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2120" windowHeight="8505"/>
  </bookViews>
  <sheets>
    <sheet name="PA GENERAL" sheetId="2" r:id="rId1"/>
    <sheet name="Educación" sheetId="3" r:id="rId2"/>
    <sheet name="Salud" sheetId="4" r:id="rId3"/>
    <sheet name="Cultura" sheetId="5" r:id="rId4"/>
    <sheet name="Recreación y Deporte" sheetId="6" r:id="rId5"/>
    <sheet name="Justicia,Seguridad y Convivenc" sheetId="7" r:id="rId6"/>
    <sheet name="Servicios Públicos" sheetId="8" r:id="rId7"/>
    <sheet name="Vías y Transporte" sheetId="9" r:id="rId8"/>
    <sheet name="Equipamientos" sheetId="10" r:id="rId9"/>
    <sheet name="Vivienda" sheetId="11" r:id="rId10"/>
    <sheet name="Gestión del Riesgo" sheetId="12" r:id="rId11"/>
    <sheet name="Desarrollo Económico" sheetId="13" r:id="rId12"/>
    <sheet name="Medio Ambiente" sheetId="14" r:id="rId13"/>
    <sheet name="Ruralidad" sheetId="15" r:id="rId14"/>
    <sheet name="Turismo" sheetId="16" r:id="rId15"/>
    <sheet name="TICS" sheetId="17" r:id="rId16"/>
    <sheet name="Transparencia y Part. Ciudadana" sheetId="18" r:id="rId17"/>
    <sheet name="Comunicaciones Estratégicas" sheetId="19" r:id="rId18"/>
    <sheet name="Fortalecimiento Institucional" sheetId="20" r:id="rId19"/>
    <sheet name="Atención Pob. Vulnerable" sheetId="21" r:id="rId20"/>
  </sheets>
  <definedNames>
    <definedName name="_xlnm.Print_Area" localSheetId="0">'PA GENERAL'!$B$1:$AL$1553</definedName>
  </definedNames>
  <calcPr calcId="125725"/>
</workbook>
</file>

<file path=xl/calcChain.xml><?xml version="1.0" encoding="utf-8"?>
<calcChain xmlns="http://schemas.openxmlformats.org/spreadsheetml/2006/main">
  <c r="AI40" i="14"/>
  <c r="AH40"/>
  <c r="T40"/>
  <c r="S40"/>
  <c r="R40"/>
  <c r="Q40"/>
  <c r="AG40" s="1"/>
  <c r="AI38"/>
  <c r="AH38"/>
  <c r="T38"/>
  <c r="S38"/>
  <c r="R38"/>
  <c r="Q38"/>
  <c r="AG38" s="1"/>
  <c r="AI36"/>
  <c r="AH36"/>
  <c r="T36"/>
  <c r="S36"/>
  <c r="R36"/>
  <c r="Q36"/>
  <c r="AG36" s="1"/>
  <c r="AI34"/>
  <c r="AH34"/>
  <c r="T34"/>
  <c r="S34"/>
  <c r="R34"/>
  <c r="Q34"/>
  <c r="AG34" s="1"/>
  <c r="AI32"/>
  <c r="AH32"/>
  <c r="T32"/>
  <c r="S32"/>
  <c r="R32"/>
  <c r="Q32"/>
  <c r="AG32" s="1"/>
  <c r="AI30"/>
  <c r="AH30"/>
  <c r="T30"/>
  <c r="S30"/>
  <c r="R30"/>
  <c r="Q30"/>
  <c r="AG30" s="1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AI20"/>
  <c r="AH20"/>
  <c r="T20"/>
  <c r="S20"/>
  <c r="R20"/>
  <c r="Q20"/>
  <c r="AG20" s="1"/>
  <c r="AI18"/>
  <c r="AH18"/>
  <c r="T18"/>
  <c r="S18"/>
  <c r="R18"/>
  <c r="Q18"/>
  <c r="AG18" s="1"/>
  <c r="AI16"/>
  <c r="AH16"/>
  <c r="T16"/>
  <c r="S16"/>
  <c r="R16"/>
  <c r="Q16"/>
  <c r="AG16" s="1"/>
  <c r="AI14"/>
  <c r="AH14"/>
  <c r="T14"/>
  <c r="S14"/>
  <c r="R14"/>
  <c r="Q14"/>
  <c r="AG14" s="1"/>
  <c r="AI12"/>
  <c r="AH12"/>
  <c r="T12"/>
  <c r="S12"/>
  <c r="R12"/>
  <c r="Q12"/>
  <c r="AG12" s="1"/>
  <c r="AI10"/>
  <c r="AH10"/>
  <c r="T10"/>
  <c r="S10"/>
  <c r="R10"/>
  <c r="Q10"/>
  <c r="AG10" s="1"/>
  <c r="AI8"/>
  <c r="AH8"/>
  <c r="T8"/>
  <c r="S8"/>
  <c r="R8"/>
  <c r="Q8"/>
  <c r="AG8" s="1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AI60" i="15"/>
  <c r="AH60"/>
  <c r="T60"/>
  <c r="S60"/>
  <c r="R60"/>
  <c r="Q60"/>
  <c r="AG60" s="1"/>
  <c r="AI58"/>
  <c r="AH58"/>
  <c r="T58"/>
  <c r="S58"/>
  <c r="R58"/>
  <c r="Q58"/>
  <c r="AG58" s="1"/>
  <c r="AI56"/>
  <c r="AH56"/>
  <c r="T56"/>
  <c r="S56"/>
  <c r="R56"/>
  <c r="Q56"/>
  <c r="AG56" s="1"/>
  <c r="AI54"/>
  <c r="AH54"/>
  <c r="T54"/>
  <c r="S54"/>
  <c r="R54"/>
  <c r="Q54"/>
  <c r="AG54" s="1"/>
  <c r="AI52"/>
  <c r="AH52"/>
  <c r="T52"/>
  <c r="S52"/>
  <c r="R52"/>
  <c r="Q52"/>
  <c r="AG52" s="1"/>
  <c r="AI50"/>
  <c r="AH50"/>
  <c r="T50"/>
  <c r="S50"/>
  <c r="R50"/>
  <c r="Q50"/>
  <c r="AG50" s="1"/>
  <c r="AI48"/>
  <c r="AH48"/>
  <c r="T48"/>
  <c r="S48"/>
  <c r="R48"/>
  <c r="Q48"/>
  <c r="AG48" s="1"/>
  <c r="AI46"/>
  <c r="AH46"/>
  <c r="T46"/>
  <c r="S46"/>
  <c r="R46"/>
  <c r="Q46"/>
  <c r="AG46" s="1"/>
  <c r="AI44"/>
  <c r="AH44"/>
  <c r="T44"/>
  <c r="S44"/>
  <c r="R44"/>
  <c r="Q44"/>
  <c r="AG44" s="1"/>
  <c r="AI42"/>
  <c r="AH42"/>
  <c r="T42"/>
  <c r="S42"/>
  <c r="R42"/>
  <c r="Q42"/>
  <c r="AG42" s="1"/>
  <c r="AI40"/>
  <c r="AH40"/>
  <c r="T40"/>
  <c r="S40"/>
  <c r="R40"/>
  <c r="Q40"/>
  <c r="AG40" s="1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AI30"/>
  <c r="AH30"/>
  <c r="T30"/>
  <c r="S30"/>
  <c r="R30"/>
  <c r="Q30"/>
  <c r="AG30" s="1"/>
  <c r="AI28"/>
  <c r="AH28"/>
  <c r="T28"/>
  <c r="S28"/>
  <c r="R28"/>
  <c r="Q28"/>
  <c r="AG28" s="1"/>
  <c r="AI26"/>
  <c r="AH26"/>
  <c r="T26"/>
  <c r="S26"/>
  <c r="R26"/>
  <c r="Q26"/>
  <c r="AG26" s="1"/>
  <c r="AI24"/>
  <c r="AH24"/>
  <c r="T24"/>
  <c r="S24"/>
  <c r="R24"/>
  <c r="Q24"/>
  <c r="AG24" s="1"/>
  <c r="AI22"/>
  <c r="AH22"/>
  <c r="T22"/>
  <c r="S22"/>
  <c r="R22"/>
  <c r="Q22"/>
  <c r="AG22" s="1"/>
  <c r="AI20"/>
  <c r="AH20"/>
  <c r="T20"/>
  <c r="S20"/>
  <c r="R20"/>
  <c r="Q20"/>
  <c r="AG20" s="1"/>
  <c r="AI18"/>
  <c r="AH18"/>
  <c r="T18"/>
  <c r="S18"/>
  <c r="R18"/>
  <c r="Q18"/>
  <c r="AG18" s="1"/>
  <c r="AI16"/>
  <c r="AH16"/>
  <c r="T16"/>
  <c r="S16"/>
  <c r="R16"/>
  <c r="Q16"/>
  <c r="AG16" s="1"/>
  <c r="AI14"/>
  <c r="AH14"/>
  <c r="T14"/>
  <c r="S14"/>
  <c r="R14"/>
  <c r="Q14"/>
  <c r="AG14" s="1"/>
  <c r="AI12"/>
  <c r="AH12"/>
  <c r="T12"/>
  <c r="S12"/>
  <c r="R12"/>
  <c r="Q12"/>
  <c r="AG12" s="1"/>
  <c r="AI10"/>
  <c r="AH10"/>
  <c r="T10"/>
  <c r="S10"/>
  <c r="R10"/>
  <c r="Q10"/>
  <c r="AG10" s="1"/>
  <c r="AI8"/>
  <c r="AH8"/>
  <c r="T8"/>
  <c r="S8"/>
  <c r="R8"/>
  <c r="Q8"/>
  <c r="AG8" s="1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AI178" i="21" l="1"/>
  <c r="AH178"/>
  <c r="T178"/>
  <c r="S178"/>
  <c r="R178"/>
  <c r="Q178"/>
  <c r="AG178" s="1"/>
  <c r="AI176"/>
  <c r="AH176"/>
  <c r="T176"/>
  <c r="S176"/>
  <c r="R176"/>
  <c r="Q176"/>
  <c r="AG176" s="1"/>
  <c r="AI174"/>
  <c r="AH174"/>
  <c r="T174"/>
  <c r="S174"/>
  <c r="R174"/>
  <c r="Q174"/>
  <c r="AG174" s="1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AI164"/>
  <c r="AH164"/>
  <c r="T164"/>
  <c r="S164"/>
  <c r="R164"/>
  <c r="Q164"/>
  <c r="AG164" s="1"/>
  <c r="AI162"/>
  <c r="AH162"/>
  <c r="T162"/>
  <c r="S162"/>
  <c r="R162"/>
  <c r="Q162"/>
  <c r="AG162" s="1"/>
  <c r="AI160"/>
  <c r="AH160"/>
  <c r="T160"/>
  <c r="S160"/>
  <c r="R160"/>
  <c r="Q160"/>
  <c r="AG160" s="1"/>
  <c r="AI158"/>
  <c r="AH158"/>
  <c r="T158"/>
  <c r="S158"/>
  <c r="R158"/>
  <c r="Q158"/>
  <c r="AG158" s="1"/>
  <c r="AI156"/>
  <c r="AH156"/>
  <c r="T156"/>
  <c r="S156"/>
  <c r="R156"/>
  <c r="Q156"/>
  <c r="AG156" s="1"/>
  <c r="AI154"/>
  <c r="AH154"/>
  <c r="T154"/>
  <c r="S154"/>
  <c r="R154"/>
  <c r="Q154"/>
  <c r="AG154" s="1"/>
  <c r="AI152"/>
  <c r="AH152"/>
  <c r="T152"/>
  <c r="S152"/>
  <c r="R152"/>
  <c r="Q152"/>
  <c r="AG152" s="1"/>
  <c r="AI150"/>
  <c r="AH150"/>
  <c r="T150"/>
  <c r="S150"/>
  <c r="R150"/>
  <c r="Q150"/>
  <c r="AG150" s="1"/>
  <c r="AI148"/>
  <c r="AH148"/>
  <c r="T148"/>
  <c r="S148"/>
  <c r="R148"/>
  <c r="Q148"/>
  <c r="AG148" s="1"/>
  <c r="AI146"/>
  <c r="AH146"/>
  <c r="T146"/>
  <c r="S146"/>
  <c r="R146"/>
  <c r="Q146"/>
  <c r="AG146" s="1"/>
  <c r="AI144"/>
  <c r="AH144"/>
  <c r="T144"/>
  <c r="S144"/>
  <c r="R144"/>
  <c r="Q144"/>
  <c r="AG144" s="1"/>
  <c r="AI142"/>
  <c r="AH142"/>
  <c r="T142"/>
  <c r="S142"/>
  <c r="R142"/>
  <c r="Q142"/>
  <c r="AG142" s="1"/>
  <c r="AI140"/>
  <c r="AH140"/>
  <c r="T140"/>
  <c r="S140"/>
  <c r="R140"/>
  <c r="Q140"/>
  <c r="AG140" s="1"/>
  <c r="AI138"/>
  <c r="AH138"/>
  <c r="T138"/>
  <c r="S138"/>
  <c r="R138"/>
  <c r="Q138"/>
  <c r="AG138" s="1"/>
  <c r="AI136"/>
  <c r="AH136"/>
  <c r="T136"/>
  <c r="S136"/>
  <c r="R136"/>
  <c r="Q136"/>
  <c r="AG136" s="1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AI126"/>
  <c r="AH126"/>
  <c r="T126"/>
  <c r="S126"/>
  <c r="R126"/>
  <c r="Q126"/>
  <c r="AG126" s="1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AI116"/>
  <c r="AH116"/>
  <c r="T116"/>
  <c r="S116"/>
  <c r="R116"/>
  <c r="Q116"/>
  <c r="AG116" s="1"/>
  <c r="AI114"/>
  <c r="AH114"/>
  <c r="T114"/>
  <c r="S114"/>
  <c r="R114"/>
  <c r="Q114"/>
  <c r="AG114" s="1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AI104"/>
  <c r="AH104"/>
  <c r="T104"/>
  <c r="S104"/>
  <c r="R104"/>
  <c r="Q104"/>
  <c r="AG104" s="1"/>
  <c r="AI102"/>
  <c r="AH102"/>
  <c r="T102"/>
  <c r="S102"/>
  <c r="R102"/>
  <c r="Q102"/>
  <c r="AG102" s="1"/>
  <c r="AI100"/>
  <c r="AH100"/>
  <c r="T100"/>
  <c r="S100"/>
  <c r="R100"/>
  <c r="Q100"/>
  <c r="AG100" s="1"/>
  <c r="AI98"/>
  <c r="AH98"/>
  <c r="T98"/>
  <c r="S98"/>
  <c r="R98"/>
  <c r="Q98"/>
  <c r="AG98" s="1"/>
  <c r="AI96"/>
  <c r="AH96"/>
  <c r="T96"/>
  <c r="S96"/>
  <c r="R96"/>
  <c r="Q96"/>
  <c r="AG96" s="1"/>
  <c r="AI94"/>
  <c r="AH94"/>
  <c r="T94"/>
  <c r="S94"/>
  <c r="R94"/>
  <c r="Q94"/>
  <c r="AG94" s="1"/>
  <c r="AI92"/>
  <c r="AH92"/>
  <c r="T92"/>
  <c r="S92"/>
  <c r="R92"/>
  <c r="Q92"/>
  <c r="AG92" s="1"/>
  <c r="AI90"/>
  <c r="AH90"/>
  <c r="T90"/>
  <c r="S90"/>
  <c r="R90"/>
  <c r="Q90"/>
  <c r="AG90" s="1"/>
  <c r="AI88"/>
  <c r="AH88"/>
  <c r="T88"/>
  <c r="S88"/>
  <c r="R88"/>
  <c r="Q88"/>
  <c r="AG88" s="1"/>
  <c r="AI86"/>
  <c r="AH86"/>
  <c r="T86"/>
  <c r="S86"/>
  <c r="R86"/>
  <c r="Q86"/>
  <c r="AG86" s="1"/>
  <c r="AI84"/>
  <c r="AH84"/>
  <c r="T84"/>
  <c r="S84"/>
  <c r="R84"/>
  <c r="Q84"/>
  <c r="AG84" s="1"/>
  <c r="AI82"/>
  <c r="AH82"/>
  <c r="T82"/>
  <c r="S82"/>
  <c r="R82"/>
  <c r="Q82"/>
  <c r="AG82" s="1"/>
  <c r="AI80"/>
  <c r="AH80"/>
  <c r="T80"/>
  <c r="S80"/>
  <c r="R80"/>
  <c r="Q80"/>
  <c r="AG80" s="1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AI70"/>
  <c r="AH70"/>
  <c r="T70"/>
  <c r="S70"/>
  <c r="R70"/>
  <c r="Q70"/>
  <c r="AG70" s="1"/>
  <c r="AI68"/>
  <c r="AH68"/>
  <c r="T68"/>
  <c r="S68"/>
  <c r="R68"/>
  <c r="Q68"/>
  <c r="AG68" s="1"/>
  <c r="AI66"/>
  <c r="AH66"/>
  <c r="T66"/>
  <c r="S66"/>
  <c r="R66"/>
  <c r="Q66"/>
  <c r="AG66" s="1"/>
  <c r="AI64"/>
  <c r="AH64"/>
  <c r="T64"/>
  <c r="S64"/>
  <c r="R64"/>
  <c r="Q64"/>
  <c r="AG64" s="1"/>
  <c r="AI62"/>
  <c r="AI57" s="1"/>
  <c r="AH62"/>
  <c r="T62"/>
  <c r="S62"/>
  <c r="S57" s="1"/>
  <c r="R62"/>
  <c r="Q62"/>
  <c r="Q57" s="1"/>
  <c r="AI60"/>
  <c r="AH60"/>
  <c r="T60"/>
  <c r="S60"/>
  <c r="R60"/>
  <c r="Q60"/>
  <c r="AG60" s="1"/>
  <c r="AI58"/>
  <c r="AH58"/>
  <c r="T58"/>
  <c r="S58"/>
  <c r="R58"/>
  <c r="Q58"/>
  <c r="AG58" s="1"/>
  <c r="AH57"/>
  <c r="AF57"/>
  <c r="AE57"/>
  <c r="AD57"/>
  <c r="AC57"/>
  <c r="AB57"/>
  <c r="AA57"/>
  <c r="Z57"/>
  <c r="Y57"/>
  <c r="X57"/>
  <c r="W57"/>
  <c r="V57"/>
  <c r="U57"/>
  <c r="T57"/>
  <c r="R57"/>
  <c r="AI48"/>
  <c r="AH48"/>
  <c r="T48"/>
  <c r="S48"/>
  <c r="R48"/>
  <c r="Q48"/>
  <c r="AG48" s="1"/>
  <c r="AI46"/>
  <c r="AH46"/>
  <c r="AH41" s="1"/>
  <c r="T46"/>
  <c r="T41" s="1"/>
  <c r="S46"/>
  <c r="R46"/>
  <c r="R41" s="1"/>
  <c r="Q46"/>
  <c r="AG46" s="1"/>
  <c r="AG41" s="1"/>
  <c r="AI44"/>
  <c r="AH44"/>
  <c r="T44"/>
  <c r="S44"/>
  <c r="R44"/>
  <c r="Q44"/>
  <c r="AG44" s="1"/>
  <c r="AI42"/>
  <c r="AH42"/>
  <c r="T42"/>
  <c r="S42"/>
  <c r="R42"/>
  <c r="Q42"/>
  <c r="AG42" s="1"/>
  <c r="AI41"/>
  <c r="AF41"/>
  <c r="AE41"/>
  <c r="AD41"/>
  <c r="AC41"/>
  <c r="AB41"/>
  <c r="AA41"/>
  <c r="Z41"/>
  <c r="Y41"/>
  <c r="X41"/>
  <c r="W41"/>
  <c r="V41"/>
  <c r="U41"/>
  <c r="S41"/>
  <c r="Q41"/>
  <c r="AI32"/>
  <c r="AH32"/>
  <c r="T32"/>
  <c r="S32"/>
  <c r="R32"/>
  <c r="Q32"/>
  <c r="AG32" s="1"/>
  <c r="AI30"/>
  <c r="AH30"/>
  <c r="T30"/>
  <c r="S30"/>
  <c r="R30"/>
  <c r="Q30"/>
  <c r="AG30" s="1"/>
  <c r="AI28"/>
  <c r="AH28"/>
  <c r="AH7" s="1"/>
  <c r="T28"/>
  <c r="T7" s="1"/>
  <c r="S28"/>
  <c r="R28"/>
  <c r="R7" s="1"/>
  <c r="Q28"/>
  <c r="AG28" s="1"/>
  <c r="AG7" s="1"/>
  <c r="AI26"/>
  <c r="AH26"/>
  <c r="T26"/>
  <c r="S26"/>
  <c r="R26"/>
  <c r="Q26"/>
  <c r="AG26" s="1"/>
  <c r="AI24"/>
  <c r="AH24"/>
  <c r="T24"/>
  <c r="S24"/>
  <c r="R24"/>
  <c r="Q24"/>
  <c r="AG24" s="1"/>
  <c r="AI22"/>
  <c r="AH22"/>
  <c r="T22"/>
  <c r="S22"/>
  <c r="R22"/>
  <c r="Q22"/>
  <c r="AG22" s="1"/>
  <c r="AI20"/>
  <c r="AH20"/>
  <c r="AH15" s="1"/>
  <c r="T20"/>
  <c r="T15" s="1"/>
  <c r="S20"/>
  <c r="R20"/>
  <c r="R15" s="1"/>
  <c r="Q20"/>
  <c r="AG20" s="1"/>
  <c r="AG15" s="1"/>
  <c r="AI18"/>
  <c r="AH18"/>
  <c r="T18"/>
  <c r="S18"/>
  <c r="R18"/>
  <c r="Q18"/>
  <c r="AG18" s="1"/>
  <c r="AI16"/>
  <c r="AH16"/>
  <c r="T16"/>
  <c r="S16"/>
  <c r="R16"/>
  <c r="Q16"/>
  <c r="AG16" s="1"/>
  <c r="AI15"/>
  <c r="AF15"/>
  <c r="AE15"/>
  <c r="AD15"/>
  <c r="AC15"/>
  <c r="AB15"/>
  <c r="AA15"/>
  <c r="Z15"/>
  <c r="Y15"/>
  <c r="X15"/>
  <c r="W15"/>
  <c r="V15"/>
  <c r="U15"/>
  <c r="S15"/>
  <c r="Q15"/>
  <c r="AI8"/>
  <c r="AH8"/>
  <c r="T8"/>
  <c r="S8"/>
  <c r="R8"/>
  <c r="Q8"/>
  <c r="AG8" s="1"/>
  <c r="AI7"/>
  <c r="AF7"/>
  <c r="AE7"/>
  <c r="AD7"/>
  <c r="AC7"/>
  <c r="AB7"/>
  <c r="AA7"/>
  <c r="Z7"/>
  <c r="Y7"/>
  <c r="X7"/>
  <c r="W7"/>
  <c r="V7"/>
  <c r="U7"/>
  <c r="S7"/>
  <c r="Q7"/>
  <c r="AI56" i="20"/>
  <c r="AH56"/>
  <c r="T56"/>
  <c r="S56"/>
  <c r="R56"/>
  <c r="Q56"/>
  <c r="AG56" s="1"/>
  <c r="AI54"/>
  <c r="AH54"/>
  <c r="T54"/>
  <c r="S54"/>
  <c r="R54"/>
  <c r="Q54"/>
  <c r="AG54" s="1"/>
  <c r="AI52"/>
  <c r="AH52"/>
  <c r="T52"/>
  <c r="S52"/>
  <c r="R52"/>
  <c r="Q52"/>
  <c r="AG52" s="1"/>
  <c r="AI50"/>
  <c r="AH50"/>
  <c r="T50"/>
  <c r="S50"/>
  <c r="R50"/>
  <c r="Q50"/>
  <c r="AG50" s="1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AI40"/>
  <c r="AH40"/>
  <c r="T40"/>
  <c r="S40"/>
  <c r="R40"/>
  <c r="Q40"/>
  <c r="AG40" s="1"/>
  <c r="AI38"/>
  <c r="AH38"/>
  <c r="T38"/>
  <c r="S38"/>
  <c r="R38"/>
  <c r="Q38"/>
  <c r="AG38" s="1"/>
  <c r="AG33" s="1"/>
  <c r="AI36"/>
  <c r="AH36"/>
  <c r="T36"/>
  <c r="S36"/>
  <c r="R36"/>
  <c r="Q36"/>
  <c r="AG36" s="1"/>
  <c r="AI34"/>
  <c r="AH34"/>
  <c r="T34"/>
  <c r="S34"/>
  <c r="R34"/>
  <c r="Q34"/>
  <c r="AG34" s="1"/>
  <c r="AI33"/>
  <c r="AH33"/>
  <c r="AF33"/>
  <c r="AE33"/>
  <c r="AD33"/>
  <c r="AC33"/>
  <c r="AB33"/>
  <c r="AA33"/>
  <c r="Z33"/>
  <c r="Y33"/>
  <c r="X33"/>
  <c r="W33"/>
  <c r="V33"/>
  <c r="U33"/>
  <c r="T33"/>
  <c r="S33"/>
  <c r="R33"/>
  <c r="Q33"/>
  <c r="AI24"/>
  <c r="AH24"/>
  <c r="T24"/>
  <c r="S24"/>
  <c r="R24"/>
  <c r="Q24"/>
  <c r="AG24" s="1"/>
  <c r="AI22"/>
  <c r="AH22"/>
  <c r="T22"/>
  <c r="S22"/>
  <c r="R22"/>
  <c r="Q22"/>
  <c r="AG22" s="1"/>
  <c r="AI20"/>
  <c r="AH20"/>
  <c r="T20"/>
  <c r="S20"/>
  <c r="R20"/>
  <c r="Q20"/>
  <c r="AG20" s="1"/>
  <c r="AI18"/>
  <c r="AH18"/>
  <c r="T18"/>
  <c r="S18"/>
  <c r="R18"/>
  <c r="Q18"/>
  <c r="AG18" s="1"/>
  <c r="AI16"/>
  <c r="AH16"/>
  <c r="T16"/>
  <c r="S16"/>
  <c r="R16"/>
  <c r="Q16"/>
  <c r="AG16" s="1"/>
  <c r="AI14"/>
  <c r="AH14"/>
  <c r="T14"/>
  <c r="S14"/>
  <c r="R14"/>
  <c r="Q14"/>
  <c r="AG14" s="1"/>
  <c r="AI12"/>
  <c r="AH12"/>
  <c r="T12"/>
  <c r="S12"/>
  <c r="R12"/>
  <c r="Q12"/>
  <c r="AG12" s="1"/>
  <c r="AI10"/>
  <c r="AH10"/>
  <c r="T10"/>
  <c r="S10"/>
  <c r="R10"/>
  <c r="Q10"/>
  <c r="AG10" s="1"/>
  <c r="AI8"/>
  <c r="AH8"/>
  <c r="T8"/>
  <c r="S8"/>
  <c r="R8"/>
  <c r="Q8"/>
  <c r="AG8" s="1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AI20" i="19"/>
  <c r="AH20"/>
  <c r="T20"/>
  <c r="S20"/>
  <c r="R20"/>
  <c r="Q20"/>
  <c r="AG20" s="1"/>
  <c r="AI18"/>
  <c r="AH18"/>
  <c r="T18"/>
  <c r="S18"/>
  <c r="R18"/>
  <c r="Q18"/>
  <c r="AG18" s="1"/>
  <c r="AI16"/>
  <c r="AH16"/>
  <c r="T16"/>
  <c r="S16"/>
  <c r="R16"/>
  <c r="Q16"/>
  <c r="AG16" s="1"/>
  <c r="AI14"/>
  <c r="AH14"/>
  <c r="T14"/>
  <c r="S14"/>
  <c r="R14"/>
  <c r="Q14"/>
  <c r="AG14" s="1"/>
  <c r="AI12"/>
  <c r="AH12"/>
  <c r="T12"/>
  <c r="S12"/>
  <c r="R12"/>
  <c r="Q12"/>
  <c r="AG12" s="1"/>
  <c r="AG7" s="1"/>
  <c r="AI10"/>
  <c r="AH10"/>
  <c r="T10"/>
  <c r="S10"/>
  <c r="R10"/>
  <c r="Q10"/>
  <c r="AG10" s="1"/>
  <c r="AI8"/>
  <c r="AH8"/>
  <c r="T8"/>
  <c r="S8"/>
  <c r="R8"/>
  <c r="Q8"/>
  <c r="AG8" s="1"/>
  <c r="AI7"/>
  <c r="AH7"/>
  <c r="AF7"/>
  <c r="AE7"/>
  <c r="AD7"/>
  <c r="AC7"/>
  <c r="AB7"/>
  <c r="AA7"/>
  <c r="Z7"/>
  <c r="Y7"/>
  <c r="X7"/>
  <c r="W7"/>
  <c r="V7"/>
  <c r="U7"/>
  <c r="T7"/>
  <c r="S7"/>
  <c r="R7"/>
  <c r="Q7"/>
  <c r="AI28" i="18"/>
  <c r="AH28"/>
  <c r="T28"/>
  <c r="S28"/>
  <c r="R28"/>
  <c r="Q28"/>
  <c r="AG28" s="1"/>
  <c r="AG23" s="1"/>
  <c r="AI26"/>
  <c r="AH26"/>
  <c r="T26"/>
  <c r="S26"/>
  <c r="R26"/>
  <c r="Q26"/>
  <c r="AG26" s="1"/>
  <c r="AI24"/>
  <c r="AH24"/>
  <c r="T24"/>
  <c r="S24"/>
  <c r="R24"/>
  <c r="Q24"/>
  <c r="AG24" s="1"/>
  <c r="AI23"/>
  <c r="AH23"/>
  <c r="AF23"/>
  <c r="AE23"/>
  <c r="AD23"/>
  <c r="AC23"/>
  <c r="AB23"/>
  <c r="AA23"/>
  <c r="Z23"/>
  <c r="Y23"/>
  <c r="X23"/>
  <c r="W23"/>
  <c r="V23"/>
  <c r="U23"/>
  <c r="T23"/>
  <c r="S23"/>
  <c r="R23"/>
  <c r="Q23"/>
  <c r="AI14"/>
  <c r="AH14"/>
  <c r="T14"/>
  <c r="S14"/>
  <c r="R14"/>
  <c r="Q14"/>
  <c r="AG14" s="1"/>
  <c r="AI12"/>
  <c r="AH12"/>
  <c r="T12"/>
  <c r="S12"/>
  <c r="R12"/>
  <c r="Q12"/>
  <c r="AG12" s="1"/>
  <c r="AG7" s="1"/>
  <c r="AI10"/>
  <c r="AH10"/>
  <c r="T10"/>
  <c r="S10"/>
  <c r="R10"/>
  <c r="Q10"/>
  <c r="AG10" s="1"/>
  <c r="AI8"/>
  <c r="AH8"/>
  <c r="T8"/>
  <c r="S8"/>
  <c r="R8"/>
  <c r="Q8"/>
  <c r="AG8" s="1"/>
  <c r="AI7"/>
  <c r="AH7"/>
  <c r="AF7"/>
  <c r="AE7"/>
  <c r="AD7"/>
  <c r="AC7"/>
  <c r="AB7"/>
  <c r="AA7"/>
  <c r="Z7"/>
  <c r="Y7"/>
  <c r="X7"/>
  <c r="W7"/>
  <c r="V7"/>
  <c r="U7"/>
  <c r="T7"/>
  <c r="S7"/>
  <c r="R7"/>
  <c r="Q7"/>
  <c r="AI72" i="17"/>
  <c r="AH72"/>
  <c r="T72"/>
  <c r="S72"/>
  <c r="R72"/>
  <c r="Q72"/>
  <c r="AG72" s="1"/>
  <c r="AI70"/>
  <c r="AH70"/>
  <c r="T70"/>
  <c r="S70"/>
  <c r="R70"/>
  <c r="Q70"/>
  <c r="AG70" s="1"/>
  <c r="AI68"/>
  <c r="AH68"/>
  <c r="T68"/>
  <c r="S68"/>
  <c r="R68"/>
  <c r="Q68"/>
  <c r="AG68" s="1"/>
  <c r="AG63" s="1"/>
  <c r="AI66"/>
  <c r="AH66"/>
  <c r="T66"/>
  <c r="S66"/>
  <c r="R66"/>
  <c r="Q66"/>
  <c r="AG66" s="1"/>
  <c r="AI64"/>
  <c r="AH64"/>
  <c r="T64"/>
  <c r="S64"/>
  <c r="R64"/>
  <c r="Q64"/>
  <c r="AG64" s="1"/>
  <c r="AI63"/>
  <c r="AH63"/>
  <c r="AF63"/>
  <c r="AE63"/>
  <c r="AD63"/>
  <c r="AC63"/>
  <c r="AB63"/>
  <c r="AA63"/>
  <c r="Z63"/>
  <c r="Y63"/>
  <c r="X63"/>
  <c r="W63"/>
  <c r="V63"/>
  <c r="U63"/>
  <c r="T63"/>
  <c r="S63"/>
  <c r="R63"/>
  <c r="Q63"/>
  <c r="AI54"/>
  <c r="AH54"/>
  <c r="T54"/>
  <c r="S54"/>
  <c r="R54"/>
  <c r="Q54"/>
  <c r="AG54" s="1"/>
  <c r="AI52"/>
  <c r="AH52"/>
  <c r="T52"/>
  <c r="S52"/>
  <c r="R52"/>
  <c r="Q52"/>
  <c r="AG52" s="1"/>
  <c r="AI50"/>
  <c r="AH50"/>
  <c r="T50"/>
  <c r="S50"/>
  <c r="R50"/>
  <c r="Q50"/>
  <c r="AG50" s="1"/>
  <c r="AI48"/>
  <c r="AH48"/>
  <c r="T48"/>
  <c r="S48"/>
  <c r="R48"/>
  <c r="Q48"/>
  <c r="AG48" s="1"/>
  <c r="AI46"/>
  <c r="AH46"/>
  <c r="T46"/>
  <c r="S46"/>
  <c r="R46"/>
  <c r="Q46"/>
  <c r="AG46" s="1"/>
  <c r="AI44"/>
  <c r="AH44"/>
  <c r="T44"/>
  <c r="S44"/>
  <c r="R44"/>
  <c r="Q44"/>
  <c r="AG44" s="1"/>
  <c r="AI42"/>
  <c r="AH42"/>
  <c r="T42"/>
  <c r="S42"/>
  <c r="R42"/>
  <c r="Q42"/>
  <c r="AG42" s="1"/>
  <c r="AI40"/>
  <c r="AH40"/>
  <c r="T40"/>
  <c r="S40"/>
  <c r="R40"/>
  <c r="Q40"/>
  <c r="AG40" s="1"/>
  <c r="AI38"/>
  <c r="AH38"/>
  <c r="T38"/>
  <c r="S38"/>
  <c r="R38"/>
  <c r="Q38"/>
  <c r="AG38" s="1"/>
  <c r="AG33" s="1"/>
  <c r="AI36"/>
  <c r="AH36"/>
  <c r="T36"/>
  <c r="S36"/>
  <c r="R36"/>
  <c r="Q36"/>
  <c r="AG36" s="1"/>
  <c r="AI34"/>
  <c r="AH34"/>
  <c r="T34"/>
  <c r="S34"/>
  <c r="R34"/>
  <c r="Q34"/>
  <c r="AG34" s="1"/>
  <c r="AI33"/>
  <c r="AH33"/>
  <c r="AF33"/>
  <c r="AE33"/>
  <c r="AD33"/>
  <c r="AC33"/>
  <c r="AB33"/>
  <c r="AA33"/>
  <c r="Z33"/>
  <c r="Y33"/>
  <c r="X33"/>
  <c r="W33"/>
  <c r="V33"/>
  <c r="U33"/>
  <c r="T33"/>
  <c r="S33"/>
  <c r="R33"/>
  <c r="Q33"/>
  <c r="AI24"/>
  <c r="AH24"/>
  <c r="T24"/>
  <c r="S24"/>
  <c r="R24"/>
  <c r="Q24"/>
  <c r="AG24" s="1"/>
  <c r="AI22"/>
  <c r="AH22"/>
  <c r="T22"/>
  <c r="S22"/>
  <c r="R22"/>
  <c r="Q22"/>
  <c r="AG22" s="1"/>
  <c r="AI20"/>
  <c r="AH20"/>
  <c r="T20"/>
  <c r="S20"/>
  <c r="R20"/>
  <c r="Q20"/>
  <c r="AG20" s="1"/>
  <c r="AI18"/>
  <c r="AH18"/>
  <c r="T18"/>
  <c r="S18"/>
  <c r="R18"/>
  <c r="Q18"/>
  <c r="AG18" s="1"/>
  <c r="AI16"/>
  <c r="AH16"/>
  <c r="T16"/>
  <c r="S16"/>
  <c r="R16"/>
  <c r="Q16"/>
  <c r="AG16" s="1"/>
  <c r="AI14"/>
  <c r="AH14"/>
  <c r="T14"/>
  <c r="S14"/>
  <c r="R14"/>
  <c r="Q14"/>
  <c r="AG14" s="1"/>
  <c r="AI12"/>
  <c r="AH12"/>
  <c r="T12"/>
  <c r="S12"/>
  <c r="R12"/>
  <c r="Q12"/>
  <c r="AG12" s="1"/>
  <c r="AG7" s="1"/>
  <c r="AI10"/>
  <c r="AH10"/>
  <c r="T10"/>
  <c r="S10"/>
  <c r="R10"/>
  <c r="Q10"/>
  <c r="AG10" s="1"/>
  <c r="AI8"/>
  <c r="AH8"/>
  <c r="T8"/>
  <c r="S8"/>
  <c r="R8"/>
  <c r="Q8"/>
  <c r="AG8" s="1"/>
  <c r="AI7"/>
  <c r="AH7"/>
  <c r="AF7"/>
  <c r="AE7"/>
  <c r="AD7"/>
  <c r="AC7"/>
  <c r="AB7"/>
  <c r="AA7"/>
  <c r="Z7"/>
  <c r="Y7"/>
  <c r="X7"/>
  <c r="W7"/>
  <c r="V7"/>
  <c r="U7"/>
  <c r="T7"/>
  <c r="S7"/>
  <c r="R7"/>
  <c r="Q7"/>
  <c r="AI34" i="16"/>
  <c r="AH34"/>
  <c r="T34"/>
  <c r="S34"/>
  <c r="R34"/>
  <c r="Q34"/>
  <c r="AG34" s="1"/>
  <c r="AI32"/>
  <c r="AH32"/>
  <c r="T32"/>
  <c r="S32"/>
  <c r="R32"/>
  <c r="Q32"/>
  <c r="AG32" s="1"/>
  <c r="AI30"/>
  <c r="AH30"/>
  <c r="T30"/>
  <c r="S30"/>
  <c r="R30"/>
  <c r="Q30"/>
  <c r="AG30" s="1"/>
  <c r="AI28"/>
  <c r="AH28"/>
  <c r="T28"/>
  <c r="S28"/>
  <c r="R28"/>
  <c r="Q28"/>
  <c r="AG28" s="1"/>
  <c r="AI26"/>
  <c r="AH26"/>
  <c r="T26"/>
  <c r="S26"/>
  <c r="R26"/>
  <c r="Q26"/>
  <c r="AG26" s="1"/>
  <c r="AI24"/>
  <c r="AH24"/>
  <c r="T24"/>
  <c r="S24"/>
  <c r="R24"/>
  <c r="Q24"/>
  <c r="AG24" s="1"/>
  <c r="AI22"/>
  <c r="AH22"/>
  <c r="T22"/>
  <c r="S22"/>
  <c r="R22"/>
  <c r="Q22"/>
  <c r="AG22" s="1"/>
  <c r="AI20"/>
  <c r="AH20"/>
  <c r="T20"/>
  <c r="S20"/>
  <c r="R20"/>
  <c r="Q20"/>
  <c r="AG20" s="1"/>
  <c r="AI18"/>
  <c r="AH18"/>
  <c r="T18"/>
  <c r="S18"/>
  <c r="R18"/>
  <c r="Q18"/>
  <c r="AG18" s="1"/>
  <c r="AI16"/>
  <c r="AH16"/>
  <c r="T16"/>
  <c r="S16"/>
  <c r="R16"/>
  <c r="Q16"/>
  <c r="AG16" s="1"/>
  <c r="AI14"/>
  <c r="AH14"/>
  <c r="T14"/>
  <c r="S14"/>
  <c r="R14"/>
  <c r="Q14"/>
  <c r="AG14" s="1"/>
  <c r="AI12"/>
  <c r="AH12"/>
  <c r="T12"/>
  <c r="S12"/>
  <c r="R12"/>
  <c r="Q12"/>
  <c r="AG12" s="1"/>
  <c r="AG7" s="1"/>
  <c r="AI10"/>
  <c r="AH10"/>
  <c r="T10"/>
  <c r="S10"/>
  <c r="R10"/>
  <c r="Q10"/>
  <c r="AG10" s="1"/>
  <c r="AI8"/>
  <c r="AH8"/>
  <c r="T8"/>
  <c r="S8"/>
  <c r="R8"/>
  <c r="Q8"/>
  <c r="AG8" s="1"/>
  <c r="AI7"/>
  <c r="AH7"/>
  <c r="AF7"/>
  <c r="AE7"/>
  <c r="AD7"/>
  <c r="AC7"/>
  <c r="AB7"/>
  <c r="AA7"/>
  <c r="Z7"/>
  <c r="Y7"/>
  <c r="X7"/>
  <c r="W7"/>
  <c r="V7"/>
  <c r="U7"/>
  <c r="T7"/>
  <c r="S7"/>
  <c r="R7"/>
  <c r="Q7"/>
  <c r="AI48" i="13"/>
  <c r="AH48"/>
  <c r="T48"/>
  <c r="S48"/>
  <c r="R48"/>
  <c r="Q48"/>
  <c r="AG48" s="1"/>
  <c r="AI46"/>
  <c r="AH46"/>
  <c r="T46"/>
  <c r="S46"/>
  <c r="R46"/>
  <c r="Q46"/>
  <c r="AG46" s="1"/>
  <c r="AI44"/>
  <c r="AH44"/>
  <c r="T44"/>
  <c r="S44"/>
  <c r="R44"/>
  <c r="Q44"/>
  <c r="AG44" s="1"/>
  <c r="AG39" s="1"/>
  <c r="AI42"/>
  <c r="AH42"/>
  <c r="T42"/>
  <c r="S42"/>
  <c r="R42"/>
  <c r="Q42"/>
  <c r="AG42" s="1"/>
  <c r="AI40"/>
  <c r="AH40"/>
  <c r="T40"/>
  <c r="S40"/>
  <c r="R40"/>
  <c r="Q40"/>
  <c r="AG40" s="1"/>
  <c r="AI39"/>
  <c r="AH39"/>
  <c r="AF39"/>
  <c r="AE39"/>
  <c r="AD39"/>
  <c r="AC39"/>
  <c r="AB39"/>
  <c r="AA39"/>
  <c r="Z39"/>
  <c r="Y39"/>
  <c r="X39"/>
  <c r="W39"/>
  <c r="V39"/>
  <c r="U39"/>
  <c r="T39"/>
  <c r="S39"/>
  <c r="R39"/>
  <c r="Q39"/>
  <c r="AI30"/>
  <c r="AH30"/>
  <c r="T30"/>
  <c r="S30"/>
  <c r="R30"/>
  <c r="Q30"/>
  <c r="AG30" s="1"/>
  <c r="AI28"/>
  <c r="AH28"/>
  <c r="T28"/>
  <c r="S28"/>
  <c r="R28"/>
  <c r="Q28"/>
  <c r="AG28" s="1"/>
  <c r="AI26"/>
  <c r="AH26"/>
  <c r="T26"/>
  <c r="S26"/>
  <c r="R26"/>
  <c r="Q26"/>
  <c r="AG26" s="1"/>
  <c r="AG21" s="1"/>
  <c r="AI24"/>
  <c r="AH24"/>
  <c r="T24"/>
  <c r="S24"/>
  <c r="R24"/>
  <c r="Q24"/>
  <c r="AG24" s="1"/>
  <c r="AI22"/>
  <c r="AH22"/>
  <c r="T22"/>
  <c r="S22"/>
  <c r="R22"/>
  <c r="Q22"/>
  <c r="AG22" s="1"/>
  <c r="AI21"/>
  <c r="AH21"/>
  <c r="AF21"/>
  <c r="AE21"/>
  <c r="AD21"/>
  <c r="AC21"/>
  <c r="AB21"/>
  <c r="AA21"/>
  <c r="Z21"/>
  <c r="Y21"/>
  <c r="X21"/>
  <c r="W21"/>
  <c r="V21"/>
  <c r="U21"/>
  <c r="T21"/>
  <c r="S21"/>
  <c r="R21"/>
  <c r="Q21"/>
  <c r="AI12"/>
  <c r="AH12"/>
  <c r="T12"/>
  <c r="S12"/>
  <c r="R12"/>
  <c r="Q12"/>
  <c r="AG12" s="1"/>
  <c r="AG7" s="1"/>
  <c r="AI10"/>
  <c r="AH10"/>
  <c r="T10"/>
  <c r="S10"/>
  <c r="R10"/>
  <c r="Q10"/>
  <c r="AG10" s="1"/>
  <c r="AI8"/>
  <c r="AH8"/>
  <c r="T8"/>
  <c r="S8"/>
  <c r="R8"/>
  <c r="Q8"/>
  <c r="AG8" s="1"/>
  <c r="AI7"/>
  <c r="AH7"/>
  <c r="AF7"/>
  <c r="AE7"/>
  <c r="AD7"/>
  <c r="AC7"/>
  <c r="AB7"/>
  <c r="AA7"/>
  <c r="Z7"/>
  <c r="Y7"/>
  <c r="X7"/>
  <c r="W7"/>
  <c r="V7"/>
  <c r="U7"/>
  <c r="T7"/>
  <c r="S7"/>
  <c r="R7"/>
  <c r="Q7"/>
  <c r="AI38" i="12"/>
  <c r="AH38"/>
  <c r="T38"/>
  <c r="S38"/>
  <c r="R38"/>
  <c r="Q38"/>
  <c r="AG38" s="1"/>
  <c r="AI36"/>
  <c r="AH36"/>
  <c r="T36"/>
  <c r="S36"/>
  <c r="R36"/>
  <c r="Q36"/>
  <c r="AG36" s="1"/>
  <c r="AI34"/>
  <c r="AH34"/>
  <c r="T34"/>
  <c r="S34"/>
  <c r="R34"/>
  <c r="Q34"/>
  <c r="AG34" s="1"/>
  <c r="AI32"/>
  <c r="AH32"/>
  <c r="T32"/>
  <c r="S32"/>
  <c r="R32"/>
  <c r="Q32"/>
  <c r="AG32" s="1"/>
  <c r="AI30"/>
  <c r="AH30"/>
  <c r="T30"/>
  <c r="S30"/>
  <c r="R30"/>
  <c r="Q30"/>
  <c r="AG30" s="1"/>
  <c r="AI28"/>
  <c r="AH28"/>
  <c r="T28"/>
  <c r="S28"/>
  <c r="R28"/>
  <c r="Q28"/>
  <c r="AG28" s="1"/>
  <c r="AI26"/>
  <c r="AH26"/>
  <c r="T26"/>
  <c r="S26"/>
  <c r="R26"/>
  <c r="Q26"/>
  <c r="AG26" s="1"/>
  <c r="AI24"/>
  <c r="AH24"/>
  <c r="T24"/>
  <c r="S24"/>
  <c r="R24"/>
  <c r="Q24"/>
  <c r="AG24" s="1"/>
  <c r="AI22"/>
  <c r="AH22"/>
  <c r="T22"/>
  <c r="S22"/>
  <c r="R22"/>
  <c r="Q22"/>
  <c r="AG22" s="1"/>
  <c r="AI20"/>
  <c r="AH20"/>
  <c r="T20"/>
  <c r="S20"/>
  <c r="R20"/>
  <c r="Q20"/>
  <c r="AG20" s="1"/>
  <c r="AI18"/>
  <c r="AH18"/>
  <c r="T18"/>
  <c r="S18"/>
  <c r="R18"/>
  <c r="Q18"/>
  <c r="AG18" s="1"/>
  <c r="AI16"/>
  <c r="AH16"/>
  <c r="T16"/>
  <c r="S16"/>
  <c r="R16"/>
  <c r="Q16"/>
  <c r="AG16" s="1"/>
  <c r="AI14"/>
  <c r="AH14"/>
  <c r="T14"/>
  <c r="S14"/>
  <c r="R14"/>
  <c r="Q14"/>
  <c r="AG14" s="1"/>
  <c r="AI12"/>
  <c r="AI7" s="1"/>
  <c r="AH12"/>
  <c r="T12"/>
  <c r="S12"/>
  <c r="S7" s="1"/>
  <c r="R12"/>
  <c r="Q12"/>
  <c r="Q7" s="1"/>
  <c r="AI10"/>
  <c r="AH10"/>
  <c r="T10"/>
  <c r="S10"/>
  <c r="R10"/>
  <c r="Q10"/>
  <c r="AG10" s="1"/>
  <c r="AI8"/>
  <c r="AH8"/>
  <c r="T8"/>
  <c r="S8"/>
  <c r="R8"/>
  <c r="Q8"/>
  <c r="AG8" s="1"/>
  <c r="AH7"/>
  <c r="AF7"/>
  <c r="AE7"/>
  <c r="AD7"/>
  <c r="AC7"/>
  <c r="AB7"/>
  <c r="AA7"/>
  <c r="Z7"/>
  <c r="Y7"/>
  <c r="X7"/>
  <c r="W7"/>
  <c r="V7"/>
  <c r="U7"/>
  <c r="T7"/>
  <c r="R7"/>
  <c r="AI24" i="11"/>
  <c r="AH24"/>
  <c r="T24"/>
  <c r="S24"/>
  <c r="R24"/>
  <c r="Q24"/>
  <c r="AG24" s="1"/>
  <c r="AG23" s="1"/>
  <c r="AI23"/>
  <c r="AH23"/>
  <c r="AF23"/>
  <c r="AE23"/>
  <c r="AD23"/>
  <c r="AC23"/>
  <c r="AB23"/>
  <c r="AA23"/>
  <c r="Z23"/>
  <c r="Y23"/>
  <c r="X23"/>
  <c r="W23"/>
  <c r="V23"/>
  <c r="U23"/>
  <c r="T23"/>
  <c r="S23"/>
  <c r="R23"/>
  <c r="Q23"/>
  <c r="AI14"/>
  <c r="AH14"/>
  <c r="T14"/>
  <c r="S14"/>
  <c r="R14"/>
  <c r="Q14"/>
  <c r="AG14" s="1"/>
  <c r="AI12"/>
  <c r="AH12"/>
  <c r="T12"/>
  <c r="S12"/>
  <c r="R12"/>
  <c r="Q12"/>
  <c r="AG12" s="1"/>
  <c r="AI10"/>
  <c r="AH10"/>
  <c r="T10"/>
  <c r="S10"/>
  <c r="R10"/>
  <c r="Q10"/>
  <c r="AG10" s="1"/>
  <c r="AI8"/>
  <c r="AI7" s="1"/>
  <c r="AH8"/>
  <c r="T8"/>
  <c r="S8"/>
  <c r="S7" s="1"/>
  <c r="R8"/>
  <c r="Q8"/>
  <c r="Q7" s="1"/>
  <c r="AH7"/>
  <c r="AF7"/>
  <c r="AE7"/>
  <c r="AD7"/>
  <c r="AC7"/>
  <c r="AB7"/>
  <c r="AA7"/>
  <c r="Z7"/>
  <c r="Y7"/>
  <c r="X7"/>
  <c r="W7"/>
  <c r="V7"/>
  <c r="U7"/>
  <c r="T7"/>
  <c r="R7"/>
  <c r="AI16" i="10"/>
  <c r="AH16"/>
  <c r="T16"/>
  <c r="S16"/>
  <c r="R16"/>
  <c r="Q16"/>
  <c r="AG16" s="1"/>
  <c r="AI14"/>
  <c r="AH14"/>
  <c r="T14"/>
  <c r="S14"/>
  <c r="R14"/>
  <c r="Q14"/>
  <c r="AG14" s="1"/>
  <c r="AI12"/>
  <c r="AH12"/>
  <c r="T12"/>
  <c r="S12"/>
  <c r="R12"/>
  <c r="Q12"/>
  <c r="AG12" s="1"/>
  <c r="AI10"/>
  <c r="AH10"/>
  <c r="T10"/>
  <c r="S10"/>
  <c r="R10"/>
  <c r="Q10"/>
  <c r="AG10" s="1"/>
  <c r="AI8"/>
  <c r="AH8"/>
  <c r="T8"/>
  <c r="S8"/>
  <c r="R8"/>
  <c r="Q8"/>
  <c r="AG8" s="1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AI58" i="9"/>
  <c r="AH58"/>
  <c r="T58"/>
  <c r="S58"/>
  <c r="R58"/>
  <c r="Q58"/>
  <c r="AG58" s="1"/>
  <c r="AI56"/>
  <c r="AH56"/>
  <c r="T56"/>
  <c r="S56"/>
  <c r="R56"/>
  <c r="Q56"/>
  <c r="AG56" s="1"/>
  <c r="AI54"/>
  <c r="AH54"/>
  <c r="T54"/>
  <c r="S54"/>
  <c r="R54"/>
  <c r="Q54"/>
  <c r="AG54" s="1"/>
  <c r="AI52"/>
  <c r="AH52"/>
  <c r="T52"/>
  <c r="S52"/>
  <c r="R52"/>
  <c r="Q52"/>
  <c r="AG52" s="1"/>
  <c r="AI50"/>
  <c r="AH50"/>
  <c r="T50"/>
  <c r="S50"/>
  <c r="R50"/>
  <c r="Q50"/>
  <c r="AG50" s="1"/>
  <c r="AI48"/>
  <c r="AH48"/>
  <c r="T48"/>
  <c r="S48"/>
  <c r="R48"/>
  <c r="Q48"/>
  <c r="AG48" s="1"/>
  <c r="AI46"/>
  <c r="AH46"/>
  <c r="T46"/>
  <c r="S46"/>
  <c r="R46"/>
  <c r="Q46"/>
  <c r="AG46" s="1"/>
  <c r="AI44"/>
  <c r="AH44"/>
  <c r="T44"/>
  <c r="S44"/>
  <c r="R44"/>
  <c r="Q44"/>
  <c r="AG44" s="1"/>
  <c r="AI42"/>
  <c r="AH42"/>
  <c r="T42"/>
  <c r="S42"/>
  <c r="R42"/>
  <c r="Q42"/>
  <c r="AG42" s="1"/>
  <c r="AG7" s="1"/>
  <c r="AI40"/>
  <c r="AH40"/>
  <c r="T40"/>
  <c r="S40"/>
  <c r="R40"/>
  <c r="Q40"/>
  <c r="AG40" s="1"/>
  <c r="AI38"/>
  <c r="AH38"/>
  <c r="T38"/>
  <c r="S38"/>
  <c r="R38"/>
  <c r="Q38"/>
  <c r="AG38" s="1"/>
  <c r="AI36"/>
  <c r="AH36"/>
  <c r="T36"/>
  <c r="S36"/>
  <c r="R36"/>
  <c r="Q36"/>
  <c r="AG36" s="1"/>
  <c r="AI34"/>
  <c r="AH34"/>
  <c r="T34"/>
  <c r="S34"/>
  <c r="R34"/>
  <c r="Q34"/>
  <c r="AG34" s="1"/>
  <c r="AI32"/>
  <c r="AH32"/>
  <c r="T32"/>
  <c r="S32"/>
  <c r="R32"/>
  <c r="Q32"/>
  <c r="AG32" s="1"/>
  <c r="AG27" s="1"/>
  <c r="AI30"/>
  <c r="AH30"/>
  <c r="T30"/>
  <c r="S30"/>
  <c r="R30"/>
  <c r="Q30"/>
  <c r="AG30" s="1"/>
  <c r="AI28"/>
  <c r="AH28"/>
  <c r="T28"/>
  <c r="S28"/>
  <c r="R28"/>
  <c r="Q28"/>
  <c r="AG28" s="1"/>
  <c r="AI27"/>
  <c r="AH27"/>
  <c r="AF27"/>
  <c r="AE27"/>
  <c r="AD27"/>
  <c r="AC27"/>
  <c r="AB27"/>
  <c r="AA27"/>
  <c r="Z27"/>
  <c r="Y27"/>
  <c r="X27"/>
  <c r="W27"/>
  <c r="V27"/>
  <c r="U27"/>
  <c r="T27"/>
  <c r="S27"/>
  <c r="R27"/>
  <c r="Q27"/>
  <c r="AI18"/>
  <c r="AH18"/>
  <c r="T18"/>
  <c r="S18"/>
  <c r="R18"/>
  <c r="Q18"/>
  <c r="AG18" s="1"/>
  <c r="AI16"/>
  <c r="AH16"/>
  <c r="T16"/>
  <c r="S16"/>
  <c r="R16"/>
  <c r="Q16"/>
  <c r="AG16" s="1"/>
  <c r="AI14"/>
  <c r="AH14"/>
  <c r="T14"/>
  <c r="S14"/>
  <c r="R14"/>
  <c r="Q14"/>
  <c r="AG14" s="1"/>
  <c r="AI12"/>
  <c r="AH12"/>
  <c r="T12"/>
  <c r="S12"/>
  <c r="R12"/>
  <c r="Q12"/>
  <c r="AG12" s="1"/>
  <c r="AI10"/>
  <c r="AH10"/>
  <c r="T10"/>
  <c r="S10"/>
  <c r="R10"/>
  <c r="Q10"/>
  <c r="AG10" s="1"/>
  <c r="AI8"/>
  <c r="AH8"/>
  <c r="T8"/>
  <c r="S8"/>
  <c r="R8"/>
  <c r="Q8"/>
  <c r="AG8" s="1"/>
  <c r="AI7"/>
  <c r="AH7"/>
  <c r="AF7"/>
  <c r="AE7"/>
  <c r="AD7"/>
  <c r="AC7"/>
  <c r="AB7"/>
  <c r="AA7"/>
  <c r="Z7"/>
  <c r="Y7"/>
  <c r="X7"/>
  <c r="W7"/>
  <c r="V7"/>
  <c r="U7"/>
  <c r="T7"/>
  <c r="S7"/>
  <c r="R7"/>
  <c r="Q7"/>
  <c r="AI105" i="8"/>
  <c r="AH105"/>
  <c r="T105"/>
  <c r="S105"/>
  <c r="R105"/>
  <c r="Q105"/>
  <c r="AG105" s="1"/>
  <c r="AI103"/>
  <c r="AH103"/>
  <c r="T103"/>
  <c r="S103"/>
  <c r="R103"/>
  <c r="Q103"/>
  <c r="AG103" s="1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AI93"/>
  <c r="AH93"/>
  <c r="T93"/>
  <c r="S93"/>
  <c r="R93"/>
  <c r="Q93"/>
  <c r="AG93" s="1"/>
  <c r="AI91"/>
  <c r="AH91"/>
  <c r="T91"/>
  <c r="S91"/>
  <c r="R91"/>
  <c r="Q91"/>
  <c r="AG91" s="1"/>
  <c r="AI89"/>
  <c r="AH89"/>
  <c r="T89"/>
  <c r="S89"/>
  <c r="R89"/>
  <c r="Q89"/>
  <c r="AG89" s="1"/>
  <c r="AI87"/>
  <c r="AH87"/>
  <c r="T87"/>
  <c r="S87"/>
  <c r="R87"/>
  <c r="Q87"/>
  <c r="AG87" s="1"/>
  <c r="AI85"/>
  <c r="AH85"/>
  <c r="T85"/>
  <c r="S85"/>
  <c r="R85"/>
  <c r="Q85"/>
  <c r="AG85" s="1"/>
  <c r="AI83"/>
  <c r="AH83"/>
  <c r="T83"/>
  <c r="S83"/>
  <c r="R83"/>
  <c r="Q83"/>
  <c r="AG83" s="1"/>
  <c r="AI81"/>
  <c r="AH81"/>
  <c r="T81"/>
  <c r="S81"/>
  <c r="R81"/>
  <c r="Q81"/>
  <c r="AG81" s="1"/>
  <c r="AI79"/>
  <c r="AH79"/>
  <c r="T79"/>
  <c r="S79"/>
  <c r="R79"/>
  <c r="Q79"/>
  <c r="AG79" s="1"/>
  <c r="AI77"/>
  <c r="AH77"/>
  <c r="T77"/>
  <c r="S77"/>
  <c r="R77"/>
  <c r="Q77"/>
  <c r="AG77" s="1"/>
  <c r="AI75"/>
  <c r="AH75"/>
  <c r="T75"/>
  <c r="S75"/>
  <c r="R75"/>
  <c r="Q75"/>
  <c r="AG75" s="1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AI65"/>
  <c r="AH65"/>
  <c r="T65"/>
  <c r="S65"/>
  <c r="R65"/>
  <c r="Q65"/>
  <c r="AG65" s="1"/>
  <c r="AI63"/>
  <c r="AH63"/>
  <c r="T63"/>
  <c r="S63"/>
  <c r="R63"/>
  <c r="Q63"/>
  <c r="AG63" s="1"/>
  <c r="AI61"/>
  <c r="AH61"/>
  <c r="T61"/>
  <c r="S61"/>
  <c r="R61"/>
  <c r="Q61"/>
  <c r="AG61" s="1"/>
  <c r="AI59"/>
  <c r="AH59"/>
  <c r="T59"/>
  <c r="S59"/>
  <c r="R59"/>
  <c r="Q59"/>
  <c r="AG59" s="1"/>
  <c r="AI57"/>
  <c r="AH57"/>
  <c r="T57"/>
  <c r="S57"/>
  <c r="R57"/>
  <c r="Q57"/>
  <c r="AG57" s="1"/>
  <c r="AI55"/>
  <c r="AH55"/>
  <c r="T55"/>
  <c r="S55"/>
  <c r="R55"/>
  <c r="Q55"/>
  <c r="AG55" s="1"/>
  <c r="AI53"/>
  <c r="AH53"/>
  <c r="T53"/>
  <c r="S53"/>
  <c r="R53"/>
  <c r="Q53"/>
  <c r="AG53" s="1"/>
  <c r="AI51"/>
  <c r="AH51"/>
  <c r="T51"/>
  <c r="S51"/>
  <c r="R51"/>
  <c r="Q51"/>
  <c r="AG51" s="1"/>
  <c r="AI49"/>
  <c r="AH49"/>
  <c r="T49"/>
  <c r="S49"/>
  <c r="R49"/>
  <c r="Q49"/>
  <c r="AG49" s="1"/>
  <c r="AI47"/>
  <c r="AH47"/>
  <c r="T47"/>
  <c r="S47"/>
  <c r="R47"/>
  <c r="Q47"/>
  <c r="AG47" s="1"/>
  <c r="AI45"/>
  <c r="AH45"/>
  <c r="T45"/>
  <c r="S45"/>
  <c r="R45"/>
  <c r="Q45"/>
  <c r="AG45" s="1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AI35"/>
  <c r="AH35"/>
  <c r="T35"/>
  <c r="S35"/>
  <c r="R35"/>
  <c r="Q35"/>
  <c r="AG35" s="1"/>
  <c r="AI33"/>
  <c r="AH33"/>
  <c r="T33"/>
  <c r="S33"/>
  <c r="R33"/>
  <c r="Q33"/>
  <c r="AG33" s="1"/>
  <c r="AI31"/>
  <c r="AH31"/>
  <c r="T31"/>
  <c r="S31"/>
  <c r="R31"/>
  <c r="Q31"/>
  <c r="AG31" s="1"/>
  <c r="AI29"/>
  <c r="AH29"/>
  <c r="T29"/>
  <c r="S29"/>
  <c r="R29"/>
  <c r="Q29"/>
  <c r="AG29" s="1"/>
  <c r="AI27"/>
  <c r="AH27"/>
  <c r="T27"/>
  <c r="S27"/>
  <c r="R27"/>
  <c r="Q27"/>
  <c r="AG27" s="1"/>
  <c r="AI25"/>
  <c r="AH25"/>
  <c r="T25"/>
  <c r="S25"/>
  <c r="R25"/>
  <c r="Q25"/>
  <c r="AG25" s="1"/>
  <c r="AI23"/>
  <c r="AH23"/>
  <c r="T23"/>
  <c r="S23"/>
  <c r="R23"/>
  <c r="Q23"/>
  <c r="AG23" s="1"/>
  <c r="AI21"/>
  <c r="AH21"/>
  <c r="T21"/>
  <c r="S21"/>
  <c r="R21"/>
  <c r="Q21"/>
  <c r="AG21" s="1"/>
  <c r="AI19"/>
  <c r="AH19"/>
  <c r="T19"/>
  <c r="S19"/>
  <c r="R19"/>
  <c r="Q19"/>
  <c r="AG19" s="1"/>
  <c r="AI17"/>
  <c r="AH17"/>
  <c r="T17"/>
  <c r="S17"/>
  <c r="R17"/>
  <c r="Q17"/>
  <c r="AG17" s="1"/>
  <c r="AI15"/>
  <c r="AH15"/>
  <c r="T15"/>
  <c r="S15"/>
  <c r="R15"/>
  <c r="Q15"/>
  <c r="AG15" s="1"/>
  <c r="AI13"/>
  <c r="AH13"/>
  <c r="T13"/>
  <c r="S13"/>
  <c r="R13"/>
  <c r="Q13"/>
  <c r="AG13" s="1"/>
  <c r="AI11"/>
  <c r="AH11"/>
  <c r="T11"/>
  <c r="S11"/>
  <c r="R11"/>
  <c r="Q11"/>
  <c r="AG11" s="1"/>
  <c r="AI9"/>
  <c r="AH9"/>
  <c r="T9"/>
  <c r="S9"/>
  <c r="R9"/>
  <c r="Q9"/>
  <c r="AG9" s="1"/>
  <c r="AG7" s="1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AI7"/>
  <c r="AH7"/>
  <c r="AF7"/>
  <c r="AE7"/>
  <c r="AD7"/>
  <c r="AC7"/>
  <c r="AB7"/>
  <c r="AA7"/>
  <c r="Z7"/>
  <c r="Y7"/>
  <c r="X7"/>
  <c r="W7"/>
  <c r="V7"/>
  <c r="U7"/>
  <c r="T7"/>
  <c r="S7"/>
  <c r="R7"/>
  <c r="Q7"/>
  <c r="AI97" i="7"/>
  <c r="AH97"/>
  <c r="T97"/>
  <c r="S97"/>
  <c r="R97"/>
  <c r="Q97"/>
  <c r="AG97" s="1"/>
  <c r="AI95"/>
  <c r="AH95"/>
  <c r="T95"/>
  <c r="S95"/>
  <c r="R95"/>
  <c r="Q95"/>
  <c r="AG95" s="1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AI85"/>
  <c r="AH85"/>
  <c r="T85"/>
  <c r="S85"/>
  <c r="R85"/>
  <c r="Q85"/>
  <c r="AG85" s="1"/>
  <c r="AI83"/>
  <c r="AH83"/>
  <c r="T83"/>
  <c r="S83"/>
  <c r="R83"/>
  <c r="Q83"/>
  <c r="AG83" s="1"/>
  <c r="AG78" s="1"/>
  <c r="AI81"/>
  <c r="AH81"/>
  <c r="T81"/>
  <c r="S81"/>
  <c r="R81"/>
  <c r="Q81"/>
  <c r="AG81" s="1"/>
  <c r="AI79"/>
  <c r="AH79"/>
  <c r="T79"/>
  <c r="S79"/>
  <c r="R79"/>
  <c r="Q79"/>
  <c r="AG79" s="1"/>
  <c r="AI78"/>
  <c r="AH78"/>
  <c r="AF78"/>
  <c r="AE78"/>
  <c r="AD78"/>
  <c r="AC78"/>
  <c r="AB78"/>
  <c r="AA78"/>
  <c r="Z78"/>
  <c r="Y78"/>
  <c r="X78"/>
  <c r="W78"/>
  <c r="V78"/>
  <c r="U78"/>
  <c r="T78"/>
  <c r="S78"/>
  <c r="R78"/>
  <c r="Q78"/>
  <c r="AI69"/>
  <c r="AH69"/>
  <c r="T69"/>
  <c r="S69"/>
  <c r="R69"/>
  <c r="Q69"/>
  <c r="AG69" s="1"/>
  <c r="AI67"/>
  <c r="AH67"/>
  <c r="T67"/>
  <c r="S67"/>
  <c r="R67"/>
  <c r="Q67"/>
  <c r="AG67" s="1"/>
  <c r="AI65"/>
  <c r="AH65"/>
  <c r="T65"/>
  <c r="S65"/>
  <c r="R65"/>
  <c r="Q65"/>
  <c r="AG65" s="1"/>
  <c r="AG33" s="1"/>
  <c r="AI63"/>
  <c r="AH63"/>
  <c r="T63"/>
  <c r="S63"/>
  <c r="R63"/>
  <c r="Q63"/>
  <c r="AG63" s="1"/>
  <c r="AI61"/>
  <c r="AH61"/>
  <c r="T61"/>
  <c r="S61"/>
  <c r="R61"/>
  <c r="Q61"/>
  <c r="AG61" s="1"/>
  <c r="AG56" s="1"/>
  <c r="AI59"/>
  <c r="AH59"/>
  <c r="T59"/>
  <c r="S59"/>
  <c r="R59"/>
  <c r="Q59"/>
  <c r="AG59" s="1"/>
  <c r="AI57"/>
  <c r="AH57"/>
  <c r="T57"/>
  <c r="S57"/>
  <c r="R57"/>
  <c r="Q57"/>
  <c r="AG57" s="1"/>
  <c r="AI56"/>
  <c r="AH56"/>
  <c r="AF56"/>
  <c r="AE56"/>
  <c r="AD56"/>
  <c r="AC56"/>
  <c r="AB56"/>
  <c r="AA56"/>
  <c r="Z56"/>
  <c r="Y56"/>
  <c r="X56"/>
  <c r="W56"/>
  <c r="V56"/>
  <c r="U56"/>
  <c r="T56"/>
  <c r="S56"/>
  <c r="R56"/>
  <c r="Q56"/>
  <c r="AI48"/>
  <c r="AH48"/>
  <c r="T48"/>
  <c r="S48"/>
  <c r="R48"/>
  <c r="Q48"/>
  <c r="AG48" s="1"/>
  <c r="AI46"/>
  <c r="AH46"/>
  <c r="T46"/>
  <c r="S46"/>
  <c r="R46"/>
  <c r="Q46"/>
  <c r="AG46" s="1"/>
  <c r="AI44"/>
  <c r="AH44"/>
  <c r="T44"/>
  <c r="S44"/>
  <c r="R44"/>
  <c r="Q44"/>
  <c r="AG44" s="1"/>
  <c r="AI42"/>
  <c r="AH42"/>
  <c r="T42"/>
  <c r="S42"/>
  <c r="R42"/>
  <c r="Q42"/>
  <c r="AG42" s="1"/>
  <c r="AI40"/>
  <c r="AH40"/>
  <c r="T40"/>
  <c r="S40"/>
  <c r="R40"/>
  <c r="Q40"/>
  <c r="AG40" s="1"/>
  <c r="AI38"/>
  <c r="AH38"/>
  <c r="T38"/>
  <c r="S38"/>
  <c r="R38"/>
  <c r="Q38"/>
  <c r="AG38" s="1"/>
  <c r="AI36"/>
  <c r="AH36"/>
  <c r="T36"/>
  <c r="S36"/>
  <c r="R36"/>
  <c r="Q36"/>
  <c r="AG36" s="1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AI33"/>
  <c r="AH33"/>
  <c r="AF33"/>
  <c r="AE33"/>
  <c r="AD33"/>
  <c r="AC33"/>
  <c r="AB33"/>
  <c r="AA33"/>
  <c r="Z33"/>
  <c r="Y33"/>
  <c r="X33"/>
  <c r="W33"/>
  <c r="V33"/>
  <c r="U33"/>
  <c r="T33"/>
  <c r="S33"/>
  <c r="R33"/>
  <c r="Q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AI22"/>
  <c r="AH22"/>
  <c r="T22"/>
  <c r="S22"/>
  <c r="R22"/>
  <c r="Q22"/>
  <c r="AG22" s="1"/>
  <c r="AI20"/>
  <c r="AH20"/>
  <c r="T20"/>
  <c r="S20"/>
  <c r="R20"/>
  <c r="Q20"/>
  <c r="AG20" s="1"/>
  <c r="AI18"/>
  <c r="AH18"/>
  <c r="T18"/>
  <c r="S18"/>
  <c r="R18"/>
  <c r="Q18"/>
  <c r="AG18" s="1"/>
  <c r="AI16"/>
  <c r="AH16"/>
  <c r="T16"/>
  <c r="S16"/>
  <c r="R16"/>
  <c r="Q16"/>
  <c r="AG16" s="1"/>
  <c r="AI14"/>
  <c r="AH14"/>
  <c r="T14"/>
  <c r="S14"/>
  <c r="R14"/>
  <c r="Q14"/>
  <c r="AG14" s="1"/>
  <c r="AI12"/>
  <c r="AH12"/>
  <c r="T12"/>
  <c r="S12"/>
  <c r="R12"/>
  <c r="Q12"/>
  <c r="AG12" s="1"/>
  <c r="AI10"/>
  <c r="AH10"/>
  <c r="T10"/>
  <c r="S10"/>
  <c r="R10"/>
  <c r="Q10"/>
  <c r="AG10" s="1"/>
  <c r="AI8"/>
  <c r="AH8"/>
  <c r="T8"/>
  <c r="S8"/>
  <c r="R8"/>
  <c r="Q8"/>
  <c r="AG8" s="1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AI78" i="6"/>
  <c r="AH78"/>
  <c r="T78"/>
  <c r="S78"/>
  <c r="R78"/>
  <c r="Q78"/>
  <c r="AG78" s="1"/>
  <c r="AI76"/>
  <c r="AH76"/>
  <c r="T76"/>
  <c r="S76"/>
  <c r="R76"/>
  <c r="Q76"/>
  <c r="AG76" s="1"/>
  <c r="AI74"/>
  <c r="AH74"/>
  <c r="T74"/>
  <c r="S74"/>
  <c r="R74"/>
  <c r="Q74"/>
  <c r="AG74" s="1"/>
  <c r="AI72"/>
  <c r="AH72"/>
  <c r="T72"/>
  <c r="S72"/>
  <c r="R72"/>
  <c r="Q72"/>
  <c r="AG72" s="1"/>
  <c r="AI70"/>
  <c r="AH70"/>
  <c r="T70"/>
  <c r="S70"/>
  <c r="R70"/>
  <c r="Q70"/>
  <c r="AG70" s="1"/>
  <c r="AI68"/>
  <c r="AH68"/>
  <c r="T68"/>
  <c r="S68"/>
  <c r="R68"/>
  <c r="Q68"/>
  <c r="AG68" s="1"/>
  <c r="AG65" s="1"/>
  <c r="AI66"/>
  <c r="AH66"/>
  <c r="T66"/>
  <c r="S66"/>
  <c r="R66"/>
  <c r="Q66"/>
  <c r="AG66" s="1"/>
  <c r="AI65"/>
  <c r="AH65"/>
  <c r="AF65"/>
  <c r="AE65"/>
  <c r="AD65"/>
  <c r="AC65"/>
  <c r="AB65"/>
  <c r="AA65"/>
  <c r="Z65"/>
  <c r="Y65"/>
  <c r="X65"/>
  <c r="W65"/>
  <c r="V65"/>
  <c r="U65"/>
  <c r="T65"/>
  <c r="S65"/>
  <c r="R65"/>
  <c r="Q65"/>
  <c r="AI56"/>
  <c r="AH56"/>
  <c r="T56"/>
  <c r="S56"/>
  <c r="R56"/>
  <c r="Q56"/>
  <c r="AG56" s="1"/>
  <c r="AI54"/>
  <c r="AH54"/>
  <c r="T54"/>
  <c r="S54"/>
  <c r="R54"/>
  <c r="Q54"/>
  <c r="AG54" s="1"/>
  <c r="AI52"/>
  <c r="AH52"/>
  <c r="T52"/>
  <c r="S52"/>
  <c r="R52"/>
  <c r="Q52"/>
  <c r="AG52" s="1"/>
  <c r="AI50"/>
  <c r="AH50"/>
  <c r="T50"/>
  <c r="S50"/>
  <c r="R50"/>
  <c r="Q50"/>
  <c r="AG50" s="1"/>
  <c r="AI48"/>
  <c r="AH48"/>
  <c r="T48"/>
  <c r="S48"/>
  <c r="R48"/>
  <c r="Q48"/>
  <c r="AG48" s="1"/>
  <c r="AG45" s="1"/>
  <c r="AI46"/>
  <c r="AH46"/>
  <c r="T46"/>
  <c r="S46"/>
  <c r="R46"/>
  <c r="Q46"/>
  <c r="AG46" s="1"/>
  <c r="AI45"/>
  <c r="AH45"/>
  <c r="AF45"/>
  <c r="AE45"/>
  <c r="AD45"/>
  <c r="AC45"/>
  <c r="AB45"/>
  <c r="AA45"/>
  <c r="Z45"/>
  <c r="Y45"/>
  <c r="X45"/>
  <c r="W45"/>
  <c r="V45"/>
  <c r="U45"/>
  <c r="T45"/>
  <c r="S45"/>
  <c r="R45"/>
  <c r="Q45"/>
  <c r="AI36"/>
  <c r="AH36"/>
  <c r="T36"/>
  <c r="S36"/>
  <c r="R36"/>
  <c r="Q36"/>
  <c r="AG36" s="1"/>
  <c r="AI34"/>
  <c r="AH34"/>
  <c r="T34"/>
  <c r="S34"/>
  <c r="R34"/>
  <c r="Q34"/>
  <c r="AG34" s="1"/>
  <c r="AI32"/>
  <c r="AH32"/>
  <c r="T32"/>
  <c r="S32"/>
  <c r="R32"/>
  <c r="Q32"/>
  <c r="AG32" s="1"/>
  <c r="AI30"/>
  <c r="AH30"/>
  <c r="T30"/>
  <c r="S30"/>
  <c r="R30"/>
  <c r="Q30"/>
  <c r="AG30" s="1"/>
  <c r="AI28"/>
  <c r="AH28"/>
  <c r="T28"/>
  <c r="S28"/>
  <c r="R28"/>
  <c r="Q28"/>
  <c r="AG28" s="1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AI18"/>
  <c r="AH18"/>
  <c r="T18"/>
  <c r="S18"/>
  <c r="R18"/>
  <c r="Q18"/>
  <c r="AG18" s="1"/>
  <c r="AI16"/>
  <c r="AH16"/>
  <c r="T16"/>
  <c r="S16"/>
  <c r="R16"/>
  <c r="Q16"/>
  <c r="AG16" s="1"/>
  <c r="AG7" s="1"/>
  <c r="AI14"/>
  <c r="AH14"/>
  <c r="T14"/>
  <c r="S14"/>
  <c r="R14"/>
  <c r="Q14"/>
  <c r="AG14" s="1"/>
  <c r="AI12"/>
  <c r="AH12"/>
  <c r="T12"/>
  <c r="S12"/>
  <c r="R12"/>
  <c r="Q12"/>
  <c r="AG12" s="1"/>
  <c r="AI10"/>
  <c r="AH10"/>
  <c r="T10"/>
  <c r="S10"/>
  <c r="R10"/>
  <c r="Q10"/>
  <c r="AG10" s="1"/>
  <c r="AI8"/>
  <c r="AH8"/>
  <c r="T8"/>
  <c r="S8"/>
  <c r="R8"/>
  <c r="Q8"/>
  <c r="AG8" s="1"/>
  <c r="AI7"/>
  <c r="AH7"/>
  <c r="AF7"/>
  <c r="AE7"/>
  <c r="AD7"/>
  <c r="AC7"/>
  <c r="AB7"/>
  <c r="AA7"/>
  <c r="Z7"/>
  <c r="Y7"/>
  <c r="X7"/>
  <c r="W7"/>
  <c r="V7"/>
  <c r="U7"/>
  <c r="T7"/>
  <c r="S7"/>
  <c r="R7"/>
  <c r="Q7"/>
  <c r="AI89" i="5"/>
  <c r="AH89"/>
  <c r="T89"/>
  <c r="S89"/>
  <c r="R89"/>
  <c r="Q89"/>
  <c r="AG89" s="1"/>
  <c r="AI87"/>
  <c r="AH87"/>
  <c r="T87"/>
  <c r="S87"/>
  <c r="R87"/>
  <c r="Q87"/>
  <c r="AG87" s="1"/>
  <c r="AI85"/>
  <c r="AH85"/>
  <c r="T85"/>
  <c r="S85"/>
  <c r="R85"/>
  <c r="Q85"/>
  <c r="AG85" s="1"/>
  <c r="AI83"/>
  <c r="AH83"/>
  <c r="T83"/>
  <c r="S83"/>
  <c r="R83"/>
  <c r="Q83"/>
  <c r="AG83" s="1"/>
  <c r="AI81"/>
  <c r="AH81"/>
  <c r="T81"/>
  <c r="S81"/>
  <c r="R81"/>
  <c r="Q81"/>
  <c r="AG81" s="1"/>
  <c r="AI79"/>
  <c r="AH79"/>
  <c r="T79"/>
  <c r="S79"/>
  <c r="R79"/>
  <c r="Q79"/>
  <c r="AG79" s="1"/>
  <c r="AG74" s="1"/>
  <c r="AI77"/>
  <c r="AH77"/>
  <c r="T77"/>
  <c r="S77"/>
  <c r="R77"/>
  <c r="Q77"/>
  <c r="AG77" s="1"/>
  <c r="AI75"/>
  <c r="AH75"/>
  <c r="T75"/>
  <c r="S75"/>
  <c r="R75"/>
  <c r="Q75"/>
  <c r="AG75" s="1"/>
  <c r="AI74"/>
  <c r="AH74"/>
  <c r="AF74"/>
  <c r="AE74"/>
  <c r="AD74"/>
  <c r="AC74"/>
  <c r="AB74"/>
  <c r="AA74"/>
  <c r="Z74"/>
  <c r="Y74"/>
  <c r="X74"/>
  <c r="W74"/>
  <c r="V74"/>
  <c r="U74"/>
  <c r="T74"/>
  <c r="S74"/>
  <c r="R74"/>
  <c r="Q74"/>
  <c r="AI65"/>
  <c r="AH65"/>
  <c r="T65"/>
  <c r="S65"/>
  <c r="R65"/>
  <c r="Q65"/>
  <c r="AG65" s="1"/>
  <c r="AI63"/>
  <c r="AH63"/>
  <c r="T63"/>
  <c r="S63"/>
  <c r="R63"/>
  <c r="Q63"/>
  <c r="AG63" s="1"/>
  <c r="AI61"/>
  <c r="AH61"/>
  <c r="T61"/>
  <c r="S61"/>
  <c r="R61"/>
  <c r="Q61"/>
  <c r="AG61" s="1"/>
  <c r="AI59"/>
  <c r="AH59"/>
  <c r="T59"/>
  <c r="S59"/>
  <c r="R59"/>
  <c r="Q59"/>
  <c r="AG59" s="1"/>
  <c r="AI57"/>
  <c r="AH57"/>
  <c r="T57"/>
  <c r="S57"/>
  <c r="R57"/>
  <c r="Q57"/>
  <c r="AG57" s="1"/>
  <c r="AG52" s="1"/>
  <c r="AI55"/>
  <c r="AH55"/>
  <c r="T55"/>
  <c r="S55"/>
  <c r="R55"/>
  <c r="Q55"/>
  <c r="AG55" s="1"/>
  <c r="AI53"/>
  <c r="AH53"/>
  <c r="T53"/>
  <c r="S53"/>
  <c r="R53"/>
  <c r="Q53"/>
  <c r="AG53" s="1"/>
  <c r="AI52"/>
  <c r="AH52"/>
  <c r="AF52"/>
  <c r="AE52"/>
  <c r="AD52"/>
  <c r="AC52"/>
  <c r="AB52"/>
  <c r="AA52"/>
  <c r="Z52"/>
  <c r="Y52"/>
  <c r="X52"/>
  <c r="W52"/>
  <c r="V52"/>
  <c r="U52"/>
  <c r="T52"/>
  <c r="S52"/>
  <c r="R52"/>
  <c r="Q52"/>
  <c r="AI43"/>
  <c r="AH43"/>
  <c r="T43"/>
  <c r="S43"/>
  <c r="R43"/>
  <c r="Q43"/>
  <c r="AG43" s="1"/>
  <c r="AI41"/>
  <c r="AH41"/>
  <c r="T41"/>
  <c r="S41"/>
  <c r="R41"/>
  <c r="Q41"/>
  <c r="AG41" s="1"/>
  <c r="AI39"/>
  <c r="AH39"/>
  <c r="T39"/>
  <c r="S39"/>
  <c r="R39"/>
  <c r="Q39"/>
  <c r="AG39" s="1"/>
  <c r="AI37"/>
  <c r="AH37"/>
  <c r="T37"/>
  <c r="S37"/>
  <c r="R37"/>
  <c r="Q37"/>
  <c r="AG37" s="1"/>
  <c r="AG30" s="1"/>
  <c r="AI35"/>
  <c r="AH35"/>
  <c r="T35"/>
  <c r="S35"/>
  <c r="R35"/>
  <c r="Q35"/>
  <c r="AG35" s="1"/>
  <c r="AI33"/>
  <c r="AH33"/>
  <c r="T33"/>
  <c r="S33"/>
  <c r="R33"/>
  <c r="Q33"/>
  <c r="AG33" s="1"/>
  <c r="AI31"/>
  <c r="AH31"/>
  <c r="T31"/>
  <c r="S31"/>
  <c r="R31"/>
  <c r="Q31"/>
  <c r="AG31" s="1"/>
  <c r="AI30"/>
  <c r="AH30"/>
  <c r="AF30"/>
  <c r="AE30"/>
  <c r="AD30"/>
  <c r="AC30"/>
  <c r="AB30"/>
  <c r="AA30"/>
  <c r="Z30"/>
  <c r="Y30"/>
  <c r="X30"/>
  <c r="W30"/>
  <c r="V30"/>
  <c r="U30"/>
  <c r="T30"/>
  <c r="S30"/>
  <c r="R30"/>
  <c r="Q30"/>
  <c r="AI21"/>
  <c r="AH21"/>
  <c r="T21"/>
  <c r="S21"/>
  <c r="R21"/>
  <c r="Q21"/>
  <c r="AG21" s="1"/>
  <c r="AI19"/>
  <c r="AH19"/>
  <c r="T19"/>
  <c r="S19"/>
  <c r="R19"/>
  <c r="Q19"/>
  <c r="AG19" s="1"/>
  <c r="AI17"/>
  <c r="AH17"/>
  <c r="T17"/>
  <c r="S17"/>
  <c r="R17"/>
  <c r="Q17"/>
  <c r="AG17" s="1"/>
  <c r="AI15"/>
  <c r="AH15"/>
  <c r="T15"/>
  <c r="S15"/>
  <c r="R15"/>
  <c r="Q15"/>
  <c r="AG15" s="1"/>
  <c r="AI13"/>
  <c r="AH13"/>
  <c r="T13"/>
  <c r="S13"/>
  <c r="R13"/>
  <c r="Q13"/>
  <c r="AG13" s="1"/>
  <c r="AI11"/>
  <c r="AH11"/>
  <c r="T11"/>
  <c r="S11"/>
  <c r="R11"/>
  <c r="Q11"/>
  <c r="AG11" s="1"/>
  <c r="AI9"/>
  <c r="AH9"/>
  <c r="T9"/>
  <c r="S9"/>
  <c r="R9"/>
  <c r="Q9"/>
  <c r="AG9" s="1"/>
  <c r="AG7" s="1"/>
  <c r="AI7"/>
  <c r="AH7"/>
  <c r="AF7"/>
  <c r="AE7"/>
  <c r="AD7"/>
  <c r="AC7"/>
  <c r="AB7"/>
  <c r="AA7"/>
  <c r="Z7"/>
  <c r="Y7"/>
  <c r="X7"/>
  <c r="W7"/>
  <c r="V7"/>
  <c r="U7"/>
  <c r="T7"/>
  <c r="S7"/>
  <c r="R7"/>
  <c r="Q7"/>
  <c r="AI116" i="4"/>
  <c r="AH116"/>
  <c r="T116"/>
  <c r="S116"/>
  <c r="R116"/>
  <c r="Q116"/>
  <c r="AG116" s="1"/>
  <c r="AI114"/>
  <c r="AH114"/>
  <c r="T114"/>
  <c r="S114"/>
  <c r="R114"/>
  <c r="Q114"/>
  <c r="AG114" s="1"/>
  <c r="AI112"/>
  <c r="AH112"/>
  <c r="T112"/>
  <c r="S112"/>
  <c r="R112"/>
  <c r="Q112"/>
  <c r="AG112" s="1"/>
  <c r="AI110"/>
  <c r="AH110"/>
  <c r="T110"/>
  <c r="S110"/>
  <c r="R110"/>
  <c r="Q110"/>
  <c r="AG110" s="1"/>
  <c r="AG105" s="1"/>
  <c r="AI108"/>
  <c r="AH108"/>
  <c r="T108"/>
  <c r="S108"/>
  <c r="R108"/>
  <c r="Q108"/>
  <c r="AG108" s="1"/>
  <c r="AI106"/>
  <c r="AH106"/>
  <c r="T106"/>
  <c r="S106"/>
  <c r="R106"/>
  <c r="Q106"/>
  <c r="AG106" s="1"/>
  <c r="AI105"/>
  <c r="AH105"/>
  <c r="AF105"/>
  <c r="AE105"/>
  <c r="AD105"/>
  <c r="AC105"/>
  <c r="AB105"/>
  <c r="AA105"/>
  <c r="Z105"/>
  <c r="Y105"/>
  <c r="X105"/>
  <c r="W105"/>
  <c r="V105"/>
  <c r="U105"/>
  <c r="T105"/>
  <c r="S105"/>
  <c r="R105"/>
  <c r="Q105"/>
  <c r="AI96"/>
  <c r="AH96"/>
  <c r="T96"/>
  <c r="S96"/>
  <c r="R96"/>
  <c r="Q96"/>
  <c r="AG96" s="1"/>
  <c r="AI94"/>
  <c r="AH94"/>
  <c r="T94"/>
  <c r="S94"/>
  <c r="R94"/>
  <c r="Q94"/>
  <c r="AG94" s="1"/>
  <c r="AI92"/>
  <c r="AH92"/>
  <c r="T92"/>
  <c r="S92"/>
  <c r="R92"/>
  <c r="Q92"/>
  <c r="AG92" s="1"/>
  <c r="AI90"/>
  <c r="AH90"/>
  <c r="T90"/>
  <c r="S90"/>
  <c r="R90"/>
  <c r="Q90"/>
  <c r="AG90" s="1"/>
  <c r="AI88"/>
  <c r="AH88"/>
  <c r="T88"/>
  <c r="S88"/>
  <c r="R88"/>
  <c r="Q88"/>
  <c r="AG88" s="1"/>
  <c r="AI86"/>
  <c r="AH86"/>
  <c r="T86"/>
  <c r="S86"/>
  <c r="R86"/>
  <c r="Q86"/>
  <c r="AG86" s="1"/>
  <c r="AI84"/>
  <c r="AH84"/>
  <c r="T84"/>
  <c r="S84"/>
  <c r="R84"/>
  <c r="Q84"/>
  <c r="AG84" s="1"/>
  <c r="AI82"/>
  <c r="AH82"/>
  <c r="T82"/>
  <c r="S82"/>
  <c r="R82"/>
  <c r="Q82"/>
  <c r="AG82" s="1"/>
  <c r="AI80"/>
  <c r="AH80"/>
  <c r="T80"/>
  <c r="S80"/>
  <c r="R80"/>
  <c r="Q80"/>
  <c r="AG80" s="1"/>
  <c r="AI78"/>
  <c r="AH78"/>
  <c r="T78"/>
  <c r="S78"/>
  <c r="R78"/>
  <c r="Q78"/>
  <c r="AG78" s="1"/>
  <c r="AI76"/>
  <c r="AH76"/>
  <c r="T76"/>
  <c r="S76"/>
  <c r="R76"/>
  <c r="Q76"/>
  <c r="AG76" s="1"/>
  <c r="AI74"/>
  <c r="AH74"/>
  <c r="T74"/>
  <c r="S74"/>
  <c r="R74"/>
  <c r="Q74"/>
  <c r="AG74" s="1"/>
  <c r="AI72"/>
  <c r="AH72"/>
  <c r="T72"/>
  <c r="S72"/>
  <c r="R72"/>
  <c r="Q72"/>
  <c r="AG72" s="1"/>
  <c r="AI70"/>
  <c r="AH70"/>
  <c r="T70"/>
  <c r="S70"/>
  <c r="R70"/>
  <c r="Q70"/>
  <c r="AG70" s="1"/>
  <c r="AI68"/>
  <c r="AH68"/>
  <c r="T68"/>
  <c r="S68"/>
  <c r="R68"/>
  <c r="Q68"/>
  <c r="AG68" s="1"/>
  <c r="AI66"/>
  <c r="AH66"/>
  <c r="T66"/>
  <c r="S66"/>
  <c r="R66"/>
  <c r="Q66"/>
  <c r="AG66" s="1"/>
  <c r="AI64"/>
  <c r="AH64"/>
  <c r="T64"/>
  <c r="S64"/>
  <c r="R64"/>
  <c r="Q64"/>
  <c r="AG64" s="1"/>
  <c r="AI62"/>
  <c r="AH62"/>
  <c r="T62"/>
  <c r="S62"/>
  <c r="R62"/>
  <c r="Q62"/>
  <c r="AG62" s="1"/>
  <c r="AI60"/>
  <c r="AH60"/>
  <c r="T60"/>
  <c r="S60"/>
  <c r="R60"/>
  <c r="Q60"/>
  <c r="AG60" s="1"/>
  <c r="AI58"/>
  <c r="AH58"/>
  <c r="T58"/>
  <c r="S58"/>
  <c r="R58"/>
  <c r="Q58"/>
  <c r="AG58" s="1"/>
  <c r="AI56"/>
  <c r="AH56"/>
  <c r="T56"/>
  <c r="S56"/>
  <c r="R56"/>
  <c r="Q56"/>
  <c r="AG56" s="1"/>
  <c r="AI54"/>
  <c r="AH54"/>
  <c r="T54"/>
  <c r="S54"/>
  <c r="R54"/>
  <c r="Q54"/>
  <c r="AG54" s="1"/>
  <c r="AI52"/>
  <c r="AH52"/>
  <c r="T52"/>
  <c r="S52"/>
  <c r="R52"/>
  <c r="Q52"/>
  <c r="AG52" s="1"/>
  <c r="AI50"/>
  <c r="AH50"/>
  <c r="T50"/>
  <c r="S50"/>
  <c r="R50"/>
  <c r="Q50"/>
  <c r="AG50" s="1"/>
  <c r="AI48"/>
  <c r="AH48"/>
  <c r="T48"/>
  <c r="S48"/>
  <c r="R48"/>
  <c r="Q48"/>
  <c r="AG48" s="1"/>
  <c r="AI46"/>
  <c r="AH46"/>
  <c r="T46"/>
  <c r="S46"/>
  <c r="R46"/>
  <c r="Q46"/>
  <c r="AG46" s="1"/>
  <c r="AI44"/>
  <c r="AH44"/>
  <c r="T44"/>
  <c r="S44"/>
  <c r="R44"/>
  <c r="Q44"/>
  <c r="AG44" s="1"/>
  <c r="AI42"/>
  <c r="AH42"/>
  <c r="T42"/>
  <c r="S42"/>
  <c r="R42"/>
  <c r="Q42"/>
  <c r="AG42" s="1"/>
  <c r="AI40"/>
  <c r="AH40"/>
  <c r="T40"/>
  <c r="S40"/>
  <c r="R40"/>
  <c r="Q40"/>
  <c r="AG40" s="1"/>
  <c r="AI38"/>
  <c r="AH38"/>
  <c r="T38"/>
  <c r="S38"/>
  <c r="R38"/>
  <c r="Q38"/>
  <c r="AG38" s="1"/>
  <c r="AI36"/>
  <c r="AH36"/>
  <c r="T36"/>
  <c r="S36"/>
  <c r="R36"/>
  <c r="Q36"/>
  <c r="AG36" s="1"/>
  <c r="AI34"/>
  <c r="AH34"/>
  <c r="T34"/>
  <c r="S34"/>
  <c r="R34"/>
  <c r="Q34"/>
  <c r="AG34" s="1"/>
  <c r="AI32"/>
  <c r="AH32"/>
  <c r="T32"/>
  <c r="S32"/>
  <c r="R32"/>
  <c r="Q32"/>
  <c r="AG32" s="1"/>
  <c r="AI30"/>
  <c r="AH30"/>
  <c r="T30"/>
  <c r="S30"/>
  <c r="R30"/>
  <c r="Q30"/>
  <c r="AG30" s="1"/>
  <c r="AI28"/>
  <c r="AH28"/>
  <c r="T28"/>
  <c r="S28"/>
  <c r="R28"/>
  <c r="Q28"/>
  <c r="AG28" s="1"/>
  <c r="AI26"/>
  <c r="AH26"/>
  <c r="T26"/>
  <c r="S26"/>
  <c r="R26"/>
  <c r="Q26"/>
  <c r="AG26" s="1"/>
  <c r="AI24"/>
  <c r="AH24"/>
  <c r="T24"/>
  <c r="S24"/>
  <c r="R24"/>
  <c r="Q24"/>
  <c r="AG24" s="1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AI14"/>
  <c r="AH14"/>
  <c r="T14"/>
  <c r="S14"/>
  <c r="R14"/>
  <c r="Q14"/>
  <c r="AG14" s="1"/>
  <c r="AI12"/>
  <c r="AH12"/>
  <c r="T12"/>
  <c r="S12"/>
  <c r="R12"/>
  <c r="Q12"/>
  <c r="AG12" s="1"/>
  <c r="AG7" s="1"/>
  <c r="AI10"/>
  <c r="AH10"/>
  <c r="T10"/>
  <c r="S10"/>
  <c r="R10"/>
  <c r="Q10"/>
  <c r="AG10" s="1"/>
  <c r="AI8"/>
  <c r="AH8"/>
  <c r="T8"/>
  <c r="S8"/>
  <c r="R8"/>
  <c r="Q8"/>
  <c r="AG8" s="1"/>
  <c r="AI7"/>
  <c r="AH7"/>
  <c r="AF7"/>
  <c r="AE7"/>
  <c r="AD7"/>
  <c r="AC7"/>
  <c r="AB7"/>
  <c r="AA7"/>
  <c r="Z7"/>
  <c r="Y7"/>
  <c r="X7"/>
  <c r="W7"/>
  <c r="V7"/>
  <c r="U7"/>
  <c r="T7"/>
  <c r="S7"/>
  <c r="R7"/>
  <c r="Q7"/>
  <c r="AI145" i="3"/>
  <c r="AH145"/>
  <c r="T145"/>
  <c r="S145"/>
  <c r="R145"/>
  <c r="Q145"/>
  <c r="AG145" s="1"/>
  <c r="AI143"/>
  <c r="AH143"/>
  <c r="T143"/>
  <c r="S143"/>
  <c r="R143"/>
  <c r="Q143"/>
  <c r="AG143" s="1"/>
  <c r="AI141"/>
  <c r="AH141"/>
  <c r="T141"/>
  <c r="S141"/>
  <c r="R141"/>
  <c r="Q141"/>
  <c r="AG141" s="1"/>
  <c r="AG119" s="1"/>
  <c r="AI139"/>
  <c r="AH139"/>
  <c r="T139"/>
  <c r="S139"/>
  <c r="R139"/>
  <c r="Q139"/>
  <c r="AG139" s="1"/>
  <c r="AI137"/>
  <c r="AH137"/>
  <c r="T137"/>
  <c r="S137"/>
  <c r="R137"/>
  <c r="Q137"/>
  <c r="AG137" s="1"/>
  <c r="AG135" s="1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AI135"/>
  <c r="AH135"/>
  <c r="AF135"/>
  <c r="AE135"/>
  <c r="AD135"/>
  <c r="AC135"/>
  <c r="AB135"/>
  <c r="AA135"/>
  <c r="Z135"/>
  <c r="Y135"/>
  <c r="X135"/>
  <c r="W135"/>
  <c r="V135"/>
  <c r="U135"/>
  <c r="T135"/>
  <c r="S135"/>
  <c r="R135"/>
  <c r="Q135"/>
  <c r="AI126"/>
  <c r="AH126"/>
  <c r="T126"/>
  <c r="S126"/>
  <c r="R126"/>
  <c r="Q126"/>
  <c r="AG126" s="1"/>
  <c r="AI124"/>
  <c r="AH124"/>
  <c r="T124"/>
  <c r="S124"/>
  <c r="R124"/>
  <c r="Q124"/>
  <c r="AG124" s="1"/>
  <c r="AI122"/>
  <c r="AH122"/>
  <c r="T122"/>
  <c r="S122"/>
  <c r="R122"/>
  <c r="Q122"/>
  <c r="AG122" s="1"/>
  <c r="AI120"/>
  <c r="AH120"/>
  <c r="T120"/>
  <c r="S120"/>
  <c r="R120"/>
  <c r="Q120"/>
  <c r="AG120" s="1"/>
  <c r="AI119"/>
  <c r="AH119"/>
  <c r="AF119"/>
  <c r="AE119"/>
  <c r="AD119"/>
  <c r="AC119"/>
  <c r="AB119"/>
  <c r="AA119"/>
  <c r="Z119"/>
  <c r="Y119"/>
  <c r="X119"/>
  <c r="W119"/>
  <c r="V119"/>
  <c r="U119"/>
  <c r="T119"/>
  <c r="S119"/>
  <c r="R119"/>
  <c r="Q119"/>
  <c r="AI110"/>
  <c r="AH110"/>
  <c r="T110"/>
  <c r="S110"/>
  <c r="R110"/>
  <c r="Q110"/>
  <c r="AG110" s="1"/>
  <c r="AI108"/>
  <c r="AH108"/>
  <c r="T108"/>
  <c r="S108"/>
  <c r="R108"/>
  <c r="Q108"/>
  <c r="AG108" s="1"/>
  <c r="AI106"/>
  <c r="AH106"/>
  <c r="T106"/>
  <c r="S106"/>
  <c r="R106"/>
  <c r="Q106"/>
  <c r="AG106" s="1"/>
  <c r="AI104"/>
  <c r="AH104"/>
  <c r="T104"/>
  <c r="S104"/>
  <c r="R104"/>
  <c r="Q104"/>
  <c r="AG104" s="1"/>
  <c r="AI102"/>
  <c r="AH102"/>
  <c r="T102"/>
  <c r="S102"/>
  <c r="R102"/>
  <c r="Q102"/>
  <c r="AG102" s="1"/>
  <c r="AI100"/>
  <c r="AH100"/>
  <c r="T100"/>
  <c r="S100"/>
  <c r="R100"/>
  <c r="Q100"/>
  <c r="AG100" s="1"/>
  <c r="AI98"/>
  <c r="AH98"/>
  <c r="T98"/>
  <c r="S98"/>
  <c r="R98"/>
  <c r="Q98"/>
  <c r="AG98" s="1"/>
  <c r="AI96"/>
  <c r="AH96"/>
  <c r="T96"/>
  <c r="S96"/>
  <c r="R96"/>
  <c r="Q96"/>
  <c r="AG96" s="1"/>
  <c r="AI94"/>
  <c r="AH94"/>
  <c r="T94"/>
  <c r="S94"/>
  <c r="R94"/>
  <c r="Q94"/>
  <c r="AG94" s="1"/>
  <c r="AI92"/>
  <c r="AH92"/>
  <c r="T92"/>
  <c r="S92"/>
  <c r="R92"/>
  <c r="Q92"/>
  <c r="AG92" s="1"/>
  <c r="AI90"/>
  <c r="AH90"/>
  <c r="T90"/>
  <c r="S90"/>
  <c r="R90"/>
  <c r="Q90"/>
  <c r="AG90" s="1"/>
  <c r="AI88"/>
  <c r="AH88"/>
  <c r="T88"/>
  <c r="S88"/>
  <c r="R88"/>
  <c r="Q88"/>
  <c r="AG88" s="1"/>
  <c r="AI85"/>
  <c r="AH85"/>
  <c r="T85"/>
  <c r="S85"/>
  <c r="R85"/>
  <c r="Q85"/>
  <c r="AG85" s="1"/>
  <c r="AG80" s="1"/>
  <c r="AI83"/>
  <c r="AH83"/>
  <c r="T83"/>
  <c r="S83"/>
  <c r="R83"/>
  <c r="Q83"/>
  <c r="AG83" s="1"/>
  <c r="AI81"/>
  <c r="AH81"/>
  <c r="T81"/>
  <c r="S81"/>
  <c r="R81"/>
  <c r="Q81"/>
  <c r="AG81" s="1"/>
  <c r="AI80"/>
  <c r="AH80"/>
  <c r="AF80"/>
  <c r="AE80"/>
  <c r="AD80"/>
  <c r="AC80"/>
  <c r="AB80"/>
  <c r="AA80"/>
  <c r="Z80"/>
  <c r="Y80"/>
  <c r="X80"/>
  <c r="W80"/>
  <c r="V80"/>
  <c r="U80"/>
  <c r="T80"/>
  <c r="S80"/>
  <c r="R80"/>
  <c r="Q80"/>
  <c r="AI74"/>
  <c r="AH74"/>
  <c r="T74"/>
  <c r="S74"/>
  <c r="R74"/>
  <c r="Q74"/>
  <c r="AG74" s="1"/>
  <c r="AI72"/>
  <c r="AH72"/>
  <c r="T72"/>
  <c r="S72"/>
  <c r="R72"/>
  <c r="Q72"/>
  <c r="AG72" s="1"/>
  <c r="AI70"/>
  <c r="AH70"/>
  <c r="T70"/>
  <c r="S70"/>
  <c r="R70"/>
  <c r="Q70"/>
  <c r="AG70" s="1"/>
  <c r="AI68"/>
  <c r="AH68"/>
  <c r="T68"/>
  <c r="S68"/>
  <c r="R68"/>
  <c r="Q68"/>
  <c r="AG68" s="1"/>
  <c r="AI66"/>
  <c r="AH66"/>
  <c r="T66"/>
  <c r="S66"/>
  <c r="R66"/>
  <c r="Q66"/>
  <c r="AG66" s="1"/>
  <c r="AG51" s="1"/>
  <c r="AI64"/>
  <c r="AH64"/>
  <c r="T64"/>
  <c r="S64"/>
  <c r="R64"/>
  <c r="Q64"/>
  <c r="AG64" s="1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AI54"/>
  <c r="AH54"/>
  <c r="T54"/>
  <c r="S54"/>
  <c r="R54"/>
  <c r="Q54"/>
  <c r="AG54" s="1"/>
  <c r="AI52"/>
  <c r="AH52"/>
  <c r="T52"/>
  <c r="S52"/>
  <c r="R52"/>
  <c r="Q52"/>
  <c r="AG52" s="1"/>
  <c r="AI51"/>
  <c r="AH51"/>
  <c r="AF51"/>
  <c r="AE51"/>
  <c r="AD51"/>
  <c r="AC51"/>
  <c r="AB51"/>
  <c r="AA51"/>
  <c r="Z51"/>
  <c r="Y51"/>
  <c r="X51"/>
  <c r="W51"/>
  <c r="V51"/>
  <c r="U51"/>
  <c r="T51"/>
  <c r="S51"/>
  <c r="R51"/>
  <c r="Q51"/>
  <c r="AI42"/>
  <c r="AH42"/>
  <c r="T42"/>
  <c r="S42"/>
  <c r="R42"/>
  <c r="Q42"/>
  <c r="AG42" s="1"/>
  <c r="AI40"/>
  <c r="AH40"/>
  <c r="T40"/>
  <c r="S40"/>
  <c r="R40"/>
  <c r="Q40"/>
  <c r="AG40" s="1"/>
  <c r="AI38"/>
  <c r="AH38"/>
  <c r="T38"/>
  <c r="S38"/>
  <c r="R38"/>
  <c r="Q38"/>
  <c r="AG38" s="1"/>
  <c r="AI36"/>
  <c r="AH36"/>
  <c r="T36"/>
  <c r="S36"/>
  <c r="R36"/>
  <c r="Q36"/>
  <c r="AG36" s="1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AI26"/>
  <c r="AH26"/>
  <c r="T26"/>
  <c r="S26"/>
  <c r="R26"/>
  <c r="Q26"/>
  <c r="AG26" s="1"/>
  <c r="AI24"/>
  <c r="AH24"/>
  <c r="T24"/>
  <c r="S24"/>
  <c r="R24"/>
  <c r="Q24"/>
  <c r="AG24" s="1"/>
  <c r="AI22"/>
  <c r="AH22"/>
  <c r="T22"/>
  <c r="S22"/>
  <c r="R22"/>
  <c r="Q22"/>
  <c r="AG22" s="1"/>
  <c r="AI20"/>
  <c r="AH20"/>
  <c r="T20"/>
  <c r="S20"/>
  <c r="R20"/>
  <c r="Q20"/>
  <c r="AG20" s="1"/>
  <c r="AI18"/>
  <c r="AH18"/>
  <c r="T18"/>
  <c r="S18"/>
  <c r="R18"/>
  <c r="Q18"/>
  <c r="AG18" s="1"/>
  <c r="AI16"/>
  <c r="AH16"/>
  <c r="T16"/>
  <c r="S16"/>
  <c r="R16"/>
  <c r="Q16"/>
  <c r="AG16" s="1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AI9"/>
  <c r="AH9"/>
  <c r="T9"/>
  <c r="S9"/>
  <c r="R9"/>
  <c r="Q9"/>
  <c r="AG9" s="1"/>
  <c r="AH7"/>
  <c r="AG7"/>
  <c r="AI1499" i="2"/>
  <c r="AH1499"/>
  <c r="AG1499"/>
  <c r="AF1499"/>
  <c r="AE1499"/>
  <c r="AD1499"/>
  <c r="AC1499"/>
  <c r="AB1499"/>
  <c r="AA1499"/>
  <c r="Z1499"/>
  <c r="Y1499"/>
  <c r="X1499"/>
  <c r="W1499"/>
  <c r="V1499"/>
  <c r="U1499"/>
  <c r="T1499"/>
  <c r="S1499"/>
  <c r="R1499"/>
  <c r="Q1499"/>
  <c r="AG62" i="21" l="1"/>
  <c r="AG57" s="1"/>
  <c r="AG12" i="12"/>
  <c r="AG7" s="1"/>
  <c r="AG8" i="11"/>
  <c r="AG7" s="1"/>
  <c r="AI1547" i="2"/>
  <c r="AI1509"/>
  <c r="AI1487"/>
  <c r="AI1453"/>
  <c r="AI1353"/>
  <c r="AI1311"/>
  <c r="AI1059"/>
  <c r="AI1027"/>
  <c r="AI995"/>
  <c r="AI973"/>
  <c r="AI790"/>
  <c r="AI694"/>
  <c r="AI666"/>
  <c r="AI636"/>
  <c r="AI600"/>
  <c r="AI575"/>
  <c r="AI516"/>
  <c r="AI514" s="1"/>
  <c r="AI489"/>
  <c r="AI417"/>
  <c r="AF397"/>
  <c r="AE397"/>
  <c r="AD397"/>
  <c r="AC397"/>
  <c r="AB397"/>
  <c r="AA397"/>
  <c r="Z397"/>
  <c r="Y397"/>
  <c r="X397"/>
  <c r="W397"/>
  <c r="V397"/>
  <c r="U397"/>
  <c r="AI181"/>
  <c r="AI135"/>
  <c r="AI61"/>
  <c r="AI33"/>
  <c r="AI13"/>
  <c r="AI8"/>
  <c r="AH8"/>
  <c r="T8"/>
  <c r="S8"/>
  <c r="R8"/>
  <c r="Q8"/>
  <c r="AG8" s="1"/>
  <c r="AI24"/>
  <c r="AH24"/>
  <c r="T24"/>
  <c r="S24"/>
  <c r="R24"/>
  <c r="Q24"/>
  <c r="AG24" s="1"/>
  <c r="AI22"/>
  <c r="AH22"/>
  <c r="T22"/>
  <c r="S22"/>
  <c r="R22"/>
  <c r="Q22"/>
  <c r="AG22" s="1"/>
  <c r="AI20"/>
  <c r="AH20"/>
  <c r="T20"/>
  <c r="S20"/>
  <c r="R20"/>
  <c r="Q20"/>
  <c r="AG20" s="1"/>
  <c r="AI18"/>
  <c r="AH18"/>
  <c r="T18"/>
  <c r="S18"/>
  <c r="R18"/>
  <c r="Q18"/>
  <c r="AG18" s="1"/>
  <c r="AI16"/>
  <c r="AH16"/>
  <c r="T16"/>
  <c r="S16"/>
  <c r="R16"/>
  <c r="Q16"/>
  <c r="AG16" s="1"/>
  <c r="AI14"/>
  <c r="AH14"/>
  <c r="T14"/>
  <c r="S14"/>
  <c r="R14"/>
  <c r="Q14"/>
  <c r="AG14" s="1"/>
  <c r="AI1552"/>
  <c r="AH1552"/>
  <c r="T1552"/>
  <c r="S1552"/>
  <c r="R1552"/>
  <c r="Q1552"/>
  <c r="AG1552" s="1"/>
  <c r="AI1550"/>
  <c r="AH1550"/>
  <c r="T1550"/>
  <c r="S1550"/>
  <c r="R1550"/>
  <c r="Q1550"/>
  <c r="AG1550" s="1"/>
  <c r="AI1548"/>
  <c r="AH1548"/>
  <c r="T1548"/>
  <c r="S1548"/>
  <c r="R1548"/>
  <c r="Q1548"/>
  <c r="AG1548" s="1"/>
  <c r="AI1538"/>
  <c r="AH1538"/>
  <c r="T1538"/>
  <c r="S1538"/>
  <c r="R1538"/>
  <c r="Q1538"/>
  <c r="AG1538" s="1"/>
  <c r="AI1536"/>
  <c r="AH1536"/>
  <c r="T1536"/>
  <c r="S1536"/>
  <c r="R1536"/>
  <c r="Q1536"/>
  <c r="AG1536" s="1"/>
  <c r="AI1534"/>
  <c r="AH1534"/>
  <c r="T1534"/>
  <c r="S1534"/>
  <c r="R1534"/>
  <c r="Q1534"/>
  <c r="AG1534" s="1"/>
  <c r="AI1532"/>
  <c r="AH1532"/>
  <c r="T1532"/>
  <c r="S1532"/>
  <c r="R1532"/>
  <c r="Q1532"/>
  <c r="AG1532" s="1"/>
  <c r="AI1530"/>
  <c r="AH1530"/>
  <c r="T1530"/>
  <c r="S1530"/>
  <c r="R1530"/>
  <c r="Q1530"/>
  <c r="AG1530" s="1"/>
  <c r="AI1528"/>
  <c r="AH1528"/>
  <c r="T1528"/>
  <c r="S1528"/>
  <c r="R1528"/>
  <c r="Q1528"/>
  <c r="AG1528" s="1"/>
  <c r="AI1526"/>
  <c r="AH1526"/>
  <c r="T1526"/>
  <c r="S1526"/>
  <c r="R1526"/>
  <c r="Q1526"/>
  <c r="AG1526" s="1"/>
  <c r="AI1524"/>
  <c r="AH1524"/>
  <c r="T1524"/>
  <c r="S1524"/>
  <c r="R1524"/>
  <c r="Q1524"/>
  <c r="AG1524" s="1"/>
  <c r="AI1522"/>
  <c r="AH1522"/>
  <c r="T1522"/>
  <c r="S1522"/>
  <c r="R1522"/>
  <c r="Q1522"/>
  <c r="AG1522" s="1"/>
  <c r="AI1520"/>
  <c r="AH1520"/>
  <c r="T1520"/>
  <c r="S1520"/>
  <c r="R1520"/>
  <c r="Q1520"/>
  <c r="AG1520" s="1"/>
  <c r="AI1518"/>
  <c r="AH1518"/>
  <c r="T1518"/>
  <c r="S1518"/>
  <c r="R1518"/>
  <c r="Q1518"/>
  <c r="AG1518" s="1"/>
  <c r="AI1516"/>
  <c r="AH1516"/>
  <c r="T1516"/>
  <c r="S1516"/>
  <c r="R1516"/>
  <c r="Q1516"/>
  <c r="AG1516" s="1"/>
  <c r="AI1514"/>
  <c r="AH1514"/>
  <c r="T1514"/>
  <c r="S1514"/>
  <c r="R1514"/>
  <c r="Q1514"/>
  <c r="AG1514" s="1"/>
  <c r="AI1512"/>
  <c r="AH1512"/>
  <c r="T1512"/>
  <c r="S1512"/>
  <c r="R1512"/>
  <c r="Q1512"/>
  <c r="AG1512" s="1"/>
  <c r="AI1510"/>
  <c r="AH1510"/>
  <c r="T1510"/>
  <c r="S1510"/>
  <c r="R1510"/>
  <c r="Q1510"/>
  <c r="AG1510" s="1"/>
  <c r="AI1500"/>
  <c r="AH1500"/>
  <c r="T1500"/>
  <c r="S1500"/>
  <c r="R1500"/>
  <c r="Q1500"/>
  <c r="AG1500" s="1"/>
  <c r="AI1490"/>
  <c r="AH1490"/>
  <c r="T1490"/>
  <c r="S1490"/>
  <c r="R1490"/>
  <c r="Q1490"/>
  <c r="AG1490" s="1"/>
  <c r="AI1488"/>
  <c r="AH1488"/>
  <c r="T1488"/>
  <c r="S1488"/>
  <c r="R1488"/>
  <c r="Q1488"/>
  <c r="AG1488" s="1"/>
  <c r="AI1478"/>
  <c r="AH1478"/>
  <c r="T1478"/>
  <c r="S1478"/>
  <c r="R1478"/>
  <c r="Q1478"/>
  <c r="AG1478" s="1"/>
  <c r="AI1476"/>
  <c r="AH1476"/>
  <c r="T1476"/>
  <c r="S1476"/>
  <c r="R1476"/>
  <c r="Q1476"/>
  <c r="AG1476" s="1"/>
  <c r="AI1474"/>
  <c r="AH1474"/>
  <c r="T1474"/>
  <c r="S1474"/>
  <c r="R1474"/>
  <c r="Q1474"/>
  <c r="AG1474" s="1"/>
  <c r="AI1472"/>
  <c r="AH1472"/>
  <c r="T1472"/>
  <c r="S1472"/>
  <c r="R1472"/>
  <c r="Q1472"/>
  <c r="AG1472" s="1"/>
  <c r="AI1470"/>
  <c r="AH1470"/>
  <c r="T1470"/>
  <c r="S1470"/>
  <c r="R1470"/>
  <c r="Q1470"/>
  <c r="AG1470" s="1"/>
  <c r="AI1468"/>
  <c r="AH1468"/>
  <c r="T1468"/>
  <c r="S1468"/>
  <c r="R1468"/>
  <c r="Q1468"/>
  <c r="AG1468" s="1"/>
  <c r="AI1466"/>
  <c r="AH1466"/>
  <c r="T1466"/>
  <c r="S1466"/>
  <c r="R1466"/>
  <c r="Q1466"/>
  <c r="AG1466" s="1"/>
  <c r="AI1464"/>
  <c r="AH1464"/>
  <c r="T1464"/>
  <c r="S1464"/>
  <c r="R1464"/>
  <c r="Q1464"/>
  <c r="AG1464" s="1"/>
  <c r="AI1462"/>
  <c r="AH1462"/>
  <c r="T1462"/>
  <c r="S1462"/>
  <c r="R1462"/>
  <c r="Q1462"/>
  <c r="AG1462" s="1"/>
  <c r="AI1460"/>
  <c r="AH1460"/>
  <c r="T1460"/>
  <c r="S1460"/>
  <c r="R1460"/>
  <c r="Q1460"/>
  <c r="AG1460" s="1"/>
  <c r="AI1458"/>
  <c r="AH1458"/>
  <c r="T1458"/>
  <c r="S1458"/>
  <c r="R1458"/>
  <c r="Q1458"/>
  <c r="AG1458" s="1"/>
  <c r="AI1456"/>
  <c r="AH1456"/>
  <c r="T1456"/>
  <c r="S1456"/>
  <c r="R1456"/>
  <c r="Q1456"/>
  <c r="AG1456" s="1"/>
  <c r="AI1454"/>
  <c r="AH1454"/>
  <c r="T1454"/>
  <c r="S1454"/>
  <c r="R1454"/>
  <c r="Q1454"/>
  <c r="AG1454" s="1"/>
  <c r="AI1444"/>
  <c r="AH1444"/>
  <c r="T1444"/>
  <c r="S1444"/>
  <c r="R1444"/>
  <c r="Q1444"/>
  <c r="AG1444" s="1"/>
  <c r="AI1442"/>
  <c r="AH1442"/>
  <c r="T1442"/>
  <c r="S1442"/>
  <c r="R1442"/>
  <c r="Q1442"/>
  <c r="AG1442" s="1"/>
  <c r="AI1440"/>
  <c r="AH1440"/>
  <c r="T1440"/>
  <c r="S1440"/>
  <c r="R1440"/>
  <c r="Q1440"/>
  <c r="AG1440" s="1"/>
  <c r="AI1438"/>
  <c r="AH1438"/>
  <c r="T1438"/>
  <c r="S1438"/>
  <c r="R1438"/>
  <c r="Q1438"/>
  <c r="AG1438" s="1"/>
  <c r="AI1436"/>
  <c r="AI1431" s="1"/>
  <c r="AH1436"/>
  <c r="T1436"/>
  <c r="S1436"/>
  <c r="R1436"/>
  <c r="Q1436"/>
  <c r="AG1436" s="1"/>
  <c r="AI1434"/>
  <c r="AH1434"/>
  <c r="T1434"/>
  <c r="S1434"/>
  <c r="R1434"/>
  <c r="Q1434"/>
  <c r="AG1434" s="1"/>
  <c r="AI1432"/>
  <c r="AH1432"/>
  <c r="T1432"/>
  <c r="S1432"/>
  <c r="R1432"/>
  <c r="Q1432"/>
  <c r="AG1432" s="1"/>
  <c r="AI1422"/>
  <c r="AH1422"/>
  <c r="T1422"/>
  <c r="S1422"/>
  <c r="R1422"/>
  <c r="Q1422"/>
  <c r="AG1422" s="1"/>
  <c r="AI1420"/>
  <c r="AI1415" s="1"/>
  <c r="AH1420"/>
  <c r="T1420"/>
  <c r="S1420"/>
  <c r="R1420"/>
  <c r="Q1420"/>
  <c r="AG1420" s="1"/>
  <c r="AI1418"/>
  <c r="AH1418"/>
  <c r="T1418"/>
  <c r="S1418"/>
  <c r="R1418"/>
  <c r="Q1418"/>
  <c r="AG1418" s="1"/>
  <c r="AI1416"/>
  <c r="AH1416"/>
  <c r="T1416"/>
  <c r="S1416"/>
  <c r="R1416"/>
  <c r="Q1416"/>
  <c r="AG1416" s="1"/>
  <c r="AI1406"/>
  <c r="AH1406"/>
  <c r="T1406"/>
  <c r="S1406"/>
  <c r="R1406"/>
  <c r="Q1406"/>
  <c r="AG1406" s="1"/>
  <c r="AI1404"/>
  <c r="AH1404"/>
  <c r="T1404"/>
  <c r="S1404"/>
  <c r="R1404"/>
  <c r="Q1404"/>
  <c r="AG1404" s="1"/>
  <c r="AI1402"/>
  <c r="AI1381" s="1"/>
  <c r="AH1402"/>
  <c r="T1402"/>
  <c r="S1402"/>
  <c r="R1402"/>
  <c r="Q1402"/>
  <c r="AG1402" s="1"/>
  <c r="AI1400"/>
  <c r="AH1400"/>
  <c r="T1400"/>
  <c r="S1400"/>
  <c r="R1400"/>
  <c r="Q1400"/>
  <c r="AG1400" s="1"/>
  <c r="AI1398"/>
  <c r="AH1398"/>
  <c r="T1398"/>
  <c r="S1398"/>
  <c r="R1398"/>
  <c r="Q1398"/>
  <c r="AG1398" s="1"/>
  <c r="AI1396"/>
  <c r="AH1396"/>
  <c r="T1396"/>
  <c r="S1396"/>
  <c r="R1396"/>
  <c r="Q1396"/>
  <c r="AG1396" s="1"/>
  <c r="AI1394"/>
  <c r="AI1389" s="1"/>
  <c r="AH1394"/>
  <c r="T1394"/>
  <c r="S1394"/>
  <c r="R1394"/>
  <c r="Q1394"/>
  <c r="AG1394" s="1"/>
  <c r="AI1392"/>
  <c r="AH1392"/>
  <c r="T1392"/>
  <c r="S1392"/>
  <c r="R1392"/>
  <c r="Q1392"/>
  <c r="AG1392" s="1"/>
  <c r="AI1390"/>
  <c r="AH1390"/>
  <c r="T1390"/>
  <c r="S1390"/>
  <c r="R1390"/>
  <c r="Q1390"/>
  <c r="AG1390" s="1"/>
  <c r="AI1382"/>
  <c r="AH1382"/>
  <c r="T1382"/>
  <c r="S1382"/>
  <c r="R1382"/>
  <c r="Q1382"/>
  <c r="AG1382" s="1"/>
  <c r="AI1360"/>
  <c r="AH1360"/>
  <c r="T1360"/>
  <c r="S1360"/>
  <c r="R1360"/>
  <c r="Q1360"/>
  <c r="AG1360" s="1"/>
  <c r="AI1358"/>
  <c r="AH1358"/>
  <c r="T1358"/>
  <c r="S1358"/>
  <c r="R1358"/>
  <c r="Q1358"/>
  <c r="AG1358" s="1"/>
  <c r="AI1356"/>
  <c r="AH1356"/>
  <c r="T1356"/>
  <c r="S1356"/>
  <c r="R1356"/>
  <c r="Q1356"/>
  <c r="AG1356" s="1"/>
  <c r="AI1354"/>
  <c r="AH1354"/>
  <c r="T1354"/>
  <c r="S1354"/>
  <c r="R1354"/>
  <c r="Q1354"/>
  <c r="AG1354" s="1"/>
  <c r="AI1344"/>
  <c r="AH1344"/>
  <c r="T1344"/>
  <c r="S1344"/>
  <c r="R1344"/>
  <c r="Q1344"/>
  <c r="AG1344" s="1"/>
  <c r="AI1342"/>
  <c r="AI1337" s="1"/>
  <c r="AH1342"/>
  <c r="T1342"/>
  <c r="S1342"/>
  <c r="R1342"/>
  <c r="Q1342"/>
  <c r="AG1342" s="1"/>
  <c r="AI1340"/>
  <c r="AH1340"/>
  <c r="T1340"/>
  <c r="S1340"/>
  <c r="R1340"/>
  <c r="Q1340"/>
  <c r="AG1340" s="1"/>
  <c r="AI1338"/>
  <c r="AH1338"/>
  <c r="T1338"/>
  <c r="S1338"/>
  <c r="R1338"/>
  <c r="Q1338"/>
  <c r="AG1338" s="1"/>
  <c r="AI1328"/>
  <c r="AH1328"/>
  <c r="T1328"/>
  <c r="S1328"/>
  <c r="R1328"/>
  <c r="Q1328"/>
  <c r="AG1328" s="1"/>
  <c r="AI1326"/>
  <c r="AH1326"/>
  <c r="T1326"/>
  <c r="S1326"/>
  <c r="R1326"/>
  <c r="Q1326"/>
  <c r="AG1326" s="1"/>
  <c r="AI1324"/>
  <c r="AH1324"/>
  <c r="T1324"/>
  <c r="S1324"/>
  <c r="R1324"/>
  <c r="Q1324"/>
  <c r="AG1324" s="1"/>
  <c r="AI1322"/>
  <c r="AH1322"/>
  <c r="T1322"/>
  <c r="S1322"/>
  <c r="R1322"/>
  <c r="Q1322"/>
  <c r="AG1322" s="1"/>
  <c r="AI1320"/>
  <c r="AH1320"/>
  <c r="T1320"/>
  <c r="S1320"/>
  <c r="R1320"/>
  <c r="Q1320"/>
  <c r="AG1320" s="1"/>
  <c r="AI1318"/>
  <c r="AH1318"/>
  <c r="T1318"/>
  <c r="S1318"/>
  <c r="R1318"/>
  <c r="Q1318"/>
  <c r="AG1318" s="1"/>
  <c r="AI1316"/>
  <c r="AH1316"/>
  <c r="T1316"/>
  <c r="S1316"/>
  <c r="R1316"/>
  <c r="Q1316"/>
  <c r="AG1316" s="1"/>
  <c r="AI1314"/>
  <c r="AH1314"/>
  <c r="T1314"/>
  <c r="S1314"/>
  <c r="R1314"/>
  <c r="Q1314"/>
  <c r="AG1314" s="1"/>
  <c r="AI1312"/>
  <c r="AH1312"/>
  <c r="T1312"/>
  <c r="S1312"/>
  <c r="R1312"/>
  <c r="Q1312"/>
  <c r="AG1312" s="1"/>
  <c r="AI1290"/>
  <c r="AH1290"/>
  <c r="T1290"/>
  <c r="S1290"/>
  <c r="R1290"/>
  <c r="Q1290"/>
  <c r="AG1290" s="1"/>
  <c r="AI1288"/>
  <c r="AH1288"/>
  <c r="T1288"/>
  <c r="S1288"/>
  <c r="R1288"/>
  <c r="Q1288"/>
  <c r="AG1288" s="1"/>
  <c r="AI1286"/>
  <c r="AH1286"/>
  <c r="T1286"/>
  <c r="S1286"/>
  <c r="R1286"/>
  <c r="Q1286"/>
  <c r="AG1286" s="1"/>
  <c r="AI1284"/>
  <c r="AH1284"/>
  <c r="T1284"/>
  <c r="S1284"/>
  <c r="R1284"/>
  <c r="Q1284"/>
  <c r="AG1284" s="1"/>
  <c r="AI1282"/>
  <c r="AI1277" s="1"/>
  <c r="AH1282"/>
  <c r="T1282"/>
  <c r="S1282"/>
  <c r="R1282"/>
  <c r="Q1282"/>
  <c r="AG1282" s="1"/>
  <c r="AI1280"/>
  <c r="AH1280"/>
  <c r="T1280"/>
  <c r="S1280"/>
  <c r="R1280"/>
  <c r="Q1280"/>
  <c r="AG1280" s="1"/>
  <c r="AI1278"/>
  <c r="AH1278"/>
  <c r="T1278"/>
  <c r="S1278"/>
  <c r="R1278"/>
  <c r="Q1278"/>
  <c r="AG1278" s="1"/>
  <c r="AI1256"/>
  <c r="AI1251" s="1"/>
  <c r="AH1256"/>
  <c r="T1256"/>
  <c r="S1256"/>
  <c r="R1256"/>
  <c r="Q1256"/>
  <c r="AG1256" s="1"/>
  <c r="AI1254"/>
  <c r="AH1254"/>
  <c r="T1254"/>
  <c r="S1254"/>
  <c r="R1254"/>
  <c r="Q1254"/>
  <c r="AG1254" s="1"/>
  <c r="AI1252"/>
  <c r="AH1252"/>
  <c r="T1252"/>
  <c r="S1252"/>
  <c r="R1252"/>
  <c r="Q1252"/>
  <c r="AG1252" s="1"/>
  <c r="AI1242"/>
  <c r="AH1242"/>
  <c r="T1242"/>
  <c r="S1242"/>
  <c r="R1242"/>
  <c r="Q1242"/>
  <c r="AG1242" s="1"/>
  <c r="AI1240"/>
  <c r="AI1235" s="1"/>
  <c r="AH1240"/>
  <c r="T1240"/>
  <c r="S1240"/>
  <c r="R1240"/>
  <c r="Q1240"/>
  <c r="AG1240" s="1"/>
  <c r="AI1238"/>
  <c r="AH1238"/>
  <c r="T1238"/>
  <c r="S1238"/>
  <c r="R1238"/>
  <c r="Q1238"/>
  <c r="AG1238" s="1"/>
  <c r="AI1236"/>
  <c r="AH1236"/>
  <c r="T1236"/>
  <c r="S1236"/>
  <c r="R1236"/>
  <c r="Q1236"/>
  <c r="AG1236" s="1"/>
  <c r="AI1214"/>
  <c r="AH1214"/>
  <c r="T1214"/>
  <c r="S1214"/>
  <c r="R1214"/>
  <c r="Q1214"/>
  <c r="AG1214" s="1"/>
  <c r="AI1212"/>
  <c r="AH1212"/>
  <c r="T1212"/>
  <c r="S1212"/>
  <c r="R1212"/>
  <c r="Q1212"/>
  <c r="AG1212" s="1"/>
  <c r="AI1210"/>
  <c r="AI1205" s="1"/>
  <c r="AH1210"/>
  <c r="T1210"/>
  <c r="S1210"/>
  <c r="R1210"/>
  <c r="Q1210"/>
  <c r="AI1208"/>
  <c r="AH1208"/>
  <c r="T1208"/>
  <c r="S1208"/>
  <c r="R1208"/>
  <c r="Q1208"/>
  <c r="AG1208" s="1"/>
  <c r="AI1206"/>
  <c r="AH1206"/>
  <c r="T1206"/>
  <c r="S1206"/>
  <c r="R1206"/>
  <c r="Q1206"/>
  <c r="AG1206" s="1"/>
  <c r="AI1196"/>
  <c r="AH1196"/>
  <c r="T1196"/>
  <c r="S1196"/>
  <c r="R1196"/>
  <c r="Q1196"/>
  <c r="AG1196" s="1"/>
  <c r="AI1194"/>
  <c r="AH1194"/>
  <c r="T1194"/>
  <c r="S1194"/>
  <c r="R1194"/>
  <c r="Q1194"/>
  <c r="AG1194" s="1"/>
  <c r="AI1192"/>
  <c r="AH1192"/>
  <c r="T1192"/>
  <c r="S1192"/>
  <c r="R1192"/>
  <c r="Q1192"/>
  <c r="AG1192" s="1"/>
  <c r="AI1190"/>
  <c r="AH1190"/>
  <c r="T1190"/>
  <c r="S1190"/>
  <c r="R1190"/>
  <c r="Q1190"/>
  <c r="AG1190" s="1"/>
  <c r="AI1188"/>
  <c r="AH1188"/>
  <c r="T1188"/>
  <c r="S1188"/>
  <c r="R1188"/>
  <c r="Q1188"/>
  <c r="AG1188" s="1"/>
  <c r="AI1186"/>
  <c r="AH1186"/>
  <c r="T1186"/>
  <c r="S1186"/>
  <c r="R1186"/>
  <c r="Q1186"/>
  <c r="AG1186" s="1"/>
  <c r="AI1184"/>
  <c r="AH1184"/>
  <c r="T1184"/>
  <c r="S1184"/>
  <c r="R1184"/>
  <c r="Q1184"/>
  <c r="AG1184" s="1"/>
  <c r="AI1182"/>
  <c r="AH1182"/>
  <c r="T1182"/>
  <c r="S1182"/>
  <c r="R1182"/>
  <c r="Q1182"/>
  <c r="AG1182" s="1"/>
  <c r="AI1180"/>
  <c r="AI1175" s="1"/>
  <c r="AH1180"/>
  <c r="T1180"/>
  <c r="S1180"/>
  <c r="R1180"/>
  <c r="Q1180"/>
  <c r="AI1178"/>
  <c r="AH1178"/>
  <c r="T1178"/>
  <c r="S1178"/>
  <c r="R1178"/>
  <c r="Q1178"/>
  <c r="AG1178" s="1"/>
  <c r="AI1176"/>
  <c r="AH1176"/>
  <c r="T1176"/>
  <c r="S1176"/>
  <c r="R1176"/>
  <c r="Q1176"/>
  <c r="AG1176" s="1"/>
  <c r="AI1166"/>
  <c r="AH1166"/>
  <c r="T1166"/>
  <c r="S1166"/>
  <c r="R1166"/>
  <c r="Q1166"/>
  <c r="AG1166" s="1"/>
  <c r="AI1164"/>
  <c r="AH1164"/>
  <c r="T1164"/>
  <c r="S1164"/>
  <c r="R1164"/>
  <c r="Q1164"/>
  <c r="AG1164" s="1"/>
  <c r="AI1162"/>
  <c r="AH1162"/>
  <c r="T1162"/>
  <c r="S1162"/>
  <c r="R1162"/>
  <c r="Q1162"/>
  <c r="AG1162" s="1"/>
  <c r="AI1160"/>
  <c r="AH1160"/>
  <c r="T1160"/>
  <c r="S1160"/>
  <c r="R1160"/>
  <c r="Q1160"/>
  <c r="AG1160" s="1"/>
  <c r="AI1158"/>
  <c r="AH1158"/>
  <c r="T1158"/>
  <c r="S1158"/>
  <c r="R1158"/>
  <c r="Q1158"/>
  <c r="AG1158" s="1"/>
  <c r="AI1156"/>
  <c r="AH1156"/>
  <c r="T1156"/>
  <c r="S1156"/>
  <c r="R1156"/>
  <c r="Q1156"/>
  <c r="AG1156" s="1"/>
  <c r="AI1154"/>
  <c r="AI1149" s="1"/>
  <c r="AH1154"/>
  <c r="T1154"/>
  <c r="S1154"/>
  <c r="R1154"/>
  <c r="Q1154"/>
  <c r="AI1152"/>
  <c r="AH1152"/>
  <c r="T1152"/>
  <c r="S1152"/>
  <c r="R1152"/>
  <c r="Q1152"/>
  <c r="AG1152" s="1"/>
  <c r="AI1150"/>
  <c r="AH1150"/>
  <c r="T1150"/>
  <c r="S1150"/>
  <c r="R1150"/>
  <c r="Q1150"/>
  <c r="AG1150" s="1"/>
  <c r="AI1128"/>
  <c r="AH1128"/>
  <c r="T1128"/>
  <c r="S1128"/>
  <c r="R1128"/>
  <c r="Q1128"/>
  <c r="AG1128" s="1"/>
  <c r="AI1126"/>
  <c r="AH1126"/>
  <c r="T1126"/>
  <c r="S1126"/>
  <c r="R1126"/>
  <c r="Q1126"/>
  <c r="AG1126" s="1"/>
  <c r="AI1124"/>
  <c r="AH1124"/>
  <c r="T1124"/>
  <c r="S1124"/>
  <c r="R1124"/>
  <c r="Q1124"/>
  <c r="AG1124" s="1"/>
  <c r="AI1122"/>
  <c r="AH1122"/>
  <c r="T1122"/>
  <c r="S1122"/>
  <c r="R1122"/>
  <c r="Q1122"/>
  <c r="AG1122" s="1"/>
  <c r="AI1120"/>
  <c r="AH1120"/>
  <c r="T1120"/>
  <c r="S1120"/>
  <c r="R1120"/>
  <c r="Q1120"/>
  <c r="AG1120" s="1"/>
  <c r="AI1118"/>
  <c r="AH1118"/>
  <c r="T1118"/>
  <c r="S1118"/>
  <c r="R1118"/>
  <c r="Q1118"/>
  <c r="AG1118" s="1"/>
  <c r="AI1116"/>
  <c r="AH1116"/>
  <c r="T1116"/>
  <c r="S1116"/>
  <c r="R1116"/>
  <c r="Q1116"/>
  <c r="AG1116" s="1"/>
  <c r="AI1114"/>
  <c r="AH1114"/>
  <c r="T1114"/>
  <c r="S1114"/>
  <c r="R1114"/>
  <c r="Q1114"/>
  <c r="AG1114" s="1"/>
  <c r="AI1112"/>
  <c r="AH1112"/>
  <c r="T1112"/>
  <c r="S1112"/>
  <c r="R1112"/>
  <c r="Q1112"/>
  <c r="AG1112" s="1"/>
  <c r="AI1110"/>
  <c r="AH1110"/>
  <c r="T1110"/>
  <c r="S1110"/>
  <c r="R1110"/>
  <c r="Q1110"/>
  <c r="AG1110" s="1"/>
  <c r="AI1108"/>
  <c r="AH1108"/>
  <c r="T1108"/>
  <c r="S1108"/>
  <c r="R1108"/>
  <c r="Q1108"/>
  <c r="AG1108" s="1"/>
  <c r="AI1106"/>
  <c r="AI1101" s="1"/>
  <c r="AH1106"/>
  <c r="T1106"/>
  <c r="S1106"/>
  <c r="R1106"/>
  <c r="Q1106"/>
  <c r="AI1104"/>
  <c r="AH1104"/>
  <c r="T1104"/>
  <c r="S1104"/>
  <c r="R1104"/>
  <c r="Q1104"/>
  <c r="AG1104" s="1"/>
  <c r="AI1102"/>
  <c r="AH1102"/>
  <c r="T1102"/>
  <c r="S1102"/>
  <c r="R1102"/>
  <c r="Q1102"/>
  <c r="AG1102" s="1"/>
  <c r="AI1080"/>
  <c r="AH1080"/>
  <c r="T1080"/>
  <c r="S1080"/>
  <c r="R1080"/>
  <c r="Q1080"/>
  <c r="AG1080" s="1"/>
  <c r="AI1078"/>
  <c r="AH1078"/>
  <c r="T1078"/>
  <c r="S1078"/>
  <c r="R1078"/>
  <c r="Q1078"/>
  <c r="AG1078" s="1"/>
  <c r="AI1076"/>
  <c r="AH1076"/>
  <c r="T1076"/>
  <c r="S1076"/>
  <c r="R1076"/>
  <c r="Q1076"/>
  <c r="AG1076" s="1"/>
  <c r="AI1074"/>
  <c r="AH1074"/>
  <c r="T1074"/>
  <c r="S1074"/>
  <c r="R1074"/>
  <c r="Q1074"/>
  <c r="AG1074" s="1"/>
  <c r="AI1072"/>
  <c r="AH1072"/>
  <c r="T1072"/>
  <c r="S1072"/>
  <c r="R1072"/>
  <c r="Q1072"/>
  <c r="AG1072" s="1"/>
  <c r="AI1070"/>
  <c r="AH1070"/>
  <c r="T1070"/>
  <c r="S1070"/>
  <c r="R1070"/>
  <c r="Q1070"/>
  <c r="AG1070" s="1"/>
  <c r="AI1068"/>
  <c r="AH1068"/>
  <c r="T1068"/>
  <c r="S1068"/>
  <c r="R1068"/>
  <c r="Q1068"/>
  <c r="AG1068" s="1"/>
  <c r="AI1066"/>
  <c r="AH1066"/>
  <c r="T1066"/>
  <c r="S1066"/>
  <c r="R1066"/>
  <c r="Q1066"/>
  <c r="AG1066" s="1"/>
  <c r="AI1064"/>
  <c r="AH1064"/>
  <c r="T1064"/>
  <c r="S1064"/>
  <c r="R1064"/>
  <c r="Q1064"/>
  <c r="AG1064" s="1"/>
  <c r="AI1062"/>
  <c r="AH1062"/>
  <c r="T1062"/>
  <c r="S1062"/>
  <c r="R1062"/>
  <c r="Q1062"/>
  <c r="AG1062" s="1"/>
  <c r="AI1060"/>
  <c r="AH1060"/>
  <c r="T1060"/>
  <c r="S1060"/>
  <c r="R1060"/>
  <c r="Q1060"/>
  <c r="AG1060" s="1"/>
  <c r="AI1050"/>
  <c r="AH1050"/>
  <c r="T1050"/>
  <c r="S1050"/>
  <c r="R1050"/>
  <c r="Q1050"/>
  <c r="AG1050" s="1"/>
  <c r="AI1048"/>
  <c r="AH1048"/>
  <c r="T1048"/>
  <c r="S1048"/>
  <c r="R1048"/>
  <c r="Q1048"/>
  <c r="AG1048" s="1"/>
  <c r="AI1046"/>
  <c r="AH1046"/>
  <c r="T1046"/>
  <c r="S1046"/>
  <c r="R1046"/>
  <c r="Q1046"/>
  <c r="AG1046" s="1"/>
  <c r="AI1044"/>
  <c r="AH1044"/>
  <c r="T1044"/>
  <c r="S1044"/>
  <c r="R1044"/>
  <c r="Q1044"/>
  <c r="AG1044" s="1"/>
  <c r="AI1042"/>
  <c r="AH1042"/>
  <c r="T1042"/>
  <c r="S1042"/>
  <c r="R1042"/>
  <c r="Q1042"/>
  <c r="AG1042" s="1"/>
  <c r="AI1040"/>
  <c r="AH1040"/>
  <c r="T1040"/>
  <c r="S1040"/>
  <c r="R1040"/>
  <c r="Q1040"/>
  <c r="AG1040" s="1"/>
  <c r="AI1038"/>
  <c r="AH1038"/>
  <c r="T1038"/>
  <c r="S1038"/>
  <c r="R1038"/>
  <c r="Q1038"/>
  <c r="AG1038" s="1"/>
  <c r="AI1036"/>
  <c r="AH1036"/>
  <c r="T1036"/>
  <c r="S1036"/>
  <c r="R1036"/>
  <c r="Q1036"/>
  <c r="AG1036" s="1"/>
  <c r="AI1034"/>
  <c r="AH1034"/>
  <c r="T1034"/>
  <c r="S1034"/>
  <c r="R1034"/>
  <c r="Q1034"/>
  <c r="AG1034" s="1"/>
  <c r="AI1032"/>
  <c r="AH1032"/>
  <c r="T1032"/>
  <c r="S1032"/>
  <c r="R1032"/>
  <c r="Q1032"/>
  <c r="AG1032" s="1"/>
  <c r="AI1030"/>
  <c r="AH1030"/>
  <c r="T1030"/>
  <c r="S1030"/>
  <c r="R1030"/>
  <c r="Q1030"/>
  <c r="AG1030" s="1"/>
  <c r="AI1028"/>
  <c r="AH1028"/>
  <c r="T1028"/>
  <c r="S1028"/>
  <c r="R1028"/>
  <c r="Q1028"/>
  <c r="AG1028" s="1"/>
  <c r="AI1006"/>
  <c r="AH1006"/>
  <c r="T1006"/>
  <c r="S1006"/>
  <c r="R1006"/>
  <c r="Q1006"/>
  <c r="AG1006" s="1"/>
  <c r="AI1004"/>
  <c r="AH1004"/>
  <c r="T1004"/>
  <c r="S1004"/>
  <c r="R1004"/>
  <c r="Q1004"/>
  <c r="AG1004" s="1"/>
  <c r="AI1002"/>
  <c r="AH1002"/>
  <c r="T1002"/>
  <c r="S1002"/>
  <c r="R1002"/>
  <c r="Q1002"/>
  <c r="AG1002" s="1"/>
  <c r="AI1000"/>
  <c r="AH1000"/>
  <c r="T1000"/>
  <c r="S1000"/>
  <c r="R1000"/>
  <c r="Q1000"/>
  <c r="AG1000" s="1"/>
  <c r="AI998"/>
  <c r="AH998"/>
  <c r="T998"/>
  <c r="S998"/>
  <c r="R998"/>
  <c r="Q998"/>
  <c r="AG998" s="1"/>
  <c r="AI996"/>
  <c r="AH996"/>
  <c r="T996"/>
  <c r="S996"/>
  <c r="R996"/>
  <c r="Q996"/>
  <c r="AG996" s="1"/>
  <c r="AI986"/>
  <c r="AH986"/>
  <c r="T986"/>
  <c r="S986"/>
  <c r="R986"/>
  <c r="Q986"/>
  <c r="AG986" s="1"/>
  <c r="AI984"/>
  <c r="AH984"/>
  <c r="T984"/>
  <c r="S984"/>
  <c r="R984"/>
  <c r="Q984"/>
  <c r="AG984" s="1"/>
  <c r="AI982"/>
  <c r="AH982"/>
  <c r="T982"/>
  <c r="S982"/>
  <c r="R982"/>
  <c r="Q982"/>
  <c r="AG982" s="1"/>
  <c r="AI980"/>
  <c r="AH980"/>
  <c r="T980"/>
  <c r="S980"/>
  <c r="R980"/>
  <c r="Q980"/>
  <c r="AG980" s="1"/>
  <c r="AI978"/>
  <c r="AH978"/>
  <c r="T978"/>
  <c r="S978"/>
  <c r="R978"/>
  <c r="Q978"/>
  <c r="AG978" s="1"/>
  <c r="AI976"/>
  <c r="AH976"/>
  <c r="T976"/>
  <c r="S976"/>
  <c r="R976"/>
  <c r="Q976"/>
  <c r="AG976" s="1"/>
  <c r="AI974"/>
  <c r="AH974"/>
  <c r="T974"/>
  <c r="S974"/>
  <c r="R974"/>
  <c r="Q974"/>
  <c r="AG974" s="1"/>
  <c r="AI952"/>
  <c r="AH952"/>
  <c r="T952"/>
  <c r="S952"/>
  <c r="R952"/>
  <c r="Q952"/>
  <c r="AG952" s="1"/>
  <c r="AI950"/>
  <c r="AH950"/>
  <c r="T950"/>
  <c r="S950"/>
  <c r="R950"/>
  <c r="Q950"/>
  <c r="AG950" s="1"/>
  <c r="AI948"/>
  <c r="AI943" s="1"/>
  <c r="AH948"/>
  <c r="T948"/>
  <c r="S948"/>
  <c r="R948"/>
  <c r="Q948"/>
  <c r="AI946"/>
  <c r="AH946"/>
  <c r="T946"/>
  <c r="S946"/>
  <c r="R946"/>
  <c r="Q946"/>
  <c r="AG946" s="1"/>
  <c r="AI944"/>
  <c r="AH944"/>
  <c r="T944"/>
  <c r="S944"/>
  <c r="R944"/>
  <c r="Q944"/>
  <c r="AG944" s="1"/>
  <c r="AI934"/>
  <c r="AH934"/>
  <c r="T934"/>
  <c r="S934"/>
  <c r="R934"/>
  <c r="Q934"/>
  <c r="AG934" s="1"/>
  <c r="AI932"/>
  <c r="AH932"/>
  <c r="T932"/>
  <c r="S932"/>
  <c r="R932"/>
  <c r="Q932"/>
  <c r="AG932" s="1"/>
  <c r="AI930"/>
  <c r="AI925" s="1"/>
  <c r="AH930"/>
  <c r="T930"/>
  <c r="S930"/>
  <c r="R930"/>
  <c r="Q930"/>
  <c r="AI928"/>
  <c r="AH928"/>
  <c r="T928"/>
  <c r="S928"/>
  <c r="R928"/>
  <c r="Q928"/>
  <c r="AG928" s="1"/>
  <c r="AI926"/>
  <c r="AH926"/>
  <c r="T926"/>
  <c r="S926"/>
  <c r="R926"/>
  <c r="Q926"/>
  <c r="AI916"/>
  <c r="AI911" s="1"/>
  <c r="AH916"/>
  <c r="T916"/>
  <c r="S916"/>
  <c r="R916"/>
  <c r="Q916"/>
  <c r="AI914"/>
  <c r="AH914"/>
  <c r="T914"/>
  <c r="S914"/>
  <c r="R914"/>
  <c r="Q914"/>
  <c r="AG914" s="1"/>
  <c r="AI912"/>
  <c r="AH912"/>
  <c r="T912"/>
  <c r="S912"/>
  <c r="R912"/>
  <c r="Q912"/>
  <c r="AG912" s="1"/>
  <c r="AI889"/>
  <c r="AH889"/>
  <c r="T889"/>
  <c r="S889"/>
  <c r="R889"/>
  <c r="Q889"/>
  <c r="AG889" s="1"/>
  <c r="AI887"/>
  <c r="AH887"/>
  <c r="T887"/>
  <c r="S887"/>
  <c r="R887"/>
  <c r="Q887"/>
  <c r="AG887" s="1"/>
  <c r="AI885"/>
  <c r="AH885"/>
  <c r="T885"/>
  <c r="S885"/>
  <c r="R885"/>
  <c r="Q885"/>
  <c r="AG885" s="1"/>
  <c r="AI883"/>
  <c r="AH883"/>
  <c r="T883"/>
  <c r="S883"/>
  <c r="R883"/>
  <c r="Q883"/>
  <c r="AG883" s="1"/>
  <c r="AI881"/>
  <c r="AH881"/>
  <c r="T881"/>
  <c r="S881"/>
  <c r="R881"/>
  <c r="Q881"/>
  <c r="AG881" s="1"/>
  <c r="AI879"/>
  <c r="AH879"/>
  <c r="T879"/>
  <c r="S879"/>
  <c r="R879"/>
  <c r="Q879"/>
  <c r="AG879" s="1"/>
  <c r="AI877"/>
  <c r="AH877"/>
  <c r="T877"/>
  <c r="S877"/>
  <c r="R877"/>
  <c r="Q877"/>
  <c r="AG877" s="1"/>
  <c r="AI875"/>
  <c r="AH875"/>
  <c r="T875"/>
  <c r="S875"/>
  <c r="R875"/>
  <c r="Q875"/>
  <c r="AG875" s="1"/>
  <c r="AI873"/>
  <c r="AH873"/>
  <c r="T873"/>
  <c r="S873"/>
  <c r="R873"/>
  <c r="Q873"/>
  <c r="AG873" s="1"/>
  <c r="AI871"/>
  <c r="AH871"/>
  <c r="T871"/>
  <c r="S871"/>
  <c r="R871"/>
  <c r="Q871"/>
  <c r="AG871" s="1"/>
  <c r="AI869"/>
  <c r="AH869"/>
  <c r="T869"/>
  <c r="S869"/>
  <c r="R869"/>
  <c r="Q869"/>
  <c r="AG869" s="1"/>
  <c r="AI867"/>
  <c r="AH867"/>
  <c r="T867"/>
  <c r="S867"/>
  <c r="R867"/>
  <c r="Q867"/>
  <c r="AG867" s="1"/>
  <c r="AI865"/>
  <c r="AH865"/>
  <c r="T865"/>
  <c r="S865"/>
  <c r="R865"/>
  <c r="Q865"/>
  <c r="AG865" s="1"/>
  <c r="AI863"/>
  <c r="AI858" s="1"/>
  <c r="AH863"/>
  <c r="T863"/>
  <c r="S863"/>
  <c r="R863"/>
  <c r="Q863"/>
  <c r="AI861"/>
  <c r="AH861"/>
  <c r="T861"/>
  <c r="S861"/>
  <c r="R861"/>
  <c r="Q861"/>
  <c r="AG861" s="1"/>
  <c r="AI859"/>
  <c r="AH859"/>
  <c r="T859"/>
  <c r="S859"/>
  <c r="R859"/>
  <c r="Q859"/>
  <c r="AG859" s="1"/>
  <c r="AI837"/>
  <c r="AI836" s="1"/>
  <c r="AH837"/>
  <c r="T837"/>
  <c r="S837"/>
  <c r="R837"/>
  <c r="Q837"/>
  <c r="AI827"/>
  <c r="AH827"/>
  <c r="T827"/>
  <c r="S827"/>
  <c r="R827"/>
  <c r="Q827"/>
  <c r="AG827" s="1"/>
  <c r="AI825"/>
  <c r="AH825"/>
  <c r="T825"/>
  <c r="S825"/>
  <c r="R825"/>
  <c r="Q825"/>
  <c r="AG825" s="1"/>
  <c r="AI823"/>
  <c r="AH823"/>
  <c r="T823"/>
  <c r="S823"/>
  <c r="R823"/>
  <c r="Q823"/>
  <c r="AG823" s="1"/>
  <c r="AI821"/>
  <c r="AI820" s="1"/>
  <c r="AH821"/>
  <c r="T821"/>
  <c r="S821"/>
  <c r="R821"/>
  <c r="Q821"/>
  <c r="AI799"/>
  <c r="AH799"/>
  <c r="T799"/>
  <c r="S799"/>
  <c r="R799"/>
  <c r="Q799"/>
  <c r="AG799" s="1"/>
  <c r="AI797"/>
  <c r="AH797"/>
  <c r="T797"/>
  <c r="S797"/>
  <c r="R797"/>
  <c r="Q797"/>
  <c r="AG797" s="1"/>
  <c r="AI795"/>
  <c r="AH795"/>
  <c r="T795"/>
  <c r="S795"/>
  <c r="R795"/>
  <c r="Q795"/>
  <c r="AG795" s="1"/>
  <c r="AI793"/>
  <c r="AH793"/>
  <c r="T793"/>
  <c r="S793"/>
  <c r="R793"/>
  <c r="Q793"/>
  <c r="AG793" s="1"/>
  <c r="AI791"/>
  <c r="AH791"/>
  <c r="T791"/>
  <c r="S791"/>
  <c r="R791"/>
  <c r="Q791"/>
  <c r="AG791" s="1"/>
  <c r="AI769"/>
  <c r="AH769"/>
  <c r="T769"/>
  <c r="S769"/>
  <c r="R769"/>
  <c r="Q769"/>
  <c r="AG769" s="1"/>
  <c r="AI767"/>
  <c r="AH767"/>
  <c r="T767"/>
  <c r="S767"/>
  <c r="R767"/>
  <c r="Q767"/>
  <c r="AG767" s="1"/>
  <c r="AI765"/>
  <c r="AH765"/>
  <c r="T765"/>
  <c r="S765"/>
  <c r="R765"/>
  <c r="Q765"/>
  <c r="AG765" s="1"/>
  <c r="AI763"/>
  <c r="AH763"/>
  <c r="T763"/>
  <c r="S763"/>
  <c r="R763"/>
  <c r="Q763"/>
  <c r="AG763" s="1"/>
  <c r="AI761"/>
  <c r="AH761"/>
  <c r="T761"/>
  <c r="S761"/>
  <c r="R761"/>
  <c r="Q761"/>
  <c r="AG761" s="1"/>
  <c r="AI759"/>
  <c r="AH759"/>
  <c r="T759"/>
  <c r="S759"/>
  <c r="R759"/>
  <c r="Q759"/>
  <c r="AG759" s="1"/>
  <c r="AI757"/>
  <c r="AH757"/>
  <c r="T757"/>
  <c r="S757"/>
  <c r="R757"/>
  <c r="Q757"/>
  <c r="AG757" s="1"/>
  <c r="AI755"/>
  <c r="AH755"/>
  <c r="T755"/>
  <c r="S755"/>
  <c r="R755"/>
  <c r="Q755"/>
  <c r="AG755" s="1"/>
  <c r="AI753"/>
  <c r="AI718" s="1"/>
  <c r="AH753"/>
  <c r="T753"/>
  <c r="S753"/>
  <c r="R753"/>
  <c r="Q753"/>
  <c r="AI751"/>
  <c r="AH751"/>
  <c r="T751"/>
  <c r="S751"/>
  <c r="R751"/>
  <c r="Q751"/>
  <c r="AG751" s="1"/>
  <c r="AI749"/>
  <c r="AH749"/>
  <c r="T749"/>
  <c r="S749"/>
  <c r="R749"/>
  <c r="Q749"/>
  <c r="AG749" s="1"/>
  <c r="AI747"/>
  <c r="AH747"/>
  <c r="T747"/>
  <c r="S747"/>
  <c r="R747"/>
  <c r="Q747"/>
  <c r="AG747" s="1"/>
  <c r="AI745"/>
  <c r="AH745"/>
  <c r="T745"/>
  <c r="S745"/>
  <c r="R745"/>
  <c r="Q745"/>
  <c r="AG745" s="1"/>
  <c r="AI743"/>
  <c r="AI738" s="1"/>
  <c r="AH743"/>
  <c r="T743"/>
  <c r="S743"/>
  <c r="R743"/>
  <c r="Q743"/>
  <c r="AI741"/>
  <c r="AH741"/>
  <c r="T741"/>
  <c r="S741"/>
  <c r="R741"/>
  <c r="Q741"/>
  <c r="AG741" s="1"/>
  <c r="AI739"/>
  <c r="AH739"/>
  <c r="T739"/>
  <c r="S739"/>
  <c r="R739"/>
  <c r="Q739"/>
  <c r="AG739" s="1"/>
  <c r="AI729"/>
  <c r="AH729"/>
  <c r="T729"/>
  <c r="S729"/>
  <c r="R729"/>
  <c r="Q729"/>
  <c r="AG729" s="1"/>
  <c r="AI727"/>
  <c r="AH727"/>
  <c r="T727"/>
  <c r="S727"/>
  <c r="R727"/>
  <c r="Q727"/>
  <c r="AG727" s="1"/>
  <c r="AI725"/>
  <c r="AH725"/>
  <c r="T725"/>
  <c r="S725"/>
  <c r="R725"/>
  <c r="Q725"/>
  <c r="AG725" s="1"/>
  <c r="AI723"/>
  <c r="AH723"/>
  <c r="T723"/>
  <c r="S723"/>
  <c r="R723"/>
  <c r="Q723"/>
  <c r="AG723" s="1"/>
  <c r="AI721"/>
  <c r="AH721"/>
  <c r="T721"/>
  <c r="S721"/>
  <c r="R721"/>
  <c r="Q721"/>
  <c r="AG721" s="1"/>
  <c r="AI719"/>
  <c r="AH719"/>
  <c r="T719"/>
  <c r="S719"/>
  <c r="R719"/>
  <c r="Q719"/>
  <c r="AG719" s="1"/>
  <c r="AI697"/>
  <c r="AH697"/>
  <c r="T697"/>
  <c r="S697"/>
  <c r="R697"/>
  <c r="Q697"/>
  <c r="AG697" s="1"/>
  <c r="AI695"/>
  <c r="AH695"/>
  <c r="T695"/>
  <c r="S695"/>
  <c r="R695"/>
  <c r="Q695"/>
  <c r="AG695" s="1"/>
  <c r="AI685"/>
  <c r="AH685"/>
  <c r="T685"/>
  <c r="S685"/>
  <c r="R685"/>
  <c r="Q685"/>
  <c r="AG685" s="1"/>
  <c r="AI683"/>
  <c r="AH683"/>
  <c r="T683"/>
  <c r="S683"/>
  <c r="R683"/>
  <c r="Q683"/>
  <c r="AG683" s="1"/>
  <c r="AI681"/>
  <c r="AH681"/>
  <c r="T681"/>
  <c r="S681"/>
  <c r="R681"/>
  <c r="Q681"/>
  <c r="AG681" s="1"/>
  <c r="AI679"/>
  <c r="AH679"/>
  <c r="T679"/>
  <c r="S679"/>
  <c r="R679"/>
  <c r="Q679"/>
  <c r="AG679" s="1"/>
  <c r="AI677"/>
  <c r="AH677"/>
  <c r="T677"/>
  <c r="S677"/>
  <c r="R677"/>
  <c r="Q677"/>
  <c r="AG677" s="1"/>
  <c r="AI675"/>
  <c r="AH675"/>
  <c r="T675"/>
  <c r="S675"/>
  <c r="R675"/>
  <c r="Q675"/>
  <c r="AG675" s="1"/>
  <c r="AI673"/>
  <c r="AH673"/>
  <c r="T673"/>
  <c r="S673"/>
  <c r="R673"/>
  <c r="Q673"/>
  <c r="AG673" s="1"/>
  <c r="AI671"/>
  <c r="AH671"/>
  <c r="T671"/>
  <c r="S671"/>
  <c r="R671"/>
  <c r="Q671"/>
  <c r="AG671" s="1"/>
  <c r="AI669"/>
  <c r="AH669"/>
  <c r="T669"/>
  <c r="S669"/>
  <c r="R669"/>
  <c r="Q669"/>
  <c r="AG669" s="1"/>
  <c r="AI667"/>
  <c r="AH667"/>
  <c r="T667"/>
  <c r="S667"/>
  <c r="R667"/>
  <c r="Q667"/>
  <c r="AG667" s="1"/>
  <c r="AI657"/>
  <c r="AH657"/>
  <c r="T657"/>
  <c r="S657"/>
  <c r="R657"/>
  <c r="Q657"/>
  <c r="AG657" s="1"/>
  <c r="AI655"/>
  <c r="AH655"/>
  <c r="T655"/>
  <c r="S655"/>
  <c r="R655"/>
  <c r="Q655"/>
  <c r="AG655" s="1"/>
  <c r="AI653"/>
  <c r="AH653"/>
  <c r="T653"/>
  <c r="S653"/>
  <c r="R653"/>
  <c r="Q653"/>
  <c r="AG653" s="1"/>
  <c r="AI651"/>
  <c r="AH651"/>
  <c r="T651"/>
  <c r="S651"/>
  <c r="R651"/>
  <c r="Q651"/>
  <c r="AG651" s="1"/>
  <c r="AI649"/>
  <c r="AH649"/>
  <c r="T649"/>
  <c r="S649"/>
  <c r="R649"/>
  <c r="Q649"/>
  <c r="AG649" s="1"/>
  <c r="AI647"/>
  <c r="AH647"/>
  <c r="T647"/>
  <c r="S647"/>
  <c r="R647"/>
  <c r="Q647"/>
  <c r="AG647" s="1"/>
  <c r="AI645"/>
  <c r="AH645"/>
  <c r="T645"/>
  <c r="S645"/>
  <c r="R645"/>
  <c r="Q645"/>
  <c r="AG645" s="1"/>
  <c r="AI643"/>
  <c r="AH643"/>
  <c r="T643"/>
  <c r="S643"/>
  <c r="R643"/>
  <c r="Q643"/>
  <c r="AG643" s="1"/>
  <c r="AI641"/>
  <c r="AH641"/>
  <c r="T641"/>
  <c r="S641"/>
  <c r="R641"/>
  <c r="Q641"/>
  <c r="AG641" s="1"/>
  <c r="AI639"/>
  <c r="AH639"/>
  <c r="T639"/>
  <c r="S639"/>
  <c r="R639"/>
  <c r="Q639"/>
  <c r="AG639" s="1"/>
  <c r="AI637"/>
  <c r="AH637"/>
  <c r="T637"/>
  <c r="S637"/>
  <c r="R637"/>
  <c r="Q637"/>
  <c r="AG637" s="1"/>
  <c r="AI627"/>
  <c r="AH627"/>
  <c r="T627"/>
  <c r="S627"/>
  <c r="R627"/>
  <c r="Q627"/>
  <c r="AG627" s="1"/>
  <c r="AI625"/>
  <c r="AH625"/>
  <c r="T625"/>
  <c r="S625"/>
  <c r="R625"/>
  <c r="Q625"/>
  <c r="AG625" s="1"/>
  <c r="AI623"/>
  <c r="AH623"/>
  <c r="T623"/>
  <c r="S623"/>
  <c r="R623"/>
  <c r="Q623"/>
  <c r="AG623" s="1"/>
  <c r="AI621"/>
  <c r="AH621"/>
  <c r="T621"/>
  <c r="S621"/>
  <c r="R621"/>
  <c r="Q621"/>
  <c r="AG621" s="1"/>
  <c r="AI619"/>
  <c r="AH619"/>
  <c r="T619"/>
  <c r="S619"/>
  <c r="R619"/>
  <c r="Q619"/>
  <c r="AG619" s="1"/>
  <c r="AI617"/>
  <c r="AH617"/>
  <c r="T617"/>
  <c r="S617"/>
  <c r="R617"/>
  <c r="Q617"/>
  <c r="AG617" s="1"/>
  <c r="AI615"/>
  <c r="AH615"/>
  <c r="T615"/>
  <c r="S615"/>
  <c r="R615"/>
  <c r="Q615"/>
  <c r="AG615" s="1"/>
  <c r="AI613"/>
  <c r="AH613"/>
  <c r="T613"/>
  <c r="S613"/>
  <c r="R613"/>
  <c r="Q613"/>
  <c r="AG613" s="1"/>
  <c r="AI611"/>
  <c r="AH611"/>
  <c r="T611"/>
  <c r="S611"/>
  <c r="R611"/>
  <c r="Q611"/>
  <c r="AG611" s="1"/>
  <c r="AI609"/>
  <c r="AH609"/>
  <c r="T609"/>
  <c r="S609"/>
  <c r="R609"/>
  <c r="Q609"/>
  <c r="AG609" s="1"/>
  <c r="AI607"/>
  <c r="AH607"/>
  <c r="T607"/>
  <c r="S607"/>
  <c r="R607"/>
  <c r="Q607"/>
  <c r="AG607" s="1"/>
  <c r="AI605"/>
  <c r="AH605"/>
  <c r="T605"/>
  <c r="S605"/>
  <c r="R605"/>
  <c r="Q605"/>
  <c r="AG605" s="1"/>
  <c r="AI603"/>
  <c r="AH603"/>
  <c r="T603"/>
  <c r="S603"/>
  <c r="R603"/>
  <c r="Q603"/>
  <c r="AG603" s="1"/>
  <c r="AI601"/>
  <c r="AI599" s="1"/>
  <c r="AH601"/>
  <c r="T601"/>
  <c r="S601"/>
  <c r="R601"/>
  <c r="Q601"/>
  <c r="AI578"/>
  <c r="AH578"/>
  <c r="T578"/>
  <c r="S578"/>
  <c r="R578"/>
  <c r="Q578"/>
  <c r="AG578" s="1"/>
  <c r="AI576"/>
  <c r="AH576"/>
  <c r="T576"/>
  <c r="S576"/>
  <c r="R576"/>
  <c r="Q576"/>
  <c r="AG576" s="1"/>
  <c r="AI566"/>
  <c r="AH566"/>
  <c r="T566"/>
  <c r="S566"/>
  <c r="R566"/>
  <c r="Q566"/>
  <c r="AG566" s="1"/>
  <c r="AI564"/>
  <c r="AI559" s="1"/>
  <c r="AH564"/>
  <c r="T564"/>
  <c r="S564"/>
  <c r="R564"/>
  <c r="Q564"/>
  <c r="AI562"/>
  <c r="AH562"/>
  <c r="T562"/>
  <c r="S562"/>
  <c r="R562"/>
  <c r="Q562"/>
  <c r="AG562" s="1"/>
  <c r="AI560"/>
  <c r="AH560"/>
  <c r="T560"/>
  <c r="S560"/>
  <c r="R560"/>
  <c r="Q560"/>
  <c r="AG560" s="1"/>
  <c r="AI550"/>
  <c r="AH550"/>
  <c r="T550"/>
  <c r="S550"/>
  <c r="R550"/>
  <c r="Q550"/>
  <c r="AG550" s="1"/>
  <c r="AI548"/>
  <c r="AH548"/>
  <c r="T548"/>
  <c r="S548"/>
  <c r="R548"/>
  <c r="Q548"/>
  <c r="AG548" s="1"/>
  <c r="AI546"/>
  <c r="AI515" s="1"/>
  <c r="AH546"/>
  <c r="T546"/>
  <c r="S546"/>
  <c r="R546"/>
  <c r="Q546"/>
  <c r="AI544"/>
  <c r="AH544"/>
  <c r="T544"/>
  <c r="S544"/>
  <c r="R544"/>
  <c r="Q544"/>
  <c r="AG544" s="1"/>
  <c r="AI542"/>
  <c r="AI537" s="1"/>
  <c r="AH542"/>
  <c r="T542"/>
  <c r="S542"/>
  <c r="R542"/>
  <c r="Q542"/>
  <c r="AI540"/>
  <c r="AH540"/>
  <c r="T540"/>
  <c r="S540"/>
  <c r="R540"/>
  <c r="Q540"/>
  <c r="AG540" s="1"/>
  <c r="AI538"/>
  <c r="AH538"/>
  <c r="T538"/>
  <c r="S538"/>
  <c r="R538"/>
  <c r="Q538"/>
  <c r="AG538" s="1"/>
  <c r="AI529"/>
  <c r="AH529"/>
  <c r="T529"/>
  <c r="S529"/>
  <c r="R529"/>
  <c r="Q529"/>
  <c r="AG529" s="1"/>
  <c r="AI527"/>
  <c r="AH527"/>
  <c r="T527"/>
  <c r="S527"/>
  <c r="R527"/>
  <c r="Q527"/>
  <c r="AG527" s="1"/>
  <c r="AI525"/>
  <c r="AH525"/>
  <c r="T525"/>
  <c r="S525"/>
  <c r="R525"/>
  <c r="Q525"/>
  <c r="AG525" s="1"/>
  <c r="AI523"/>
  <c r="AH523"/>
  <c r="T523"/>
  <c r="S523"/>
  <c r="R523"/>
  <c r="Q523"/>
  <c r="AG523" s="1"/>
  <c r="AI521"/>
  <c r="AH521"/>
  <c r="T521"/>
  <c r="S521"/>
  <c r="R521"/>
  <c r="Q521"/>
  <c r="AG521" s="1"/>
  <c r="AI519"/>
  <c r="AH519"/>
  <c r="T519"/>
  <c r="S519"/>
  <c r="R519"/>
  <c r="Q519"/>
  <c r="AG519" s="1"/>
  <c r="AI517"/>
  <c r="AH517"/>
  <c r="T517"/>
  <c r="S517"/>
  <c r="R517"/>
  <c r="Q517"/>
  <c r="AG517" s="1"/>
  <c r="AI504"/>
  <c r="AH504"/>
  <c r="T504"/>
  <c r="S504"/>
  <c r="R504"/>
  <c r="Q504"/>
  <c r="AG504" s="1"/>
  <c r="AI502"/>
  <c r="AH502"/>
  <c r="T502"/>
  <c r="S502"/>
  <c r="R502"/>
  <c r="Q502"/>
  <c r="AG502" s="1"/>
  <c r="AI500"/>
  <c r="AH500"/>
  <c r="T500"/>
  <c r="S500"/>
  <c r="R500"/>
  <c r="Q500"/>
  <c r="AG500" s="1"/>
  <c r="AI498"/>
  <c r="AH498"/>
  <c r="T498"/>
  <c r="S498"/>
  <c r="R498"/>
  <c r="Q498"/>
  <c r="AG498" s="1"/>
  <c r="AI496"/>
  <c r="AH496"/>
  <c r="T496"/>
  <c r="S496"/>
  <c r="R496"/>
  <c r="Q496"/>
  <c r="AG496" s="1"/>
  <c r="AI494"/>
  <c r="AH494"/>
  <c r="T494"/>
  <c r="S494"/>
  <c r="R494"/>
  <c r="Q494"/>
  <c r="AG494" s="1"/>
  <c r="AI492"/>
  <c r="AH492"/>
  <c r="T492"/>
  <c r="S492"/>
  <c r="R492"/>
  <c r="Q492"/>
  <c r="AG492" s="1"/>
  <c r="AI490"/>
  <c r="AH490"/>
  <c r="T490"/>
  <c r="S490"/>
  <c r="R490"/>
  <c r="Q490"/>
  <c r="AG490" s="1"/>
  <c r="AI468"/>
  <c r="AH468"/>
  <c r="T468"/>
  <c r="S468"/>
  <c r="R468"/>
  <c r="Q468"/>
  <c r="AG468" s="1"/>
  <c r="AI466"/>
  <c r="AH466"/>
  <c r="T466"/>
  <c r="S466"/>
  <c r="R466"/>
  <c r="Q466"/>
  <c r="AG466" s="1"/>
  <c r="AI464"/>
  <c r="AH464"/>
  <c r="T464"/>
  <c r="S464"/>
  <c r="R464"/>
  <c r="Q464"/>
  <c r="AG464" s="1"/>
  <c r="AI462"/>
  <c r="AH462"/>
  <c r="T462"/>
  <c r="S462"/>
  <c r="R462"/>
  <c r="Q462"/>
  <c r="AG462" s="1"/>
  <c r="AI460"/>
  <c r="AH460"/>
  <c r="T460"/>
  <c r="S460"/>
  <c r="R460"/>
  <c r="Q460"/>
  <c r="AG460" s="1"/>
  <c r="AI458"/>
  <c r="AI455" s="1"/>
  <c r="AH458"/>
  <c r="T458"/>
  <c r="S458"/>
  <c r="R458"/>
  <c r="Q458"/>
  <c r="AI456"/>
  <c r="AH456"/>
  <c r="T456"/>
  <c r="S456"/>
  <c r="R456"/>
  <c r="Q456"/>
  <c r="AG456" s="1"/>
  <c r="AI446"/>
  <c r="AH446"/>
  <c r="T446"/>
  <c r="S446"/>
  <c r="R446"/>
  <c r="Q446"/>
  <c r="AG446" s="1"/>
  <c r="AI444"/>
  <c r="AH444"/>
  <c r="T444"/>
  <c r="S444"/>
  <c r="R444"/>
  <c r="Q444"/>
  <c r="AG444" s="1"/>
  <c r="AI442"/>
  <c r="AH442"/>
  <c r="T442"/>
  <c r="S442"/>
  <c r="R442"/>
  <c r="Q442"/>
  <c r="AG442" s="1"/>
  <c r="AI440"/>
  <c r="AH440"/>
  <c r="T440"/>
  <c r="S440"/>
  <c r="R440"/>
  <c r="Q440"/>
  <c r="AG440" s="1"/>
  <c r="AI438"/>
  <c r="AI435" s="1"/>
  <c r="AH438"/>
  <c r="T438"/>
  <c r="S438"/>
  <c r="R438"/>
  <c r="Q438"/>
  <c r="AI436"/>
  <c r="AH436"/>
  <c r="T436"/>
  <c r="S436"/>
  <c r="R436"/>
  <c r="Q436"/>
  <c r="AG436" s="1"/>
  <c r="AI426"/>
  <c r="AH426"/>
  <c r="T426"/>
  <c r="S426"/>
  <c r="R426"/>
  <c r="Q426"/>
  <c r="AG426" s="1"/>
  <c r="AI424"/>
  <c r="AH424"/>
  <c r="T424"/>
  <c r="S424"/>
  <c r="R424"/>
  <c r="Q424"/>
  <c r="AG424" s="1"/>
  <c r="AI422"/>
  <c r="AH422"/>
  <c r="T422"/>
  <c r="S422"/>
  <c r="R422"/>
  <c r="Q422"/>
  <c r="AG422" s="1"/>
  <c r="AI420"/>
  <c r="AH420"/>
  <c r="T420"/>
  <c r="S420"/>
  <c r="R420"/>
  <c r="Q420"/>
  <c r="AG420" s="1"/>
  <c r="AI418"/>
  <c r="AH418"/>
  <c r="T418"/>
  <c r="S418"/>
  <c r="R418"/>
  <c r="Q418"/>
  <c r="AG418" s="1"/>
  <c r="AI408"/>
  <c r="AH408"/>
  <c r="T408"/>
  <c r="S408"/>
  <c r="R408"/>
  <c r="Q408"/>
  <c r="AG408" s="1"/>
  <c r="AI406"/>
  <c r="AI397" s="1"/>
  <c r="AH406"/>
  <c r="AH397" s="1"/>
  <c r="T406"/>
  <c r="T397" s="1"/>
  <c r="S406"/>
  <c r="S397" s="1"/>
  <c r="R406"/>
  <c r="R397" s="1"/>
  <c r="Q406"/>
  <c r="AI404"/>
  <c r="AH404"/>
  <c r="T404"/>
  <c r="S404"/>
  <c r="R404"/>
  <c r="Q404"/>
  <c r="AG404" s="1"/>
  <c r="AI402"/>
  <c r="AH402"/>
  <c r="T402"/>
  <c r="S402"/>
  <c r="R402"/>
  <c r="Q402"/>
  <c r="AG402" s="1"/>
  <c r="AI400"/>
  <c r="AH400"/>
  <c r="T400"/>
  <c r="S400"/>
  <c r="R400"/>
  <c r="Q400"/>
  <c r="AG400" s="1"/>
  <c r="AI398"/>
  <c r="AI376"/>
  <c r="AH376"/>
  <c r="T376"/>
  <c r="S376"/>
  <c r="R376"/>
  <c r="Q376"/>
  <c r="AG376" s="1"/>
  <c r="AI374"/>
  <c r="AH374"/>
  <c r="T374"/>
  <c r="S374"/>
  <c r="R374"/>
  <c r="Q374"/>
  <c r="AG374" s="1"/>
  <c r="AI372"/>
  <c r="AH372"/>
  <c r="T372"/>
  <c r="S372"/>
  <c r="R372"/>
  <c r="Q372"/>
  <c r="AG372" s="1"/>
  <c r="AI370"/>
  <c r="AH370"/>
  <c r="T370"/>
  <c r="S370"/>
  <c r="R370"/>
  <c r="Q370"/>
  <c r="AG370" s="1"/>
  <c r="AI368"/>
  <c r="AH368"/>
  <c r="T368"/>
  <c r="S368"/>
  <c r="R368"/>
  <c r="Q368"/>
  <c r="AG368" s="1"/>
  <c r="AI366"/>
  <c r="AI361" s="1"/>
  <c r="AH366"/>
  <c r="T366"/>
  <c r="S366"/>
  <c r="R366"/>
  <c r="Q366"/>
  <c r="AI364"/>
  <c r="AH364"/>
  <c r="T364"/>
  <c r="S364"/>
  <c r="R364"/>
  <c r="Q364"/>
  <c r="AG364" s="1"/>
  <c r="AI362"/>
  <c r="AH362"/>
  <c r="T362"/>
  <c r="S362"/>
  <c r="R362"/>
  <c r="Q362"/>
  <c r="AG362" s="1"/>
  <c r="AI352"/>
  <c r="AH352"/>
  <c r="T352"/>
  <c r="S352"/>
  <c r="R352"/>
  <c r="Q352"/>
  <c r="AG352" s="1"/>
  <c r="AI350"/>
  <c r="AH350"/>
  <c r="T350"/>
  <c r="S350"/>
  <c r="R350"/>
  <c r="Q350"/>
  <c r="AG350" s="1"/>
  <c r="AI348"/>
  <c r="AH348"/>
  <c r="T348"/>
  <c r="S348"/>
  <c r="R348"/>
  <c r="Q348"/>
  <c r="AG348" s="1"/>
  <c r="AI346"/>
  <c r="AH346"/>
  <c r="T346"/>
  <c r="S346"/>
  <c r="R346"/>
  <c r="Q346"/>
  <c r="AG346" s="1"/>
  <c r="AI344"/>
  <c r="AI339" s="1"/>
  <c r="AH344"/>
  <c r="T344"/>
  <c r="S344"/>
  <c r="R344"/>
  <c r="Q344"/>
  <c r="AI342"/>
  <c r="AH342"/>
  <c r="T342"/>
  <c r="S342"/>
  <c r="R342"/>
  <c r="Q342"/>
  <c r="AG342" s="1"/>
  <c r="AI340"/>
  <c r="AH340"/>
  <c r="T340"/>
  <c r="S340"/>
  <c r="R340"/>
  <c r="Q340"/>
  <c r="AG340" s="1"/>
  <c r="AI330"/>
  <c r="AH330"/>
  <c r="T330"/>
  <c r="S330"/>
  <c r="R330"/>
  <c r="Q330"/>
  <c r="AG330" s="1"/>
  <c r="AI328"/>
  <c r="AH328"/>
  <c r="T328"/>
  <c r="S328"/>
  <c r="R328"/>
  <c r="Q328"/>
  <c r="AG328" s="1"/>
  <c r="AI326"/>
  <c r="AH326"/>
  <c r="T326"/>
  <c r="S326"/>
  <c r="R326"/>
  <c r="Q326"/>
  <c r="AG326" s="1"/>
  <c r="AI324"/>
  <c r="AI317" s="1"/>
  <c r="AH324"/>
  <c r="T324"/>
  <c r="S324"/>
  <c r="R324"/>
  <c r="Q324"/>
  <c r="AI322"/>
  <c r="AH322"/>
  <c r="T322"/>
  <c r="S322"/>
  <c r="R322"/>
  <c r="Q322"/>
  <c r="AG322" s="1"/>
  <c r="AI320"/>
  <c r="AH320"/>
  <c r="T320"/>
  <c r="S320"/>
  <c r="R320"/>
  <c r="Q320"/>
  <c r="AG320" s="1"/>
  <c r="AI318"/>
  <c r="AH318"/>
  <c r="T318"/>
  <c r="S318"/>
  <c r="R318"/>
  <c r="Q318"/>
  <c r="AG318" s="1"/>
  <c r="AI308"/>
  <c r="AH308"/>
  <c r="T308"/>
  <c r="S308"/>
  <c r="R308"/>
  <c r="Q308"/>
  <c r="AG308" s="1"/>
  <c r="AI306"/>
  <c r="AH306"/>
  <c r="T306"/>
  <c r="S306"/>
  <c r="R306"/>
  <c r="Q306"/>
  <c r="AG306" s="1"/>
  <c r="AI304"/>
  <c r="AH304"/>
  <c r="T304"/>
  <c r="S304"/>
  <c r="R304"/>
  <c r="Q304"/>
  <c r="AG304" s="1"/>
  <c r="AI302"/>
  <c r="AH302"/>
  <c r="T302"/>
  <c r="S302"/>
  <c r="R302"/>
  <c r="Q302"/>
  <c r="AG302" s="1"/>
  <c r="AI300"/>
  <c r="AH300"/>
  <c r="T300"/>
  <c r="S300"/>
  <c r="R300"/>
  <c r="Q300"/>
  <c r="AG300" s="1"/>
  <c r="AI298"/>
  <c r="AH298"/>
  <c r="T298"/>
  <c r="S298"/>
  <c r="R298"/>
  <c r="Q298"/>
  <c r="AG298" s="1"/>
  <c r="AI296"/>
  <c r="AI295" s="1"/>
  <c r="AH296"/>
  <c r="T296"/>
  <c r="S296"/>
  <c r="R296"/>
  <c r="Q296"/>
  <c r="AG296" s="1"/>
  <c r="AI274"/>
  <c r="AH274"/>
  <c r="T274"/>
  <c r="S274"/>
  <c r="R274"/>
  <c r="Q274"/>
  <c r="AG274" s="1"/>
  <c r="AI272"/>
  <c r="AH272"/>
  <c r="T272"/>
  <c r="S272"/>
  <c r="R272"/>
  <c r="Q272"/>
  <c r="AG272" s="1"/>
  <c r="AI270"/>
  <c r="AH270"/>
  <c r="T270"/>
  <c r="S270"/>
  <c r="R270"/>
  <c r="Q270"/>
  <c r="AG270" s="1"/>
  <c r="AI268"/>
  <c r="AI263" s="1"/>
  <c r="AH268"/>
  <c r="T268"/>
  <c r="S268"/>
  <c r="R268"/>
  <c r="Q268"/>
  <c r="AG268" s="1"/>
  <c r="AI266"/>
  <c r="AH266"/>
  <c r="T266"/>
  <c r="S266"/>
  <c r="R266"/>
  <c r="Q266"/>
  <c r="AG266" s="1"/>
  <c r="AI264"/>
  <c r="AH264"/>
  <c r="T264"/>
  <c r="S264"/>
  <c r="R264"/>
  <c r="Q264"/>
  <c r="AG264" s="1"/>
  <c r="AI254"/>
  <c r="AH254"/>
  <c r="T254"/>
  <c r="S254"/>
  <c r="R254"/>
  <c r="Q254"/>
  <c r="AG254" s="1"/>
  <c r="AI252"/>
  <c r="AH252"/>
  <c r="T252"/>
  <c r="S252"/>
  <c r="R252"/>
  <c r="Q252"/>
  <c r="AG252" s="1"/>
  <c r="AI250"/>
  <c r="AH250"/>
  <c r="T250"/>
  <c r="S250"/>
  <c r="R250"/>
  <c r="Q250"/>
  <c r="AG250" s="1"/>
  <c r="AI248"/>
  <c r="AH248"/>
  <c r="T248"/>
  <c r="S248"/>
  <c r="R248"/>
  <c r="Q248"/>
  <c r="AG248" s="1"/>
  <c r="AI246"/>
  <c r="AH246"/>
  <c r="T246"/>
  <c r="S246"/>
  <c r="R246"/>
  <c r="Q246"/>
  <c r="AG246" s="1"/>
  <c r="AI244"/>
  <c r="AH244"/>
  <c r="T244"/>
  <c r="S244"/>
  <c r="R244"/>
  <c r="Q244"/>
  <c r="AG244" s="1"/>
  <c r="AI242"/>
  <c r="AH242"/>
  <c r="T242"/>
  <c r="S242"/>
  <c r="R242"/>
  <c r="Q242"/>
  <c r="AG242" s="1"/>
  <c r="AI240"/>
  <c r="AH240"/>
  <c r="T240"/>
  <c r="S240"/>
  <c r="R240"/>
  <c r="Q240"/>
  <c r="AG240" s="1"/>
  <c r="AI238"/>
  <c r="AH238"/>
  <c r="T238"/>
  <c r="S238"/>
  <c r="R238"/>
  <c r="Q238"/>
  <c r="AG238" s="1"/>
  <c r="AI236"/>
  <c r="AH236"/>
  <c r="T236"/>
  <c r="S236"/>
  <c r="R236"/>
  <c r="Q236"/>
  <c r="AG236" s="1"/>
  <c r="AI234"/>
  <c r="AH234"/>
  <c r="T234"/>
  <c r="S234"/>
  <c r="R234"/>
  <c r="Q234"/>
  <c r="AG234" s="1"/>
  <c r="AI232"/>
  <c r="AH232"/>
  <c r="T232"/>
  <c r="S232"/>
  <c r="R232"/>
  <c r="Q232"/>
  <c r="AG232" s="1"/>
  <c r="AI230"/>
  <c r="AH230"/>
  <c r="T230"/>
  <c r="S230"/>
  <c r="R230"/>
  <c r="Q230"/>
  <c r="AG230" s="1"/>
  <c r="AI228"/>
  <c r="AH228"/>
  <c r="T228"/>
  <c r="S228"/>
  <c r="R228"/>
  <c r="Q228"/>
  <c r="AG228" s="1"/>
  <c r="AI226"/>
  <c r="AH226"/>
  <c r="T226"/>
  <c r="S226"/>
  <c r="R226"/>
  <c r="Q226"/>
  <c r="AG226" s="1"/>
  <c r="AI224"/>
  <c r="AH224"/>
  <c r="T224"/>
  <c r="S224"/>
  <c r="R224"/>
  <c r="Q224"/>
  <c r="AG224" s="1"/>
  <c r="AI222"/>
  <c r="AH222"/>
  <c r="T222"/>
  <c r="S222"/>
  <c r="R222"/>
  <c r="Q222"/>
  <c r="AG222" s="1"/>
  <c r="AI220"/>
  <c r="AH220"/>
  <c r="T220"/>
  <c r="S220"/>
  <c r="R220"/>
  <c r="Q220"/>
  <c r="AG220" s="1"/>
  <c r="AI218"/>
  <c r="AH218"/>
  <c r="T218"/>
  <c r="S218"/>
  <c r="R218"/>
  <c r="Q218"/>
  <c r="AG218" s="1"/>
  <c r="AI216"/>
  <c r="AH216"/>
  <c r="T216"/>
  <c r="S216"/>
  <c r="R216"/>
  <c r="Q216"/>
  <c r="AG216" s="1"/>
  <c r="AI214"/>
  <c r="AH214"/>
  <c r="T214"/>
  <c r="S214"/>
  <c r="R214"/>
  <c r="Q214"/>
  <c r="AG214" s="1"/>
  <c r="AI212"/>
  <c r="AH212"/>
  <c r="T212"/>
  <c r="S212"/>
  <c r="R212"/>
  <c r="Q212"/>
  <c r="AG212" s="1"/>
  <c r="AI210"/>
  <c r="AH210"/>
  <c r="T210"/>
  <c r="S210"/>
  <c r="R210"/>
  <c r="Q210"/>
  <c r="AG210" s="1"/>
  <c r="AI208"/>
  <c r="AH208"/>
  <c r="T208"/>
  <c r="S208"/>
  <c r="R208"/>
  <c r="Q208"/>
  <c r="AI206"/>
  <c r="AH206"/>
  <c r="T206"/>
  <c r="S206"/>
  <c r="R206"/>
  <c r="Q206"/>
  <c r="AG206" s="1"/>
  <c r="AI204"/>
  <c r="AH204"/>
  <c r="T204"/>
  <c r="S204"/>
  <c r="R204"/>
  <c r="Q204"/>
  <c r="AG204" s="1"/>
  <c r="AI202"/>
  <c r="AH202"/>
  <c r="T202"/>
  <c r="S202"/>
  <c r="R202"/>
  <c r="Q202"/>
  <c r="AG202" s="1"/>
  <c r="AI200"/>
  <c r="AH200"/>
  <c r="T200"/>
  <c r="S200"/>
  <c r="R200"/>
  <c r="Q200"/>
  <c r="AG200" s="1"/>
  <c r="AI198"/>
  <c r="AH198"/>
  <c r="T198"/>
  <c r="S198"/>
  <c r="R198"/>
  <c r="Q198"/>
  <c r="AG198" s="1"/>
  <c r="AI196"/>
  <c r="AH196"/>
  <c r="T196"/>
  <c r="S196"/>
  <c r="R196"/>
  <c r="Q196"/>
  <c r="AG196" s="1"/>
  <c r="AI194"/>
  <c r="AH194"/>
  <c r="T194"/>
  <c r="S194"/>
  <c r="R194"/>
  <c r="Q194"/>
  <c r="AG194" s="1"/>
  <c r="AI192"/>
  <c r="AH192"/>
  <c r="T192"/>
  <c r="S192"/>
  <c r="R192"/>
  <c r="Q192"/>
  <c r="AG192" s="1"/>
  <c r="AI190"/>
  <c r="AH190"/>
  <c r="T190"/>
  <c r="S190"/>
  <c r="R190"/>
  <c r="Q190"/>
  <c r="AI188"/>
  <c r="AH188"/>
  <c r="T188"/>
  <c r="S188"/>
  <c r="R188"/>
  <c r="Q188"/>
  <c r="AG188" s="1"/>
  <c r="AI186"/>
  <c r="AH186"/>
  <c r="T186"/>
  <c r="S186"/>
  <c r="R186"/>
  <c r="Q186"/>
  <c r="AG186" s="1"/>
  <c r="AI184"/>
  <c r="AH184"/>
  <c r="T184"/>
  <c r="S184"/>
  <c r="R184"/>
  <c r="Q184"/>
  <c r="AG184" s="1"/>
  <c r="AI182"/>
  <c r="AH182"/>
  <c r="T182"/>
  <c r="S182"/>
  <c r="R182"/>
  <c r="Q182"/>
  <c r="AG182" s="1"/>
  <c r="AI172"/>
  <c r="AH172"/>
  <c r="T172"/>
  <c r="S172"/>
  <c r="R172"/>
  <c r="Q172"/>
  <c r="AG172" s="1"/>
  <c r="AI170"/>
  <c r="AI165" s="1"/>
  <c r="AH170"/>
  <c r="T170"/>
  <c r="S170"/>
  <c r="R170"/>
  <c r="Q170"/>
  <c r="AG170" s="1"/>
  <c r="AI168"/>
  <c r="AH168"/>
  <c r="T168"/>
  <c r="S168"/>
  <c r="R168"/>
  <c r="Q168"/>
  <c r="AG168" s="1"/>
  <c r="AI166"/>
  <c r="AH166"/>
  <c r="T166"/>
  <c r="S166"/>
  <c r="R166"/>
  <c r="Q166"/>
  <c r="AG166" s="1"/>
  <c r="AI144"/>
  <c r="AH144"/>
  <c r="T144"/>
  <c r="S144"/>
  <c r="R144"/>
  <c r="Q144"/>
  <c r="AG144" s="1"/>
  <c r="AI142"/>
  <c r="AH142"/>
  <c r="T142"/>
  <c r="S142"/>
  <c r="R142"/>
  <c r="Q142"/>
  <c r="AG142" s="1"/>
  <c r="AI140"/>
  <c r="AI118" s="1"/>
  <c r="AH140"/>
  <c r="T140"/>
  <c r="S140"/>
  <c r="R140"/>
  <c r="Q140"/>
  <c r="AG140" s="1"/>
  <c r="AI138"/>
  <c r="AH138"/>
  <c r="T138"/>
  <c r="S138"/>
  <c r="R138"/>
  <c r="Q138"/>
  <c r="AG138" s="1"/>
  <c r="AI136"/>
  <c r="AI134" s="1"/>
  <c r="AH136"/>
  <c r="T136"/>
  <c r="S136"/>
  <c r="R136"/>
  <c r="Q136"/>
  <c r="AG136" s="1"/>
  <c r="AI125"/>
  <c r="AH125"/>
  <c r="T125"/>
  <c r="S125"/>
  <c r="R125"/>
  <c r="Q125"/>
  <c r="AI123"/>
  <c r="AH123"/>
  <c r="T123"/>
  <c r="S123"/>
  <c r="R123"/>
  <c r="Q123"/>
  <c r="AG123" s="1"/>
  <c r="AI121"/>
  <c r="AH121"/>
  <c r="T121"/>
  <c r="S121"/>
  <c r="R121"/>
  <c r="Q121"/>
  <c r="AI119"/>
  <c r="AH119"/>
  <c r="T119"/>
  <c r="S119"/>
  <c r="R119"/>
  <c r="Q119"/>
  <c r="AG119" s="1"/>
  <c r="AI109"/>
  <c r="AH109"/>
  <c r="T109"/>
  <c r="S109"/>
  <c r="R109"/>
  <c r="Q109"/>
  <c r="AG109" s="1"/>
  <c r="AI107"/>
  <c r="AH107"/>
  <c r="T107"/>
  <c r="S107"/>
  <c r="R107"/>
  <c r="Q107"/>
  <c r="AG107" s="1"/>
  <c r="AI105"/>
  <c r="AH105"/>
  <c r="T105"/>
  <c r="S105"/>
  <c r="R105"/>
  <c r="Q105"/>
  <c r="AG105" s="1"/>
  <c r="AI103"/>
  <c r="AH103"/>
  <c r="T103"/>
  <c r="S103"/>
  <c r="R103"/>
  <c r="Q103"/>
  <c r="AG103" s="1"/>
  <c r="AI101"/>
  <c r="AH101"/>
  <c r="T101"/>
  <c r="S101"/>
  <c r="R101"/>
  <c r="Q101"/>
  <c r="AG101" s="1"/>
  <c r="AI99"/>
  <c r="AH99"/>
  <c r="T99"/>
  <c r="S99"/>
  <c r="R99"/>
  <c r="Q99"/>
  <c r="AG99" s="1"/>
  <c r="AI97"/>
  <c r="AH97"/>
  <c r="T97"/>
  <c r="S97"/>
  <c r="R97"/>
  <c r="Q97"/>
  <c r="AG97" s="1"/>
  <c r="AI95"/>
  <c r="AH95"/>
  <c r="T95"/>
  <c r="S95"/>
  <c r="R95"/>
  <c r="Q95"/>
  <c r="AG95" s="1"/>
  <c r="AI93"/>
  <c r="AH93"/>
  <c r="T93"/>
  <c r="S93"/>
  <c r="R93"/>
  <c r="Q93"/>
  <c r="AG93" s="1"/>
  <c r="AI91"/>
  <c r="AH91"/>
  <c r="T91"/>
  <c r="S91"/>
  <c r="R91"/>
  <c r="Q91"/>
  <c r="AG91" s="1"/>
  <c r="AI89"/>
  <c r="AH89"/>
  <c r="T89"/>
  <c r="S89"/>
  <c r="R89"/>
  <c r="Q89"/>
  <c r="AG89" s="1"/>
  <c r="AI87"/>
  <c r="AH87"/>
  <c r="T87"/>
  <c r="S87"/>
  <c r="R87"/>
  <c r="Q87"/>
  <c r="AG87" s="1"/>
  <c r="AI84"/>
  <c r="AI79" s="1"/>
  <c r="AH84"/>
  <c r="T84"/>
  <c r="S84"/>
  <c r="R84"/>
  <c r="Q84"/>
  <c r="AG84" s="1"/>
  <c r="AI82"/>
  <c r="AH82"/>
  <c r="T82"/>
  <c r="S82"/>
  <c r="R82"/>
  <c r="Q82"/>
  <c r="AG82" s="1"/>
  <c r="AI80"/>
  <c r="AH80"/>
  <c r="T80"/>
  <c r="S80"/>
  <c r="R80"/>
  <c r="Q80"/>
  <c r="AG80" s="1"/>
  <c r="AI72"/>
  <c r="AH72"/>
  <c r="T72"/>
  <c r="S72"/>
  <c r="R72"/>
  <c r="Q72"/>
  <c r="AI70"/>
  <c r="AH70"/>
  <c r="T70"/>
  <c r="S70"/>
  <c r="R70"/>
  <c r="Q70"/>
  <c r="AG70" s="1"/>
  <c r="AI68"/>
  <c r="AH68"/>
  <c r="T68"/>
  <c r="S68"/>
  <c r="R68"/>
  <c r="Q68"/>
  <c r="AG68" s="1"/>
  <c r="AI66"/>
  <c r="AH66"/>
  <c r="T66"/>
  <c r="S66"/>
  <c r="R66"/>
  <c r="Q66"/>
  <c r="AI64"/>
  <c r="AI49" s="1"/>
  <c r="AH64"/>
  <c r="T64"/>
  <c r="S64"/>
  <c r="R64"/>
  <c r="Q64"/>
  <c r="AG64" s="1"/>
  <c r="AI62"/>
  <c r="AH62"/>
  <c r="T62"/>
  <c r="S62"/>
  <c r="R62"/>
  <c r="Q62"/>
  <c r="AG62" s="1"/>
  <c r="AI52"/>
  <c r="AH52"/>
  <c r="T52"/>
  <c r="S52"/>
  <c r="R52"/>
  <c r="Q52"/>
  <c r="AG52" s="1"/>
  <c r="AI50"/>
  <c r="AH50"/>
  <c r="T50"/>
  <c r="S50"/>
  <c r="R50"/>
  <c r="Q50"/>
  <c r="AG50" s="1"/>
  <c r="AI40"/>
  <c r="AH40"/>
  <c r="T40"/>
  <c r="S40"/>
  <c r="R40"/>
  <c r="Q40"/>
  <c r="AG40" s="1"/>
  <c r="AI38"/>
  <c r="AH38"/>
  <c r="T38"/>
  <c r="S38"/>
  <c r="R38"/>
  <c r="Q38"/>
  <c r="AG38" s="1"/>
  <c r="AI36"/>
  <c r="AH36"/>
  <c r="T36"/>
  <c r="S36"/>
  <c r="R36"/>
  <c r="Q36"/>
  <c r="AG36" s="1"/>
  <c r="AI34"/>
  <c r="AH34"/>
  <c r="T34"/>
  <c r="S34"/>
  <c r="R34"/>
  <c r="Q34"/>
  <c r="AG34" s="1"/>
  <c r="AG66" l="1"/>
  <c r="AG121"/>
  <c r="AG190"/>
  <c r="AG72"/>
  <c r="AG125"/>
  <c r="AG324"/>
  <c r="AG344"/>
  <c r="AG366"/>
  <c r="AG406"/>
  <c r="AG397" s="1"/>
  <c r="Q397"/>
  <c r="AG438"/>
  <c r="AG458"/>
  <c r="AG542"/>
  <c r="AG546"/>
  <c r="AG564"/>
  <c r="AG601"/>
  <c r="AG743"/>
  <c r="AG753"/>
  <c r="AG821"/>
  <c r="AG837"/>
  <c r="AG863"/>
  <c r="AG916"/>
  <c r="AG926"/>
  <c r="AG930"/>
  <c r="AG948"/>
  <c r="AG1106"/>
  <c r="AG1154"/>
  <c r="AG1180"/>
  <c r="AG1210"/>
  <c r="AG208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7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7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1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1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3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3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6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6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6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7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7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7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6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26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26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9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29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29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1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1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1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3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3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3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5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5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5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9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9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9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1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41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41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3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43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43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5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45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45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8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48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48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1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1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1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3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3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3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5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5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5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7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7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7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9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9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9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3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63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3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6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66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6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9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69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9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1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71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71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3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73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73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8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78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78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1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81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81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3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83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83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85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85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85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0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90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90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2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92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92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4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94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94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7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97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97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9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99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99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2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02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02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5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05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05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9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09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09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1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1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7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17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17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2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2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3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23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23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4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24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24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7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27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27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0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30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30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3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33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33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5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35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35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7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37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37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8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38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38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41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41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41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42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42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42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45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45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45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48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48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48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49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49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49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50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50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50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54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54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54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0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2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2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1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2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3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2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2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4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5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6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6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7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2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2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8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9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4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4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4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4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6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7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7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1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1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3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3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0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9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9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77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77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1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1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1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2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2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2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3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3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3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7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7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7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3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21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21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0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0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4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28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28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7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7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5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2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2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4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4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63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63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6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3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3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4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4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7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7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9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9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9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7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4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4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72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72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72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100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100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100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8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2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2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9.xml><?xml version="1.0" encoding="utf-8"?>
<comments xmlns="http://schemas.openxmlformats.org/spreadsheetml/2006/main">
  <authors>
    <author>dcherrera</author>
    <author>Diana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I5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J5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<sst xmlns="http://schemas.openxmlformats.org/spreadsheetml/2006/main" count="18337" uniqueCount="1395">
  <si>
    <t>Prestar en 12 instituciones educatívas  anulamente  el servicio educativo.</t>
  </si>
  <si>
    <t xml:space="preserve">Aumentarar la cobertura de niños y jóvenes en condiciones de vulnerabilidad que ingresan al sistema educativo   </t>
  </si>
  <si>
    <t xml:space="preserve">Aumentar la cobertura de niños y jóvenes victimas del desplazamiento que ingresan al sistema educativo   </t>
  </si>
  <si>
    <t xml:space="preserve">Aumentar la cobertura de niños y jóvenes con necesidades educativas especiales que ingresan al sistema educativo   </t>
  </si>
  <si>
    <t>Garantizar el pago de los servicios públicos de las sedes de las Instituciones educativas para su correcto funcionamiento.</t>
  </si>
  <si>
    <t>Aumentar a 77200 en el cuatrenio  el número de estudiantes de establecimientos educativos oficiales beneficiados con gratuidad.</t>
  </si>
  <si>
    <t>Gestionar la vinculación de 4 instituciones  educación superior en el Municipio.</t>
  </si>
  <si>
    <t>Dotar 30 sedes educativas  con material didáctico</t>
  </si>
  <si>
    <t>Aumentar a 1.942 el número de niños y jóvenes estudiantes beneficiados con transporte escolar</t>
  </si>
  <si>
    <t>Aumentar el número de niños y jóvenes estudiantes beneficiados con alimentación escolar</t>
  </si>
  <si>
    <t>Mantener el número de instituciones educativas que incluyan procesos de reforzamiento del aprendizaje</t>
  </si>
  <si>
    <t>Aumentar la oferta educativa de educación básica para adultos en el municipio</t>
  </si>
  <si>
    <t>Aumentar el número de sedes educativas con plataforma tecnológica implementada</t>
  </si>
  <si>
    <t>Aumentar a 2700 el número anual de jóvenes de grados 5, 9 y 11 capacitados en técnicas y refuerzos tendientes a mejorar la calidad educativa en las pruebas de SABER</t>
  </si>
  <si>
    <t>Aumentar a 3  el número de instituciones educativa con dotación de herramientas tecnológicas y/o didácticas para el aprendizaje del inglés en la zona urbana</t>
  </si>
  <si>
    <t>Aumentar a 4  el número de instituciones educativa con dotación de herramientas tecnológicas y/o didácticas para el aprendizaje del inglés en la zona rural</t>
  </si>
  <si>
    <t>Aumentar al 20% el porcentaje de estudiantes de educación media que alcanzan el nivel de A2 (básico) de inglés de acuerdo al marco común europeo</t>
  </si>
  <si>
    <t>Fortalecer la educación básica primaria en 47 sedes educativas a través del plan de lectura y escritura</t>
  </si>
  <si>
    <t>Fortalecer al 100% las sedes educativas oficiales implementando el proyecto de  educación rural.</t>
  </si>
  <si>
    <t>Mejorar  los sistemas de evaluación de las 12 instituciones educativas oficiales</t>
  </si>
  <si>
    <t>Aumentar el número de instituciones educativas que articulan  la educación superior con la educación para el trabajo y desarrollo humano</t>
  </si>
  <si>
    <t>Fortalecer 4 proyectos transversales (praes, tiempo libre, educación sexual yciudadanía) pedagógicos transversales en las 12 instituciones educativas oficiales.</t>
  </si>
  <si>
    <t>Dotar a 12 instituciones educativas con computadores</t>
  </si>
  <si>
    <t>Fomentar la investigación, mediante la creación de 12 semilleros de investigación en las Instituciones educativas oficiales y/o privadas desde las redes pedagógicas.</t>
  </si>
  <si>
    <t>Fomentar la investigación mediante la formulación y aprobación de tres proyectos de investigación del Centro de Ciencia y Tecnología.</t>
  </si>
  <si>
    <t>Fomentar la investigación mediante 34 publicaciones educativas en el portal Colombia aprende</t>
  </si>
  <si>
    <t>Fomentar en las  40 sedes educativas  procesos de investigación basados en las Tics</t>
  </si>
  <si>
    <t>Fomentar la investigación mediante el acceso a 6000 estudiantes a educación Digital (bachiller digital)</t>
  </si>
  <si>
    <t>Realizar 7 espacios de participación en la comunidad educativa</t>
  </si>
  <si>
    <t>Garantizar el acceso a internet de los 60 establecimientos educativos oficiales para sus prácticas pedagógicas</t>
  </si>
  <si>
    <t>Mejorar el acceso a internet de 45 establecimientos educativos oficiales para sus prácticas pedagógicas</t>
  </si>
  <si>
    <t>Construcción de 1 sede educativa</t>
  </si>
  <si>
    <t>Adecuación, mantenimiento y/o ampliación de 40 sedes educativas en su infraestructura física.</t>
  </si>
  <si>
    <t>Realizar la organización de las Instituciones Educativas bajo las características de una ciudadela educativa</t>
  </si>
  <si>
    <t>Formar 400 docentes en el uso de las Tics en los procesos de enseñanza</t>
  </si>
  <si>
    <t>Puesta en funcionamiento de 15 redes pedagógicas</t>
  </si>
  <si>
    <t>Adecuación y puesta en funcionamiento de la casa pedagógica</t>
  </si>
  <si>
    <t>Promover procesos para el bienestar y reconocimiento a los 710  docentes y directivos</t>
  </si>
  <si>
    <t>Promover la certificación de 3 instituciones educativas</t>
  </si>
  <si>
    <t>Constituir legalmente 9 Asociaciones de Padres de Familia en las instituciones educativas</t>
  </si>
  <si>
    <t>Implementar 2 procesos de certificación de calidad en la Secretaría de Educación</t>
  </si>
  <si>
    <t>Implementar en las 12 Instituciones educativasn procesos de rendición de cuentas</t>
  </si>
  <si>
    <t xml:space="preserve">Implementar en las 12 Instituciones educativas la escuela de padres de familia </t>
  </si>
  <si>
    <t>Mantener anualmente  la supervisión en  la prestación de servicios de salud, mediante la auditoría    para el cumplimiento del seguimiento y control del aseguramiento de los afiliados y acceso oportuno al sistema de seguridad social del municipio (régimen subsidiado y contributivo)</t>
  </si>
  <si>
    <t>Promover la afiliación al SGSSS al 100% de  la población objeto de aseguramiento al Régimen Subsidiado</t>
  </si>
  <si>
    <t>Promover e incentivar mediante   2 campañas  la afiliación en el régimen contributivo</t>
  </si>
  <si>
    <t>Fortalecer del servicio de atención al usuario del SGSSS, atendiendo 6000 personas en el cuatrenio</t>
  </si>
  <si>
    <t>Atender al 25% de la población mediante el Plan de emergencias y desastres</t>
  </si>
  <si>
    <t>Disminuir en 1,2 la Tasa de mortalidad infantil (menores de 1 año) X 1000) en el cuatrenio</t>
  </si>
  <si>
    <t>Disminuir en 1,2 la Tasa de mortalidad en la niñez (menores de 5 años) X 1000) en el cuatrenio</t>
  </si>
  <si>
    <t xml:space="preserve">Disminuir en 0,8 la Tasa de mortalidad por enfermedad infecciosa intestinal en menores de 5 años X 100.000 en el cuatrenio </t>
  </si>
  <si>
    <t xml:space="preserve">Disminuir en 0,8 la Tasa de mortalidad por infecciones respiratorias agudas en menores de 5 años X 100.000 en el cuatrenio </t>
  </si>
  <si>
    <t>Mantener la tasa de morbilidad en el 2,5 de  enfermedades cronicas no trasmisibles.</t>
  </si>
  <si>
    <t xml:space="preserve">Promover estrategias de información, comunicación y educación en salud mediante 3640 cuñas radiales </t>
  </si>
  <si>
    <t>Promover estrategias de información, comunicación y educación en salud mediante 382 carteleras informativas publicadas</t>
  </si>
  <si>
    <t>Disminuir al 1,2% la tasa de desnutrición global en la poblacion menor de 5 años</t>
  </si>
  <si>
    <t>Disminuir la tasas de desnutrición crónica al 1,2% en la poblacion menor de 5 años</t>
  </si>
  <si>
    <t>Disminuir la tasas de desnutrición aguda al 0,8% en la poblacion menor de 5 años</t>
  </si>
  <si>
    <t>Incrementar al 85% el Número de tratamientos exitosos contra Tuberculosis en el municipio con Tratamiento Estrictamente Supervisado (TAES)</t>
  </si>
  <si>
    <t>Disminuir la Tasa de mortalidad por tuberculosis pulmonar o respiratoria X 100.000 al 0,8</t>
  </si>
  <si>
    <t>Mantener la tasa de discapacidad grado 2 por lepra X 100.000 HABITANTES en 0</t>
  </si>
  <si>
    <t>Generar espacios de participación social mediante 3 audiencias públicas de rendición de cuentas</t>
  </si>
  <si>
    <t>Generar espaciones de particpación social, mediante 18 talleres de sensibilización y capacitación COPACO y veedurías ciudadanas del Sector Salud</t>
  </si>
  <si>
    <t xml:space="preserve">Incrementar al 70% de la población vulnerable (discapacitados, desplazados) el acceso a programas de promoción y prevención </t>
  </si>
  <si>
    <t xml:space="preserve">Incrementar a 45800  familias con detección y/o seguimiento al riesgo en el ámbito Familiar </t>
  </si>
  <si>
    <t>Mantener en el 100% la Cobertura de vacunación con terceras dosis de DPT en niños menores de un año</t>
  </si>
  <si>
    <t xml:space="preserve">Mantener la cobertura de vacunación en  un 99% de triple viral en niños de un año </t>
  </si>
  <si>
    <t>Mejorar las condiciones de Salud Laboral mediante la actualizaciónde la línea base del menor trabajador</t>
  </si>
  <si>
    <t>Realizar 481 visitas de salud laboral (seguimiento - asesoría y/o sensibilización)</t>
  </si>
  <si>
    <t>Mantener la Tasa de violencia intrafamiliar en 196,5 X 100.000 Habitantes</t>
  </si>
  <si>
    <t>Mantener la Tasa de violencia intrafamiliar en menores de edad (0 a 17 años) en 88 X 100.000 Habitantes</t>
  </si>
  <si>
    <t xml:space="preserve">Atender anualmente a  6 escuelas públicas beneficiarias de talleres de Promoción de la salud y Prevención de la Enfermedad en salud oral realizados dirigido a población escolarizada. </t>
  </si>
  <si>
    <t>Generar espacios para el control de salud sexual y reproductiva incrementando al 82% el porcentaje de mujeres con 4 o más controles prenatales</t>
  </si>
  <si>
    <t>Incrementar al 92,6% el porcentaje de atención del parto por personal calificado.</t>
  </si>
  <si>
    <t>Mantener la Tasa de mortalidad por cáncer en el cuello del útero en 9,16 x 100.000 habitantes</t>
  </si>
  <si>
    <t>Mantener por debajo del 1,20% el número de infectados por VIH en población de 15 a 49 años</t>
  </si>
  <si>
    <t>Mantener en 9,8 la Tasa de mortalidad por cáncer de mama en mujeres X 100.000 habitantes</t>
  </si>
  <si>
    <t>Mentener en 0 el número de casos de rabia humana</t>
  </si>
  <si>
    <t>Incrementar al 94% la Cobertura de vacunación antirrábica animal</t>
  </si>
  <si>
    <t xml:space="preserve">Mantener por debajo de 345, la Incidencia de casos de dengue en población a riesgo  X 100.000  habitantes                                                                                                                                 </t>
  </si>
  <si>
    <t>Realizar 132 Brigadas intersectoriales en el sector  rural y urbano</t>
  </si>
  <si>
    <t>Crear un Sistema de información que de cuenta del avance municipal frente a indicadores de salud (Observatorio)</t>
  </si>
  <si>
    <t xml:space="preserve">Mantener al 100% el Porcentaje de notificación oportuna de las UPGD al SIVIGILA              </t>
  </si>
  <si>
    <t>Realizar anualmente un reporte del observatorio de salud pública</t>
  </si>
  <si>
    <t>Realizar el Plan Territorial de Salud aprobado de acuerdo con la normatividad en términos de estructura del plan y plazos de presentación, con un Análisis de la situación de salud del municipio actualizada y coherente con el perfil epidemiológico.</t>
  </si>
  <si>
    <t>Realizar una Propuesta técnica y financiera para asumir la competencia de prestación de servicios de salud de baja complejidad a la población pobre en lo no cubierto con subsidios a la demanda, con concepto de viabilidad por parte del departamento.</t>
  </si>
  <si>
    <t>Realizar un informe de seguimiento del cumplimiento de las metas de promoción y prevención de los contratos de las Entidades Promotoras de Salud del Régimen Subsidiado e informe de seguimiento sobre el cumplimiento de los planes de mejoramiento cuando aplique</t>
  </si>
  <si>
    <t>Realizar un  reporte de información solicitado en el marco de la Resolución 1620 de 2011 o la que la modifique, adicione o sustituya.</t>
  </si>
  <si>
    <t>Realizar los Estudios y Diseños para la adecuación y/o construcción del centro de apoyo a la discapacidad</t>
  </si>
  <si>
    <t>Realizar 7 Estudios y diseños para la Remodelación y mantenimiento de siete puestos de salud.</t>
  </si>
  <si>
    <t>Aumentar en 4 el número de bibliotecas con acceso a internet</t>
  </si>
  <si>
    <t>4 nuevas colecciones adquiridas para la biblioteca pública</t>
  </si>
  <si>
    <t>Aumentar en 4 el número de dotaciones de medios audiovisuales (TV. DVD y Grabadoras) y de equipamiento para la biblioteca pública</t>
  </si>
  <si>
    <t>Aumentar en 2  el número de bibliotecarios formados</t>
  </si>
  <si>
    <t>Transformar la Biblioteca municipal en un Tecno centro acorde a las necesidades de las tics</t>
  </si>
  <si>
    <t>Implementar un programa de Escuela de literatura</t>
  </si>
  <si>
    <t>Mantener el número de programas para facilitar acceso de la población a los materiales de la biblioteca (en especial a los que no están en la cabecera municipal)</t>
  </si>
  <si>
    <t>Aumentar a 16 el número de horas semanales dedicadas a los procesos formativos en: danza, música, literatura, artes visuales y teatro</t>
  </si>
  <si>
    <t>Aumentar a 11 el número de grupos culturales creados y fortalecidos</t>
  </si>
  <si>
    <t>crear 6 casas culturales rurales satélites</t>
  </si>
  <si>
    <t>Aumentar el número de programas de adquisiciones y/o mantenimientos a los instrumentos para el desarrollo de las expresiones artísticas</t>
  </si>
  <si>
    <t>Incrementar el apoyo a la Organización de 5 Eventos Culturales anualmente</t>
  </si>
  <si>
    <t>Generar un espacio  para la divulgación de las actividades información Cultural de Fusagasugá (revista, Programa de TV y Emisora Virtual</t>
  </si>
  <si>
    <t>Aumentar en 20  el número de instrumentos disponibles para el desarrollo de actividades artísticas</t>
  </si>
  <si>
    <t>Mantener el número de programas para divulgación y conocimiento de bienes de interés patrimonial</t>
  </si>
  <si>
    <t>Mantener en 13.000 el número de personas que acceden a las actividades culturales programadas</t>
  </si>
  <si>
    <t>Gestionar la conservación de las Casona de Coburgo (Patrimonio Nacional), Casona de La Tulipana (Patrimonio Municipal) y Casona Balmoral (Patrimonio Municipal).</t>
  </si>
  <si>
    <t xml:space="preserve"> Conservar y mantener 15 bienes de interés cultural  identificados.</t>
  </si>
  <si>
    <t>Restaurar e iluminar  los 11 monumentos actuales de la ciudad</t>
  </si>
  <si>
    <t>Identificar e Inventariar el patrimonio arquitectónico y cultural de la ciudad</t>
  </si>
  <si>
    <t>Identificar valorar bienes de carácter Arqueológico (Petroglifos de Quebrajacho)</t>
  </si>
  <si>
    <t>Mantener en 5  el número de organizaciones culturales apoyadas</t>
  </si>
  <si>
    <t>Adelantar un programa de fortalecimiento del Consejo Municipal de Cultura y reglamentación del funcionamiento (Acuerdo 03 de 2001  y decreto 397 de 2009)</t>
  </si>
  <si>
    <t xml:space="preserve">Apoyar anualmente la realización de 2 sesiones del consejo municipal de cultura </t>
  </si>
  <si>
    <t>Apropiar anualmente la  Seguridad social del creador y del gestor cultural (10% del recaudo de la estampilla) ley 666 de 2001</t>
  </si>
  <si>
    <t>Alcanzar el 100% de la Terminación del Complejo Cultural</t>
  </si>
  <si>
    <t>Adelantar la dotación en del Complejo Cultural</t>
  </si>
  <si>
    <t xml:space="preserve">Realizar anualmente una semana cultural para Exaltar, preservar valores, símbolos y manifestaciones culturales autóctonas colombianas (ley 580 del 2000) </t>
  </si>
  <si>
    <t>Garantizar anualmente el mantenimiento o reparación de infraestructura cultural</t>
  </si>
  <si>
    <t>Brindar espacios y oportunidades adecuadas para el desarrollo de actividades deportivas mediante la vinculación de 2400 niños a los centros de iniciación deportiva</t>
  </si>
  <si>
    <t>Brindar espacios y oportunidades adecuadas para el desarrollo de actividades deportivas mediante la vinculación de 1600 niños a los centros de formación deportiva</t>
  </si>
  <si>
    <t>Brindar espacios y oportunidades adecuadas para el desarrollo de actividades deportivas mediante la vinculación de 8000 niños a los juegos intercolegiados</t>
  </si>
  <si>
    <t>Brindar espacios y oportunidades adecuadas para el desarrollo de actividades deportivas mediante la vinculación de 2400 niños a festivales escolares</t>
  </si>
  <si>
    <t>Brindar espacios y oportunidades adecuadas para el desarrollo de actividades deportivas mediante la vinculación de 6000 personas a los juegos comunales y campesinos</t>
  </si>
  <si>
    <t>Incrementar a 4 el número de proyectos anualmente implementados para incrementar la participación deportiva en instituciones educativas</t>
  </si>
  <si>
    <t>Incentivar la práctica deportiva de alto rendimientos para personas con talento en diferentes disciplinas mediante el apoyo  anual  a 15 jovenes con talento deportivo</t>
  </si>
  <si>
    <t>Incentivar la práctica deportiva de alto rendimientos para personas con talento en diferentes disciplinas mediante el apoyo económico y logístico en el cuatrenio a 40 clubes deportivos</t>
  </si>
  <si>
    <t>Incentivar la práctica deportiva de alto rendimientos para personas con talento en diferentes disciplinas mediante el apoyoen el cuatrenio a 12 deportistas de alto rendimeinto</t>
  </si>
  <si>
    <t>Incentivar la práctica deportiva de alto rendimientos para personas con talento en diferentes disciplinas mediante el apoyo anual a 8 eventos de carácter nacional</t>
  </si>
  <si>
    <t>Aumentar anualmente a 20 el número de jóvenes deportistas capacitados e instruidos en habilidades y técnicas para un mejor desempeño deportivo</t>
  </si>
  <si>
    <t>Aumentar anualmente a 500 el número de personas vinculadas a alguna actividad física comunal.</t>
  </si>
  <si>
    <t>Realizar en el cuatrenio 37 jornadas de recreovía</t>
  </si>
  <si>
    <t xml:space="preserve">Realizar anualmente 2 programas de actividad física dirigidos a personas en situación de discapacidad </t>
  </si>
  <si>
    <t>Aumentar a 2 el número de programas de actividad física anuales dirigidos al adulto mayor realizados</t>
  </si>
  <si>
    <t>Realizar 3 programas de activiteca rodante en el cuatrenio</t>
  </si>
  <si>
    <t>Desarrollar capacidad y conocimiento en el sector deporte y recreación mediante la realización de 3 eventos anuales</t>
  </si>
  <si>
    <t>Aumentar el número de escenarios deportivos y recreativos construidos en 4 anualmente</t>
  </si>
  <si>
    <t xml:space="preserve">Realizar anualmente 4 intervenciones de adecuación o mejoramiento de los escenarios deportivos del IDERF </t>
  </si>
  <si>
    <t>Realizar anualmente 3 mantenimientos a parques recreativos</t>
  </si>
  <si>
    <t>construir en el cuatrenio 3 parques biosaludables</t>
  </si>
  <si>
    <t>Beneficiar a la comunidad con el mantenimiento o dotación de material para 40 escenarios deportivos</t>
  </si>
  <si>
    <t>Construir 1 parque para la prática de deportes no convencionales</t>
  </si>
  <si>
    <t>Adelantar los estudios para la construcción de un complejo recreativo y deportivo en el terreno denominado Villa Cesárea</t>
  </si>
  <si>
    <t>Prestar servicios gratuitos de solución de conflictos en las zonas alejadas del municipio mediante la creación de un centro de conciliación</t>
  </si>
  <si>
    <t>Prestar  22650 servicios gratuitos de solución de conflictos en las zonas alejadas del municipio mediante el manjeo de casos por parte de inspectores de policía y corregidores</t>
  </si>
  <si>
    <t>Adelantar un programa anual de sensibilización en convivencia</t>
  </si>
  <si>
    <t xml:space="preserve">Prestar servicios gratuitos de solución de conflictos en las zonas alejadas del municipio mediante 30 brigadas realizadas </t>
  </si>
  <si>
    <t>Adelantar 3 procesos de capacitación de líderes ciudadanos en justicia comunitaria y alternativa.</t>
  </si>
  <si>
    <t>Prestar servicios para proteger los derechos de  la familia en la entidad territorial mediante la atención de 18200 casos por parte de la comisaría de familia en el cuatrenio</t>
  </si>
  <si>
    <t>Adelantar un programa de prevención de consumo de sustancias psicoactivas a menores anualmente</t>
  </si>
  <si>
    <t>Creación e implementación de una Comisaria de Familia semi permanente con horario de atención de 7 am a 11 pm y fines de semana.</t>
  </si>
  <si>
    <t>Incrementar a 15 por cada 10.000 habitantes  el número de efectivos de la Policía Nacional según criterios de priorización y necesidades específicas en razón a los tipos de delincuencia</t>
  </si>
  <si>
    <t>Facilitar la denuncia y fortalecer la vigilancia de casos de violencia sexual mediante la puesta en funcionamiento de un comité de atención y reparación integral a victimas</t>
  </si>
  <si>
    <t>Implementar  en coordinación con la Policía Nacional y de manera gradual, en las 5 zonas de mayor criminalidad, el Plan Nacional de Vigilancia Comunitaria por Cuadrantes</t>
  </si>
  <si>
    <t>Implementar 4 planes de desarme en coordinación con las entidades pertinentes para la entrega de  armas blancas y  armas de fuego</t>
  </si>
  <si>
    <t xml:space="preserve">Elaborar y ejecutar el Plan Integral de Seguridad y Convivencia Ciudadana, en coordinación con las entidades pertinentes en el marco de la realización de 60 Consejos de Seguridad </t>
  </si>
  <si>
    <t>Diseñar, desarrollar e implementar una línea en materia de seguridad y convivencia dentro del Observatorio Municipal.</t>
  </si>
  <si>
    <t>Realizar 4 acciones y campañas masivas en el cuatrenio destinadas a la prevención de la violencia intrafamiliar (contra niños y niñas, entre la pareja y adultos mayores)</t>
  </si>
  <si>
    <t>Adquiriir 50 Sistemas de vigilancia en funcionamiento (ej. video, línea 123, policía, sistema integrado de emergencias y seguridad)</t>
  </si>
  <si>
    <t>Gestionar recursos para la construcción del Distrito de Policía</t>
  </si>
  <si>
    <t xml:space="preserve">Garantizar el funcionamiento de la fuerza pública </t>
  </si>
  <si>
    <t>Construir una Subestación o CAI de Policía</t>
  </si>
  <si>
    <t>Implementar y poner en funcionamiento un hogar de paso a través de construcción y/o adecuación</t>
  </si>
  <si>
    <t>Crear 20 frentes locales de seguridad por micro territorial en el Municipio.</t>
  </si>
  <si>
    <t>Garantizar y Apoyar el funcionamiento del servicio de  Bomberos</t>
  </si>
  <si>
    <t>Actualizar el Manual de Convivencia Municipal</t>
  </si>
  <si>
    <t>Realizar 3 campañas de difusión sobre las normas de convivencia ciudadana.</t>
  </si>
  <si>
    <t>Realizar cuatro eventos de rumba sana</t>
  </si>
  <si>
    <t xml:space="preserve">Desarrollar y mantener un proceso integral de cultura ciudadana que mejore la convivencia y el sentido de pertenencia por la ciudad </t>
  </si>
  <si>
    <t xml:space="preserve">Formular y ejecutar 2 proyectos de espacio público </t>
  </si>
  <si>
    <t>Recuperar 400 metros cuadrados de espacio público</t>
  </si>
  <si>
    <t>Aumentar en 5500 los metros de red de acueducto urbano construidos</t>
  </si>
  <si>
    <t>Aumentar a 37581 las conexiones domiciliarias instaladas del servicio de acueducto urbano</t>
  </si>
  <si>
    <t>Aumentar a 10 el número de acueductos veredales fortalecidos</t>
  </si>
  <si>
    <t>Reducir al 46% el índice de agua no contabilizada IANC</t>
  </si>
  <si>
    <t>Garantizar el Suministro de agua apta para el consumo humano manteniendo entre el 0 y el 5% el índice de riesgo de calidad de agua</t>
  </si>
  <si>
    <t>Optmizar la planta de tratamiento de agua potable</t>
  </si>
  <si>
    <t>Realizar los estudios y diseños del Plan Maestro de Acueducto</t>
  </si>
  <si>
    <t>Mantener por encima del 96% el porcentaje de procesos de gestión cumplidos por el prestador para la certificación a través del SUI</t>
  </si>
  <si>
    <t>Garantizar la cobertura y continuidad del servicio de agua en el sector urbano atendiendo al 98% de la población</t>
  </si>
  <si>
    <t>Mantener en 24 el número de horas promedio de prestación del serivico diario</t>
  </si>
  <si>
    <t>Adelantar la gestión para la factibilidad del plan de abasto</t>
  </si>
  <si>
    <t>Aumentar a 400 el número de metros de redes en reposición o rehabilitación</t>
  </si>
  <si>
    <t xml:space="preserve">Construir un tanque de almacenamiento </t>
  </si>
  <si>
    <t>Asegurar los aportes para cubrir los subsidios de Acueducto conformidad con la Ley 142, manteniendo en el 100% el porcentaje de ususarios de estratos 1,2 y 3 cubiertos por subsidios</t>
  </si>
  <si>
    <t>Aumentar a 185990 los metros de red de alcantarillado  construidos</t>
  </si>
  <si>
    <t>Aumentar a 2400 los metros de redes en reposición o rehabilitación</t>
  </si>
  <si>
    <t>Aumentar a 36787 las conexiones domiciliarias instaladas en el perímetro urbano</t>
  </si>
  <si>
    <t>Avanzar al 50% en la ejecución del Plan de Saneamiento y manejo de vertimientos, aprobado</t>
  </si>
  <si>
    <t>Realizar 1 estudio y diseño de la PTAR la pampa la venta adelantados durante el cuatrienio</t>
  </si>
  <si>
    <t>Construir una PTAR para el sector El Resguardo</t>
  </si>
  <si>
    <t>Brindar la dotación de instrumentos para la prestación del servicio.</t>
  </si>
  <si>
    <t>Definir certificaciones y mantener por encima del 96% cumplimiento de estándares de alcantarillado</t>
  </si>
  <si>
    <t>Mejorar el servicio de disposición final de vertimientos en el sector suburbano y rural con la construcción de 15 baterias sanitarias anuales</t>
  </si>
  <si>
    <t>Gestionar la factibilidad  para el plan maestro de alcantarillado del sector suburbano  Chinauta</t>
  </si>
  <si>
    <t>Asegurar los aportes para cubrir los subsidios de Alcantarillado conformidad con la Ley 142, manteniendo en el 100% el porcentaje de ususarios de estratos 1,2 y 3 cubiertos por subsidios</t>
  </si>
  <si>
    <t>Aumentar a 6% el porcentaje de residuos separados en la fuente</t>
  </si>
  <si>
    <t>Aumentar a 8% el porcentaje de residuos reciclados</t>
  </si>
  <si>
    <t>Aumentar a 10% el porcentaje de residuos orgánicos transformados</t>
  </si>
  <si>
    <t>Implementar un espacio apto para la escombrera municipal</t>
  </si>
  <si>
    <t>Implementar en un 40% "PROCEDAS" en aprovechamiento de residuos sólidos (PLAN DE SOCIALIZACIÓN DE CAMPAÑAS AMBIENTALES CON COLEGIOS)</t>
  </si>
  <si>
    <t>Adquirir y/o gestionar 2 camiones (parque automotor) para la prestación del servicio de aseo.</t>
  </si>
  <si>
    <t>Aumentar a 34070 el número de usuarios antendidos del servicio de aseo.</t>
  </si>
  <si>
    <t>Mantener por encima del 96%  el cumplimiento de estándares en alcantarillado</t>
  </si>
  <si>
    <t>Realizar 1 estudio y diseño para la  Estación de transferencia y relleno sanitario</t>
  </si>
  <si>
    <t>Asegurar los aportes para cubrir los subsidios de Aseo de conformidad con la Ley 142, aumentando a el 100% el porcentaje de ususarios de estratos 1,2 y 3 cubiertos por subsidios</t>
  </si>
  <si>
    <t>Mantener el 80% de las redes de alumbrado público del municipio.</t>
  </si>
  <si>
    <t>Adelantar la gestión para la ampliación del servicio en 60 nuevas luminarias</t>
  </si>
  <si>
    <t>Construir,4000 m2 de la infraestructura de transporte a cargo de la entidad territorial</t>
  </si>
  <si>
    <t>Mantener 58 km infraestructura de transporte a cargo de la entidad territorial</t>
  </si>
  <si>
    <t>Mantener y  mejorar 160km de vías de   la infraestructura de transporte a cargo de la entidad territorial</t>
  </si>
  <si>
    <t>Realizar 1 destaponamiento víal para mejorar infraestructura de transporte a cargo de la entidad territorial</t>
  </si>
  <si>
    <t>Construir, conservar y mejorar  la infraestructura de transporte a cargo de la entidad territorial mediante el desarrollo del proyecto del malecón y doble calzada de la quebrada sabaneta</t>
  </si>
  <si>
    <t>Construir, conservar y mejorar  la infraestructura de transporte a cargo de la entidad territorial mediante la adquisicón de 2 kit de maquinaria amarilla</t>
  </si>
  <si>
    <t xml:space="preserve">Reorganizar lel 100% las rutas de servicio público colectivo </t>
  </si>
  <si>
    <t xml:space="preserve">Elaborar e instalar 20 paraderos cubiertos de servicio público </t>
  </si>
  <si>
    <t>Elaborar estudio de estructura tarifaria de transporte colectivo e individual de pasajeros</t>
  </si>
  <si>
    <t>Implementar 10  zonas amarillas en la ciudad</t>
  </si>
  <si>
    <t>Realizar 1 estudio para la reestructuración zonas de cargue y descargue plaza de mercado y barrio potosí</t>
  </si>
  <si>
    <t>Diseñar Plan maestro de estacionamientos</t>
  </si>
  <si>
    <t xml:space="preserve">Reordenar el transporte intermunicipal y puntos de acceso mediante la elaboración de un estudio </t>
  </si>
  <si>
    <t>Recuperar en un 55% la cartera concerniente al cobro coactivo por comparendos</t>
  </si>
  <si>
    <t>Realizar el mantenimiento correctivo y preventivo de  160 señales viales instaladas</t>
  </si>
  <si>
    <t>Renovar e instalar 120 señales viales verticales nuevas</t>
  </si>
  <si>
    <t>Implementar la zona de patios en la ciudad.</t>
  </si>
  <si>
    <t>Adelantar la Modernización de la secretaria de movilidad mediante Mejoramiento de la plataforma tecnológica y de la infraestructura S.M.F</t>
  </si>
  <si>
    <t>Adelantar el Mantenimiento del 100% de la red semafórica</t>
  </si>
  <si>
    <t>Elaborar un Plan de seguridad vial</t>
  </si>
  <si>
    <t>Adelantar la gestión para implementar en el municipio el sistema  de transporte público.</t>
  </si>
  <si>
    <t xml:space="preserve">Implementar 4 intersecciones semafóricas nuevas </t>
  </si>
  <si>
    <t>Elaborar 1 Estudio Diseño y construcción del Centro regional de investigación agropecuaria.</t>
  </si>
  <si>
    <t>Elaborar 1 Estudio y diseño para la  reestructuración de la Plaza de mercado</t>
  </si>
  <si>
    <t>Realizar la Reestructuración plaza de mercado</t>
  </si>
  <si>
    <t>Realizar 1 Gestiones y/o acciones para la construcción del frigorífico</t>
  </si>
  <si>
    <t>Realizar la construcción del Centro de Desarrollo tecnológico Quebrajacho</t>
  </si>
  <si>
    <t>Formular 2 proyectos de vivienda VIP</t>
  </si>
  <si>
    <t>Habilitar suelo (2 Hectáreas) para el desarrollo de proyectos de  vivienda  VIS Y VIP</t>
  </si>
  <si>
    <t>Gestionar cierre financiero  para la asignación de 600 subsidios de vivienda VIP</t>
  </si>
  <si>
    <t>Adelantar un 60% de  obras de urbanismo con recursos del fondo Eben Ezer</t>
  </si>
  <si>
    <t xml:space="preserve">Gestionar, cofinanciar y mejorar 300 unidades de vivienda  para  familias en situación de vulnerabilidad </t>
  </si>
  <si>
    <t>Elaborar un estudio de evaluación y zonificación del riesgo de desastres para fines de planificación de uso del territorio incorporados al POT.</t>
  </si>
  <si>
    <t>Mantener el Sistema de monitoreo de amenazas y alerta ante amenazas en las cuencas</t>
  </si>
  <si>
    <t>Mantener el Sistema de monitoreo de amenazas y alerta ante amenazas en las zonas de deslizamiento</t>
  </si>
  <si>
    <t>Realizar ocho estrategias de información públicas de control y reducción del riesgo</t>
  </si>
  <si>
    <t>Realizar 4  acciones de mitigación y remediación</t>
  </si>
  <si>
    <t xml:space="preserve">Controlar y reducir las condiciones de riesgo de desastres mediante la reubicación del 1% anual de las familias en condición de alto riego de desastres </t>
  </si>
  <si>
    <t>Realizar un Plan de emergencia y contingencia</t>
  </si>
  <si>
    <t>Realizar un Plan escolar de gestión del riesgo</t>
  </si>
  <si>
    <t>Realizar un Plan de reconstrucción pos desastre elaborados y actualizados</t>
  </si>
  <si>
    <t>Realizar 4 Contratos  con organismos de respuesta para la atención de desastres</t>
  </si>
  <si>
    <t>Implementar un Sistema de comunicaciones  para CLOPAD</t>
  </si>
  <si>
    <t>Implementar SIG de gestión del Riesgo</t>
  </si>
  <si>
    <t>Adelantar las gestiones para la construcción de obras biomecánicas y manejo integral para la disminución de riesgos en diferentes sectores del municipio.</t>
  </si>
  <si>
    <t>Realizar 8 Procesos de formación y capacitación del personal vinculado a los organismos de respuesta para la atención de desastres</t>
  </si>
  <si>
    <t>Preparar y llevar a cabo la respuesta ante situaciones declaradas de desastres y preparar los planes que orientarán los procesos de reconstrucción pos desastres.</t>
  </si>
  <si>
    <t>Gestionar 2 estudios y proyectos de evaluación de vulnerabilidad y riesgo para fines de formulación de acciones frente al cambio climático</t>
  </si>
  <si>
    <t>Promover y gestionar el desarrollo Científico y tecnológico con alcance regional mediante la teminación del Centro Agro Tecnológico de comercialización del Sumapaz</t>
  </si>
  <si>
    <t>Promocionar anualmente el proyecto  Zona franca de Fusagasugá</t>
  </si>
  <si>
    <t>Fomentar 5 alianzas público - privadas para el desarrollo regional</t>
  </si>
  <si>
    <t>Adelantar capacitaciones  a 200 jóvenes dirigidas a competencias laborales</t>
  </si>
  <si>
    <t>Aumentar a 18 el número de mypimes y/o fami-empresas formalizadas en el cuatrenio</t>
  </si>
  <si>
    <t>Realizar en el cuartenio 12 eventos que fomenten el empleo</t>
  </si>
  <si>
    <t xml:space="preserve">Formulación de la Política pública de empleo </t>
  </si>
  <si>
    <t>Creación de un Observatorio laboral y empresarial</t>
  </si>
  <si>
    <t>Puesta en funcionamiento del sistema municipal de emprendimiento</t>
  </si>
  <si>
    <t>Realizar 3 concursos de ideas de negocios y planes de negocios</t>
  </si>
  <si>
    <t>Realizar 3 redes de emprendimiento del sumapaz</t>
  </si>
  <si>
    <t>Realizar 22 capacitaciones dirigidas al emprendimiento empresarial y social</t>
  </si>
  <si>
    <t>Mejorar la capacidad competitiva y productiva empresarial mediante la firma de 4 convenios para créditos de apoyo y fortalecimiento a fami y pequeñas empresas</t>
  </si>
  <si>
    <t>Priorizar la inversión para la compra de 200 hectáreas  con el fin de recuperar ecosistemas afectados por la Ola invernal</t>
  </si>
  <si>
    <t xml:space="preserve">Reforestar 60 hectáreas  en diferentes lugares del Municipio para mitigación de riesgos y aumentar la producción de árboles que tengan impacto en los ingresos familiares </t>
  </si>
  <si>
    <t xml:space="preserve">Implementar 3 fases del Sistema de Gestión Ambiental Municipal SIGAM </t>
  </si>
  <si>
    <t>Desarrollar un corredor biológico urbano y rurale que permita conectar el ecosistema</t>
  </si>
  <si>
    <t>Propagar 40.000 plantas frutales y agroforestales en el vivero municipal</t>
  </si>
  <si>
    <t>Realizar la conservación y manejo de las áreas de protección ambiental adquiridas (20 hectáreas) por el municipio y privados incluyendo el programa de familias guardabosques.</t>
  </si>
  <si>
    <t>Vincular 6 familias al programa Guardabosques</t>
  </si>
  <si>
    <t>Adelantar 20 campañas de educación ambiental</t>
  </si>
  <si>
    <t>Implementar 2PROCEDAS</t>
  </si>
  <si>
    <t>Crear un grupo JÓVENES DE AMBIENTE</t>
  </si>
  <si>
    <t>Adelantar acciones de seguimiento y control (Ley 1259 de 2008) mediante la imposición de 200 comparendos</t>
  </si>
  <si>
    <t>Adelantar 23 jornadas de vigilancia y control ambiental</t>
  </si>
  <si>
    <t>Adquirir un  equipo para la medición y el control de emisiones gaseosas y sonoras</t>
  </si>
  <si>
    <t>Brindar asesoría  y acompañamiento a 16 proyectos agropecuarios</t>
  </si>
  <si>
    <t>Realizar 8.000 visitas de asisitencia técnica  a proyectos agropecuarios</t>
  </si>
  <si>
    <t>Promover emprendimiento productivo mediante la realización de 6 alianzas</t>
  </si>
  <si>
    <t>Promover la  adquisición e implementación de tecnologías rurales</t>
  </si>
  <si>
    <t>Implementar un distrito de Riego para Usatama Baja y Alta</t>
  </si>
  <si>
    <t>Construir 1 invernadero municipal para propagación de especies vegetales.</t>
  </si>
  <si>
    <t>Renovar 150 hectáreas de café en el cuatrenio</t>
  </si>
  <si>
    <t>Propagar y sembrar 19.000 plantas de tomate de árbol</t>
  </si>
  <si>
    <t>Implementar 570 huertas escolares y caseras</t>
  </si>
  <si>
    <t>Renovar 35.000 plantas de mora</t>
  </si>
  <si>
    <t>Adelantar las gestiones para la articulación del programa integral del desarrollo rural y proyectos ANCLA</t>
  </si>
  <si>
    <t>Sembrar y asistir 10.000 plantas de otras especies agrícolas</t>
  </si>
  <si>
    <t>Adelantar programa de mejoramiento genético y tecnología a través de la  inseminación artificial de 650 bovinos</t>
  </si>
  <si>
    <t>Adelantar programa de mejoramiento genético y tecnología a través de la inseminación artificial de 530 porcinos</t>
  </si>
  <si>
    <t>Desarrollar un  proyecto de transferencia de tecnología en Bovinos</t>
  </si>
  <si>
    <t>Implementar programas de sanidad animal mediante la realización de 2 jornadas anuales de sanidad animal</t>
  </si>
  <si>
    <t>Implementar programas de sanidad animal mediante la castración de 2.000 bovinos y porcinos</t>
  </si>
  <si>
    <t>Apoyar el desarrollo de proyectos de especies menores mediante el desarrollo de un proyecto de apicultura</t>
  </si>
  <si>
    <t>Apoyar el desarrollo de proyectos de especies menores mediante el desarrollo de un proyecto de psicultura</t>
  </si>
  <si>
    <t>Adelantar el mejoramiento de 35 hectáreas de   praderas productivas para nutrición animal  en la zona rural.</t>
  </si>
  <si>
    <t>Brindar asesoría  y acompañamiento a los proyectos pecuarios mediante la realización de 4 procesos anuales de formación en temas pecuarios</t>
  </si>
  <si>
    <t>Brindar asesoría  y acompañamiento a los proyectos pecuarios mediante la realización de 8.000 visitas para asistencia técnica</t>
  </si>
  <si>
    <t>Promover emprendimiento productivo mediante la realización de 3 alianzas</t>
  </si>
  <si>
    <t>Ejecutar en un 100% la  Política pública de turismo en el Municipio de Fusagasugá, acompañada con el Consejo consultivo</t>
  </si>
  <si>
    <t>Adelantar el mejoramiento y creación de infraestructura turística en la Ciudad mediante el  Desarrollo de los estudios diseños y gestionar la construcción del Parque interactivo de las flores</t>
  </si>
  <si>
    <t>Adelantar el mejoramiento y creación de infraestructura turística en la Ciudad mediante el Desarrollo, los estudios y diseños y promoción de la inversión a 1 proyecto Regional</t>
  </si>
  <si>
    <t>Adelantar el mejoramiento y creación de infraestructura turística en la Ciudad, mediante la creación de 2 rutas eco turísticas, diseñadas implementadas , adecuadas y/o fortalecidas</t>
  </si>
  <si>
    <t>Diseñar  2 productos turísticos especializados (deportivo, naturaleza)</t>
  </si>
  <si>
    <t>Realizar la promoción de Fusagasugá como destino turístico de clase nacional mediante la realización de 3 estrategias de promoción</t>
  </si>
  <si>
    <t>Realizar 1 plan de embellecimiento de la ciudad</t>
  </si>
  <si>
    <t>Adelantar un viaje de experiencias exitosas fam trip con operadores y prestadores</t>
  </si>
  <si>
    <t>Promoción de Fusagasugá como destino turístico de clase nacional mediante la realización / apoyo a 8 eventos anuales propios para promover a fusagasugá como destino turístico</t>
  </si>
  <si>
    <t xml:space="preserve">Fortalecer el capital humano al servicio del turismo y la generación de empleo mediante la realización de 8 programas de formación en turismo </t>
  </si>
  <si>
    <t>Vincular a 1 colegio al programa escuelas amigas del turismo</t>
  </si>
  <si>
    <t>Fortalecer la institucionalidad y el mejoramiento de la competitividad de la ciudad frente al turismo mediante la creación de 1  instituto de turismo auto sostenibles y rentable</t>
  </si>
  <si>
    <t xml:space="preserve">Creación e implementación de una línea del observatorio dedicada a turismo </t>
  </si>
  <si>
    <t>Realizar 3 programas de calidad turística, procesos de normalización, legalización y aplicación de NTS</t>
  </si>
  <si>
    <t>Inducir procesos de apropiación de TICS en los estudiantes y docentes de sedes educativas mediante la entrega de 1490 computadores entregados a establecimientos educativos</t>
  </si>
  <si>
    <t>Incluir a 2.000 alumnos de grado 6 en la estrategia de educación digital</t>
  </si>
  <si>
    <t>Inducir procesos de apropiación de TICS en los estudiantes y docentes de sedes educativas mediante el mejoramiento de 13 instituciones con ambientes de aprendizaje</t>
  </si>
  <si>
    <t>Mejorar 60 instituciones con la conexión de internet</t>
  </si>
  <si>
    <t>Implementar y mantener actualizado de observatorio de información, innovación y desarrollo tecnológico</t>
  </si>
  <si>
    <t>Generar espacios de promoción y servicios de tecnología de la información y las comunicaciones mediante la creación y puesta en marcha de un punto vive digital</t>
  </si>
  <si>
    <t>Masificar el uso de la banda ancha en 400 hogares de estrato 1 y 2</t>
  </si>
  <si>
    <t>Creación de la Agenda de conectividad y plan de TICS para Fusagasugá.</t>
  </si>
  <si>
    <t>Desarrollar el programa Mipyme Digital mediante la dotación de insumos tecnológicos a 150 pymes del municipio</t>
  </si>
  <si>
    <t>Realizar un mejoramiento a la red Telemática e Intranet de la administración municipal</t>
  </si>
  <si>
    <t>Fortalecer 2  sistemas de información municipal</t>
  </si>
  <si>
    <t>Desarrollo de una infraestructura de conectividad para administración municipal</t>
  </si>
  <si>
    <t>Realizar un Mejoramiento de los recursos tecnológicos y operativos de la administración municipal</t>
  </si>
  <si>
    <t>Capacitar al 100% de los funcionarios de la administración en el programa ciudadano digital</t>
  </si>
  <si>
    <t>Garantizar la Implementación de Estrategia de gobierno en línea mediante la Implementación de una red de comunicación e información para los organismos comunales del municipio y ediles.</t>
  </si>
  <si>
    <t>Garantizar la Implementación de Estrategia de gobierno en línea mediante el cumplimiento del 100% de la fase de interacción en Linea</t>
  </si>
  <si>
    <t>Garantizar la Implementación de Estrategia de gobierno en línea  mediante el cumplimiento del 100% de la Fase de transacción en línea</t>
  </si>
  <si>
    <t>Garantizar la Implementación de Estrategia de gobierno en línea mediante el cumplimiento del 100% de la Fase de Transformación en Línea</t>
  </si>
  <si>
    <t>Garantizar la Implementación de Estrategia de gobierno en línea mediante el cumplimiento del 100% de la Fase de Democracia en Línea</t>
  </si>
  <si>
    <t>Garantizar la Implementación de Estrategia de gobierno en línea mediante la Disminución del 30% en la utilización de papel y tinta.</t>
  </si>
  <si>
    <t>Garantizar procesos de capacitación en TICS mediante la formación de 710 docentes en el uso de las TICS</t>
  </si>
  <si>
    <t>Desarrollo del programa en TIC confió</t>
  </si>
  <si>
    <t>Capacitar a 1200 personas en el uso responsable de las tecnologías</t>
  </si>
  <si>
    <t>Promover 11 procesos de capacitación digital a población vulnerable</t>
  </si>
  <si>
    <t>Apropiación y masificación de las TICS en los procesos productivos del municipio de Fusagasugá mediante la Promoción del 100% de  los grados 10 y 11 en el servicio social inspirado en TICS</t>
  </si>
  <si>
    <t>Asesorar, orientar y capacitar en su conformación, organización y funcionamiento al 100%  de las Juntas de Acción Comunal (JAC) Juntas Administradoras locales (JAL), Juntasde vivienda comunitaria (JVC), Asociaciones de Vivienda Comunitaria,   Asociaciones de pensionados, y comités de desarrollo y control social de servicios Públicos registrados en el municipio de Fusagasugá.</t>
  </si>
  <si>
    <t>Promover  la construcción e implementación de  60 Proyectos sociales comunitarios como ejercicio de integración comunitaria en el Municipio en articulación con las Juntas de Acción</t>
  </si>
  <si>
    <t>Aumentar la capacidad de gestión de las 190 Juntas de Acción Comunal  y juntas administradoras locales mediante la implementación de mecanismo de información, tecnificación, capacitación, dotación y equipamiento.</t>
  </si>
  <si>
    <t>Implementar 10  procesos continuos de asesorías y capacitación dirigidos  a los miembros de las Juntas Administradoras locales, con el fin de Fortalecer su acción social y comunitaria.</t>
  </si>
  <si>
    <t>Mantener actualizado y en operación el Modelo estándar de control interno de acuerdo a la ley en la administración Municipal.</t>
  </si>
  <si>
    <t>Promover el reconocimiento y trasparencia en la gestión de lo público  como un ejercicio activo en el Control ciudadano. Mediante la realización de 4 rendiciones públicas</t>
  </si>
  <si>
    <t>Fomentar  entre  la población de Fusagasugá  una cultura para el ejercicio activo de su  ciudadanía en materia de control público y social, recurriendo a  aquellos instrumentos y mecanismos que permiten velar por los  intereses colectivos de la ciudad, vinculando a 80 personas a los procesos de formación en veedurías ciudadanas</t>
  </si>
  <si>
    <t xml:space="preserve">Generar espacios y mecanismos de información para la ciudadanía, mediante la Creación de la emisora Institucional, FUSAGASUGÁ, CONTIGO CONTODO. </t>
  </si>
  <si>
    <t xml:space="preserve">Generar espacios y mecanismos de información para la ciudadanía, mediante el Diseño, diagramación y elaboración de 15 ediciones del periódico informativo, FUSAGASUGÁ, CONTIGO CONTODO </t>
  </si>
  <si>
    <t>Proyectar al municipio con el uso de las herramientas que nos proporcionan los medios de comunicación del municipio y las nuevas tecnologías de las comunicaciones, mediante el sostenimiento de un programa de noticias diarias de 5 minutos y cuñas radiales en tres emisoras de alcance regional.</t>
  </si>
  <si>
    <t>Implementar un noticiero de media hora de dos días a la semana en dos canales de TV del municipio.</t>
  </si>
  <si>
    <t xml:space="preserve">Implementar un canal de información con la ciudadanía a través de correos electrónicos y redes sociales. </t>
  </si>
  <si>
    <t>Fortalecer el uso de herramientas tecnológicas que faciliten la información al ciudadano, mediante la Adecuación de  un espacio para que la Alcaldía Municipal, tenga su propio estudio de televisión y producción de medios.</t>
  </si>
  <si>
    <t>Creación de un circuito cerrado de televisión de carácter informativo para la sede Administrativa Municipal.</t>
  </si>
  <si>
    <t>Desarrollar un proceso de fortalecimiento de la infraestructura tecnológica y de oficina de la administración Municipal.</t>
  </si>
  <si>
    <t>Adecuar la infraestructura física y las herramientas tecnológicas y elementos de oficina para cumplir con las procesos y desarrollos misionales  mediante  un proceso de fortalecimiento de la infraestructura física de la alcaldía y demás sedes</t>
  </si>
  <si>
    <t>Generar los espacios y condiciones adecuados que permitan un mejor rendimiento a los funcionarios Adelantando un programa de Bienestar laboral para los funcionarios de la administración</t>
  </si>
  <si>
    <t>Capacitar al 80% funcionarios en diferentes temas laborales</t>
  </si>
  <si>
    <t>Mantener en funcionamiento y operación diferentes herramientas técnicas mediante la actualización del SISBEN</t>
  </si>
  <si>
    <t>Mantener en funcionamiento y operación diferentes herramientas técnicas mediante el desarrollo del proceso de estratificación socioeconómica</t>
  </si>
  <si>
    <t>Mantener en funcionamiento y operación diferentes herramientas técnicas mediante el desarrollo de un proceso de revisión y actualización de nomenclatura</t>
  </si>
  <si>
    <t xml:space="preserve">Mantener actualizado el funcionamiento de los pasivos pensiónales y prestacionales </t>
  </si>
  <si>
    <t>Adecuar la estructura organizacional a las necesidades de desarrollo de la ciudad, mediante un proceso de reorganización Administrativa dentro de la administración municipal de Fusagasugá.</t>
  </si>
  <si>
    <t xml:space="preserve">Mejorar el índice de desempeño fiscal del municipio,   ascendiendo 2 puestos en  la posición Departamental en el ranking de desempeño fiscal </t>
  </si>
  <si>
    <t>Desarrollar  anualmente estrategias que permitan aumentar el nivel de ingresos propios sostenibles.</t>
  </si>
  <si>
    <t>Desarrollar un proceso de actualización Catastral</t>
  </si>
  <si>
    <t>Adelantar un proceso de fortalecimiento al Banco de Programas y Proyectos, para la gestión de recursos de orden Nacional e Internacional.</t>
  </si>
  <si>
    <t>Adelantar acciones para la reglamentación y el desarrollo del POT que incluya la reglamentación y el cobro de la plusvalía</t>
  </si>
  <si>
    <t>Desarrollar los estudios diseños y crear un sistema de Georeferenciación de predios vinculado con información Mpal.</t>
  </si>
  <si>
    <t>Apoyar las actividades del Consejo Territorial de Planeación Municipal</t>
  </si>
  <si>
    <t>Adelantar los estudios, diseño y desarrollo de un Observatorio Municipal que contemple  líneas de  estudio e investigación de carácter socio económico</t>
  </si>
  <si>
    <t>Promover, coordinar e implementar el comité de promoción y difusión de los Derechos Humanos en el Municipio de Fusagasugá.</t>
  </si>
  <si>
    <t xml:space="preserve">Aumentar a 5900 la participación y vinculación de Niños y niñas entre 0 y 5 años  en programas para la atención integral a la primera infancia en el entorno familiar, comunitario e institucional en virtud a lo establecido en el CONPES 109 de 2007.   </t>
  </si>
  <si>
    <r>
      <t xml:space="preserve">Vincular a 1.200  núcleos familiares de </t>
    </r>
    <r>
      <rPr>
        <b/>
        <sz val="8"/>
        <color indexed="8"/>
        <rFont val="Arial"/>
        <family val="2"/>
      </rPr>
      <t xml:space="preserve">áreas Rurales </t>
    </r>
    <r>
      <rPr>
        <sz val="8"/>
        <color indexed="8"/>
        <rFont val="Arial"/>
        <family val="2"/>
      </rPr>
      <t>al programa de atención integral para la Primera infancia en el entorno Familiar a través de programas nacionales y departamentales en articulación y coordinación con el Municipio.</t>
    </r>
  </si>
  <si>
    <t>Adecuar, dotar y poner en funcionamiento  jardines 2 megapara la implementación de la atención integral a la primera infancia en el entorno institucional y comunitario.</t>
  </si>
  <si>
    <t>Fortalecer la capacidad técnica y operativa para el funcionamiento e implementación de 2 programas nacionales y departamentales de asistencia nutricional dirigidos a los niños y niñas entre 6 y 59 meses de Fusagasugá por fuera del sistema   Educativo Formal.</t>
  </si>
  <si>
    <t xml:space="preserve">Promover, coordinar e implementar 3 rutas de atención y estrategias parala promoción, prevención y restablecimiento de derechos de los niños y adolescentes víctimas de la violencia, el desplazamiento, el trabajo infantil y la explotación laboral, el abuso sexual y el reclutamiento forzado. </t>
  </si>
  <si>
    <t>Fomentar el reconocimiento y apropiación de los derechos de  niños, niñas y adolescentes entre la sociedad Fusagasugeña, con el propósito de fortalecer los factores protectores familiares, comunitarios e Institucionales vinculando a 14.500 personas a las campañas y actividades de promoción de derechos</t>
  </si>
  <si>
    <t>Evitar que los adolescentes del municipio incurran en conductas punibles y sean capturados por redes y organizaciones delictivas. Mediante el sostenimiento del programa SRPA</t>
  </si>
  <si>
    <t>Fortalecer la gestión social e institucional en torno al consejo municipal de política social con el propósito de avanzar articuladamente en la construcción, implementación y seguimiento de las políticas sociales en el municipio de Fusagasugá, realizando 16 reuniones en el cuatrenio</t>
  </si>
  <si>
    <t>Fortalecer la gestión social e institucional en torno al consejo municipal de política social con el propósito de avanzar articuladamente en la construcción, implementación y seguimiento de las políticas sociales en el municipio de Fusagasugá, monitoreando 9 políticas sociales formuladas por el Consejo de Política Social</t>
  </si>
  <si>
    <t>Disminuir  los índices de desnutrición entre  la población adulto mayor en condición de Vulnerabilidad  en el Municipio de Fusagasugá poniendo en funcionamiento 5 comedores populares para el adulto mayor</t>
  </si>
  <si>
    <t>Beneficiar a 14.000 personas población vulnerable con ayudas humanitarias de emergencia</t>
  </si>
  <si>
    <t xml:space="preserve">Contribuir en la reducción de la desnutrición entre la población vulnerable facilitando el acceso y disposición de raciones alimentarias a 5.000 personas a través del funcionamiento y operación del Banco de Alimentos y otros procesos de ayuda humanitaria en el Municipio de Fusagasugá. </t>
  </si>
  <si>
    <t xml:space="preserve">Promover el reconocimiento y apropiación de los derechos del 100% de la población víctima de la violencia, así como orientarla yfacilitarle el acceso a los mecanismos de atención humanitaria, estabilización socioeconómica y protección. </t>
  </si>
  <si>
    <t>Promover y fortalecer los procesos de organización de la población víctima de la Violencia en el municipio de Fusagasugá, apoyando al 100% de las organizaciones de población victima de la violencia qiue soliciten orientación y apoyo al municipio</t>
  </si>
  <si>
    <t>Garantizar el goce efectivo de derechos de la población víctima del desplazamiento forzado por la violencia, incluyendo en el RUPD al 60% de los hogares</t>
  </si>
  <si>
    <t>Prestar atención integral a la víctima del desplazamiento forzado por la violencia incorporando 7 iniciativas en el Plan</t>
  </si>
  <si>
    <t>Beneficiar familias desplazadas en situación vulnerable y/o calamidad, entregandoles ayudas humanitarias al 100% de las familias</t>
  </si>
  <si>
    <t xml:space="preserve">Beneficiar familias desplazadas en situación vulnerable y/o calamidad mediante el apoyo a 283 familias con el  auxilio del servicio funerario , </t>
  </si>
  <si>
    <t>Garantizar la participación de la población víctima del desplazamiento forzado por la violencia</t>
  </si>
  <si>
    <t>Desarrollar y articular los procesos de gestión social e institucional que permitan la implementación, articulación y seguimiento de la política pública de juventud de acuerdo asus categorías de derecho y lineamientos estratégicos, implementando 1 plataforma de comunicación y difusión de la política pública</t>
  </si>
  <si>
    <t xml:space="preserve">Implementar un sistema de seguimiento y monitoreo a  la Política Publica de Juventud </t>
  </si>
  <si>
    <t xml:space="preserve">Apoyar 15 Proyectos de iniciativa Juvenil registrados enel Banco de Proyectos apoyados </t>
  </si>
  <si>
    <t xml:space="preserve">Realziar 10 Investigaciones adelantadas por medio del Observatorio en materia de políticas de juventud </t>
  </si>
  <si>
    <t xml:space="preserve">Diseñar y formular el Plan Estratégico de Desarrollo Juvenil con visión a 10 años. 2014-2024 </t>
  </si>
  <si>
    <t>Aumentar la participación e incidencia social y política de la juventud en los ámbitos institucionales y comunitarios del municipio de Fusagasugá, promoviendo su empoderamiento en torno a los temas de interés público y posicionándolos como protagonistas en la gestión del desarrollo territorial vinculando a 90 jóvenes a la escuela de Liderazgo Político y Social</t>
  </si>
  <si>
    <t>Aumentar a 156 el número de organizaciones y líderes Juveniles participantes de las Mesas de Concertación Juvenil.</t>
  </si>
  <si>
    <t xml:space="preserve">Otorgar 7 reconocimientos a través de incentivos a la gestión del desarrollo municipal para la juventud  </t>
  </si>
  <si>
    <t>Realizar 28 actividades académicas, culturales y sociales (Foros, Feria de servicios, conciertos, otros) de reconocimiento y apropiación de la Política pública de Juventud.</t>
  </si>
  <si>
    <t>Implementar el centro de desarrollo integral para la juventud con el fin de desarrollar y potencializar programas de prevención de consumo de sustancias psicoactivas, derechos sexuales y reproductivos, semilleros de investigación, emprendimiento y taller de artes y oficios, articulando la oferta social dirigida a las y los jóvenes.</t>
  </si>
  <si>
    <t>Apoyo a 69.000 jóvenes  en el cuatrenio beneficiarios de la Atención integral al joven-adolescente.</t>
  </si>
  <si>
    <t>Apoyo a 40 jóvenes en el cuatrenio mediante el  proceso de rehabilitación a jóvenes en estado de adicción al alcoholismo Tabaquismo y sustancias psicoactivas.</t>
  </si>
  <si>
    <t xml:space="preserve">Potencializar la gestión social,  política e institucional  del consejo municipal de Juventud como el escenario  de representación democrático de las y los jóvenes en el municipio de Fusagasugá </t>
  </si>
  <si>
    <r>
      <t xml:space="preserve">Garantizar las condiciones, técnicas, logísticas y operativas que permitan el debido funcionamiento del Programa Familias en Acción del </t>
    </r>
    <r>
      <rPr>
        <b/>
        <sz val="8"/>
        <color indexed="8"/>
        <rFont val="Arial"/>
        <family val="2"/>
      </rPr>
      <t>Departamento para la Prosperidad Social</t>
    </r>
    <r>
      <rPr>
        <sz val="8"/>
        <color indexed="8"/>
        <rFont val="Arial"/>
        <family val="2"/>
      </rPr>
      <t xml:space="preserve"> en beneficio de los niños, adolescentes y familias en condición de Pobreza y desplazamiento, manteniendo por encima del 94% la verificación de los compromisos de nutrición y educación de las familias</t>
    </r>
  </si>
  <si>
    <t>Orientar las acciones y generar oferta social e institucional especializada y focalizada para la población en condición de extrema pobreza promoviendo la consecución de los logros de las familias Vinculadas a la red Unidos manteniendo por encima de 584 las familias graduadas por cumplimiento de logros</t>
  </si>
  <si>
    <t>Realización de 8 actividades específicas lúdicas dirigidas a la población de la tercera edad. Ley 271/1996)</t>
  </si>
  <si>
    <t>Implementar la política pública de mujer y género creada mediante acuerdo 13 de 2010 mediante la participación de 4.000 mujeres en talleres, foros, cine foros y/o conversatorios</t>
  </si>
  <si>
    <t>Realizar 12 campañas publicitarias para la promoción y divulgación de la política pública</t>
  </si>
  <si>
    <t>Realizar un diplomado de política pública de mujer y genero para funcionarios</t>
  </si>
  <si>
    <t>Realizar 3 investigaciones por medio del observatorio de mujer y género</t>
  </si>
  <si>
    <t>Realizar anualmente 1 Campaña de promoción y prevención de embarazo en adolescentes, morbilidad, cáncer de seno y cuello uterino, VIH,ETS y TES</t>
  </si>
  <si>
    <t>Articular acciones con diferentes dependencias para realizar 1 campaña de salud mental que conlleven al apoyo sicológico social.</t>
  </si>
  <si>
    <t>Crear un espacio de participación y desarrollo para la mujer</t>
  </si>
  <si>
    <t>Adecuar, dotar y mantener un espacio físico para la atención de la mujer</t>
  </si>
  <si>
    <t xml:space="preserve">Promover la creación y/o promoción de 7 Microempresas sostenibles y generadoras de empleo donde su recurso humano sean Mujeres vulnerables </t>
  </si>
  <si>
    <t>crear y/o gestionar estímulos con el sector empresarial para generar 400 insumos para el emprendimiento</t>
  </si>
  <si>
    <t>Reconocimiento y participación en aspectos de mujer y genero mediante la realización de 24 campañas</t>
  </si>
  <si>
    <t>Conmemorar 24 fechas reconocidas en el tema de mujer y  género</t>
  </si>
  <si>
    <t>Capacitar a 3600 mujeres en procesos y competencias que ayuden a mejorar su calidad de vida</t>
  </si>
  <si>
    <t>realizar 4 programas en torno a la igualdad de género y la automía de la mujer</t>
  </si>
  <si>
    <t>Apoyar a la mujer en estado de gestación  entre los 13-50 años en alto grado de Vulnerabilidad mediante la entrga de 700 kit nutricionales</t>
  </si>
  <si>
    <t>Apoyo a la Atención integral  a la población con discapacidad, beneficiandose 960 personas con el desarrollo del programa</t>
  </si>
  <si>
    <t>Implementación de la Política Publica de Discapacidad (ACUERDO  31 DE 2010) mesiante la realización de 16 reuniones</t>
  </si>
  <si>
    <t>Realizar 4 foros sobre la inclusión social y laboral de las personas con diversidad funcional dirigido a líderes comunitarios, cuidadores, padres de familia, docentes instituciones públicas y privadas.</t>
  </si>
  <si>
    <t>2,5</t>
  </si>
  <si>
    <t>1,2%</t>
  </si>
  <si>
    <t>0,8%</t>
  </si>
  <si>
    <t>196,5</t>
  </si>
  <si>
    <t>92,60%</t>
  </si>
  <si>
    <t>1,20%</t>
  </si>
  <si>
    <t>9,8</t>
  </si>
  <si>
    <t>0-5%</t>
  </si>
  <si>
    <t>4 </t>
  </si>
  <si>
    <t>Número de establecimientos educativos que prestan los servicios educativos (con recursos básicos para el funcionamiento nómina, aseo, vigilancia, contratación de la administración y/o prestación del servicio educativo, servicios públicos, arriendos, entre otros).</t>
  </si>
  <si>
    <t xml:space="preserve">Número de niños y jóvenes en condiciones de vulnerabilidad que ingresan al sistema educativo   </t>
  </si>
  <si>
    <t>Número de niños y jóvenes victimas del desplazamiento que ingresan al sistema educativo</t>
  </si>
  <si>
    <t xml:space="preserve">Número de niños y jóvenes con necesidades educativas especiales que ingresan al sistema educativo   </t>
  </si>
  <si>
    <t xml:space="preserve"> Numero de sedes educativas cubiertas con el pago de servicios públicos</t>
  </si>
  <si>
    <t>Número de estudiantes de establecimientos educativos oficiales beneficiados con gratuidad.</t>
  </si>
  <si>
    <t>Numero de instituciones de educación superior en el municipio</t>
  </si>
  <si>
    <t>Número de sedes educativas beneficiadas con la dotación de material didáctico</t>
  </si>
  <si>
    <t>Número de niños y jóvenes estudiantes beneficiados con transporte escolar</t>
  </si>
  <si>
    <t>Número de niños y jóvenes estudiantes beneficiados con alimentación escolar</t>
  </si>
  <si>
    <t>Número de instituciones educativas capacitadas en la realización de acciones específicas para reforzar los aprendizajes de los niños con dificultades académicas.</t>
  </si>
  <si>
    <t>Número de personas participantes en educación básica para adultos.</t>
  </si>
  <si>
    <t xml:space="preserve">Número de sedes educativas con plataformas tecnológicas implementadas. </t>
  </si>
  <si>
    <t>Número de jóvenes de grados 9 y 11 capacitados en técnicas y refuerzos tendientes a mejorar los resultados en las pruebas de SABER</t>
  </si>
  <si>
    <t>No de Instituciones Educativas con dotación de herramientas tecnológicas y/o didácticas para el aprendizaje del inglés en la zona urbana.</t>
  </si>
  <si>
    <t>No de Instituciones Educativas con dotación de herramientas tecnológicas y/o didácticas para el aprendizaje del inglés en la zona rural</t>
  </si>
  <si>
    <t>% de estudiantes de educación media que alcanzan el nivel de A2 (básico) de inglés de acuerdo al marco común europeo</t>
  </si>
  <si>
    <t>No de sedes educativas de básica primaria implementando el plan de lectura y escritura.</t>
  </si>
  <si>
    <t>% de sedes educativas oficiales implementando el proyecto de educación rural.</t>
  </si>
  <si>
    <t xml:space="preserve">Número de instituciones educativas oficiales mejoradas con  los sistemas de evaluación </t>
  </si>
  <si>
    <t>Número de Instituciones educativas que se articulan con la educación superior y/o educación para el trabajo y desarrollo humano</t>
  </si>
  <si>
    <t>Número de instituciones educativas con proyectos transversales implementados</t>
  </si>
  <si>
    <t>Número de instituciones educativas dotadas con computadores</t>
  </si>
  <si>
    <t>Número de  semilleros de investigación en las Instituciones educativas oficiales y/o privadas desde las redes pedagógicas creados.</t>
  </si>
  <si>
    <t>Número de proyectos formulados y aprobados en investigación del Centro de Ciencia y Tecnología.</t>
  </si>
  <si>
    <t>Número de publicaciones educativas en el portal Colombia aprende</t>
  </si>
  <si>
    <t>Numero de sedes educativas que desarrollan procesos de investigación basados en las Tics</t>
  </si>
  <si>
    <t>Número de estudiantes que acceden a educación Digital (bachiller digital)</t>
  </si>
  <si>
    <t>Numero de espacios de participación realizados</t>
  </si>
  <si>
    <t>Número de sedes educativas oficiales con acceso a internet</t>
  </si>
  <si>
    <t>Número de sedes educativas oficiales con internet mejorado</t>
  </si>
  <si>
    <t>Número de sedes educativas construidas</t>
  </si>
  <si>
    <t>Número de sedes educativas mantenidas y/o ampliadas</t>
  </si>
  <si>
    <t>Adelantar la gestión para la Implementación de la primera etapa de la ciudadela educativa</t>
  </si>
  <si>
    <t>Número de docentes formados en el uso de las Tics en el aula de clase.</t>
  </si>
  <si>
    <t>Número de redes pedagógicas en funcionamiento</t>
  </si>
  <si>
    <t>Casa pedagógica en funcionamiento</t>
  </si>
  <si>
    <t>Número de docentes y directivos docentes beneficiados por el plan de bienestar y estímulos.</t>
  </si>
  <si>
    <t>Número de Instituciones educativas certificadas</t>
  </si>
  <si>
    <t>Número de Instituciones educativas oficiales con Asociación de Padres de familia legalmente constituidas.</t>
  </si>
  <si>
    <t xml:space="preserve">Número de procesos con certificación de calidad en la Secretaria de Educación </t>
  </si>
  <si>
    <t>Número de Instituciones educativas que presentan procesos de rendición de cuentas</t>
  </si>
  <si>
    <t>Número de Instituciones educativas con escuela de Padres de familia.</t>
  </si>
  <si>
    <t xml:space="preserve"> Numero de Auditorias  para el cumplimiento del seguimiento y control del aseguramiento de los afiliados y acceso oportuno al sistema de seguridad social del municipio (régimen subsidiado y contributivo)</t>
  </si>
  <si>
    <t>% de la Población asegurada al régimen subsidiado, identificada por SISBEN</t>
  </si>
  <si>
    <t xml:space="preserve">Numero de campañas para promover la afiliación al régimen contributivo.                                                                                                                   </t>
  </si>
  <si>
    <t>Número de personas atendidas.</t>
  </si>
  <si>
    <t>Porcentaje de la Población atendida por el Plan de emergencias y desastres.</t>
  </si>
  <si>
    <t xml:space="preserve">Tasa de mortalidad infantil (menores de 1 año) X 1000 </t>
  </si>
  <si>
    <t>Tasa de mortalidad en la niñez (menores de 5 años) X 1000</t>
  </si>
  <si>
    <t xml:space="preserve">Tasa de mortalidad por enfermedad infecciosa intestinal en menores de 5 años X 100.000 </t>
  </si>
  <si>
    <t xml:space="preserve">Tasa de mortalidad por infecciones respiratorias agudas en menores de 5 años X 100.000 </t>
  </si>
  <si>
    <t>Tasa de morbilidad x ECNT x 1.000</t>
  </si>
  <si>
    <t>Número de cuñas radiales transmitidas con estrategia IEC.</t>
  </si>
  <si>
    <t xml:space="preserve">Número de carteleras informativas publicadas </t>
  </si>
  <si>
    <t>Porcentaje de desnutrición global (peso para la edad) en menores de 5 años</t>
  </si>
  <si>
    <t>Porcentaje de desnutrición crónica (talla para la edad) en menores de 5 años</t>
  </si>
  <si>
    <t>Porcentaje de desnutrición aguda (peso para la talla) en menores de 5 años</t>
  </si>
  <si>
    <t>% de tratamientos exitosos contra Tuberculosis en el municipio con Tratamiento Estrictamente Supervisado (TAES)</t>
  </si>
  <si>
    <t>Tasa de mortalidad por tuberculosis pulmonar o respiratoria X 100.000</t>
  </si>
  <si>
    <t>Tasa de discapacidad grado 2 por lepra X 100000 HABITANTES</t>
  </si>
  <si>
    <t>Número de audiencias públicas de rendición de cuentas</t>
  </si>
  <si>
    <t>Número de talleres de sensibilización y capacitación COPACO Y VEEDURÍAS CIUDADANAS del sector Salud.</t>
  </si>
  <si>
    <t>Porcentaje de población vulnerable (Discapacitados, Desplazados) que acceden a programas de promoción y prevención.</t>
  </si>
  <si>
    <t xml:space="preserve">Número de familias con detección y/o seguimiento al riesgo en el ámbito Familiar </t>
  </si>
  <si>
    <t>Cobertura de vacunación con terceras dosis de DPT en niños menores de un año</t>
  </si>
  <si>
    <t>Cobertura de vacunación con triple viral en niños de un año</t>
  </si>
  <si>
    <t xml:space="preserve">Actualización línea base menor trabajador </t>
  </si>
  <si>
    <t>Número de visitas Salud Laboral (seguimiento - asesoría y/o sensibilización)</t>
  </si>
  <si>
    <t>Tasa de violencia intrafamiliar X 100.000 Habitantes</t>
  </si>
  <si>
    <t>Tasa de violencia intrafamiliar en menores de edad (0 a 17 años) X 100.000 Habitantes</t>
  </si>
  <si>
    <t xml:space="preserve"> Número de escuelas públicas beneficiarias de talleres de Promoción de la salud y Prevención de la Enfermedad en salud oral realizados</t>
  </si>
  <si>
    <t>Porcentaje de mujeres con 4 o más controles prenatales</t>
  </si>
  <si>
    <t>Porcentaje de atención del parto por personal calificado.</t>
  </si>
  <si>
    <t>Tasa de mortalidad por cáncer en el cuello del útero x 100.000 habitantes</t>
  </si>
  <si>
    <t>Número de infectados por VIH en población de 15 a 49 años</t>
  </si>
  <si>
    <t>Tasa de mortalidad por cáncer de mama en mujeres X 100000</t>
  </si>
  <si>
    <t>Número de casos de rabia humana</t>
  </si>
  <si>
    <t>Tasa de cobertura  de vacunas antirrábicas animal</t>
  </si>
  <si>
    <t xml:space="preserve">Incidencia de casos de dengue en población a riesgo  X 100.000  habitantes                                                                                                                                </t>
  </si>
  <si>
    <t>Número de Brigadas intersectoriales realizadas rural y urbana/ Total de brigadas programadas.</t>
  </si>
  <si>
    <t>Número de  sistemas de información creados</t>
  </si>
  <si>
    <t xml:space="preserve">Porcentaje de notificación oportuna de las UPGD al SIVIGILA              </t>
  </si>
  <si>
    <t xml:space="preserve">Número de reportes y/o informes realizados por el observatorio de salud pública. </t>
  </si>
  <si>
    <t>Número de planes territoriales de salud aprobados</t>
  </si>
  <si>
    <t xml:space="preserve">Número de Propuestas técnicas y financieras realizadas </t>
  </si>
  <si>
    <t>Número de Informes de seguimiento del cumplimiento de las metas de promoción y prevención de los contratos de las Entidades Promotoras de Salud del Régimen Subsidiado realizados</t>
  </si>
  <si>
    <t>Número de reportes de información solicitados en el marco de la Resolución 1620 de 2011 o la que la modifique, adicione o sustituya.</t>
  </si>
  <si>
    <t>Número de Estudios y diseños para la Adecuación y/o construcción del Centro de apoyo a la discapacidad realizados</t>
  </si>
  <si>
    <t>Número de Estudios y diseños para la Remodelación y mantenimiento de siete puestos de salud realizados</t>
  </si>
  <si>
    <t>Número de bibliotecas con acceso a internet</t>
  </si>
  <si>
    <t>Número de nuevas colecciones adquiridas para la biblioteca pública</t>
  </si>
  <si>
    <t>Número de dotaciones de medios audiovisuales (TV. DVD y Grabadoras) y de equipamiento para la biblioteca pública</t>
  </si>
  <si>
    <t>Número de bibliotecarios formados.</t>
  </si>
  <si>
    <t>Transformaciones Biblioteca municipal en un Tecno centro</t>
  </si>
  <si>
    <t>Número de programas de escuela de literatura en el Biblioteca municipal implementados</t>
  </si>
  <si>
    <t>Número de programas para facilitar acceso de la población a los materiales de la biblioteca (en especial a los que no están en la cabecera municipal)</t>
  </si>
  <si>
    <t>Número de horas  semanales dedicadas a los procesos formativos en: danza, música, literatura, artes visuales y teatro</t>
  </si>
  <si>
    <t>Número de grupos culturales creados y fortalecidos</t>
  </si>
  <si>
    <t>Número de casas culturales rurales satélites creadas</t>
  </si>
  <si>
    <t>Número de programas de adquisiciones y mantenimientos anuales a los instrumentos para el desarrollo de las expresiones artísticas</t>
  </si>
  <si>
    <t>Número de eventos de carácter cultural desarrollados o apoyados</t>
  </si>
  <si>
    <t>Número de programas de difusión creados e institucionalizados</t>
  </si>
  <si>
    <t>Número de instrumentos disponibles para el desarrollo de actividades artísticas</t>
  </si>
  <si>
    <t>Número de programas para divulgación y conocimiento de bienes de interés patrimonial</t>
  </si>
  <si>
    <t>Número de personas que acceden a las actividades culturales programadas</t>
  </si>
  <si>
    <t>Número de  Estudios, diseños y conservación, Coburgo, Tulipana y Balmoral.</t>
  </si>
  <si>
    <t>Número de bienes de interés cultural identificados, conservados y mantenidos</t>
  </si>
  <si>
    <t>Numero de monumentos restaurados e iluminados</t>
  </si>
  <si>
    <t xml:space="preserve">Adelantar un proceso de identificación e inventario del patrimonio arquitectónico y cultural. -numero- </t>
  </si>
  <si>
    <t xml:space="preserve">Realizar una identificación, valoración y exhibición de bienes de carácter Arqueológico en el centro Quebrajacho </t>
  </si>
  <si>
    <t>Número de organizaciones culturales apoyadas</t>
  </si>
  <si>
    <t>Número de programas de fortalecimiento del Consejo Municipal de Cultura</t>
  </si>
  <si>
    <t>Número de sesiones del consejo municipal/departamental de cultura realizadas</t>
  </si>
  <si>
    <t>Número de apoyos a la seguridad social de artistas en cumplimiento de la ley 666 de 2001</t>
  </si>
  <si>
    <t>% de Terminación del complejo cultural.</t>
  </si>
  <si>
    <t>Número de Dotaciones complejo cultural.</t>
  </si>
  <si>
    <t>Número de semanas culturales municipales realizadas anualmente</t>
  </si>
  <si>
    <t xml:space="preserve">Número de programas de reparaciones anuales de infraestructura cultural </t>
  </si>
  <si>
    <t>Número de niños vinculados a los centros de iniciación deportiva en el municipio.</t>
  </si>
  <si>
    <t>Número de niños vinculados a los centros de formación deportiva del municipio.</t>
  </si>
  <si>
    <t>Número de jóvenes vinculados a los juegos intercolegiados</t>
  </si>
  <si>
    <t>Número de niños vinculados a los festivales escolares</t>
  </si>
  <si>
    <t>Número de personas vinculadas  a los juegos comunales y campesinos</t>
  </si>
  <si>
    <t>Número de proyectos implementados para incrementar la participación deportiva en instituciones educativas</t>
  </si>
  <si>
    <t>Número de jóvenes con talento deportivo apoyados</t>
  </si>
  <si>
    <t>Numero de clubes deportivos apoyar económica y logísticamente</t>
  </si>
  <si>
    <t>Número de deportistas de alto rendimiento apoyados por el municipio</t>
  </si>
  <si>
    <t>Numero de  Eventos deportivos de carácter nacional</t>
  </si>
  <si>
    <t>Número de jóvenes deportistas capacitados e instruidos en habilidades y técnicas para un mejor desempeño deportivo</t>
  </si>
  <si>
    <t>Número de personas vinculadas al programa de actividad física  comunal</t>
  </si>
  <si>
    <t>Número de jornadas recreovia realizadas</t>
  </si>
  <si>
    <t>Número de programas de actividad física dirigidos a personas en situación de discapacidad realizados</t>
  </si>
  <si>
    <t>Número de programas de actividad física dirigidos al adulto mayor realizados</t>
  </si>
  <si>
    <t>Número de programas de  Activiteca rodante realizados</t>
  </si>
  <si>
    <t>Número de eventos de capacitación en el sector deporte y recreación.</t>
  </si>
  <si>
    <t>Número de escenarios deportivos y recreativos construidos</t>
  </si>
  <si>
    <t>Número de intervenciones de adecuación o mejoramiento de los escenarios deportivos del IDERF realizadas</t>
  </si>
  <si>
    <t>Número de Mantenimiento realizados a parques recreativos</t>
  </si>
  <si>
    <t>Número de  parques biosaludables  construidos</t>
  </si>
  <si>
    <t>Número de comunidades beneficiadas con el mantenimiento o dotación de material para escenarios deportivos</t>
  </si>
  <si>
    <t>Número de parques construidos para la práctica de deportes no convencionales</t>
  </si>
  <si>
    <t>Número de estudios y diseños realizados para la construcción de un complejo recreativo y deportivo en el terreno denominado Villa Cesárea.</t>
  </si>
  <si>
    <t>Número de centros de conciliación creados</t>
  </si>
  <si>
    <t>Número de casos manejados por inspectores de policía y corregidores</t>
  </si>
  <si>
    <t>Número de programas de sensibilización en convivencia realizados</t>
  </si>
  <si>
    <t>Número de brigadas realizadas por la entidad territorial en las cuales se movilicen servicios gratuitos de solución de conflictos a los ciudadanos en diferentes zonas del municipio</t>
  </si>
  <si>
    <t>No. de procesos de capacitación en justicia comunitaria y alternativa adelantados.</t>
  </si>
  <si>
    <t>Número de casos manejados por la Comisaria de familia</t>
  </si>
  <si>
    <t>Número de  programas de prevención de consumo de sustancias psicoactivas a menores realizados anualmene</t>
  </si>
  <si>
    <t>Número de Comisarias de Familia semi permanente con horario de atención de 7 am a 11 pm y fines de semana creadas</t>
  </si>
  <si>
    <t xml:space="preserve">No. Policías por cada 10.000 habitantes </t>
  </si>
  <si>
    <t>Número de Comités de atención y reparación integral a víctimas en funcionamiento</t>
  </si>
  <si>
    <t>Número de Zonas con Plan de Vigilancia Comunitaria por Cuadrantes</t>
  </si>
  <si>
    <t>Número de planes de desarme de armas blancas y de fuego realizados</t>
  </si>
  <si>
    <t>Número de Consejos de seguridad locales</t>
  </si>
  <si>
    <t>Número de Observatorios de Seguridad en Funcionamiento</t>
  </si>
  <si>
    <t>Número de acciones y campañas realizadas para la prevención de la violencia intrafamiliar (contra niños y niñas, entre la pareja y adultos mayores)</t>
  </si>
  <si>
    <t>Número de  sistemas de vigilancia  en los sitios de mayores índices de inseguridad de la zona urbana.</t>
  </si>
  <si>
    <t>Número de Distritos de Policía Construidos</t>
  </si>
  <si>
    <t>Acciones dirigidas a  Garantizar el funcionamiento de la fuerza pública.</t>
  </si>
  <si>
    <t>Número de Subestaciónes o CAI de Policía construidos</t>
  </si>
  <si>
    <t>Número de hogares de paso construidos</t>
  </si>
  <si>
    <t>No. de frentes de seguridad en funcionamiento en el Municipio.</t>
  </si>
  <si>
    <t>Garantizar la prestación del servicio del Cuerpo de  Bomberos directamente por la Administración Municipal</t>
  </si>
  <si>
    <t>Número de manuales de conviviencia actualzados</t>
  </si>
  <si>
    <t>Número de campañas sobre normas de convivencia ciudadana realizada.</t>
  </si>
  <si>
    <t>Número de eventos de rumba sana realizados</t>
  </si>
  <si>
    <t>Número de  programas de Cultura ciudadana adelantados</t>
  </si>
  <si>
    <t>Número de proyectos formulados y ejecutados de espacio público</t>
  </si>
  <si>
    <t>Número de metros cuadrados de espacio público recuperados</t>
  </si>
  <si>
    <t>Número de metros de red de acueducto urbano  construidos</t>
  </si>
  <si>
    <t>Número de conexiones domiciliarias instaladas del servicio de acueducto urbano</t>
  </si>
  <si>
    <t>Número de acueductos veredales  fortalecidos</t>
  </si>
  <si>
    <t xml:space="preserve">Porcentaje de agua no contabilizada </t>
  </si>
  <si>
    <t>Índice de riesgo calidad de agua (Decreto 1575 de 2007)</t>
  </si>
  <si>
    <t>Número de plantas de tratamiento de Agua Potable optimizadas</t>
  </si>
  <si>
    <t>Número de estudios y diseños para el Plan Maestro de Acueducto elaborados</t>
  </si>
  <si>
    <t>Porcentaje de procesos de gestión cumplidos por el prestador para la certificación a través del SUI</t>
  </si>
  <si>
    <t>Porcentaje de población atendida por un prestador registrado</t>
  </si>
  <si>
    <t>Número de horas promedio de prestación del servicio diario</t>
  </si>
  <si>
    <t>Número de gestiones adelantadas  para la factibilidad del plan de abasto</t>
  </si>
  <si>
    <t>Número de Metros  de redes en Reposición o rehabilitación</t>
  </si>
  <si>
    <t>Número de Tanques de almacenamiento construidos</t>
  </si>
  <si>
    <t>Porcentaje de Usuarios de estratos 1, 2 y 3 cubiertos por subsidios de Acueducto</t>
  </si>
  <si>
    <t>Número de Metros de red de alcantarillado construidos nuevos</t>
  </si>
  <si>
    <t>Número de Metros de redes en Reposición o rehabilitación</t>
  </si>
  <si>
    <t>Número de Conexiones domiciliarias instaladas en el perímetro urbano.</t>
  </si>
  <si>
    <t>Porcentaje de avance en la ejecución del Plan de Saneamiento y manejo de vertimientos aprobado</t>
  </si>
  <si>
    <t>Número de estudios y diseños de la PTAR la pampa la venta adelantados durante el cuatrienio</t>
  </si>
  <si>
    <t>Número de PTAR Construidas para el sector El Resguardos</t>
  </si>
  <si>
    <t>Número de equipos de presión-succión (tipo vactor) adquiridos y/o gestionados</t>
  </si>
  <si>
    <t>Baterías sanitarias construidas en área rural dispersa</t>
  </si>
  <si>
    <t>Número de factibilidades gestionadas para el plan maestro de alcantarillado del sector suburbano  Chinauta</t>
  </si>
  <si>
    <t>Porcentaje de Usuarios de estratos 1, 2 y 3 cubiertos por subsidios de Alcantarillado</t>
  </si>
  <si>
    <t>Porcentaje de residuos separados en la fuente</t>
  </si>
  <si>
    <t>Porcentaje de residuos reciclados</t>
  </si>
  <si>
    <t>Porcentaje de transformación de residuos orgánicos.</t>
  </si>
  <si>
    <t>Número de espacios aptos para la escombrera municipal</t>
  </si>
  <si>
    <t>% de PROCEDAS en implementación.</t>
  </si>
  <si>
    <t>Número de gestiones y/o adquisiciones de parque automotor para la prestación del servicio de aseo.</t>
  </si>
  <si>
    <t>Número de usuarios atendidos en el servicio de aseo</t>
  </si>
  <si>
    <t>Número de estudios y diseños para la  Estación de transferencia y relleno sanitario</t>
  </si>
  <si>
    <t>Porcentaje de Usuarios de estratos 1, 2 y 3 cubiertos por subsidios de Aseo</t>
  </si>
  <si>
    <t>Realizar el mantenimiento al 80% de la red de alumbrado publico</t>
  </si>
  <si>
    <t xml:space="preserve"> Número de luminarias nuevas instaladas</t>
  </si>
  <si>
    <t>Número de m2 de vías urbanas construidas</t>
  </si>
  <si>
    <t>Número de km de vías urbanas mantenidas  y/o mejoradas</t>
  </si>
  <si>
    <t>Número de km de vías rurales mantenidos y/o mejorados</t>
  </si>
  <si>
    <t>Número de destaponamientos viales urbanos</t>
  </si>
  <si>
    <t>Número de gestiones adelantadas para los estudios diseños, compra de predios y construcción del Malecón y doble calzada de la Quebrada Sabaneta.</t>
  </si>
  <si>
    <t>Número de kit de maquinaria amarilla adquiridos</t>
  </si>
  <si>
    <t>Porcentaje de rutas de servicio público reorganizadas</t>
  </si>
  <si>
    <t>Número de paraderos instalados</t>
  </si>
  <si>
    <t>Número de estudios realizados</t>
  </si>
  <si>
    <t>Número de zonas amarillas implementadas</t>
  </si>
  <si>
    <t>Formulación e implementación  del Plan maestro de estacionamientos</t>
  </si>
  <si>
    <t>Estudio, implementación y control del transporte intermunicipal realizado</t>
  </si>
  <si>
    <t>Porcentaje de recuperación de cartera por comparendos</t>
  </si>
  <si>
    <t>Número de señales de tránsito arregladas</t>
  </si>
  <si>
    <t>Número de señales de tránsito nuevas</t>
  </si>
  <si>
    <t>Número de zonas de patios prestados en el municipio</t>
  </si>
  <si>
    <t>Mejoramiento de la plataforma tecnológica y de la infraestructura S.M.F realizada</t>
  </si>
  <si>
    <t>Porcentaje de red semafórica con mantenimiento permanente</t>
  </si>
  <si>
    <t>Número de planes de seguridad vial realizados</t>
  </si>
  <si>
    <t>Número de acciones (gestión) para la implementación en el municipio del sistema de transporte público.</t>
  </si>
  <si>
    <t xml:space="preserve">Número de intersecciones semafóricas nuevas </t>
  </si>
  <si>
    <t>Número de Estudios Diseños y construcción del Centro regional de investigación agropecuaria realizados</t>
  </si>
  <si>
    <t>Número de Estudios y diseños para la  reestructuración de la Plaza de mercado realizados</t>
  </si>
  <si>
    <t>Número de Reestructuraciones de la  plaza de mercado realizados</t>
  </si>
  <si>
    <t>Número de Gestiones y/o acciones para la construcción del frigorífico</t>
  </si>
  <si>
    <t>Construcción del Centro de Desarrollo tecnológico Quebrajacho realizado</t>
  </si>
  <si>
    <t>Número de proyectos de vivienda formulados y con certificado de elegibilidad de la entidad correspondiente</t>
  </si>
  <si>
    <t>Número de Hectáreas Habilitadas   para el desarrollo de proyectos de vivienda VIS Y VIP durante el cuatrienio.</t>
  </si>
  <si>
    <t>Número  de  subsidios asignados (diferentes fuentes)</t>
  </si>
  <si>
    <t>Porcentaje de pavimentación de obras de urbanismo del fondo Ebenezer</t>
  </si>
  <si>
    <t>Número de mejoramientos y/o construcción de viviendas en sitio propio</t>
  </si>
  <si>
    <t>Estudio elaborado de evaluación y zonificación del riesgo de desastres para fines de planificación de uso del territorio incorporados al POT.</t>
  </si>
  <si>
    <t>Sistemas de monitoreo de amenazas y alerta ante amenazas en las cuencas operando</t>
  </si>
  <si>
    <t>Sistemas de monitoreo de amenazas y alerta ante amenazas en las zonas de deslizamiento operando</t>
  </si>
  <si>
    <t>Estrategias de  información pública diseñadas e implementadas</t>
  </si>
  <si>
    <t>Número de acciones de mitigación, remediación, ejecutadas</t>
  </si>
  <si>
    <t xml:space="preserve"> Reubicar el 1% anual de las familias en condición de alto riesgo de desastres </t>
  </si>
  <si>
    <t>Planes de emergencia y contingencia realizados</t>
  </si>
  <si>
    <t>Plan escolar de gestión del riesgo</t>
  </si>
  <si>
    <t>Planes de reconstrucción pos desastre elaborados y actualizados</t>
  </si>
  <si>
    <t>Contratos celebrados con organismos de respuesta para la atención de desastres</t>
  </si>
  <si>
    <t>Sistema de comunicaciones implementado para CLOPAD</t>
  </si>
  <si>
    <t>Número de SIG de gestión del riesgo implementados</t>
  </si>
  <si>
    <t>Número de gestiones realizadas para la construcción de obras biomecánicas y manejo integral para la disminución de riesgos en diferentes sectores del municipio.</t>
  </si>
  <si>
    <t>Número de Procesos de formación y capacitación del personal vinculado a los organismos de respuesta para la atención de desastres</t>
  </si>
  <si>
    <t>Operación del Banco de Bienes e insumos para la atención de la población afectada por situaciones de desastre (Centros de Reserva para la Atención de Emergencias - Decreto 969 de 1995)</t>
  </si>
  <si>
    <t>Estudios y proyectos de evaluación de vulnerabilidad y riesgo gestionados  para fines de formulación de acciones frente al cambio climático</t>
  </si>
  <si>
    <t xml:space="preserve">% de avance del Centro Agro tecnológico de comercialización del Sumapaz mediante la realización de estudios y diseños y construcción (de lo pendiente), </t>
  </si>
  <si>
    <t>Número de gestiones adelantadas para promover el proyecto de  la zona franca</t>
  </si>
  <si>
    <t>Número de estrategias y/o acciones que promuevan el desarrollo regional</t>
  </si>
  <si>
    <t>Número de jóvenes y/o estudiantes entre los 17 y 26 años capacitados  en formación laboral</t>
  </si>
  <si>
    <t>Número de mypimes y/o Fami-empresas formalizadas</t>
  </si>
  <si>
    <t>Numero de eventos que fomenten el empleo</t>
  </si>
  <si>
    <t>Número de políticas públicas de empleo implementadas</t>
  </si>
  <si>
    <t>Número de Observatorios laborales y empresariales creados</t>
  </si>
  <si>
    <t>Número se sistemas municipales de emprendimiento en funcionamiento</t>
  </si>
  <si>
    <t>Número de concursos de ideas de negocio y de planes de negocio.</t>
  </si>
  <si>
    <t>Número de  redes de emprendimiento del Sumapaz</t>
  </si>
  <si>
    <t>Número de capacitaciones dirigidas al emprendimiento empresarial y social.</t>
  </si>
  <si>
    <t>Número de convenios para Créditos de apoyo y fortalecimiento a fami y pequeñas empresas.</t>
  </si>
  <si>
    <t>No. de hectáreas adquiridas en cabeceras de cuerpos de agua, zonas de ronda y otras</t>
  </si>
  <si>
    <t>Número de hectáreas reforestadas y/o arborizadas con especies agroforestales</t>
  </si>
  <si>
    <t>Número de fases de implementación del SIGAM ejecutadas.</t>
  </si>
  <si>
    <t>Número corredores biológicos realizados.</t>
  </si>
  <si>
    <t>Número de plantas propagadas</t>
  </si>
  <si>
    <t>Número de Hectáreas conservadas y protegidas</t>
  </si>
  <si>
    <t xml:space="preserve">Número de familias vinculadas al programa Guardabosques </t>
  </si>
  <si>
    <t>Número de campañas realizadas anualmente</t>
  </si>
  <si>
    <t>Número de PROCEDAS implementados</t>
  </si>
  <si>
    <t>Número de grupos de jóvenes de ambiente con el Ministerio creados</t>
  </si>
  <si>
    <t xml:space="preserve">Número de comparendos ambientales aplicados </t>
  </si>
  <si>
    <t>Número de jornadas adelantadas de vigilancia y control</t>
  </si>
  <si>
    <t>Número de equipos para la medición y el control de emisiones gaseosas y sonoras</t>
  </si>
  <si>
    <t>Número de procesos de formación en temas agrícolas</t>
  </si>
  <si>
    <t>Número de visitas de asistencia técnica</t>
  </si>
  <si>
    <t xml:space="preserve">Número de alianzas productivas </t>
  </si>
  <si>
    <t>Número de gestiones adelantadas para adquisición de tecnologías rurales</t>
  </si>
  <si>
    <t>Número de distritos de riegos implementados</t>
  </si>
  <si>
    <t>Número de invernaderos municipales para propagación de especies vegetales construidos.</t>
  </si>
  <si>
    <t xml:space="preserve">Número de hectáreas de café renovadas </t>
  </si>
  <si>
    <t>Número de plantas de Tomate de árbol propagadas y sembradas</t>
  </si>
  <si>
    <t>Número de huertas escolares y caseras implementadas</t>
  </si>
  <si>
    <t>Número de plantas de mora renovadas</t>
  </si>
  <si>
    <t>No. de gestiones para la articulación del programa integral del desarrollo rural y proyectos ANCLA</t>
  </si>
  <si>
    <t>Número de plantas de otras especies agrícolas sembradas y asistidas</t>
  </si>
  <si>
    <t>Número de bovinos inseminados.</t>
  </si>
  <si>
    <t>Número de porcinos inseminados.</t>
  </si>
  <si>
    <t>Número de Proyectos de transferencia de tecnología en Bovinos realizados</t>
  </si>
  <si>
    <t>Número de jornadas de sanidad animal</t>
  </si>
  <si>
    <t xml:space="preserve">Número de castraciones en bovinos y porcinos </t>
  </si>
  <si>
    <t>Número de  proyectos en apicultura desarrollados</t>
  </si>
  <si>
    <t>Número de proyectos en pisicultura desarrollados</t>
  </si>
  <si>
    <t>Número de hectáreas mejoradas con praderas productivas para nutrición animal</t>
  </si>
  <si>
    <t>Número de procesos de formación en temas pecuarios</t>
  </si>
  <si>
    <t>Número de alianzas productivas realizadas</t>
  </si>
  <si>
    <t>Porcentaje de implementación y ejecución de la política pública de turismo.</t>
  </si>
  <si>
    <t>Número de estudios diseños y gestiones para  la construcción del Parque interactivo de las flores</t>
  </si>
  <si>
    <t>Número de  estudios y diseños y promoción de la inversión a 1 proyecto Regional</t>
  </si>
  <si>
    <t>Número de rutas eco turísticas, diseñadas implementadas , adecuadas y/o fortalecidas</t>
  </si>
  <si>
    <t>Número de productos diseñados de turismo deportivo, turismo naturaleza.</t>
  </si>
  <si>
    <t>Número de estrategias de promoción diseñados e implementados</t>
  </si>
  <si>
    <t>Número de planes para el embellecimiento de la ciudad</t>
  </si>
  <si>
    <t>Número de viajes de experiencias de fam trip realizadas</t>
  </si>
  <si>
    <t>Número de eventos propios y apoyados para promover a Fusagasugá como destino turístico</t>
  </si>
  <si>
    <t xml:space="preserve">Número de  programas de formación en turismo </t>
  </si>
  <si>
    <t>Número de colegios vinculados al programa escuelas amigas del turismo</t>
  </si>
  <si>
    <t xml:space="preserve">Número de institutos creados de turismo auto sostenibles y rentables </t>
  </si>
  <si>
    <t>Número de Observatorios de turismo implementados</t>
  </si>
  <si>
    <t xml:space="preserve">Número de programas de calidad turística, procesos de normalización, legalización y aplicación de NTS realizados </t>
  </si>
  <si>
    <t xml:space="preserve"> Número de Computadores entregados a  establecimientos educativos</t>
  </si>
  <si>
    <t>Número de alumnos de grado 6 incididos con estrategias de educación digital. (Primera generación de bachilleres digitales)</t>
  </si>
  <si>
    <t>Número de Instituciones con mejoramiento de ambientes de aprendizaje</t>
  </si>
  <si>
    <t>Número de instituciones con mejoramiento de conexión de internet</t>
  </si>
  <si>
    <t>Número de observatorios de información, innovación y desarrollo tecnológico implementados</t>
  </si>
  <si>
    <t>Número de Puntos vive digital creados y en funcionamiento</t>
  </si>
  <si>
    <t>Número de hogares con banda ancha de estrato 1 y 2</t>
  </si>
  <si>
    <t>Número de  Agendas de conectividad y plan de TICS para Fusagasugá creados</t>
  </si>
  <si>
    <t>Número de Pymes dotadas con insumos tecnológicos</t>
  </si>
  <si>
    <t>Número de mejoramientos  a la red Telemática e Intranet de la administración municipal realizados</t>
  </si>
  <si>
    <t>Número de sistemas de información municipal realizados</t>
  </si>
  <si>
    <t xml:space="preserve">Número de infraestructuras de conectividad para administración municipal realizados </t>
  </si>
  <si>
    <t xml:space="preserve">Número de Mejoramientos de los recursos tecnológicos y operativos de la administración municipal realizados </t>
  </si>
  <si>
    <t>% de los funcionarios de la administración capacitados en el programa ciudadano digital</t>
  </si>
  <si>
    <t>Número de redes de comunicación e información para los organismos comunales del municipio y ediles implementados.</t>
  </si>
  <si>
    <t>Porcentaje de Fase Interacción en Línea</t>
  </si>
  <si>
    <t>Porcentaje de Fase  Transacción en Línea</t>
  </si>
  <si>
    <t>Porcentaje de Fase de Transformación en Línea</t>
  </si>
  <si>
    <t>Porcentaje de Fase Democracia en Línea</t>
  </si>
  <si>
    <t>% de Disminución en la utilización de papel y tinta.</t>
  </si>
  <si>
    <t>Número de Docentes formados en el uso profesional de las TICS</t>
  </si>
  <si>
    <t>Número de  programas "en TIC confió" desarrollados</t>
  </si>
  <si>
    <t>Número de personas capacitadas en uso responsable de las tecnologías</t>
  </si>
  <si>
    <t>Número de capacitaciones realizadas a población vulnerable</t>
  </si>
  <si>
    <t>% de grados 10 y 11 en el servicio social inspirado en TICS implementado</t>
  </si>
  <si>
    <t>% Organismos sociales  Asesoradas,  orientadas  y capacitadas en su conformación, organización y funcionamiento.</t>
  </si>
  <si>
    <t>Número de Proyectos sociales comunitarios Promovidos en articulación con Juntas de acción.</t>
  </si>
  <si>
    <t>Número de JAC y JAL  beneficiadas con los mecanismos de información, tecnificación, capacitación y dotación.</t>
  </si>
  <si>
    <t>Número de Actividades de Encuentro, capacitaciones realizadas y apoyadas para las JAL.</t>
  </si>
  <si>
    <t xml:space="preserve">Actualizaciones al  Modelo estándar de control interno de acuerdo a la ley en la administración Municipal realizados </t>
  </si>
  <si>
    <t xml:space="preserve">Número de rendiciones Públicas de Cuentas Realizadas. </t>
  </si>
  <si>
    <t>Número de personas vinculadas a procesos de Formación en veedurías ciudadanas.</t>
  </si>
  <si>
    <t xml:space="preserve">Número de emisoras creadas. </t>
  </si>
  <si>
    <t xml:space="preserve">Número de  ediciones del periódico informativo, FUSAGASUGÁ, CONTIGO CONTODO realizadas. </t>
  </si>
  <si>
    <t>Número programas de noticias diarias de 5 minutos y cuñas radiales en tres emisoras de alcance regional realizadas</t>
  </si>
  <si>
    <t>Número de programas de noticieros  de media hora de dos días a la semana en dos canales de TV del municipio realizados.</t>
  </si>
  <si>
    <t xml:space="preserve">Número de canales de información con la ciudadanía realizados a través de correos electrónicos y redes sociales. </t>
  </si>
  <si>
    <t>Número de espacios adecuados para que la Alcaldía Municipal, tenga su propio estudio de televisión y producción de medios.</t>
  </si>
  <si>
    <t>Número de  circuitos cerrados de televisión de carácter informativo para la sede Administrativa Municipal creados</t>
  </si>
  <si>
    <t>Número de procesos de fortalecimiento de la infraestructura tecnológica y de oficina de la administración Municipal realizados</t>
  </si>
  <si>
    <t>Número de procesos de fortalecimiento de la infraestructura física de la alcaldía y demás sedes realizados.</t>
  </si>
  <si>
    <t>Número de programas de Bienestar laboral para los funcionarios de la administración realizados</t>
  </si>
  <si>
    <t>% funcionarios capacitados  en diferentes temas laborales</t>
  </si>
  <si>
    <t>Número de  procesos de actualización del SISBEN realziados</t>
  </si>
  <si>
    <t>Número de procesos de estratificación socioeconómica realizados</t>
  </si>
  <si>
    <t>Número de procesos de revisión y actualización de nomenclatura realizados</t>
  </si>
  <si>
    <t>Número de  actualizaciones del funcionamiento de los pasivos pensiónales y prestacionales realizados</t>
  </si>
  <si>
    <t>Número de procesos de reorganización Administrativa dentro de la administración municipal de Fusagasugá realizados</t>
  </si>
  <si>
    <t xml:space="preserve">¨Posición del Municipio en el ranking departamental  de desempeño fiscal </t>
  </si>
  <si>
    <t>Número de estrategías anuales que permitan aumentar el nivel de ingresos propios sostenibles realizadas.</t>
  </si>
  <si>
    <t>Número de  procesos de actualización Catastral realizados</t>
  </si>
  <si>
    <t>Número de  procesos de fortalecimiento al Banco de Programas y Proyectos, para la gestión de recursos de orden Nacional e Internacional implementados.</t>
  </si>
  <si>
    <t>Número de estudios para la reglamentación y desarrollo del POT implementados</t>
  </si>
  <si>
    <t>Número de  sistemas de Georeferenciación de predios con información Mpal creados</t>
  </si>
  <si>
    <t>Sostenimiento del  Consejo Territorial de Planeación (CTP) con acciones de fortalecimiento</t>
  </si>
  <si>
    <t>Número de Observatorios municipal socioeconómicos establecidos</t>
  </si>
  <si>
    <t>Número de comités conformados y en funcionamiento de la política Pública de Derechos Humanos</t>
  </si>
  <si>
    <t>Número de Niñas y niños entre 0 y 5 años Vinculados por año  a programas de atención Integral a la Primera Infancia en el entorno, familiar,  comunitario e institucional   a través de programas nacionales y departamentales en articulación y coordinación con el Municipio.</t>
  </si>
  <si>
    <r>
      <t xml:space="preserve">Número de núcleos familiares de </t>
    </r>
    <r>
      <rPr>
        <b/>
        <sz val="8"/>
        <color indexed="8"/>
        <rFont val="Arial"/>
        <family val="2"/>
      </rPr>
      <t>áreas Rurales vinculados</t>
    </r>
    <r>
      <rPr>
        <sz val="8"/>
        <color indexed="8"/>
        <rFont val="Arial"/>
        <family val="2"/>
      </rPr>
      <t xml:space="preserve"> al programa de atención integral para la Primera infancia en el entorno Familiar a través de programas nacionales y departamentales en articulación y coordinación con el Municipio.</t>
    </r>
  </si>
  <si>
    <t>Número de Mega-Jardines sociales adecuados, dotados y en funcionamiento para la implementación de la atención integral a la primera infancia en el entorno institucional y comunitario.</t>
  </si>
  <si>
    <t>Número de Programas de asistencia nutricional apoyados en su implementación y desarrollo.</t>
  </si>
  <si>
    <t>Número de rutas de atención, prevención y restablecimiento   de derechos formuladas, implementadas y monitoreadas.</t>
  </si>
  <si>
    <t>Número de Personas Vinculadas a Campañas y actividades de Promoción de Derechos de los Niños y niñas y adolescentes.</t>
  </si>
  <si>
    <t>Número de programas o iniciativas que desarrollan el componente preventivo del SRPA para evitar que adolescentes incurran en una conducta punible</t>
  </si>
  <si>
    <t>Número de sesiones Ordinarias del Consejo municipal de Política Social Realizadas por año.</t>
  </si>
  <si>
    <t>Número de Políticas sociales monitoreadas, concertadas y/o formuladas por el Consejo municipal de Política Social.</t>
  </si>
  <si>
    <t>Número de Comedores Populares para adulto mayor en funcionamiento anualmente.</t>
  </si>
  <si>
    <t xml:space="preserve">Número de personas beneficiadas con ayudas humanitarias a la población vulnerable </t>
  </si>
  <si>
    <t xml:space="preserve">Número de personas beneficiadas con los programas nutricionales y económicos a la población vulnerable </t>
  </si>
  <si>
    <t xml:space="preserve">Número de Bancos de Alimentos Implementados y en operación para la distribución de raciones alimentarias por preparar a bajos costos.  </t>
  </si>
  <si>
    <t xml:space="preserve">% de personas víctimas de la violencia que solicitan orientación e información en elmunicipio conrespecto al acceso a susderechos atendidos.  </t>
  </si>
  <si>
    <t>% de Organizaciones de población víctima de la violencia que solicitan orientación y apoyo al Municipio, asesoradas y fortalecidas con capacidad técnica y legal.</t>
  </si>
  <si>
    <t>% de hogares incluidos en el RUPD con acceso a la justicia, la salud, la educación, el apoyo psicosocial y a la oferta institucional adicional.</t>
  </si>
  <si>
    <t>Número de iniciativas incorporadas en el plan Integral a la victima del desplazamiento forzado</t>
  </si>
  <si>
    <t>% de familias víctimas del conflicto armado que arriban a Fusagasugá y le son entregadas ayudas Humanitarias de Emergencia.</t>
  </si>
  <si>
    <t>Número de familias víctimas del conflicto armado y alto nivel de Vulnerabilidad que solicitan apoyo para financiar el servicio funerario y son beneficiadas con el auxilio.</t>
  </si>
  <si>
    <t>OPD con escenarios adecuados para participar en las decisiones de política pública sobre desplazamiento forzado</t>
  </si>
  <si>
    <t>Número de Plataformas de comunicación y difusión de la política pública implementado y funcionando anualmente.</t>
  </si>
  <si>
    <t>Número de Sistema de seguimiento y monitoreo de la Política Publica de Juventud diseñado  y funcionando  Anualmente</t>
  </si>
  <si>
    <t>Número de Proyectos de iniciativaJuvenil registrados enel Banco de Proyectos apoyados anualmente.</t>
  </si>
  <si>
    <t xml:space="preserve">Número de Investigaciones adelantadas por medio del Observatorio.  </t>
  </si>
  <si>
    <t>Número de Planes Estratégicos de Desarrollo Juvenil con visión a 10 años. 2014-2024 implementados</t>
  </si>
  <si>
    <t>Número de Jóvenes vinculados por año en la escuela de Liderazgo Político y Social.</t>
  </si>
  <si>
    <t>Número de organizaciones y líderes Juveniles participantes de las Mesas de Concertación Juvenil.</t>
  </si>
  <si>
    <t xml:space="preserve">Número de reconocimientos a través de incentivos a la gestión del desarrollo municipal para la juventud otorgados. </t>
  </si>
  <si>
    <t>Número de actividades académicas, culturales y sociales (Foros, Feria de servicios, conciertos, otros) de reconocimiento y apropiación de la Política pública de Juventud realizadas y apoyadas por año.</t>
  </si>
  <si>
    <t>% de construcción y/o adecuación e implementación del Centro de desarrollo Integral para la Juventud.</t>
  </si>
  <si>
    <t>Número de jóvenes beneficiarios del programa de Atención Integral de apoyo al adolescente</t>
  </si>
  <si>
    <t>Número de jóvenes que reciben apoyo proceso de rehabilitación a jóvenes en estado de adicción al alcoholismo Tabaquismo y sustancias psicoactivas.</t>
  </si>
  <si>
    <t>Consejo Municipal de Juventud funcionando y fortalecido.</t>
  </si>
  <si>
    <t xml:space="preserve">% de cumplimiento en la verificación de compromisos de nutrición y educación delas Familias vinculadas al programa Familias en Acción.  </t>
  </si>
  <si>
    <t>Número de familias vinculadas a la red unidos, graduadas por cumplimiento de logros.</t>
  </si>
  <si>
    <t>Número de actividades especificáis lúdicas realizadas dirigidas a la población adulta mayor.</t>
  </si>
  <si>
    <t>Número de mujeres participantes en talleres, foros, cine foros y/o conversatorios.</t>
  </si>
  <si>
    <t>Número de campañas publicitarias para la promoción y divulgación de la política pública</t>
  </si>
  <si>
    <t>Número de diplomados de política pública de mujer y genero para funcionarios</t>
  </si>
  <si>
    <t>Número de investigaciones adelantadas por medio del observatorio de mujer y genero</t>
  </si>
  <si>
    <t>Número de Campañas de promoción y prevención de embarazo en adolescentes, morbilidad, cáncer de seno y cuello uterino, VIH,ETS y TES acompañadas</t>
  </si>
  <si>
    <t>Número de  campañas de salud mental que conlleven al apoyo sicológico social.</t>
  </si>
  <si>
    <t>Número de iniciativas de infraestructura gestionadas para la atención de la mujer</t>
  </si>
  <si>
    <t>Adecuación, dotación y mantenimiento de un espacio físico para la atención de la mujer</t>
  </si>
  <si>
    <t xml:space="preserve">Número de Microempresas sostenibles y generadoras de empleo donde su recurso humano sean Mujeres vulnerables </t>
  </si>
  <si>
    <t>Número de mujeres beneficiadas con insumos para el emprendimiento</t>
  </si>
  <si>
    <t>Número de campañas realizadas con temas de mujer.</t>
  </si>
  <si>
    <t>Número de fechas conmemorativas reconocidos en el tema de mujer y  género</t>
  </si>
  <si>
    <t>Mujeres capacitadas en procesos y competencias que ayuden a mejorar su calidad de vida</t>
  </si>
  <si>
    <t>Número de iniciativas en torno a la igualdad de género y la autonomía de la mujer en el plan</t>
  </si>
  <si>
    <t xml:space="preserve">Número de mujeres beneficiadas por  kit nutricional  </t>
  </si>
  <si>
    <t>Número de personas discapacitadas beneficiadas por el programa</t>
  </si>
  <si>
    <t>Número de reuniones realizadas con los miembros del comité de discapacidad municipal para poner en marcha la política pública de discapacidad según el acuerdo 31 de 2010.</t>
  </si>
  <si>
    <t>Número de foros sobre la inclusión social y laboral de las personas con diversidad funcional dirigido a líderes comunitarios, cuidadores, padres de familia, docentes instituciones públicas y privadas.</t>
  </si>
  <si>
    <t>0-5</t>
  </si>
  <si>
    <t>2,0%</t>
  </si>
  <si>
    <t>0,0%</t>
  </si>
  <si>
    <t>90,6%</t>
  </si>
  <si>
    <t>9,16%</t>
  </si>
  <si>
    <t>A.1.1</t>
  </si>
  <si>
    <t>A.1.5.1</t>
  </si>
  <si>
    <t>A.1.5.4</t>
  </si>
  <si>
    <t>A.1.2.6</t>
  </si>
  <si>
    <t>A.1.3.8</t>
  </si>
  <si>
    <t>A.1.2.5</t>
  </si>
  <si>
    <t>A.1.2.7</t>
  </si>
  <si>
    <t>A.1.2.10</t>
  </si>
  <si>
    <t>A.1.5.2</t>
  </si>
  <si>
    <t>A.1.1.5</t>
  </si>
  <si>
    <t>A.1.4.3</t>
  </si>
  <si>
    <t>A.1.2.11</t>
  </si>
  <si>
    <t>A.1.5.3</t>
  </si>
  <si>
    <t>A.1.2.4</t>
  </si>
  <si>
    <t>A.1.4.2</t>
  </si>
  <si>
    <t>A.1.7.1</t>
  </si>
  <si>
    <t>A.1.7.2</t>
  </si>
  <si>
    <t>A.1.2.2</t>
  </si>
  <si>
    <t>A.1.2.3</t>
  </si>
  <si>
    <t>A.1.2.8</t>
  </si>
  <si>
    <t>A.1.2.9</t>
  </si>
  <si>
    <t>A.1.4.1</t>
  </si>
  <si>
    <t>A.2.1.3</t>
  </si>
  <si>
    <t>A.2.1.1</t>
  </si>
  <si>
    <t>A.2.4.3</t>
  </si>
  <si>
    <t>A.2.4.7</t>
  </si>
  <si>
    <t>A.2.4.14</t>
  </si>
  <si>
    <t>A.2.2.1.2.1</t>
  </si>
  <si>
    <t>A.2.2.1.3.1</t>
  </si>
  <si>
    <t>A.2.2.6.1</t>
  </si>
  <si>
    <t>A.2.2.9.1.2</t>
  </si>
  <si>
    <t>A.2.2.7.1</t>
  </si>
  <si>
    <t>A.2.2.5.2.1</t>
  </si>
  <si>
    <t>A.2.2.9.2.2</t>
  </si>
  <si>
    <t>A.2.4.13.3</t>
  </si>
  <si>
    <t>A.2.4.13.2</t>
  </si>
  <si>
    <t>A.2.2.1.1.1</t>
  </si>
  <si>
    <t>A.2.2.10.1</t>
  </si>
  <si>
    <t>A.2.2.4.1.1</t>
  </si>
  <si>
    <t>A.2.2.3.1</t>
  </si>
  <si>
    <t>A.2.2.2.3.2</t>
  </si>
  <si>
    <t>A.2.2.2.2.2</t>
  </si>
  <si>
    <t>A.2.2.2.3.1</t>
  </si>
  <si>
    <t>A.2.2.8.2</t>
  </si>
  <si>
    <t>A.2.2.5.4.2</t>
  </si>
  <si>
    <t>A.2.4.13</t>
  </si>
  <si>
    <t>A.2.2.10.2</t>
  </si>
  <si>
    <t>A.2.2.9.1.1</t>
  </si>
  <si>
    <t>A.2.4.10</t>
  </si>
  <si>
    <t>A.2.4.9</t>
  </si>
  <si>
    <t>A.5.6.1</t>
  </si>
  <si>
    <t>A.5.2</t>
  </si>
  <si>
    <t>A.5.6.2</t>
  </si>
  <si>
    <t>A.5.8</t>
  </si>
  <si>
    <t>A.5.1</t>
  </si>
  <si>
    <t>A.5.5</t>
  </si>
  <si>
    <t>A.5.7</t>
  </si>
  <si>
    <t>A.5.9</t>
  </si>
  <si>
    <t>A.5.4</t>
  </si>
  <si>
    <t>A.5.3</t>
  </si>
  <si>
    <t>A.5.12</t>
  </si>
  <si>
    <t>A.4.1</t>
  </si>
  <si>
    <t>A.4.5</t>
  </si>
  <si>
    <t>A.4.2</t>
  </si>
  <si>
    <t>A.4.3</t>
  </si>
  <si>
    <t>A.4.4</t>
  </si>
  <si>
    <t>A.18.9</t>
  </si>
  <si>
    <t>A.18.1</t>
  </si>
  <si>
    <t>A.18.4.7</t>
  </si>
  <si>
    <t>A.18.3</t>
  </si>
  <si>
    <t>A.18.2</t>
  </si>
  <si>
    <t>A.18.8</t>
  </si>
  <si>
    <t>A.18.4.6</t>
  </si>
  <si>
    <t>A.18.4.3</t>
  </si>
  <si>
    <t>A.18.4.5</t>
  </si>
  <si>
    <t>A.12.12</t>
  </si>
  <si>
    <t>A.3.10.5</t>
  </si>
  <si>
    <t>A.3.10.7</t>
  </si>
  <si>
    <t>A.3.10.2</t>
  </si>
  <si>
    <t>A.3.10.9</t>
  </si>
  <si>
    <t>A.3.10.4</t>
  </si>
  <si>
    <t>A.3.10.12</t>
  </si>
  <si>
    <t>A.3.10.1</t>
  </si>
  <si>
    <t>A.3.10.6</t>
  </si>
  <si>
    <t>A.3.10.3</t>
  </si>
  <si>
    <t>A.3.10.13</t>
  </si>
  <si>
    <t>A.3.11.2</t>
  </si>
  <si>
    <t>A.3.11.1</t>
  </si>
  <si>
    <t>A.3.11.4</t>
  </si>
  <si>
    <t>A.3.11.3</t>
  </si>
  <si>
    <t>A.3.11.7</t>
  </si>
  <si>
    <t>A.3.11.8</t>
  </si>
  <si>
    <t>A.3.12.1</t>
  </si>
  <si>
    <t>A.3.12.3</t>
  </si>
  <si>
    <t>A.3.12.6</t>
  </si>
  <si>
    <t>A.3.12.4</t>
  </si>
  <si>
    <t>A.3.12.7</t>
  </si>
  <si>
    <t>A.6.2.1</t>
  </si>
  <si>
    <t>A.6.2.2</t>
  </si>
  <si>
    <t>A.9.1</t>
  </si>
  <si>
    <t>A.9.2</t>
  </si>
  <si>
    <t>A.9.4</t>
  </si>
  <si>
    <t>A.9.3</t>
  </si>
  <si>
    <t>A.9.10</t>
  </si>
  <si>
    <t>A.9.11</t>
  </si>
  <si>
    <t>A.9.16</t>
  </si>
  <si>
    <t>A.9.15</t>
  </si>
  <si>
    <t>A.13.6</t>
  </si>
  <si>
    <t>A.17.1</t>
  </si>
  <si>
    <t>A.7.5</t>
  </si>
  <si>
    <t>A.7.1</t>
  </si>
  <si>
    <t>A.7.2</t>
  </si>
  <si>
    <t>A.12.5.2</t>
  </si>
  <si>
    <t>A.12.5.1</t>
  </si>
  <si>
    <t>A.12.3</t>
  </si>
  <si>
    <t>A.12.4.2</t>
  </si>
  <si>
    <t>A.12.18</t>
  </si>
  <si>
    <t>A.12.19</t>
  </si>
  <si>
    <t>A.12.17</t>
  </si>
  <si>
    <t>A.12.9</t>
  </si>
  <si>
    <t>A.12.6.2</t>
  </si>
  <si>
    <t>A.12.1</t>
  </si>
  <si>
    <t>A.13.1</t>
  </si>
  <si>
    <t>A.13.2</t>
  </si>
  <si>
    <t>A.13.4</t>
  </si>
  <si>
    <t>A.13.3</t>
  </si>
  <si>
    <t>A.10.9</t>
  </si>
  <si>
    <t>A.10.11</t>
  </si>
  <si>
    <t>A.10.8</t>
  </si>
  <si>
    <t>A.8.2</t>
  </si>
  <si>
    <t>A.10.5</t>
  </si>
  <si>
    <t>A.10.6</t>
  </si>
  <si>
    <t>A.10.3</t>
  </si>
  <si>
    <t>A.8.5</t>
  </si>
  <si>
    <t>A.8.4</t>
  </si>
  <si>
    <t>A.8.8</t>
  </si>
  <si>
    <t>A.8.3.1</t>
  </si>
  <si>
    <t>A.8.6</t>
  </si>
  <si>
    <t>A.13.5</t>
  </si>
  <si>
    <t>A.13.11</t>
  </si>
  <si>
    <t>A.15.3</t>
  </si>
  <si>
    <t>A.16.1</t>
  </si>
  <si>
    <t>A.16.3</t>
  </si>
  <si>
    <t>A.17.2</t>
  </si>
  <si>
    <t>A.17.6</t>
  </si>
  <si>
    <t>A.17.7</t>
  </si>
  <si>
    <t>A.17.8</t>
  </si>
  <si>
    <t>A.14.1.5</t>
  </si>
  <si>
    <t>A.14.1.7</t>
  </si>
  <si>
    <t>A.14.1.1</t>
  </si>
  <si>
    <t>A.14.2.4.1</t>
  </si>
  <si>
    <t>A.14.2.4.2</t>
  </si>
  <si>
    <t>A.14.3.4.1</t>
  </si>
  <si>
    <t>A.14.4.4.2</t>
  </si>
  <si>
    <t>A.14.6.1</t>
  </si>
  <si>
    <t>A.14.6.3</t>
  </si>
  <si>
    <t>A.14.6.4</t>
  </si>
  <si>
    <t>A.14.18.4.2</t>
  </si>
  <si>
    <t>A.14.18.4.1</t>
  </si>
  <si>
    <t>A.14.18.2</t>
  </si>
  <si>
    <t>A.14.3.4.2</t>
  </si>
  <si>
    <t>A.14.13</t>
  </si>
  <si>
    <t>A.14.4.3</t>
  </si>
  <si>
    <t>A.14.5.4.1</t>
  </si>
  <si>
    <t>A.14.5.4.2</t>
  </si>
  <si>
    <t>A.14.5.2</t>
  </si>
  <si>
    <t>A.14.7.4.2</t>
  </si>
  <si>
    <t>A.14.7.4.1</t>
  </si>
  <si>
    <t>PROYECTO</t>
  </si>
  <si>
    <t>CODIGO REGISTRO PROYECTO</t>
  </si>
  <si>
    <t xml:space="preserve">ACTIVIDADES </t>
  </si>
  <si>
    <t>NUMERO DE CONTRATO</t>
  </si>
  <si>
    <t>RUBRO PRESUPUESTAL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</si>
  <si>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</si>
  <si>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</si>
  <si>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</si>
  <si>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</si>
  <si>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</si>
  <si>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r>
      <t>PROGRAMA</t>
    </r>
    <r>
      <rPr>
        <b/>
        <sz val="8"/>
        <rFont val="Arial"/>
        <family val="2"/>
      </rPr>
      <t xml:space="preserve">: LECTURA Y BIBLIOTECAS </t>
    </r>
  </si>
  <si>
    <r>
      <t>OBJETIVOS</t>
    </r>
    <r>
      <rPr>
        <sz val="8"/>
        <rFont val="Arial"/>
        <family val="2"/>
      </rPr>
      <t>: Impulsar y fomentar la lectura, la escritura para facilitar la circulación y acceso a la información del conocimiento.</t>
    </r>
  </si>
  <si>
    <t>RECURSOS FINANCIEROS (MILES DE PESOS )</t>
  </si>
  <si>
    <t>GERENCIA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</si>
  <si>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</si>
  <si>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</si>
  <si>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</si>
  <si>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</si>
  <si>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</si>
  <si>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</si>
  <si>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</si>
  <si>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</si>
  <si>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</si>
  <si>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DESTINACION</t>
  </si>
  <si>
    <t>CREDITO</t>
  </si>
  <si>
    <t>REGALIAS</t>
  </si>
  <si>
    <t>NACION</t>
  </si>
  <si>
    <t>DPTO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</si>
  <si>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</si>
  <si>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</si>
  <si>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</si>
  <si>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</si>
  <si>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</si>
  <si>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</si>
  <si>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</si>
  <si>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</si>
  <si>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</si>
  <si>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Secretaria de Educacion y Cultura</t>
  </si>
  <si>
    <t>Secretaria de Salud</t>
  </si>
  <si>
    <t>Oficina Asesora de Cultura</t>
  </si>
  <si>
    <t>IDERF</t>
  </si>
  <si>
    <t>Secretaria de Gobierno</t>
  </si>
  <si>
    <t>EMSERFUSA</t>
  </si>
  <si>
    <t>EMSERFUSA y Secretaria de Obras publicas</t>
  </si>
  <si>
    <t>EMSERFUSA y Oficina Asesora de Planeacion</t>
  </si>
  <si>
    <t>Secretaria de Obras publicas</t>
  </si>
  <si>
    <t>Secretaria de Movilidad</t>
  </si>
  <si>
    <t>UMATA</t>
  </si>
  <si>
    <t>Secretaria de Desarrollo Economico</t>
  </si>
  <si>
    <t>Oficina de Vivienda</t>
  </si>
  <si>
    <t>Oficina Asesora de Planeacion</t>
  </si>
  <si>
    <t>Oficina Asesora de Turismo</t>
  </si>
  <si>
    <t>Oficina Asesora TIC / Secretaria de Educacion y Cultura</t>
  </si>
  <si>
    <t>Oficina Asesora TIC</t>
  </si>
  <si>
    <t>Oficina Asesora de Participacion Comunitaria</t>
  </si>
  <si>
    <t>Oficina Asesora para las Comunicaciones</t>
  </si>
  <si>
    <t>Secretaria de Hacienda</t>
  </si>
  <si>
    <t>Oficina de Fondo de Solidaridad</t>
  </si>
  <si>
    <t>Oficina Asesora para la Mujer y Equidad</t>
  </si>
  <si>
    <t>|</t>
  </si>
  <si>
    <t>PLAN DE DESARROLLO: "FUSAGASUGÁ CONTIGO, CON TODO" 2012-2015</t>
  </si>
  <si>
    <t xml:space="preserve">COMPONENTE DE EFICACIA - PLAN DE ACCIÒN - VIGENCIA  2012 - </t>
  </si>
  <si>
    <t>EJE: GESTIÓN Y DESARROLLO  DE BIENESTAR SOCIAL</t>
  </si>
  <si>
    <t>SECTOR : EDUCACIÓN</t>
  </si>
  <si>
    <t xml:space="preserve">OBJETIVO DEL EJE / DIMENSIÓN: </t>
  </si>
  <si>
    <r>
      <t>PROGRAMA</t>
    </r>
    <r>
      <rPr>
        <b/>
        <sz val="8"/>
        <rFont val="Arial"/>
        <family val="2"/>
      </rPr>
      <t>: NINGUNO FUERA DEL SISTEMA ESCOLAR</t>
    </r>
  </si>
  <si>
    <r>
      <t>OBJETIVOS</t>
    </r>
    <r>
      <rPr>
        <sz val="8"/>
        <rFont val="Arial"/>
        <family val="2"/>
      </rPr>
      <t>:Aumentar y/o mantener la cobertura bruta en educación  básica (preescolar, básica primaria, básica secundaria)</t>
    </r>
  </si>
  <si>
    <t>Mantener la cobertura bruta en educación  básica (preescolar, básica primaria, básica secundaria) en el 100%</t>
  </si>
  <si>
    <t>Tasa de cobertura bruta en educación  básica</t>
  </si>
  <si>
    <t>Pedro Nel Quintero Turriago</t>
  </si>
  <si>
    <t>Aumentar la cobertura bruta en preescolar al 96%</t>
  </si>
  <si>
    <t>Mantener la cobertura bruta en básica primaria en el 100%</t>
  </si>
  <si>
    <t>Mantener la cobertura bruta en básica secundaria en el 100%</t>
  </si>
  <si>
    <t>Aumentar la cobertura bruta en media al 93%</t>
  </si>
  <si>
    <t>Aumentar la cobertura neta en preescolar al 88%</t>
  </si>
  <si>
    <t>Aumentar la cobertura neta en básica primaria al 95%</t>
  </si>
  <si>
    <t>Aumentar la cobertura neta en básica secundaria al 99%</t>
  </si>
  <si>
    <t>Aumentar la cobertura neta en media al 99%</t>
  </si>
  <si>
    <r>
      <t>PROGRAMA</t>
    </r>
    <r>
      <rPr>
        <b/>
        <sz val="8"/>
        <rFont val="Arial"/>
        <family val="2"/>
      </rPr>
      <t xml:space="preserve">: CONTIGO Y CON TODO EN LAS AULAS </t>
    </r>
  </si>
  <si>
    <r>
      <t>OBJETIVOS</t>
    </r>
    <r>
      <rPr>
        <sz val="8"/>
        <rFont val="Arial"/>
        <family val="2"/>
      </rPr>
      <t>:Disminuir la tasa de deserción escolar</t>
    </r>
  </si>
  <si>
    <t>Disminuir la tasa de deserción escolar</t>
  </si>
  <si>
    <t>Tasa de deserción escolar intra-anual</t>
  </si>
  <si>
    <t xml:space="preserve">5,58%
</t>
  </si>
  <si>
    <t xml:space="preserve">COMPONENTE DE EFICACIA - PLAN DE ACCIÒN - VIGENCIA  2013 - </t>
  </si>
  <si>
    <r>
      <t>PROGRAMA</t>
    </r>
    <r>
      <rPr>
        <b/>
        <sz val="8"/>
        <rFont val="Arial"/>
        <family val="2"/>
      </rPr>
      <t>: ALFABETIZANDO CONTIGO Y CON TODOS</t>
    </r>
  </si>
  <si>
    <r>
      <t>OBJETIVOS</t>
    </r>
    <r>
      <rPr>
        <sz val="8"/>
        <rFont val="Arial"/>
        <family val="2"/>
      </rPr>
      <t xml:space="preserve">:Reducir la tasa de analfabetismo  </t>
    </r>
  </si>
  <si>
    <t>Reducir la tasa de analfabetismo  al 4,5%</t>
  </si>
  <si>
    <t>Tasa de analfabetismo</t>
  </si>
  <si>
    <t xml:space="preserve">
5,6
</t>
  </si>
  <si>
    <t xml:space="preserve">4,5
</t>
  </si>
  <si>
    <r>
      <t>PROGRAMA</t>
    </r>
    <r>
      <rPr>
        <b/>
        <sz val="8"/>
        <rFont val="Arial"/>
        <family val="2"/>
      </rPr>
      <t>: UNA EDUCACIÓN QUE SE AJUSTA A NUESTRO POTENCIAL</t>
    </r>
  </si>
  <si>
    <r>
      <t>OBJETIVOS</t>
    </r>
    <r>
      <rPr>
        <sz val="8"/>
        <rFont val="Arial"/>
        <family val="2"/>
      </rPr>
      <t xml:space="preserve">:Mejorar la calidad educativa y fortalecer el desarrollo de las competencias  </t>
    </r>
  </si>
  <si>
    <t xml:space="preserve">Mejorar la calidad educativa y fortalecer el desarrollo de las competencias en 13 instituciones oficiales con niveles alto, superior y muy superior en pruebas saber 11  </t>
  </si>
  <si>
    <t>Número de Instituciones oficiales (x jornada) en niveles alto, superior y muy superior en pruebas saber 11</t>
  </si>
  <si>
    <t xml:space="preserve">11 de 20
</t>
  </si>
  <si>
    <t xml:space="preserve">13
</t>
  </si>
  <si>
    <t>Disminuir la tasa de reprobación interanual en educación básica primaria al 4%</t>
  </si>
  <si>
    <t>Disminuir la tasa de reprobación interanual en educación básica secundaria.al 5%</t>
  </si>
  <si>
    <t>Disminuir la tasa de reprobación interanual en el nivel de educación media al 5%</t>
  </si>
  <si>
    <t>Reducir a 12 el número de estudiantes por cada computador en los colegios públicos de básica primaria y básica secundaria. Zona urbana</t>
  </si>
  <si>
    <t>Reducir a 12 el número de estudiantes por cada computador en los colegios públicos de básica primaria y básica secundaria. Zona rural</t>
  </si>
  <si>
    <t>tasa de reprobación interanual en educación básica primaria.</t>
  </si>
  <si>
    <r>
      <t>PROGRAMA</t>
    </r>
    <r>
      <rPr>
        <b/>
        <sz val="8"/>
        <rFont val="Arial"/>
        <family val="2"/>
      </rPr>
      <t>: PROFESIONALIZACIÓN, DIGNIFICACIÓN Y FORMACIÓN DE LOS DOCENTES</t>
    </r>
  </si>
  <si>
    <r>
      <t>OBJETIVOS</t>
    </r>
    <r>
      <rPr>
        <sz val="8"/>
        <rFont val="Arial"/>
        <family val="2"/>
      </rPr>
      <t xml:space="preserve">:Promover la profesionalización, dignificación, y formación de docentes y directivos docentes </t>
    </r>
  </si>
  <si>
    <t xml:space="preserve">Promover la profesionalización, dignificación, y formación de  710 (docentes y directivos docentes) mediante actualizaciones en prcesos pedagógicos y directivos </t>
  </si>
  <si>
    <t>Número de docentes y directivos docentes actualizados en diferentes procesos pedagógicos y directivos.</t>
  </si>
  <si>
    <r>
      <t>PROGRAMA</t>
    </r>
    <r>
      <rPr>
        <b/>
        <sz val="8"/>
        <rFont val="Arial"/>
        <family val="2"/>
      </rPr>
      <t>: EFICIENCIA DE LA GESTIÓN EN EL SISTEMA EDUCATIVO</t>
    </r>
  </si>
  <si>
    <r>
      <t>OBJETIVOS</t>
    </r>
    <r>
      <rPr>
        <sz val="8"/>
        <rFont val="Arial"/>
        <family val="2"/>
      </rPr>
      <t>:Propiciar una eficiencia, eficacia y efectividad en la gestión directiva y administrativa de las Instituciones Educativas y la Secretaria de Educación</t>
    </r>
  </si>
  <si>
    <t>Propiciar una eficiencia, eficacia y efectividad en la gestión directiva y administrativa de las Instituciones Educativas y la Secretaria de Educación, ejecutando al 95% el plan de inversión de las instituciones educativas y al 95% el plan de desarrollo municipal sector educación</t>
  </si>
  <si>
    <t>Cumplir al 95% el plan de desarrollo Municipal Sector Educación</t>
  </si>
  <si>
    <t xml:space="preserve">% de ejecución de los Planes de Inversión de las Instituciones Educativas.
</t>
  </si>
  <si>
    <t>% de cumplimiento del plan de desarrollo Municipal sector educación</t>
  </si>
  <si>
    <t>SECTOR : SALUD</t>
  </si>
  <si>
    <r>
      <t>PROGRAMA</t>
    </r>
    <r>
      <rPr>
        <b/>
        <sz val="8"/>
        <rFont val="Arial"/>
        <family val="2"/>
      </rPr>
      <t>: TODAS Y TODOS ASEGURADOS CON CALIDAD</t>
    </r>
  </si>
  <si>
    <r>
      <t>OBJETIVOS</t>
    </r>
    <r>
      <rPr>
        <sz val="8"/>
        <rFont val="Arial"/>
        <family val="2"/>
      </rPr>
      <t>: Universalización del aseguramiento.</t>
    </r>
  </si>
  <si>
    <t>x</t>
  </si>
  <si>
    <t>Lograr aumentar al 92% la Universalización del aseguramiento</t>
  </si>
  <si>
    <t xml:space="preserve"> % de Población asegurada al régimen subsidiado y contributivo</t>
  </si>
  <si>
    <r>
      <t>PROGRAMA</t>
    </r>
    <r>
      <rPr>
        <b/>
        <sz val="8"/>
        <rFont val="Arial"/>
        <family val="2"/>
      </rPr>
      <t>: SALUD PARA PODER SOÑAR</t>
    </r>
  </si>
  <si>
    <r>
      <t>OBJETIVOS</t>
    </r>
    <r>
      <rPr>
        <sz val="8"/>
        <rFont val="Arial"/>
        <family val="2"/>
      </rPr>
      <t xml:space="preserve">:FORMULACIÓN DEL PLAN DE INTERVENCIONES COLECTIVAS </t>
    </r>
  </si>
  <si>
    <t xml:space="preserve">FORMULACIÓN DEL PLAN DE INTERVENCIONES COLECTIVAS </t>
  </si>
  <si>
    <t>Plan Aprobado por la Secretaria de Salud Departamental</t>
  </si>
  <si>
    <r>
      <t>PROGRAMA</t>
    </r>
    <r>
      <rPr>
        <b/>
        <sz val="8"/>
        <rFont val="Arial"/>
        <family val="2"/>
      </rPr>
      <t>: MEJORAMIENTO DE LAS CALIDADES EN LOS SERVICIOS DE SALUD</t>
    </r>
  </si>
  <si>
    <r>
      <t>OBJETIVOS</t>
    </r>
    <r>
      <rPr>
        <sz val="8"/>
        <rFont val="Arial"/>
        <family val="2"/>
      </rPr>
      <t>: Obtener la certificación que permita asumir la prestación de los servicios de salud.</t>
    </r>
  </si>
  <si>
    <t>Adelantar los estudios que permitan Obtener la certificación para asumir la prestación de los servicios de salud.</t>
  </si>
  <si>
    <t>Número de  estudios realizados  que permitan Obtener la certificación para asumir la prestación de los servicios de salud.</t>
  </si>
  <si>
    <t>SECTOR : CULTURA</t>
  </si>
  <si>
    <t>Impulsar y fomentar la lectura, la escritura para facilitar la circulación y acceso a la información del conocimiento mediante el uso por parte de 31200 personas de la biblioteca en le cuatrenio</t>
  </si>
  <si>
    <t>Número de Personas que utilizan la biblioteca pública de la comunidad escolar y la ciudadanía anualmente</t>
  </si>
  <si>
    <r>
      <t>PROGRAMA</t>
    </r>
    <r>
      <rPr>
        <b/>
        <sz val="8"/>
        <rFont val="Arial"/>
        <family val="2"/>
      </rPr>
      <t>: ESCUELAS DE FORMACIÓN ARTÍSTICA Y CULTURAL</t>
    </r>
  </si>
  <si>
    <r>
      <t>OBJETIVOS</t>
    </r>
    <r>
      <rPr>
        <sz val="8"/>
        <rFont val="Arial"/>
        <family val="2"/>
      </rPr>
      <t>: Fomentar los procesos de formación artística y de creación cultural</t>
    </r>
  </si>
  <si>
    <r>
      <t>PROGRAMA</t>
    </r>
    <r>
      <rPr>
        <b/>
        <sz val="8"/>
        <rFont val="Arial"/>
        <family val="2"/>
      </rPr>
      <t>: PATRIMONIO CULTURAL MATERIAL E INMATERIAL</t>
    </r>
  </si>
  <si>
    <r>
      <t>OBJETIVOS</t>
    </r>
    <r>
      <rPr>
        <sz val="8"/>
        <rFont val="Arial"/>
        <family val="2"/>
      </rPr>
      <t>: Fortalecer la apropiación social del Patrimonio Cultural</t>
    </r>
  </si>
  <si>
    <r>
      <t>PROGRAMA</t>
    </r>
    <r>
      <rPr>
        <b/>
        <sz val="8"/>
        <rFont val="Arial"/>
        <family val="2"/>
      </rPr>
      <t>: UNA HERENCIA INDISCUTIBLEMENTE NUESTRA</t>
    </r>
  </si>
  <si>
    <r>
      <t>OBJETIVOS</t>
    </r>
    <r>
      <rPr>
        <sz val="8"/>
        <rFont val="Arial"/>
        <family val="2"/>
      </rPr>
      <t xml:space="preserve">: Construir e Implementar una política pública de Cultura "Una Herencia Indiscutiblemente Nuestra" </t>
    </r>
  </si>
  <si>
    <t xml:space="preserve">Construir e Implementar una política pública de Cultura "Una Herencia Indiscutiblemente Nuestra" </t>
  </si>
  <si>
    <t>% de avance en la implementación de la política pública de cultura.</t>
  </si>
  <si>
    <t>SECTOR : RECREACIÓN Y DEPORTE</t>
  </si>
  <si>
    <r>
      <t>PROGRAMA</t>
    </r>
    <r>
      <rPr>
        <b/>
        <sz val="8"/>
        <rFont val="Arial"/>
        <family val="2"/>
      </rPr>
      <t>: CUERPOS ACTIVOS PARA MENTES INVENCIBLES</t>
    </r>
  </si>
  <si>
    <r>
      <t>OBJETIVOS</t>
    </r>
    <r>
      <rPr>
        <sz val="8"/>
        <rFont val="Arial"/>
        <family val="2"/>
      </rPr>
      <t>: Aumentar el porcentaje de personas que practican alguna actividad deportiva</t>
    </r>
  </si>
  <si>
    <t>Número de personas que participan en actividades deportivas.</t>
  </si>
  <si>
    <r>
      <t>PROGRAMA</t>
    </r>
    <r>
      <rPr>
        <b/>
        <sz val="8"/>
        <rFont val="Arial"/>
        <family val="2"/>
      </rPr>
      <t>: DEPORTE DE COMPETENCIA</t>
    </r>
  </si>
  <si>
    <r>
      <t>OBJETIVOS</t>
    </r>
    <r>
      <rPr>
        <sz val="8"/>
        <rFont val="Arial"/>
        <family val="2"/>
      </rPr>
      <t xml:space="preserve">: Incrementar la participación de jóvenes en actividades deportivas
</t>
    </r>
  </si>
  <si>
    <t>Número de deportistas que asisten a juegos y competencias deportivas nacionales e internacionales</t>
  </si>
  <si>
    <r>
      <t>PROGRAMA</t>
    </r>
    <r>
      <rPr>
        <b/>
        <sz val="8"/>
        <rFont val="Arial"/>
        <family val="2"/>
      </rPr>
      <t>: RECREACIÓN INCLUYENTE</t>
    </r>
  </si>
  <si>
    <r>
      <t>OBJETIVOS</t>
    </r>
    <r>
      <rPr>
        <sz val="8"/>
        <rFont val="Arial"/>
        <family val="2"/>
      </rPr>
      <t xml:space="preserve">: Incrementar la actividad física y recreativa de los diferentes grupos etarios del municipio </t>
    </r>
  </si>
  <si>
    <t xml:space="preserve">Número de personas que participan en las actividades físico recreativas desarrolladas </t>
  </si>
  <si>
    <r>
      <t>PROGRAMA</t>
    </r>
    <r>
      <rPr>
        <b/>
        <sz val="8"/>
        <rFont val="Arial"/>
        <family val="2"/>
      </rPr>
      <t>: MEJORANDO LA INFRAESTRUCTURA DEPORTIVA</t>
    </r>
  </si>
  <si>
    <r>
      <t>OBJETIVOS</t>
    </r>
    <r>
      <rPr>
        <sz val="8"/>
        <rFont val="Arial"/>
        <family val="2"/>
      </rPr>
      <t>: Mejorar las condiciones de acceso en los espacios deportivos y recreativos.</t>
    </r>
  </si>
  <si>
    <t xml:space="preserve">Número de escenarios deportivos con mantenimiento </t>
  </si>
  <si>
    <t>SECTOR : JUSTICIA, SEGURIDAD Y CONVIVENCIA</t>
  </si>
  <si>
    <r>
      <t>PROGRAMA</t>
    </r>
    <r>
      <rPr>
        <b/>
        <sz val="8"/>
        <rFont val="Arial"/>
        <family val="2"/>
      </rPr>
      <t>:  ACCESO A LA JUSTICIA</t>
    </r>
  </si>
  <si>
    <r>
      <t>OBJETIVOS</t>
    </r>
    <r>
      <rPr>
        <sz val="8"/>
        <rFont val="Arial"/>
        <family val="2"/>
      </rPr>
      <t>:Brindar mayor acceso a la justicia</t>
    </r>
  </si>
  <si>
    <t xml:space="preserve">Secretaria de Gobierno
</t>
  </si>
  <si>
    <t>Aumentar en un 30% el acceso y la atención a la justicia comunitaria y alternativa</t>
  </si>
  <si>
    <r>
      <t>PROGRAMA</t>
    </r>
    <r>
      <rPr>
        <b/>
        <sz val="8"/>
        <rFont val="Arial"/>
        <family val="2"/>
      </rPr>
      <t>: SEGURIDAD PARA TI Y PARA TODOS</t>
    </r>
  </si>
  <si>
    <r>
      <t>OBJETIVOS</t>
    </r>
    <r>
      <rPr>
        <sz val="8"/>
        <rFont val="Arial"/>
        <family val="2"/>
      </rPr>
      <t>:Proteger a los ciudadanos en su vida, integridad, libertad y patrimonio económico, por medio de la reducción y sanción del delito, el temor a la violencia y la promoción de la convivencia.</t>
    </r>
  </si>
  <si>
    <t xml:space="preserve">        0,50 </t>
  </si>
  <si>
    <t>0,2</t>
  </si>
  <si>
    <t>0,45</t>
  </si>
  <si>
    <r>
      <t>PROGRAMA</t>
    </r>
    <r>
      <rPr>
        <b/>
        <sz val="8"/>
        <rFont val="Arial"/>
        <family val="2"/>
      </rPr>
      <t>: INFRAESTRUCTURA, DOTACIÓN Y TECNOLOGÍA  PARA LA SEGURIDAD</t>
    </r>
  </si>
  <si>
    <r>
      <t>OBJETIVOS</t>
    </r>
    <r>
      <rPr>
        <sz val="8"/>
        <rFont val="Arial"/>
        <family val="2"/>
      </rPr>
      <t>: Reducir en un 5% anual los niveles de inseguridad en sus diferentes categorías denunciadas.</t>
    </r>
  </si>
  <si>
    <t>Reducir en un 5% anual los niveles de inseguridad en sus diferentes categorías denunciadas.</t>
  </si>
  <si>
    <t>% de disminución de inseguridad.</t>
  </si>
  <si>
    <t>ND</t>
  </si>
  <si>
    <r>
      <t>PROGRAMA</t>
    </r>
    <r>
      <rPr>
        <b/>
        <sz val="8"/>
        <rFont val="Arial"/>
        <family val="2"/>
      </rPr>
      <t>:  PARA CONVIVIR TODOS</t>
    </r>
  </si>
  <si>
    <r>
      <t>OBJETIVOS</t>
    </r>
    <r>
      <rPr>
        <sz val="8"/>
        <rFont val="Arial"/>
        <family val="2"/>
      </rPr>
      <t>: Sensibilizar al 30% de los habitantes del municipio sobre normas de convivencia ciudadana</t>
    </r>
  </si>
  <si>
    <t>% de población sensibilizada</t>
  </si>
  <si>
    <r>
      <t>PROGRAMA</t>
    </r>
    <r>
      <rPr>
        <b/>
        <sz val="8"/>
        <rFont val="Arial"/>
        <family val="2"/>
      </rPr>
      <t>:  ESPACIO PÚBLICO PARA TODOS</t>
    </r>
  </si>
  <si>
    <r>
      <t>OBJETIVOS</t>
    </r>
    <r>
      <rPr>
        <sz val="8"/>
        <rFont val="Arial"/>
        <family val="2"/>
      </rPr>
      <t>:Aumentar el espacio público efectivo por habitante durante el cuatrienio</t>
    </r>
  </si>
  <si>
    <t>EJE: GESTION Y DESARROLLO DE INFRAESTRUCTURA</t>
  </si>
  <si>
    <t>SECTOR : SERVICIOS PUBLICOS Y SANEAMIENTO BASICO RURAL</t>
  </si>
  <si>
    <r>
      <t>PROGRAMA</t>
    </r>
    <r>
      <rPr>
        <b/>
        <sz val="8"/>
        <rFont val="Arial"/>
        <family val="2"/>
      </rPr>
      <t>:  MÁS SERVICIOS, MEJOR CALIDAD Y MAYOR EFICIENCIA         </t>
    </r>
  </si>
  <si>
    <r>
      <t>OBJETIVOS</t>
    </r>
    <r>
      <rPr>
        <sz val="8"/>
        <rFont val="Arial"/>
        <family val="2"/>
      </rPr>
      <t>: Incrementar el número de personas atendidas con el servicio de acueducto</t>
    </r>
  </si>
  <si>
    <t>Número de usuarios atendidos con el servicio de acueducto urbano.</t>
  </si>
  <si>
    <t xml:space="preserve"> Número de usuarios atendidos con el servicio de acueducto en el sector sub urbano</t>
  </si>
  <si>
    <r>
      <t>PROGRAMA</t>
    </r>
    <r>
      <rPr>
        <b/>
        <sz val="8"/>
        <rFont val="Arial"/>
        <family val="2"/>
      </rPr>
      <t>:  MEJORAMIENTO DE LOS SERVICIOS DE ALCANTARILLADO    </t>
    </r>
  </si>
  <si>
    <r>
      <t>OBJETIVOS</t>
    </r>
    <r>
      <rPr>
        <sz val="8"/>
        <rFont val="Arial"/>
        <family val="2"/>
      </rPr>
      <t>: Incrementar el número de usuarios atendidos con el servicio de alcantarillado</t>
    </r>
  </si>
  <si>
    <t>Número de usuarios atendidos con el servicio de alcantarillado urbano.</t>
  </si>
  <si>
    <r>
      <t>PROGRAMA</t>
    </r>
    <r>
      <rPr>
        <b/>
        <sz val="8"/>
        <rFont val="Arial"/>
        <family val="2"/>
      </rPr>
      <t>:  FUSAGASUGA LIMPIA COMPROMISO DE TODOS</t>
    </r>
  </si>
  <si>
    <r>
      <t>OBJETIVOS</t>
    </r>
    <r>
      <rPr>
        <sz val="8"/>
        <rFont val="Arial"/>
        <family val="2"/>
      </rPr>
      <t xml:space="preserve">:Mejorar la Gestión Integral de Residuos Sólidos con el fin de minimizar los riesgos del medio ambiente y salud </t>
    </r>
  </si>
  <si>
    <t>Porcentaje de avance en la implementación del Plan de Gestión Integral de Residuos Sólidos</t>
  </si>
  <si>
    <r>
      <t>PROGRAMA</t>
    </r>
    <r>
      <rPr>
        <b/>
        <sz val="8"/>
        <rFont val="Arial"/>
        <family val="2"/>
      </rPr>
      <t>:  ALUMBRADO EFICIENTE PARA LA CIUDAD    </t>
    </r>
  </si>
  <si>
    <r>
      <t>OBJETIVOS</t>
    </r>
    <r>
      <rPr>
        <sz val="8"/>
        <rFont val="Arial"/>
        <family val="2"/>
      </rPr>
      <t>:Garantizar y mantener el alumbrado público del Municipio.</t>
    </r>
  </si>
  <si>
    <t>SECTOR : VIAS Y TRANSPORTE</t>
  </si>
  <si>
    <r>
      <t>PROGRAMA</t>
    </r>
    <r>
      <rPr>
        <b/>
        <sz val="8"/>
        <rFont val="Arial"/>
        <family val="2"/>
      </rPr>
      <t>:  VIAS LO INAPLAZABLE</t>
    </r>
  </si>
  <si>
    <r>
      <t>OBJETIVOS</t>
    </r>
    <r>
      <rPr>
        <sz val="8"/>
        <rFont val="Arial"/>
        <family val="2"/>
      </rPr>
      <t xml:space="preserve">: Mejorar la accesibilidad del  transporte </t>
    </r>
  </si>
  <si>
    <t>Porcentaje de cumplimiento de acciones planteadas para el mejoramiento de la movilidad</t>
  </si>
  <si>
    <r>
      <t>PROGRAMA</t>
    </r>
    <r>
      <rPr>
        <b/>
        <sz val="8"/>
        <rFont val="Arial"/>
        <family val="2"/>
      </rPr>
      <t>: MOVILIDAD ORGANIZACIÓN Y FLUIDEZ</t>
    </r>
  </si>
  <si>
    <r>
      <t>OBJETIVOS</t>
    </r>
    <r>
      <rPr>
        <sz val="8"/>
        <rFont val="Arial"/>
        <family val="2"/>
      </rPr>
      <t>: Mejorar el índice de movilidad en la zona urbana del municipio.</t>
    </r>
  </si>
  <si>
    <t xml:space="preserve">Porcentaje de la población a la cual se le mejora la movilidad en la zona urbana </t>
  </si>
  <si>
    <t>SECTOR : EQUIPAMENTOS</t>
  </si>
  <si>
    <r>
      <t>PROGRAMA</t>
    </r>
    <r>
      <rPr>
        <b/>
        <sz val="8"/>
        <rFont val="Arial"/>
        <family val="2"/>
      </rPr>
      <t>:  EQUIPAMENTOS MUNICIPALES PARA EL DESARROLLO</t>
    </r>
  </si>
  <si>
    <r>
      <t>OBJETIVOS</t>
    </r>
    <r>
      <rPr>
        <sz val="8"/>
        <rFont val="Arial"/>
        <family val="2"/>
      </rPr>
      <t>: Adelantar la gestión para desarrollar los estudios diseños y construcción de equipamientos de carácter municipal.</t>
    </r>
  </si>
  <si>
    <t xml:space="preserve">Numero de equipamientos Construidos </t>
  </si>
  <si>
    <t>SECTOR : VIVIENDA</t>
  </si>
  <si>
    <r>
      <t>PROGRAMA</t>
    </r>
    <r>
      <rPr>
        <b/>
        <sz val="8"/>
        <rFont val="Arial"/>
        <family val="2"/>
      </rPr>
      <t>:  UN NUEVO TECHO FIRME BAJO EL CIELO       </t>
    </r>
  </si>
  <si>
    <r>
      <t>OBJETIVOS</t>
    </r>
    <r>
      <rPr>
        <sz val="8"/>
        <rFont val="Arial"/>
        <family val="2"/>
      </rPr>
      <t xml:space="preserve">: Incrementar la  oferta de vivienda nueva  en la entidad territorial durante el cuatrienio </t>
    </r>
  </si>
  <si>
    <t xml:space="preserve">Oficina de Vivienda
</t>
  </si>
  <si>
    <t>Número de viviendas de interés social prioritaria (VIP)   terminadas</t>
  </si>
  <si>
    <r>
      <t>PROGRAMA</t>
    </r>
    <r>
      <rPr>
        <b/>
        <sz val="8"/>
        <rFont val="Arial"/>
        <family val="2"/>
      </rPr>
      <t>:  UN TECHO FIRME EN EL CAMPO      </t>
    </r>
  </si>
  <si>
    <r>
      <t>OBJETIVOS</t>
    </r>
    <r>
      <rPr>
        <sz val="8"/>
        <rFont val="Arial"/>
        <family val="2"/>
      </rPr>
      <t>: Reducir el déficit cualitativo de vivienda durante el cuatrienio</t>
    </r>
  </si>
  <si>
    <t xml:space="preserve">Número de viviendas mejoradas </t>
  </si>
  <si>
    <t>SECTOR : GESTION DEL RIESGO</t>
  </si>
  <si>
    <r>
      <t>PROGRAMA</t>
    </r>
    <r>
      <rPr>
        <b/>
        <sz val="8"/>
        <rFont val="Arial"/>
        <family val="2"/>
      </rPr>
      <t>:  PREVENCION Y ATENCION DE EMERGENCIAS Y DESASTRES</t>
    </r>
  </si>
  <si>
    <r>
      <t>OBJETIVOS</t>
    </r>
    <r>
      <rPr>
        <sz val="8"/>
        <rFont val="Arial"/>
        <family val="2"/>
      </rPr>
      <t>: Contribuir a la seguridad, el bienestar, la calidad de vida de las personas y al desarrollo sostenible a través del control y la reducción del riesgo de desastres</t>
    </r>
  </si>
  <si>
    <t>Porcentaje de acciones realizadas para la prevención de desastres</t>
  </si>
  <si>
    <t>EJE: GESTIÓN Y DESARROLLO PRODUCTIVO</t>
  </si>
  <si>
    <t>SECTOR : DESARROLLO ECONÓMICO</t>
  </si>
  <si>
    <r>
      <t>PROGRAMA</t>
    </r>
    <r>
      <rPr>
        <b/>
        <sz val="8"/>
        <rFont val="Arial"/>
        <family val="2"/>
      </rPr>
      <t>:  FUSAGASUGÁ CON TODO A LA REGIONALIDAD</t>
    </r>
  </si>
  <si>
    <r>
      <t>OBJETIVOS</t>
    </r>
    <r>
      <rPr>
        <sz val="8"/>
        <rFont val="Arial"/>
        <family val="2"/>
      </rPr>
      <t>: Desarrollo económico, local y regional</t>
    </r>
  </si>
  <si>
    <t>PIB Fusagasugá</t>
  </si>
  <si>
    <r>
      <t>PROGRAMA</t>
    </r>
    <r>
      <rPr>
        <b/>
        <sz val="8"/>
        <rFont val="Arial"/>
        <family val="2"/>
      </rPr>
      <t>:  OPORTUNIDADES PARA TRABAJAR</t>
    </r>
  </si>
  <si>
    <r>
      <t>OBJETIVOS</t>
    </r>
    <r>
      <rPr>
        <sz val="8"/>
        <rFont val="Arial"/>
        <family val="2"/>
      </rPr>
      <t>: Reducir el desempleo</t>
    </r>
  </si>
  <si>
    <t>Reducción de la tasa de desempleo que tiene el Municipio</t>
  </si>
  <si>
    <t>13.5%</t>
  </si>
  <si>
    <r>
      <t>PROGRAMA</t>
    </r>
    <r>
      <rPr>
        <b/>
        <sz val="8"/>
        <rFont val="Arial"/>
        <family val="2"/>
      </rPr>
      <t>:  FUSAGASUGÁ UNA CIUDAD EMPRENDEDORA</t>
    </r>
  </si>
  <si>
    <r>
      <t>OBJETIVOS</t>
    </r>
    <r>
      <rPr>
        <sz val="8"/>
        <rFont val="Arial"/>
        <family val="2"/>
      </rPr>
      <t xml:space="preserve">:  Incentivar  y construir la cultura del emprendimiento que genere un marco de oportunidades </t>
    </r>
  </si>
  <si>
    <t xml:space="preserve"> Incentivar  y construir la cultura del emprendimiento que genere un marco de oportunidades </t>
  </si>
  <si>
    <t>Formulación de la Política pública de emprendimiento empresarial y social.</t>
  </si>
  <si>
    <t>SECTOR : MEDIO AMBIENTE</t>
  </si>
  <si>
    <r>
      <t>PROGRAMA</t>
    </r>
    <r>
      <rPr>
        <b/>
        <sz val="8"/>
        <rFont val="Arial"/>
        <family val="2"/>
      </rPr>
      <t>:  MEDIO AMBIENTE, FUTURO PARA TODOS</t>
    </r>
  </si>
  <si>
    <r>
      <t>OBJETIVOS</t>
    </r>
    <r>
      <rPr>
        <sz val="9"/>
        <rFont val="Arial"/>
        <family val="2"/>
      </rPr>
      <t>: Implementar acciones para la recuperación y protección de áreas degradadas</t>
    </r>
  </si>
  <si>
    <t xml:space="preserve">UMATA
</t>
  </si>
  <si>
    <t>Número de hectáreas reforestadas con especies nativas para proteger los nacimientos de agua:</t>
  </si>
  <si>
    <r>
      <t>PROGRAMA</t>
    </r>
    <r>
      <rPr>
        <b/>
        <sz val="8"/>
        <rFont val="Arial"/>
        <family val="2"/>
      </rPr>
      <t>:  EDUCACIÓN CONTIGO PARA UN AMBIENTE CON TODO</t>
    </r>
  </si>
  <si>
    <r>
      <t>OBJETIVOS</t>
    </r>
    <r>
      <rPr>
        <sz val="9"/>
        <rFont val="Arial"/>
        <family val="2"/>
      </rPr>
      <t>: Prevención y sensibilización de la comunidad en torno a la armonía con el medio ambiente del municipio</t>
    </r>
  </si>
  <si>
    <t>Oficina Asesra de Planeacion</t>
  </si>
  <si>
    <t>Prevención y sensibilización de la comunidad en torno a la armonía con el medio ambiente del municipio</t>
  </si>
  <si>
    <t>Adelantar un programa de sensibilización en torno al medio ambiente del municipio</t>
  </si>
  <si>
    <t>SECTOR : RURALIDAD</t>
  </si>
  <si>
    <r>
      <t>PROGRAMA</t>
    </r>
    <r>
      <rPr>
        <b/>
        <sz val="8"/>
        <rFont val="Arial"/>
        <family val="2"/>
      </rPr>
      <t>:  NUESTRO CAMPO PROSPERO</t>
    </r>
  </si>
  <si>
    <r>
      <t>OBJETIVOS</t>
    </r>
    <r>
      <rPr>
        <sz val="9"/>
        <rFont val="Arial"/>
        <family val="2"/>
      </rPr>
      <t>: Incrementar la competitividad de la producción agrícola</t>
    </r>
  </si>
  <si>
    <t>Porcentaje de cumplimiento de las acciones para incrementar la productividad agrícola</t>
  </si>
  <si>
    <r>
      <t>PROGRAMA</t>
    </r>
    <r>
      <rPr>
        <b/>
        <sz val="8"/>
        <rFont val="Arial"/>
        <family val="2"/>
      </rPr>
      <t>:  EL DESARROLLO PECUARIO UN INGRESO SOSTENIBLE</t>
    </r>
  </si>
  <si>
    <r>
      <t>OBJETIVOS</t>
    </r>
    <r>
      <rPr>
        <sz val="9"/>
        <rFont val="Arial"/>
        <family val="2"/>
      </rPr>
      <t>: Incrementar la competitividad de la producción pecuaria</t>
    </r>
  </si>
  <si>
    <t>Litros de leche promedio día del nivel municipal</t>
  </si>
  <si>
    <t>SECTOR : TURISMO</t>
  </si>
  <si>
    <r>
      <t>PROGRAMA</t>
    </r>
    <r>
      <rPr>
        <b/>
        <sz val="8"/>
        <rFont val="Arial"/>
        <family val="2"/>
      </rPr>
      <t>:  UN DESTINO MARAVILLOSO QUE HABITA ENTRE LAS MONTAÑAS</t>
    </r>
  </si>
  <si>
    <r>
      <t>OBJETIVOS</t>
    </r>
    <r>
      <rPr>
        <sz val="8"/>
        <rFont val="Arial"/>
        <family val="2"/>
      </rPr>
      <t>: Ajustar e implementar el Plan de Desarrollo Turístico Municipal y demás políticas y documentos relacionados con el fortalecimiento del sector</t>
    </r>
  </si>
  <si>
    <t>Número de acciones del Plan de turismo municipal implementadasy procesos de planificación realizados</t>
  </si>
  <si>
    <t>SECTOR : TECNOLOGÍAS DE LA INFORMACIÓN Y LAS COMUNICACIONES TICS</t>
  </si>
  <si>
    <r>
      <t>PROGRAMA</t>
    </r>
    <r>
      <rPr>
        <b/>
        <sz val="8"/>
        <rFont val="Arial"/>
        <family val="2"/>
      </rPr>
      <t>:  FUSAGASUGÁ, VIVE DIGITAL</t>
    </r>
  </si>
  <si>
    <r>
      <t>OBJETIVOS</t>
    </r>
    <r>
      <rPr>
        <sz val="8"/>
        <rFont val="Arial"/>
        <family val="2"/>
      </rPr>
      <t>: Garantizar servicio de internet en el municipio de Fusagasugá</t>
    </r>
  </si>
  <si>
    <t>Número de Antenas Públicas de internet instaladas. (Wifi)</t>
  </si>
  <si>
    <r>
      <t>PROGRAMA</t>
    </r>
    <r>
      <rPr>
        <b/>
        <sz val="8"/>
        <rFont val="Arial"/>
        <family val="2"/>
      </rPr>
      <t>:  FORTALECIMIENTO DE LAS TICS EN LA ADMINISTRACIÓN</t>
    </r>
  </si>
  <si>
    <r>
      <t>OBJETIVOS</t>
    </r>
    <r>
      <rPr>
        <sz val="8"/>
        <rFont val="Arial"/>
        <family val="2"/>
      </rPr>
      <t>: Fomentar y garantizar la implementación de procesos TICS en la administración</t>
    </r>
  </si>
  <si>
    <t>Número de funcionarios capacitados en el programa ciudadano digital</t>
  </si>
  <si>
    <r>
      <t>PROGRAMA</t>
    </r>
    <r>
      <rPr>
        <b/>
        <sz val="8"/>
        <rFont val="Arial"/>
        <family val="2"/>
      </rPr>
      <t>:  FORMACIÓN TICS PARA TODOS</t>
    </r>
  </si>
  <si>
    <r>
      <t>OBJETIVOS</t>
    </r>
    <r>
      <rPr>
        <sz val="8"/>
        <rFont val="Arial"/>
        <family val="2"/>
      </rPr>
      <t xml:space="preserve">: Fomentar el uso responsable de las tecnologías en el Municipio </t>
    </r>
  </si>
  <si>
    <t>Número de personas capacitadas en procesos tecnológicos y uso responsable de la tecnología.</t>
  </si>
  <si>
    <t>EJE: GESTIÓN Y DESARROLLO INSTITUCIONAL</t>
  </si>
  <si>
    <t>SECTOR : TRANSPARENCIA Y PARTICIPACIÓN CIUDADANA</t>
  </si>
  <si>
    <r>
      <t>PROGRAMA</t>
    </r>
    <r>
      <rPr>
        <b/>
        <sz val="8"/>
        <rFont val="Arial"/>
        <family val="2"/>
      </rPr>
      <t>:  PARTICIPACIÓN CIUDADANA</t>
    </r>
  </si>
  <si>
    <r>
      <t>OBJETIVOS</t>
    </r>
    <r>
      <rPr>
        <sz val="8"/>
        <rFont val="Arial"/>
        <family val="2"/>
      </rPr>
      <t>: Adelantar un programa de fortalecimiento a instancias de participación y decisión comunitaria.</t>
    </r>
  </si>
  <si>
    <t xml:space="preserve">Número de instancias fortalecidas </t>
  </si>
  <si>
    <r>
      <t>PROGRAMA</t>
    </r>
    <r>
      <rPr>
        <b/>
        <sz val="8"/>
        <rFont val="Arial"/>
        <family val="2"/>
      </rPr>
      <t>:  TRANSPARENCIA Y RENDICIÓN DE CUENTAS</t>
    </r>
  </si>
  <si>
    <r>
      <t>OBJETIVOS</t>
    </r>
    <r>
      <rPr>
        <sz val="8"/>
        <rFont val="Arial"/>
        <family val="2"/>
      </rPr>
      <t>: Adelantar un programa de fortalecimiento a las capacidades institucionales de control ciudadano a través de diferentes escenarios que fomenten la transparencia y efectividad en la gestión pública.</t>
    </r>
  </si>
  <si>
    <t>Adelantar un programa de fortalecimiento a las capacidades institucionales de control ciudadano a través de diferentes escenarios que fomenten la transparencia y efectividad en la gestión pública.</t>
  </si>
  <si>
    <t>Número de programas de fortalecimiento a las capacidades institucionales de control  ciudadano</t>
  </si>
  <si>
    <t>SECTOR : COMUNICACIONES ESTRATÉGICAS</t>
  </si>
  <si>
    <r>
      <t>PROGRAMA</t>
    </r>
    <r>
      <rPr>
        <b/>
        <sz val="8"/>
        <rFont val="Arial"/>
        <family val="2"/>
      </rPr>
      <t>:  FUSAGASUGÁ, INFORMADA CONTIGO CON TODO</t>
    </r>
  </si>
  <si>
    <r>
      <t>OBJETIVOS</t>
    </r>
    <r>
      <rPr>
        <sz val="8"/>
        <rFont val="Arial"/>
        <family val="2"/>
      </rPr>
      <t>: Brindar información a la comunidad de la gestión adelantada por la administración municipal.</t>
    </r>
  </si>
  <si>
    <t>Numero de estrategias de comunicación diseñadas e implementadas.</t>
  </si>
  <si>
    <t>SECTOR : FORTALECIMIENTO INSTITUCIONAL</t>
  </si>
  <si>
    <r>
      <t>PROGRAMA</t>
    </r>
    <r>
      <rPr>
        <b/>
        <sz val="8"/>
        <rFont val="Arial"/>
        <family val="2"/>
      </rPr>
      <t>: NUEVAS ESTRATEGIAS Y MAYOR GESTIÓN</t>
    </r>
  </si>
  <si>
    <r>
      <t>OBJETIVOS</t>
    </r>
    <r>
      <rPr>
        <sz val="8"/>
        <rFont val="Arial"/>
        <family val="2"/>
      </rPr>
      <t xml:space="preserve">: Adecuar las herramientas administrativas necesarias para garantizar el correcto funcionamiento de la administración municipal </t>
    </r>
  </si>
  <si>
    <r>
      <t>PROGRAMA</t>
    </r>
    <r>
      <rPr>
        <b/>
        <sz val="8"/>
        <rFont val="Arial"/>
        <family val="2"/>
      </rPr>
      <t>:  GESTIÓN FINANCIERA Y DE PROYECTOS</t>
    </r>
  </si>
  <si>
    <r>
      <t>OBJETIVOS</t>
    </r>
    <r>
      <rPr>
        <sz val="8"/>
        <rFont val="Arial"/>
        <family val="2"/>
      </rPr>
      <t>: Implementar procedimientos administrativos para mejorar los índices de eficiencia administrativa del Municipio.</t>
    </r>
  </si>
  <si>
    <r>
      <t>PROGRAMA</t>
    </r>
    <r>
      <rPr>
        <b/>
        <sz val="8"/>
        <rFont val="Arial"/>
        <family val="2"/>
      </rPr>
      <t>:  ORDENAMIENTO TERRITORIAL EQUILIBRADO</t>
    </r>
  </si>
  <si>
    <r>
      <t>OBJETIVOS</t>
    </r>
    <r>
      <rPr>
        <sz val="8"/>
        <rFont val="Arial"/>
        <family val="2"/>
      </rPr>
      <t xml:space="preserve">: Consolidar el Plan de Ordenamiento Territorial </t>
    </r>
  </si>
  <si>
    <t>Numero de Ajustes al Plan de Ordenamiento Territorial adelantados</t>
  </si>
  <si>
    <t>EJE: ENFOQUE POBLACIONAL DIFERENCIAL</t>
  </si>
  <si>
    <t>SECTOR : ATENCION A POBLACIÓN VULNERABLE</t>
  </si>
  <si>
    <r>
      <t>PROGRAMA</t>
    </r>
    <r>
      <rPr>
        <b/>
        <sz val="8"/>
        <rFont val="Arial"/>
        <family val="2"/>
      </rPr>
      <t>:  DERECHOS HUMANOS CON TODOS</t>
    </r>
  </si>
  <si>
    <r>
      <t>OBJETIVOS</t>
    </r>
    <r>
      <rPr>
        <sz val="8"/>
        <rFont val="Arial"/>
        <family val="2"/>
      </rPr>
      <t>: Materializar las orientaciones en políticas de protección, respeto, garantía y promoción de los derechos humanos comunes para todos los ciudadanos y específicamente para grupos en condición de vulnerabilidad</t>
    </r>
  </si>
  <si>
    <t>Porcentaje de Mecanismos de gestión institucional y social implementados para la construcción, seguimiento y evaluación de la Política Pública de Derechos Humanos.</t>
  </si>
  <si>
    <r>
      <t>PROGRAMA</t>
    </r>
    <r>
      <rPr>
        <b/>
        <sz val="8"/>
        <rFont val="Arial"/>
        <family val="2"/>
      </rPr>
      <t>:  QUE LOS SUEÑOS DE LOS NIÑOS SE HAGAN REALIDAD</t>
    </r>
  </si>
  <si>
    <r>
      <t>OBJETIVOS</t>
    </r>
    <r>
      <rPr>
        <sz val="8"/>
        <rFont val="Arial"/>
        <family val="2"/>
      </rPr>
      <t>: Promover, establecer yejecutar estrategias para la atención integral a la infancia y adolescencia con el propósito de restituir y fomentar la garantía de sus derechos en el marco de un enfoque diferencial.</t>
    </r>
  </si>
  <si>
    <t>Numero de estrategias implementadas para la atención integral a la infancia y adolescencia.</t>
  </si>
  <si>
    <r>
      <t>PROGRAMA</t>
    </r>
    <r>
      <rPr>
        <b/>
        <sz val="8"/>
        <rFont val="Arial"/>
        <family val="2"/>
      </rPr>
      <t>:  APOYO A POBLACIONES DIFERENCIALES "MI ALIMENTO, MI BIENESTAR"</t>
    </r>
  </si>
  <si>
    <r>
      <t>OBJETIVOS</t>
    </r>
    <r>
      <rPr>
        <sz val="8"/>
        <rFont val="Arial"/>
        <family val="2"/>
      </rPr>
      <t>: Promover la  disminución en  los índices de desnutrición y vulnerabilidad con ayudas nutricionales y humanitarias de emergencia    en el Municipio de Fusagasugá</t>
    </r>
  </si>
  <si>
    <t>Número de personas beneficiadas con ayudas de emergencia.</t>
  </si>
  <si>
    <r>
      <t>PROGRAMA</t>
    </r>
    <r>
      <rPr>
        <b/>
        <sz val="8"/>
        <rFont val="Arial"/>
        <family val="2"/>
      </rPr>
      <t>:  FUSAGASUGÁ SOLIDARIA, COMPROMETIDOS POR LA GARANTÍA DE DERECHOS DE LAS VICTIMAS DE LA VIOLENCIA</t>
    </r>
  </si>
  <si>
    <r>
      <t>OBJETIVOS</t>
    </r>
    <r>
      <rPr>
        <sz val="8"/>
        <rFont val="Arial"/>
        <family val="2"/>
      </rPr>
      <t>: Establecer y orientar los mecanismos de gestión, coordinación y evaluación  de las acciones orientadas  a garantizar los derechos y protección de la población víctima de la violencia y conflicto armado, a través del  Plan integral Único de Fusagasugá</t>
    </r>
  </si>
  <si>
    <t xml:space="preserve">Porcentaje de cumplimiento de ejecución del Plan integral Único para la atención a Víctimas, diseñado, concertado, formulado y monitoreado. </t>
  </si>
  <si>
    <r>
      <t>PROGRAMA</t>
    </r>
    <r>
      <rPr>
        <b/>
        <sz val="8"/>
        <rFont val="Arial"/>
        <family val="2"/>
      </rPr>
      <t>:  LA CERTEZA DE UN FUTURO BRILLANTE - POLÍTICA PÚBLICA DE JUVENTUD</t>
    </r>
  </si>
  <si>
    <r>
      <t>OBJETIVOS</t>
    </r>
    <r>
      <rPr>
        <sz val="8"/>
        <rFont val="Arial"/>
        <family val="2"/>
      </rPr>
      <t>: Orientar la implementación de las acciones estratégicas que permitan la ejecución de la Política Publica de Juventud en el municipio de Fusagasugá.</t>
    </r>
  </si>
  <si>
    <t>%  de intervención en las Líneas Estratégicas de la Política Publica de Juventud</t>
  </si>
  <si>
    <r>
      <t>PROGRAMA</t>
    </r>
    <r>
      <rPr>
        <b/>
        <sz val="8"/>
        <rFont val="Arial"/>
        <family val="2"/>
      </rPr>
      <t>:  PROGRAMAS PARA LA PROSPERIDAD</t>
    </r>
  </si>
  <si>
    <r>
      <t>OBJETIVOS</t>
    </r>
    <r>
      <rPr>
        <sz val="8"/>
        <rFont val="Arial"/>
        <family val="2"/>
      </rPr>
      <t xml:space="preserve">: Reducir la pobreza </t>
    </r>
  </si>
  <si>
    <t xml:space="preserve"> Porcentaje de población pobre según Índice Pobreza Multidimensional -IPM (Población caracterizada por Red Unidos)</t>
  </si>
  <si>
    <r>
      <t>PROGRAMA</t>
    </r>
    <r>
      <rPr>
        <b/>
        <sz val="8"/>
        <rFont val="Arial"/>
        <family val="2"/>
      </rPr>
      <t>:  MUJER ESTAMOS CONTIGO CON TODO - IMPLEMENTACIÓN DE LA POLÍTICA PÚBLICA DE MUJER Y GÉNERO</t>
    </r>
  </si>
  <si>
    <r>
      <t>OBJETIVOS</t>
    </r>
    <r>
      <rPr>
        <sz val="8"/>
        <rFont val="Arial"/>
        <family val="2"/>
      </rPr>
      <t>: Promover, propender, gestionar y articular acciones de sensibilización, capacitación e inclusión que logren que los derechos fundamentales de las Mujeres se conozcan, se respeten y se evidencien cotidianamente.</t>
    </r>
  </si>
  <si>
    <t>Porcentaje de cumplimiento de las iniciativas planteadas en torno a la igualdad de género y la autonomía de la mujer en el plan</t>
  </si>
  <si>
    <r>
      <t>PROGRAMA</t>
    </r>
    <r>
      <rPr>
        <b/>
        <sz val="8"/>
        <rFont val="Arial"/>
        <family val="2"/>
      </rPr>
      <t>:  FUSAGASUGÁ INCLUYENTE CON LA POBLACIÓN DISCAPACITADA</t>
    </r>
  </si>
  <si>
    <r>
      <t>OBJETIVOS</t>
    </r>
    <r>
      <rPr>
        <sz val="8"/>
        <rFont val="Arial"/>
        <family val="2"/>
      </rPr>
      <t>: Intervenciones para mejorar la atención a la población con diversidad funcional</t>
    </r>
  </si>
  <si>
    <t>Oficina Fondo de Solidaridad</t>
  </si>
  <si>
    <t>Porcentaje de cumplimiento de las acciones planteadas para mejorar la atención a la población con diversidad funcional</t>
  </si>
  <si>
    <t>Fomentar los procesos de formación artística y de creación cultural mediante la asistencia de 4500 personas a las escuelas de formación musical y artística en el cuatrienio</t>
  </si>
  <si>
    <t>Personas que asisten anualmente a escuelas de formación musical y artista</t>
  </si>
  <si>
    <t>Fortalecer la apropiación social del Patrimonio Cultural mediante el mantenimientoto y/o creación de 26 monumentos</t>
  </si>
  <si>
    <t>Número de monumentos mantenidos o creados</t>
  </si>
  <si>
    <t>Aumentar a 20400 el número de personas que practican alguna actividad deportiva</t>
  </si>
  <si>
    <t>Incrementar la participación de jóvenes en actividades deportivas mediante la asistencia de 400 deportistas en juegos y competencias deportivas nacionales e internacionales</t>
  </si>
  <si>
    <t>Incrementar la actividad física y recreativa de los diferentes grupos etarios (4000 personas) del municipio en el cuatrenio</t>
  </si>
  <si>
    <t>Mejorar las condiciones de acceso en 55 espacios deportivos y recreativos.</t>
  </si>
  <si>
    <t>% de personas con acceso y atención a la justicia comunitaria alternativa</t>
  </si>
  <si>
    <t>Proteger a los ciudadanos en su vida, integridad, libertad y patrimonio económico, por medio de la reducción y sanción del delito, el temor a la violencia y la promoción de la convivencia logrando mantener por debajo de 3 el número de homicidios anuales que ocurren en el municipio.</t>
  </si>
  <si>
    <t>Proteger a los ciudadanos en su vida, integridad, libertad y patrimonio económico, por medio de la reducción y sanción del delito, el temor a la violencia y la promoción de la convivencia, disminuyendo a 0,2 la tasa de hurto común por cada 10.000 habitantes</t>
  </si>
  <si>
    <t>Proteger a los ciudadanos en su vida, integridad, libertad y patrimonio económico, por medio de la reducción y sanción del delito, el temor a la violencia y la promoción de la convivencia, disminuyendo a 20 el número de casos de lediones personales anuales</t>
  </si>
  <si>
    <t>Número de homicidios anuales</t>
  </si>
  <si>
    <t>Tasa de hurto común por cada 10.000 habitantes</t>
  </si>
  <si>
    <t>Número de casos de lesiones personales anuales</t>
  </si>
  <si>
    <t>Sensibilizar en el cuatrenio al 30% de los habitantes del municipio sobre normas de convivencia ciudadana</t>
  </si>
  <si>
    <t xml:space="preserve">Aumentar en 400 los metros cuadrados de espacio público efectivo por habitante </t>
  </si>
  <si>
    <t>Número de metros cuadrados de espacio público efectivo por habitante</t>
  </si>
  <si>
    <t xml:space="preserve">Incrementar a 37,581 el número de usuarios atendidas con el servicio de acueducto urbano </t>
  </si>
  <si>
    <t>Incrementar a 2,523 el número de usuarios atendidas con el servicio de acueducto Suburbano</t>
  </si>
  <si>
    <t>Incrementar a 36,787 el número de usuarios atendidos con el servicio de alcantarillado</t>
  </si>
  <si>
    <t>Mejorar la Gestión Integral de Residuos Sólidos con el fin de minimizar los riesgos del medio ambiente y salud avanzando a un 67% en la implementación del PGIRS</t>
  </si>
  <si>
    <t>Adelantar un programa anual para el mejoramiento y mantenimiento del alumbrado Público para Garantizar y mantener el alumbrado público del Municipio.</t>
  </si>
  <si>
    <t>Número de  programas anuales para el mejoramiento y mantenimiento del alumbrado Público realizados</t>
  </si>
  <si>
    <t xml:space="preserve">Mejorar la accesibilidad del  transporte dando cumplimiento del 100% a las acciones planteadas para el mejoramiento de la movilidad </t>
  </si>
  <si>
    <t>Mejorar el índice de movilidad en la zona urbana del municipio, mejorandole al 70% de la población la movilidad en la zona urbana</t>
  </si>
  <si>
    <t>Adelantar la gestión para desarrollar los estudios diseños y construcción de 4 equipamientos de carácter municipal.</t>
  </si>
  <si>
    <t xml:space="preserve">Incrementar en 600 la  oferta de vivienda nueva  en la entidad territorial durante el cuatrienio </t>
  </si>
  <si>
    <t>Reducir el déficit cualitativo de vivienda durante el cuatrienio mediante el mejoramiento a 300 viviendas</t>
  </si>
  <si>
    <t>Contribuir a la seguridad, el bienestar, la calidad de vida de las personas y al desarrollo sostenible a través del control y la reducción del riesgo de desastres logrando un 100% en la ejecución de acciones para la prevención de desastres</t>
  </si>
  <si>
    <t>Lograr el Desarrollo económico, local y regiona manteniendo la tasa de crecimiento del PIB de fusagasugá en el 3,08%</t>
  </si>
  <si>
    <t xml:space="preserve">Reducir el desempleo en 0,5% en el cuatrenio </t>
  </si>
  <si>
    <t>Implementar acciones para la recuperación y protección de áreas degradadas (60hectáreas)</t>
  </si>
  <si>
    <t>Incrementar la competitividad de la producción agrícola mediante el cunplimiento del 100% de las acciones propuestas en el plan de desarrollo</t>
  </si>
  <si>
    <t xml:space="preserve">Incrementar la competitividad de la producción pecuaria, logrando producir 12.000 litros promedio día al finalizar el cuatrenio </t>
  </si>
  <si>
    <t>Ajustar e implementar 45 acciones del Plan de Desarrollo Turístico Municipal y demás políticas y documentos relacionados con el fortalecimiento del sector</t>
  </si>
  <si>
    <t>Garantizar servicio de internet en el municipio de Fusagasugá mediante la instalación de 5 antenas públicas de internet</t>
  </si>
  <si>
    <t>Fomentar y garantizar la implementación de procesos TICS en la administración mediante la capacitación a 270 funcionarios en el programa ciudadano digital</t>
  </si>
  <si>
    <t>Fomentar el uso responsable de las tecnologías en el Municipio  capacitando a 1200 personas en procesos tecnolígicos y uso responsable de la tecnología</t>
  </si>
  <si>
    <t>Mantener un programa de fortalecimiento a las 179 instancias de participación y decisión comunitaria.</t>
  </si>
  <si>
    <t xml:space="preserve">Brindar información a la comunidad de la gestión adelantada por la administración municipal, implementando 7 estrategias de comunicación </t>
  </si>
  <si>
    <t>Adecuar las herramientas administrativas necesarias para garantizar el correcto funcionamiento de la administración municipal  adelantando un programa para el fortalecimiento y la modernización de la administración municipal de Fusagasugá</t>
  </si>
  <si>
    <t>Número de programas para el fortalecimiento y la modernización de la administración municipal de Fusagasugá adelantados</t>
  </si>
  <si>
    <t>Implementar procedimientos administrativos para mejorar los índices de eficiencia administrativa del Municipio y Aumentar porcentualmente el recaudo de los ingresos por recursos propios al 58% del total de los ingresos corrientes</t>
  </si>
  <si>
    <t>%  de los recursos propios/Ingresos corrientes</t>
  </si>
  <si>
    <t>Consolidar el Plan de Ordenamiento Territorial realizando un ajuste al POT</t>
  </si>
  <si>
    <t>Materializar las orientaciones en políticas de protección, respeto, garantía y promoción de los derechos humanos comunes para todos los ciudadanos y específicamente para grupos en condición de vulnerabilidad, cumpliendo al 100% los  Mecanismos de gestión institucional y social implementados para la construcción, seguimiento y evaluación de la Política Pública de Derechos Humanos.</t>
  </si>
  <si>
    <t>Promover, establecer y ejecutar 7 estrategias para la atención integral a la infancia y adolescencia con el propósito de restituir y fomentar la garantía de sus derechos en el marco de un enfoque diferencial.</t>
  </si>
  <si>
    <t>Promover la  disminución en  los índices de desnutrición y vulnerabilidad con ayudas nutricionales y humanitarias de emergencia    a 19.000 personas en el Municipio de Fusagasugá</t>
  </si>
  <si>
    <t>Establecer y orientar los mecanismos de gestión, coordinación y evaluación  de las acciones orientadas  a garantizar los derechos y protección de la población víctima de la violencia y conflicto armado, a través del cumpliento al 100% del  Plan integral Único de Fusagasugá</t>
  </si>
  <si>
    <t>Orientar la implementación de las acciones estratégicas que permitan la ejecución al 67% de la Política Publica de Juventud en el municipio de Fusagasugá.</t>
  </si>
  <si>
    <t>Reducir la pobreza, al 2,60% según Índice Pobreza Multidimensional -IPM (Población caracterizada por Red Unidos)</t>
  </si>
  <si>
    <t>Atención integral a la población vulnerable de la tercera edad en el Ancianato San Rafael mediante la atención a 110 adultos anualmente</t>
  </si>
  <si>
    <r>
      <t>PROGRAMA</t>
    </r>
    <r>
      <rPr>
        <b/>
        <sz val="8"/>
        <rFont val="Arial"/>
        <family val="2"/>
      </rPr>
      <t>:  AFORTUNADA TERCERA EDAD</t>
    </r>
  </si>
  <si>
    <r>
      <t>OBJETIVOS</t>
    </r>
    <r>
      <rPr>
        <sz val="8"/>
        <rFont val="Arial"/>
        <family val="2"/>
      </rPr>
      <t>: Atención integral a la población vulnerable de la tercera edad en el Ancianato San Rafael.</t>
    </r>
  </si>
  <si>
    <t>Numero de adultos mayores beneficiarios del programa ANCIANATO MUNICIPAL SAN RAFAEL.</t>
  </si>
  <si>
    <t>Promover, propender, gestionar y articular acciones de sensibilización, capacitación e inclusión que logren que los derechos fundamentales de las Mujeres se conozcan, se respeten y se evidencien cotidianamente. Cumpliendo al 100%  las iniciativas planteadas en torno a la igualdad de género y la autonomía de la mujer en el plan.</t>
  </si>
  <si>
    <t>Realizar el 100% de las acciones para mejorar la atención a la población con diversidad funcional</t>
  </si>
  <si>
    <t>META  VIGENCIA(2013)</t>
  </si>
</sst>
</file>

<file path=xl/styles.xml><?xml version="1.0" encoding="utf-8"?>
<styleSheet xmlns="http://schemas.openxmlformats.org/spreadsheetml/2006/main">
  <numFmts count="1">
    <numFmt numFmtId="164" formatCode="_ * #,##0_ ;_ * \-#,##0_ ;_ * &quot;-&quot;_ ;_ @_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4" xfId="0" applyFont="1" applyFill="1" applyBorder="1" applyAlignment="1" applyProtection="1">
      <alignment horizontal="center" vertical="center" textRotation="90" wrapText="1"/>
      <protection locked="0"/>
    </xf>
    <xf numFmtId="0" fontId="6" fillId="2" borderId="6" xfId="0" applyFont="1" applyFill="1" applyBorder="1" applyAlignment="1" applyProtection="1">
      <alignment horizontal="center" vertical="center" textRotation="90" wrapText="1"/>
      <protection locked="0"/>
    </xf>
    <xf numFmtId="3" fontId="7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4" borderId="4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3" borderId="4" xfId="0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5" borderId="4" xfId="0" applyFont="1" applyFill="1" applyBorder="1" applyAlignment="1" applyProtection="1">
      <alignment horizontal="center" vertical="center" textRotation="90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>
      <alignment wrapText="1"/>
    </xf>
    <xf numFmtId="0" fontId="7" fillId="6" borderId="8" xfId="0" applyFont="1" applyFill="1" applyBorder="1" applyAlignment="1">
      <alignment horizontal="center" vertical="center" wrapText="1"/>
    </xf>
    <xf numFmtId="3" fontId="6" fillId="3" borderId="25" xfId="0" applyNumberFormat="1" applyFont="1" applyFill="1" applyBorder="1" applyAlignment="1" applyProtection="1">
      <alignment horizontal="center" vertical="center" textRotation="90" wrapText="1"/>
    </xf>
    <xf numFmtId="3" fontId="6" fillId="8" borderId="2" xfId="0" applyNumberFormat="1" applyFont="1" applyFill="1" applyBorder="1" applyAlignment="1" applyProtection="1">
      <alignment horizontal="center" vertical="center" textRotation="90" wrapText="1"/>
    </xf>
    <xf numFmtId="3" fontId="6" fillId="3" borderId="2" xfId="0" applyNumberFormat="1" applyFont="1" applyFill="1" applyBorder="1" applyAlignment="1" applyProtection="1">
      <alignment horizontal="center" vertical="center" textRotation="90" wrapText="1"/>
    </xf>
    <xf numFmtId="3" fontId="6" fillId="8" borderId="26" xfId="0" applyNumberFormat="1" applyFont="1" applyFill="1" applyBorder="1" applyAlignment="1" applyProtection="1">
      <alignment horizontal="center" vertical="center" textRotation="90" wrapText="1"/>
    </xf>
    <xf numFmtId="0" fontId="6" fillId="2" borderId="23" xfId="0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left" vertical="center" wrapText="1"/>
    </xf>
    <xf numFmtId="0" fontId="6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23" xfId="0" applyFont="1" applyFill="1" applyBorder="1" applyAlignment="1" applyProtection="1">
      <alignment horizontal="center" vertical="center" textRotation="90" wrapText="1"/>
      <protection locked="0"/>
    </xf>
    <xf numFmtId="3" fontId="7" fillId="3" borderId="23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8" borderId="1" xfId="1" applyFont="1" applyFill="1" applyBorder="1" applyAlignment="1">
      <alignment horizontal="left" vertical="top" wrapText="1"/>
    </xf>
    <xf numFmtId="4" fontId="1" fillId="8" borderId="1" xfId="1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4" fontId="1" fillId="8" borderId="1" xfId="1" applyNumberFormat="1" applyFont="1" applyFill="1" applyBorder="1" applyAlignment="1">
      <alignment horizontal="right" vertical="top" wrapText="1"/>
    </xf>
    <xf numFmtId="0" fontId="6" fillId="7" borderId="4" xfId="0" applyNumberFormat="1" applyFont="1" applyFill="1" applyBorder="1" applyAlignment="1" applyProtection="1">
      <alignment horizontal="center" vertical="center" textRotation="90" wrapText="1"/>
    </xf>
    <xf numFmtId="0" fontId="6" fillId="7" borderId="23" xfId="0" applyNumberFormat="1" applyFont="1" applyFill="1" applyBorder="1" applyAlignment="1" applyProtection="1">
      <alignment horizontal="center" vertical="center" textRotation="90" wrapText="1"/>
    </xf>
    <xf numFmtId="0" fontId="7" fillId="7" borderId="34" xfId="0" applyFont="1" applyFill="1" applyBorder="1" applyAlignment="1">
      <alignment horizontal="center" vertical="center" wrapText="1"/>
    </xf>
    <xf numFmtId="9" fontId="7" fillId="7" borderId="35" xfId="0" applyNumberFormat="1" applyFont="1" applyFill="1" applyBorder="1" applyAlignment="1" applyProtection="1">
      <alignment horizontal="center" vertical="center" wrapText="1"/>
      <protection locked="0"/>
    </xf>
    <xf numFmtId="9" fontId="7" fillId="7" borderId="35" xfId="0" applyNumberFormat="1" applyFont="1" applyFill="1" applyBorder="1" applyAlignment="1">
      <alignment horizontal="center" vertical="center" textRotation="90"/>
    </xf>
    <xf numFmtId="0" fontId="7" fillId="7" borderId="35" xfId="0" applyFont="1" applyFill="1" applyBorder="1" applyAlignment="1">
      <alignment horizontal="center" vertical="center" textRotation="90"/>
    </xf>
    <xf numFmtId="0" fontId="7" fillId="7" borderId="36" xfId="0" applyFont="1" applyFill="1" applyBorder="1" applyAlignment="1">
      <alignment horizontal="center" vertical="center" textRotation="90"/>
    </xf>
    <xf numFmtId="3" fontId="7" fillId="3" borderId="37" xfId="0" applyNumberFormat="1" applyFont="1" applyFill="1" applyBorder="1" applyAlignment="1">
      <alignment horizontal="center" vertical="center" textRotation="90"/>
    </xf>
    <xf numFmtId="3" fontId="7" fillId="3" borderId="35" xfId="0" applyNumberFormat="1" applyFont="1" applyFill="1" applyBorder="1" applyAlignment="1">
      <alignment horizontal="center" vertical="center" textRotation="90"/>
    </xf>
    <xf numFmtId="3" fontId="7" fillId="3" borderId="36" xfId="0" applyNumberFormat="1" applyFont="1" applyFill="1" applyBorder="1" applyAlignment="1">
      <alignment horizontal="center" vertical="center" textRotation="90"/>
    </xf>
    <xf numFmtId="0" fontId="7" fillId="5" borderId="15" xfId="0" applyFont="1" applyFill="1" applyBorder="1" applyAlignment="1">
      <alignment horizontal="center" vertical="center" textRotation="90"/>
    </xf>
    <xf numFmtId="0" fontId="7" fillId="5" borderId="35" xfId="0" applyFont="1" applyFill="1" applyBorder="1" applyAlignment="1">
      <alignment horizontal="center" vertical="center" textRotation="90"/>
    </xf>
    <xf numFmtId="0" fontId="7" fillId="7" borderId="38" xfId="0" applyFont="1" applyFill="1" applyBorder="1" applyAlignment="1">
      <alignment horizontal="center" vertical="center" wrapText="1"/>
    </xf>
    <xf numFmtId="3" fontId="7" fillId="7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41" xfId="0" applyNumberFormat="1" applyFont="1" applyFill="1" applyBorder="1" applyAlignment="1" applyProtection="1">
      <alignment horizontal="center" vertical="center" wrapText="1"/>
      <protection locked="0"/>
    </xf>
    <xf numFmtId="9" fontId="7" fillId="7" borderId="41" xfId="0" applyNumberFormat="1" applyFont="1" applyFill="1" applyBorder="1" applyAlignment="1">
      <alignment horizontal="center" vertical="center" textRotation="90"/>
    </xf>
    <xf numFmtId="0" fontId="7" fillId="7" borderId="41" xfId="0" applyFont="1" applyFill="1" applyBorder="1" applyAlignment="1">
      <alignment horizontal="center" vertical="center" textRotation="90"/>
    </xf>
    <xf numFmtId="0" fontId="7" fillId="7" borderId="42" xfId="0" applyFont="1" applyFill="1" applyBorder="1" applyAlignment="1">
      <alignment horizontal="center" vertical="center" textRotation="90"/>
    </xf>
    <xf numFmtId="3" fontId="7" fillId="3" borderId="38" xfId="0" applyNumberFormat="1" applyFont="1" applyFill="1" applyBorder="1" applyAlignment="1">
      <alignment horizontal="center" vertical="center" textRotation="90"/>
    </xf>
    <xf numFmtId="3" fontId="7" fillId="3" borderId="41" xfId="0" applyNumberFormat="1" applyFont="1" applyFill="1" applyBorder="1" applyAlignment="1">
      <alignment horizontal="center" vertical="center" textRotation="90"/>
    </xf>
    <xf numFmtId="3" fontId="7" fillId="3" borderId="42" xfId="0" applyNumberFormat="1" applyFont="1" applyFill="1" applyBorder="1" applyAlignment="1">
      <alignment horizontal="center" vertical="center" textRotation="90"/>
    </xf>
    <xf numFmtId="0" fontId="7" fillId="5" borderId="43" xfId="0" applyFont="1" applyFill="1" applyBorder="1" applyAlignment="1">
      <alignment horizontal="center" vertical="center" textRotation="90"/>
    </xf>
    <xf numFmtId="0" fontId="7" fillId="5" borderId="41" xfId="0" applyFont="1" applyFill="1" applyBorder="1" applyAlignment="1">
      <alignment horizontal="center" vertical="center" textRotation="90"/>
    </xf>
    <xf numFmtId="0" fontId="7" fillId="5" borderId="42" xfId="0" applyFont="1" applyFill="1" applyBorder="1" applyAlignment="1">
      <alignment horizontal="center" vertical="center" textRotation="90" wrapText="1"/>
    </xf>
    <xf numFmtId="0" fontId="7" fillId="7" borderId="41" xfId="0" applyNumberFormat="1" applyFont="1" applyFill="1" applyBorder="1" applyAlignment="1">
      <alignment horizontal="center" vertical="center" textRotation="90" wrapText="1"/>
    </xf>
    <xf numFmtId="0" fontId="7" fillId="7" borderId="44" xfId="0" applyFont="1" applyFill="1" applyBorder="1" applyAlignment="1">
      <alignment horizontal="center" vertical="center" wrapText="1"/>
    </xf>
    <xf numFmtId="3" fontId="7" fillId="7" borderId="38" xfId="0" applyNumberFormat="1" applyFont="1" applyFill="1" applyBorder="1" applyAlignment="1">
      <alignment vertical="center" wrapText="1"/>
    </xf>
    <xf numFmtId="3" fontId="7" fillId="7" borderId="41" xfId="0" applyNumberFormat="1" applyFont="1" applyFill="1" applyBorder="1" applyAlignment="1">
      <alignment vertical="center" wrapText="1"/>
    </xf>
    <xf numFmtId="0" fontId="7" fillId="7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41" xfId="0" applyNumberFormat="1" applyFont="1" applyFill="1" applyBorder="1" applyAlignment="1">
      <alignment horizontal="center" vertical="center" textRotation="90"/>
    </xf>
    <xf numFmtId="3" fontId="7" fillId="7" borderId="41" xfId="0" applyNumberFormat="1" applyFont="1" applyFill="1" applyBorder="1" applyAlignment="1">
      <alignment horizontal="center" vertical="center" textRotation="90"/>
    </xf>
    <xf numFmtId="9" fontId="7" fillId="7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>
      <alignment horizontal="center" vertical="center" wrapText="1"/>
    </xf>
    <xf numFmtId="1" fontId="7" fillId="7" borderId="41" xfId="0" applyNumberFormat="1" applyFont="1" applyFill="1" applyBorder="1" applyAlignment="1">
      <alignment horizontal="center" vertical="center" textRotation="90"/>
    </xf>
    <xf numFmtId="3" fontId="7" fillId="7" borderId="4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textRotation="90" wrapText="1"/>
      <protection locked="0"/>
    </xf>
    <xf numFmtId="3" fontId="7" fillId="3" borderId="22" xfId="0" applyNumberFormat="1" applyFont="1" applyFill="1" applyBorder="1" applyAlignment="1" applyProtection="1">
      <alignment horizontal="center" vertical="center" textRotation="90" wrapText="1"/>
      <protection locked="0"/>
    </xf>
    <xf numFmtId="3" fontId="7" fillId="4" borderId="23" xfId="0" applyNumberFormat="1" applyFont="1" applyFill="1" applyBorder="1" applyAlignment="1" applyProtection="1">
      <alignment horizontal="center" vertical="center" textRotation="90" wrapText="1"/>
      <protection locked="0"/>
    </xf>
    <xf numFmtId="3" fontId="6" fillId="3" borderId="23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5" borderId="23" xfId="0" applyFont="1" applyFill="1" applyBorder="1" applyAlignment="1" applyProtection="1">
      <alignment horizontal="center" vertical="center" textRotation="90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>
      <alignment wrapText="1"/>
    </xf>
    <xf numFmtId="0" fontId="6" fillId="7" borderId="4" xfId="0" applyNumberFormat="1" applyFont="1" applyFill="1" applyBorder="1" applyAlignment="1" applyProtection="1">
      <alignment vertical="center" textRotation="90" wrapText="1"/>
    </xf>
    <xf numFmtId="0" fontId="6" fillId="7" borderId="4" xfId="0" applyFont="1" applyFill="1" applyBorder="1" applyAlignment="1">
      <alignment vertical="center" textRotation="90" wrapText="1"/>
    </xf>
    <xf numFmtId="0" fontId="6" fillId="7" borderId="6" xfId="0" applyFont="1" applyFill="1" applyBorder="1" applyAlignment="1">
      <alignment vertical="center" textRotation="90" wrapText="1"/>
    </xf>
    <xf numFmtId="0" fontId="6" fillId="7" borderId="47" xfId="0" applyNumberFormat="1" applyFont="1" applyFill="1" applyBorder="1" applyAlignment="1" applyProtection="1">
      <alignment vertical="center" textRotation="90" wrapText="1"/>
    </xf>
    <xf numFmtId="0" fontId="6" fillId="7" borderId="47" xfId="0" applyFont="1" applyFill="1" applyBorder="1" applyAlignment="1">
      <alignment vertical="center" textRotation="90" wrapText="1"/>
    </xf>
    <xf numFmtId="0" fontId="6" fillId="7" borderId="48" xfId="0" applyFont="1" applyFill="1" applyBorder="1" applyAlignment="1">
      <alignment vertical="center" textRotation="90" wrapText="1"/>
    </xf>
    <xf numFmtId="0" fontId="5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0" fontId="7" fillId="7" borderId="41" xfId="0" applyNumberFormat="1" applyFont="1" applyFill="1" applyBorder="1" applyAlignment="1" applyProtection="1">
      <alignment horizontal="center" vertical="center" wrapText="1"/>
      <protection locked="0"/>
    </xf>
    <xf numFmtId="10" fontId="7" fillId="7" borderId="41" xfId="0" applyNumberFormat="1" applyFont="1" applyFill="1" applyBorder="1" applyAlignment="1">
      <alignment horizontal="center" vertical="center" textRotation="90"/>
    </xf>
    <xf numFmtId="3" fontId="14" fillId="3" borderId="25" xfId="0" applyNumberFormat="1" applyFont="1" applyFill="1" applyBorder="1" applyAlignment="1" applyProtection="1">
      <alignment horizontal="center" vertical="center" textRotation="90" wrapText="1"/>
    </xf>
    <xf numFmtId="3" fontId="14" fillId="8" borderId="2" xfId="0" applyNumberFormat="1" applyFont="1" applyFill="1" applyBorder="1" applyAlignment="1" applyProtection="1">
      <alignment horizontal="center" vertical="center" textRotation="90" wrapText="1"/>
    </xf>
    <xf numFmtId="3" fontId="14" fillId="3" borderId="2" xfId="0" applyNumberFormat="1" applyFont="1" applyFill="1" applyBorder="1" applyAlignment="1" applyProtection="1">
      <alignment horizontal="center" vertical="center" textRotation="90" wrapText="1"/>
    </xf>
    <xf numFmtId="3" fontId="14" fillId="8" borderId="26" xfId="0" applyNumberFormat="1" applyFont="1" applyFill="1" applyBorder="1" applyAlignment="1" applyProtection="1">
      <alignment horizontal="center" vertical="center" textRotation="90" wrapText="1"/>
    </xf>
    <xf numFmtId="0" fontId="10" fillId="10" borderId="0" xfId="0" applyFont="1" applyFill="1" applyBorder="1" applyAlignment="1">
      <alignment horizontal="justify"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vertical="center" wrapText="1"/>
    </xf>
    <xf numFmtId="0" fontId="7" fillId="7" borderId="19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6" fillId="7" borderId="4" xfId="0" applyNumberFormat="1" applyFont="1" applyFill="1" applyBorder="1" applyAlignment="1" applyProtection="1">
      <alignment horizontal="center" vertical="center" textRotation="90" wrapText="1"/>
    </xf>
    <xf numFmtId="0" fontId="6" fillId="7" borderId="23" xfId="0" applyNumberFormat="1" applyFont="1" applyFill="1" applyBorder="1" applyAlignment="1" applyProtection="1">
      <alignment horizontal="center" vertical="center" textRotation="90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wrapText="1"/>
    </xf>
    <xf numFmtId="0" fontId="0" fillId="8" borderId="32" xfId="0" applyFill="1" applyBorder="1" applyAlignment="1">
      <alignment wrapText="1"/>
    </xf>
    <xf numFmtId="0" fontId="1" fillId="8" borderId="32" xfId="1" applyFont="1" applyFill="1" applyBorder="1" applyAlignment="1">
      <alignment horizontal="left" vertical="top" wrapText="1"/>
    </xf>
    <xf numFmtId="0" fontId="1" fillId="8" borderId="33" xfId="1" applyFont="1" applyFill="1" applyBorder="1" applyAlignment="1">
      <alignment horizontal="left" vertical="top" wrapText="1"/>
    </xf>
    <xf numFmtId="0" fontId="1" fillId="8" borderId="31" xfId="1" applyFont="1" applyFill="1" applyBorder="1" applyAlignment="1">
      <alignment horizontal="left" vertical="top" wrapText="1"/>
    </xf>
    <xf numFmtId="4" fontId="1" fillId="8" borderId="32" xfId="1" applyNumberFormat="1" applyFont="1" applyFill="1" applyBorder="1" applyAlignment="1">
      <alignment horizontal="center" vertical="center" wrapText="1"/>
    </xf>
    <xf numFmtId="4" fontId="1" fillId="8" borderId="32" xfId="1" applyNumberFormat="1" applyFont="1" applyFill="1" applyBorder="1" applyAlignment="1">
      <alignment horizontal="right" vertical="top" wrapText="1"/>
    </xf>
    <xf numFmtId="0" fontId="0" fillId="8" borderId="33" xfId="0" applyFill="1" applyBorder="1" applyAlignment="1">
      <alignment wrapText="1"/>
    </xf>
    <xf numFmtId="0" fontId="7" fillId="5" borderId="36" xfId="0" applyFont="1" applyFill="1" applyBorder="1" applyAlignment="1">
      <alignment horizontal="center" vertical="center" textRotation="90"/>
    </xf>
    <xf numFmtId="0" fontId="0" fillId="8" borderId="54" xfId="0" applyFill="1" applyBorder="1" applyAlignment="1">
      <alignment wrapText="1"/>
    </xf>
    <xf numFmtId="0" fontId="1" fillId="8" borderId="55" xfId="1" applyFont="1" applyFill="1" applyBorder="1" applyAlignment="1">
      <alignment horizontal="left" vertical="top" wrapText="1"/>
    </xf>
    <xf numFmtId="0" fontId="0" fillId="8" borderId="52" xfId="0" applyFill="1" applyBorder="1" applyAlignment="1">
      <alignment wrapText="1"/>
    </xf>
    <xf numFmtId="0" fontId="1" fillId="8" borderId="53" xfId="1" applyFont="1" applyFill="1" applyBorder="1" applyAlignment="1">
      <alignment horizontal="left" vertical="top" wrapText="1"/>
    </xf>
    <xf numFmtId="0" fontId="0" fillId="8" borderId="56" xfId="0" applyFill="1" applyBorder="1" applyAlignment="1">
      <alignment wrapText="1"/>
    </xf>
    <xf numFmtId="0" fontId="0" fillId="8" borderId="57" xfId="0" applyFill="1" applyBorder="1" applyAlignment="1">
      <alignment wrapText="1"/>
    </xf>
    <xf numFmtId="0" fontId="1" fillId="8" borderId="57" xfId="1" applyFont="1" applyFill="1" applyBorder="1" applyAlignment="1">
      <alignment horizontal="left" vertical="top" wrapText="1"/>
    </xf>
    <xf numFmtId="4" fontId="1" fillId="8" borderId="57" xfId="1" applyNumberFormat="1" applyFont="1" applyFill="1" applyBorder="1" applyAlignment="1">
      <alignment horizontal="center" vertical="center" wrapText="1"/>
    </xf>
    <xf numFmtId="4" fontId="1" fillId="8" borderId="57" xfId="1" applyNumberFormat="1" applyFont="1" applyFill="1" applyBorder="1" applyAlignment="1">
      <alignment horizontal="right" vertical="top" wrapText="1"/>
    </xf>
    <xf numFmtId="0" fontId="1" fillId="8" borderId="58" xfId="1" applyFont="1" applyFill="1" applyBorder="1" applyAlignment="1">
      <alignment horizontal="left" vertical="top" wrapText="1"/>
    </xf>
    <xf numFmtId="0" fontId="0" fillId="11" borderId="54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1" fillId="11" borderId="1" xfId="1" applyFont="1" applyFill="1" applyBorder="1" applyAlignment="1">
      <alignment horizontal="left" vertical="top" wrapText="1"/>
    </xf>
    <xf numFmtId="4" fontId="1" fillId="11" borderId="1" xfId="1" applyNumberFormat="1" applyFont="1" applyFill="1" applyBorder="1" applyAlignment="1">
      <alignment horizontal="center" vertical="center" wrapText="1"/>
    </xf>
    <xf numFmtId="4" fontId="1" fillId="11" borderId="1" xfId="1" applyNumberFormat="1" applyFont="1" applyFill="1" applyBorder="1" applyAlignment="1">
      <alignment horizontal="right" vertical="top" wrapText="1"/>
    </xf>
    <xf numFmtId="0" fontId="1" fillId="11" borderId="55" xfId="1" applyFont="1" applyFill="1" applyBorder="1" applyAlignment="1">
      <alignment horizontal="left" vertical="top" wrapText="1"/>
    </xf>
    <xf numFmtId="0" fontId="6" fillId="9" borderId="27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/>
    </xf>
    <xf numFmtId="0" fontId="6" fillId="6" borderId="52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6" fillId="6" borderId="31" xfId="0" applyFont="1" applyFill="1" applyBorder="1" applyAlignment="1" applyProtection="1">
      <alignment horizontal="left" vertical="center" wrapText="1"/>
      <protection locked="0"/>
    </xf>
    <xf numFmtId="0" fontId="6" fillId="6" borderId="32" xfId="0" applyFont="1" applyFill="1" applyBorder="1" applyAlignment="1" applyProtection="1">
      <alignment horizontal="left" vertical="center" wrapText="1"/>
      <protection locked="0"/>
    </xf>
    <xf numFmtId="0" fontId="6" fillId="6" borderId="33" xfId="0" applyFont="1" applyFill="1" applyBorder="1" applyAlignment="1" applyProtection="1">
      <alignment horizontal="left" vertical="center" wrapText="1"/>
      <protection locked="0"/>
    </xf>
    <xf numFmtId="0" fontId="7" fillId="6" borderId="32" xfId="0" applyFont="1" applyFill="1" applyBorder="1" applyAlignment="1" applyProtection="1">
      <alignment horizontal="left" vertical="center" wrapText="1"/>
      <protection locked="0"/>
    </xf>
    <xf numFmtId="0" fontId="7" fillId="6" borderId="53" xfId="0" applyFont="1" applyFill="1" applyBorder="1" applyAlignment="1" applyProtection="1">
      <alignment horizontal="left" vertical="center" wrapText="1"/>
      <protection locked="0"/>
    </xf>
    <xf numFmtId="0" fontId="7" fillId="6" borderId="5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3" fontId="6" fillId="6" borderId="10" xfId="0" applyNumberFormat="1" applyFont="1" applyFill="1" applyBorder="1" applyAlignment="1" applyProtection="1">
      <alignment horizontal="center" vertical="center" wrapText="1"/>
    </xf>
    <xf numFmtId="3" fontId="6" fillId="6" borderId="0" xfId="0" applyNumberFormat="1" applyFont="1" applyFill="1" applyBorder="1" applyAlignment="1" applyProtection="1">
      <alignment horizontal="center" vertical="center" wrapText="1"/>
    </xf>
    <xf numFmtId="3" fontId="6" fillId="6" borderId="11" xfId="0" applyNumberFormat="1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textRotation="90" wrapText="1"/>
    </xf>
    <xf numFmtId="0" fontId="7" fillId="5" borderId="23" xfId="0" applyFont="1" applyFill="1" applyBorder="1" applyAlignment="1" applyProtection="1">
      <alignment horizontal="center" vertical="center" textRotation="90" wrapText="1"/>
    </xf>
    <xf numFmtId="10" fontId="7" fillId="5" borderId="4" xfId="0" applyNumberFormat="1" applyFont="1" applyFill="1" applyBorder="1" applyAlignment="1" applyProtection="1">
      <alignment horizontal="center" vertical="center" textRotation="90" wrapText="1"/>
    </xf>
    <xf numFmtId="10" fontId="7" fillId="5" borderId="23" xfId="0" applyNumberFormat="1" applyFont="1" applyFill="1" applyBorder="1" applyAlignment="1" applyProtection="1">
      <alignment horizontal="center" vertical="center" textRotation="90" wrapText="1"/>
    </xf>
    <xf numFmtId="0" fontId="7" fillId="5" borderId="6" xfId="0" applyFont="1" applyFill="1" applyBorder="1" applyAlignment="1" applyProtection="1">
      <alignment horizontal="center" vertical="center" textRotation="90" wrapText="1"/>
    </xf>
    <xf numFmtId="0" fontId="7" fillId="5" borderId="24" xfId="0" applyFont="1" applyFill="1" applyBorder="1" applyAlignment="1" applyProtection="1">
      <alignment horizontal="center" vertical="center" textRotation="90" wrapText="1"/>
    </xf>
    <xf numFmtId="3" fontId="7" fillId="7" borderId="27" xfId="0" applyNumberFormat="1" applyFont="1" applyFill="1" applyBorder="1" applyAlignment="1">
      <alignment horizontal="center" vertical="center" wrapText="1"/>
    </xf>
    <xf numFmtId="3" fontId="7" fillId="7" borderId="13" xfId="0" applyNumberFormat="1" applyFont="1" applyFill="1" applyBorder="1" applyAlignment="1">
      <alignment horizontal="center" vertical="center" wrapText="1"/>
    </xf>
    <xf numFmtId="3" fontId="7" fillId="7" borderId="18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164" fontId="6" fillId="7" borderId="5" xfId="0" applyNumberFormat="1" applyFont="1" applyFill="1" applyBorder="1" applyAlignment="1">
      <alignment horizontal="center" vertical="center" wrapText="1"/>
    </xf>
    <xf numFmtId="164" fontId="6" fillId="7" borderId="13" xfId="0" applyNumberFormat="1" applyFont="1" applyFill="1" applyBorder="1" applyAlignment="1">
      <alignment horizontal="center" vertical="center" wrapText="1"/>
    </xf>
    <xf numFmtId="164" fontId="6" fillId="7" borderId="10" xfId="0" applyNumberFormat="1" applyFont="1" applyFill="1" applyBorder="1" applyAlignment="1">
      <alignment horizontal="center" vertical="center" wrapText="1"/>
    </xf>
    <xf numFmtId="164" fontId="6" fillId="7" borderId="0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22" xfId="0" applyFont="1" applyFill="1" applyBorder="1" applyAlignment="1" applyProtection="1">
      <alignment horizontal="center" vertical="center" wrapText="1"/>
      <protection locked="0"/>
    </xf>
    <xf numFmtId="0" fontId="6" fillId="7" borderId="4" xfId="0" applyNumberFormat="1" applyFont="1" applyFill="1" applyBorder="1" applyAlignment="1" applyProtection="1">
      <alignment horizontal="center" vertical="center" textRotation="90" wrapText="1"/>
    </xf>
    <xf numFmtId="0" fontId="6" fillId="7" borderId="23" xfId="0" applyNumberFormat="1" applyFont="1" applyFill="1" applyBorder="1" applyAlignment="1" applyProtection="1">
      <alignment horizontal="center" vertical="center" textRotation="90" wrapText="1"/>
    </xf>
    <xf numFmtId="0" fontId="6" fillId="7" borderId="4" xfId="0" applyFont="1" applyFill="1" applyBorder="1" applyAlignment="1" applyProtection="1">
      <alignment horizontal="center" vertical="center" textRotation="90" wrapText="1"/>
    </xf>
    <xf numFmtId="0" fontId="6" fillId="7" borderId="23" xfId="0" applyFont="1" applyFill="1" applyBorder="1" applyAlignment="1" applyProtection="1">
      <alignment horizontal="center" vertical="center" textRotation="90" wrapText="1"/>
    </xf>
    <xf numFmtId="3" fontId="6" fillId="3" borderId="16" xfId="0" applyNumberFormat="1" applyFont="1" applyFill="1" applyBorder="1" applyAlignment="1" applyProtection="1">
      <alignment horizontal="center" vertical="center" wrapText="1"/>
    </xf>
    <xf numFmtId="3" fontId="6" fillId="3" borderId="15" xfId="0" applyNumberFormat="1" applyFont="1" applyFill="1" applyBorder="1" applyAlignment="1" applyProtection="1">
      <alignment horizontal="center" vertical="center" wrapText="1"/>
    </xf>
    <xf numFmtId="3" fontId="6" fillId="3" borderId="17" xfId="0" applyNumberFormat="1" applyFont="1" applyFill="1" applyBorder="1" applyAlignment="1" applyProtection="1">
      <alignment horizontal="center" vertical="center" wrapText="1"/>
    </xf>
    <xf numFmtId="3" fontId="7" fillId="5" borderId="18" xfId="0" applyNumberFormat="1" applyFont="1" applyFill="1" applyBorder="1" applyAlignment="1" applyProtection="1">
      <alignment horizontal="center" vertical="center" textRotation="90" wrapText="1"/>
    </xf>
    <xf numFmtId="3" fontId="7" fillId="5" borderId="11" xfId="0" applyNumberFormat="1" applyFont="1" applyFill="1" applyBorder="1" applyAlignment="1" applyProtection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23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7" borderId="24" xfId="0" applyFont="1" applyFill="1" applyBorder="1" applyAlignment="1">
      <alignment horizontal="center" vertical="center" textRotation="90" wrapText="1"/>
    </xf>
    <xf numFmtId="3" fontId="6" fillId="3" borderId="14" xfId="0" applyNumberFormat="1" applyFont="1" applyFill="1" applyBorder="1" applyAlignment="1" applyProtection="1">
      <alignment horizontal="center" vertical="center" wrapText="1"/>
    </xf>
    <xf numFmtId="164" fontId="6" fillId="7" borderId="20" xfId="0" applyNumberFormat="1" applyFont="1" applyFill="1" applyBorder="1" applyAlignment="1">
      <alignment horizontal="center" vertical="center" wrapText="1"/>
    </xf>
    <xf numFmtId="164" fontId="6" fillId="7" borderId="21" xfId="0" applyNumberFormat="1" applyFont="1" applyFill="1" applyBorder="1" applyAlignment="1">
      <alignment horizontal="center" vertical="center" wrapText="1"/>
    </xf>
    <xf numFmtId="3" fontId="7" fillId="7" borderId="39" xfId="0" applyNumberFormat="1" applyFont="1" applyFill="1" applyBorder="1" applyAlignment="1">
      <alignment horizontal="center" vertical="center" wrapText="1"/>
    </xf>
    <xf numFmtId="3" fontId="7" fillId="7" borderId="40" xfId="0" applyNumberFormat="1" applyFont="1" applyFill="1" applyBorder="1" applyAlignment="1">
      <alignment horizontal="center" vertical="center" wrapText="1"/>
    </xf>
    <xf numFmtId="3" fontId="7" fillId="7" borderId="41" xfId="0" applyNumberFormat="1" applyFont="1" applyFill="1" applyBorder="1" applyAlignment="1">
      <alignment horizontal="center" vertical="center" wrapText="1"/>
    </xf>
    <xf numFmtId="3" fontId="7" fillId="7" borderId="4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3" fontId="7" fillId="7" borderId="5" xfId="0" applyNumberFormat="1" applyFont="1" applyFill="1" applyBorder="1" applyAlignment="1">
      <alignment horizontal="center" vertical="center" wrapText="1"/>
    </xf>
    <xf numFmtId="3" fontId="7" fillId="7" borderId="20" xfId="0" applyNumberFormat="1" applyFont="1" applyFill="1" applyBorder="1" applyAlignment="1">
      <alignment horizontal="center" vertical="center" wrapText="1"/>
    </xf>
    <xf numFmtId="3" fontId="7" fillId="7" borderId="21" xfId="0" applyNumberFormat="1" applyFont="1" applyFill="1" applyBorder="1" applyAlignment="1">
      <alignment horizontal="center" vertical="center" wrapText="1"/>
    </xf>
    <xf numFmtId="3" fontId="7" fillId="7" borderId="28" xfId="0" applyNumberFormat="1" applyFont="1" applyFill="1" applyBorder="1" applyAlignment="1">
      <alignment horizontal="center" vertical="center" wrapText="1"/>
    </xf>
    <xf numFmtId="3" fontId="7" fillId="7" borderId="30" xfId="0" applyNumberFormat="1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 applyProtection="1">
      <alignment horizontal="center" vertical="center" textRotation="90" wrapText="1"/>
    </xf>
    <xf numFmtId="4" fontId="6" fillId="7" borderId="23" xfId="0" applyNumberFormat="1" applyFont="1" applyFill="1" applyBorder="1" applyAlignment="1" applyProtection="1">
      <alignment horizontal="center" vertical="center" textRotation="90" wrapText="1"/>
    </xf>
    <xf numFmtId="0" fontId="6" fillId="7" borderId="47" xfId="0" applyFont="1" applyFill="1" applyBorder="1" applyAlignment="1">
      <alignment horizontal="center" vertical="center" textRotation="90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 applyProtection="1">
      <alignment horizontal="left" vertical="center" wrapText="1"/>
      <protection locked="0"/>
    </xf>
    <xf numFmtId="0" fontId="6" fillId="6" borderId="45" xfId="0" applyFont="1" applyFill="1" applyBorder="1" applyAlignment="1" applyProtection="1">
      <alignment horizontal="left" vertical="center" wrapText="1"/>
      <protection locked="0"/>
    </xf>
    <xf numFmtId="0" fontId="6" fillId="6" borderId="15" xfId="0" applyFont="1" applyFill="1" applyBorder="1" applyAlignment="1" applyProtection="1">
      <alignment horizontal="left" vertical="center" wrapText="1"/>
      <protection locked="0"/>
    </xf>
    <xf numFmtId="0" fontId="6" fillId="6" borderId="17" xfId="0" applyFont="1" applyFill="1" applyBorder="1" applyAlignment="1" applyProtection="1">
      <alignment horizontal="left" vertical="center" wrapText="1"/>
      <protection locked="0"/>
    </xf>
    <xf numFmtId="3" fontId="6" fillId="6" borderId="7" xfId="0" applyNumberFormat="1" applyFont="1" applyFill="1" applyBorder="1" applyAlignment="1" applyProtection="1">
      <alignment horizontal="center" vertical="center" wrapText="1"/>
    </xf>
    <xf numFmtId="3" fontId="6" fillId="6" borderId="8" xfId="0" applyNumberFormat="1" applyFont="1" applyFill="1" applyBorder="1" applyAlignment="1" applyProtection="1">
      <alignment horizontal="center" vertical="center" wrapText="1"/>
    </xf>
    <xf numFmtId="3" fontId="6" fillId="6" borderId="9" xfId="0" applyNumberFormat="1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10" fontId="7" fillId="5" borderId="47" xfId="0" applyNumberFormat="1" applyFont="1" applyFill="1" applyBorder="1" applyAlignment="1" applyProtection="1">
      <alignment horizontal="center" vertical="center" textRotation="90" wrapText="1"/>
    </xf>
    <xf numFmtId="0" fontId="7" fillId="5" borderId="48" xfId="0" applyFont="1" applyFill="1" applyBorder="1" applyAlignment="1" applyProtection="1">
      <alignment horizontal="center" vertical="center" textRotation="90" wrapText="1"/>
    </xf>
    <xf numFmtId="3" fontId="7" fillId="5" borderId="3" xfId="0" applyNumberFormat="1" applyFont="1" applyFill="1" applyBorder="1" applyAlignment="1" applyProtection="1">
      <alignment horizontal="center" vertical="center" textRotation="90" wrapText="1"/>
    </xf>
    <xf numFmtId="3" fontId="7" fillId="5" borderId="19" xfId="0" applyNumberFormat="1" applyFont="1" applyFill="1" applyBorder="1" applyAlignment="1" applyProtection="1">
      <alignment horizontal="center" vertical="center" textRotation="90" wrapText="1"/>
    </xf>
    <xf numFmtId="0" fontId="7" fillId="5" borderId="47" xfId="0" applyFont="1" applyFill="1" applyBorder="1" applyAlignment="1" applyProtection="1">
      <alignment horizontal="center" vertical="center" textRotation="90" wrapText="1"/>
    </xf>
    <xf numFmtId="0" fontId="6" fillId="7" borderId="48" xfId="0" applyFont="1" applyFill="1" applyBorder="1" applyAlignment="1">
      <alignment horizontal="center" vertical="center" textRotation="90" wrapText="1"/>
    </xf>
    <xf numFmtId="164" fontId="6" fillId="7" borderId="28" xfId="0" applyNumberFormat="1" applyFont="1" applyFill="1" applyBorder="1" applyAlignment="1">
      <alignment horizontal="center" vertical="center" wrapText="1"/>
    </xf>
    <xf numFmtId="164" fontId="6" fillId="7" borderId="30" xfId="0" applyNumberFormat="1" applyFont="1" applyFill="1" applyBorder="1" applyAlignment="1">
      <alignment horizontal="center" vertical="center" wrapText="1"/>
    </xf>
    <xf numFmtId="0" fontId="6" fillId="7" borderId="19" xfId="0" applyFont="1" applyFill="1" applyBorder="1" applyAlignment="1" applyProtection="1">
      <alignment horizontal="center" vertical="center" wrapText="1"/>
      <protection locked="0"/>
    </xf>
    <xf numFmtId="0" fontId="6" fillId="7" borderId="47" xfId="0" applyNumberFormat="1" applyFont="1" applyFill="1" applyBorder="1" applyAlignment="1" applyProtection="1">
      <alignment horizontal="center" vertical="center" textRotation="90" wrapText="1"/>
    </xf>
    <xf numFmtId="3" fontId="7" fillId="7" borderId="49" xfId="0" applyNumberFormat="1" applyFont="1" applyFill="1" applyBorder="1" applyAlignment="1">
      <alignment horizontal="center" vertical="center" wrapText="1"/>
    </xf>
    <xf numFmtId="0" fontId="7" fillId="6" borderId="45" xfId="0" applyFont="1" applyFill="1" applyBorder="1" applyAlignment="1" applyProtection="1">
      <alignment horizontal="left" vertical="center" wrapText="1"/>
      <protection locked="0"/>
    </xf>
    <xf numFmtId="0" fontId="7" fillId="6" borderId="17" xfId="0" applyFont="1" applyFill="1" applyBorder="1" applyAlignment="1" applyProtection="1">
      <alignment horizontal="left" vertical="center" wrapText="1"/>
      <protection locked="0"/>
    </xf>
    <xf numFmtId="10" fontId="6" fillId="7" borderId="4" xfId="0" applyNumberFormat="1" applyFont="1" applyFill="1" applyBorder="1" applyAlignment="1" applyProtection="1">
      <alignment horizontal="center" vertical="center" textRotation="90" wrapText="1"/>
    </xf>
    <xf numFmtId="10" fontId="6" fillId="7" borderId="23" xfId="0" applyNumberFormat="1" applyFont="1" applyFill="1" applyBorder="1" applyAlignment="1" applyProtection="1">
      <alignment horizontal="center" vertical="center" textRotation="90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2" fillId="9" borderId="27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3" fontId="13" fillId="3" borderId="16" xfId="0" applyNumberFormat="1" applyFont="1" applyFill="1" applyBorder="1" applyAlignment="1" applyProtection="1">
      <alignment horizontal="center" vertical="center" wrapText="1"/>
    </xf>
    <xf numFmtId="3" fontId="13" fillId="3" borderId="15" xfId="0" applyNumberFormat="1" applyFont="1" applyFill="1" applyBorder="1" applyAlignment="1" applyProtection="1">
      <alignment horizontal="center" vertical="center" wrapText="1"/>
    </xf>
    <xf numFmtId="3" fontId="13" fillId="3" borderId="17" xfId="0" applyNumberFormat="1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>
      <alignment horizontal="center" vertical="center" textRotation="90" wrapText="1"/>
    </xf>
    <xf numFmtId="0" fontId="13" fillId="7" borderId="23" xfId="0" applyFont="1" applyFill="1" applyBorder="1" applyAlignment="1">
      <alignment horizontal="center" vertical="center" textRotation="90" wrapText="1"/>
    </xf>
    <xf numFmtId="0" fontId="13" fillId="7" borderId="6" xfId="0" applyFont="1" applyFill="1" applyBorder="1" applyAlignment="1">
      <alignment horizontal="center" vertical="center" textRotation="90" wrapText="1"/>
    </xf>
    <xf numFmtId="0" fontId="13" fillId="7" borderId="24" xfId="0" applyFont="1" applyFill="1" applyBorder="1" applyAlignment="1">
      <alignment horizontal="center" vertical="center" textRotation="90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textRotation="90" wrapText="1"/>
    </xf>
    <xf numFmtId="0" fontId="13" fillId="7" borderId="23" xfId="0" applyNumberFormat="1" applyFont="1" applyFill="1" applyBorder="1" applyAlignment="1" applyProtection="1">
      <alignment horizontal="center" vertical="center" textRotation="90" wrapText="1"/>
    </xf>
    <xf numFmtId="3" fontId="6" fillId="6" borderId="20" xfId="0" applyNumberFormat="1" applyFont="1" applyFill="1" applyBorder="1" applyAlignment="1" applyProtection="1">
      <alignment horizontal="center" vertical="center" wrapText="1"/>
    </xf>
    <xf numFmtId="3" fontId="6" fillId="6" borderId="21" xfId="0" applyNumberFormat="1" applyFont="1" applyFill="1" applyBorder="1" applyAlignment="1" applyProtection="1">
      <alignment horizontal="center" vertical="center" wrapText="1"/>
    </xf>
    <xf numFmtId="3" fontId="6" fillId="6" borderId="51" xfId="0" applyNumberFormat="1" applyFont="1" applyFill="1" applyBorder="1" applyAlignment="1" applyProtection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left" vertical="center" wrapText="1"/>
    </xf>
    <xf numFmtId="0" fontId="7" fillId="6" borderId="33" xfId="0" applyFont="1" applyFill="1" applyBorder="1" applyAlignment="1" applyProtection="1">
      <alignment horizontal="left" vertical="center" wrapText="1"/>
      <protection locked="0"/>
    </xf>
    <xf numFmtId="0" fontId="7" fillId="6" borderId="7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53"/>
  <sheetViews>
    <sheetView tabSelected="1" view="pageBreakPreview" zoomScale="60" zoomScaleNormal="50" workbookViewId="0">
      <selection activeCell="B1554" sqref="B1554"/>
    </sheetView>
  </sheetViews>
  <sheetFormatPr baseColWidth="10" defaultRowHeight="15"/>
  <cols>
    <col min="10" max="10" width="26.7109375" customWidth="1"/>
    <col min="11" max="11" width="23" customWidth="1"/>
    <col min="17" max="17" width="16.7109375" customWidth="1"/>
    <col min="19" max="19" width="17.85546875" customWidth="1"/>
    <col min="27" max="27" width="16" customWidth="1"/>
    <col min="31" max="31" width="15.42578125" customWidth="1"/>
  </cols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1120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128" t="s">
        <v>1099</v>
      </c>
      <c r="C3" s="129"/>
      <c r="D3" s="129"/>
      <c r="E3" s="129"/>
      <c r="F3" s="129"/>
      <c r="G3" s="129"/>
      <c r="H3" s="129"/>
      <c r="I3" s="129"/>
      <c r="J3" s="130"/>
      <c r="K3" s="131" t="s">
        <v>1100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5"/>
    </row>
    <row r="4" spans="2:38" s="1" customFormat="1" ht="12" thickBot="1">
      <c r="B4" s="136" t="s">
        <v>1102</v>
      </c>
      <c r="C4" s="137"/>
      <c r="D4" s="138"/>
      <c r="E4" s="92"/>
      <c r="F4" s="92"/>
      <c r="G4" s="92"/>
      <c r="H4" s="139" t="s">
        <v>1103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22.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76.5" customHeight="1" thickBot="1">
      <c r="B6" s="157"/>
      <c r="C6" s="160"/>
      <c r="D6" s="161"/>
      <c r="E6" s="161"/>
      <c r="F6" s="161"/>
      <c r="G6" s="161"/>
      <c r="H6" s="161"/>
      <c r="I6" s="161"/>
      <c r="J6" s="161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34.5" thickBot="1">
      <c r="B7" s="32" t="s">
        <v>1074</v>
      </c>
      <c r="C7" s="153" t="s">
        <v>1104</v>
      </c>
      <c r="D7" s="154"/>
      <c r="E7" s="154"/>
      <c r="F7" s="154"/>
      <c r="G7" s="154"/>
      <c r="H7" s="154"/>
      <c r="I7" s="154"/>
      <c r="J7" s="155"/>
      <c r="K7" s="33" t="s">
        <v>1105</v>
      </c>
      <c r="L7" s="33">
        <v>1</v>
      </c>
      <c r="M7" s="34">
        <v>1</v>
      </c>
      <c r="N7" s="34">
        <v>1</v>
      </c>
      <c r="O7" s="35"/>
      <c r="P7" s="36"/>
      <c r="Q7" s="37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  <c r="AI7" s="40"/>
      <c r="AJ7" s="41"/>
      <c r="AK7" s="41"/>
      <c r="AL7" s="105"/>
    </row>
    <row r="8" spans="2:38" s="1" customFormat="1" ht="93.75" customHeight="1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604000000</v>
      </c>
      <c r="R8" s="10">
        <f>SUM(R9:R9)</f>
        <v>0</v>
      </c>
      <c r="S8" s="11">
        <f>SUM(S9:S9)</f>
        <v>29029281349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29633281349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159" customHeight="1">
      <c r="B9" s="106"/>
      <c r="C9" s="28"/>
      <c r="D9" s="28"/>
      <c r="E9" s="28"/>
      <c r="F9" s="26" t="s">
        <v>869</v>
      </c>
      <c r="G9" s="28"/>
      <c r="H9" s="28"/>
      <c r="I9" s="28"/>
      <c r="J9" s="26" t="s">
        <v>0</v>
      </c>
      <c r="K9" s="26" t="s">
        <v>438</v>
      </c>
      <c r="L9" s="27">
        <v>12</v>
      </c>
      <c r="M9" s="27">
        <v>12</v>
      </c>
      <c r="N9" s="27">
        <v>12</v>
      </c>
      <c r="O9" s="28"/>
      <c r="P9" s="28"/>
      <c r="Q9" s="29">
        <v>604000000</v>
      </c>
      <c r="R9" s="28"/>
      <c r="S9" s="29">
        <v>29029281349</v>
      </c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107" t="s">
        <v>1074</v>
      </c>
    </row>
    <row r="10" spans="2:38" ht="15.75" thickBot="1">
      <c r="B10" s="106"/>
      <c r="C10" s="28"/>
      <c r="D10" s="28"/>
      <c r="E10" s="28"/>
      <c r="F10" s="26"/>
      <c r="G10" s="28"/>
      <c r="H10" s="28"/>
      <c r="I10" s="28"/>
      <c r="J10" s="26"/>
      <c r="K10" s="26"/>
      <c r="L10" s="27"/>
      <c r="M10" s="27"/>
      <c r="N10" s="27"/>
      <c r="O10" s="28"/>
      <c r="P10" s="28"/>
      <c r="Q10" s="29"/>
      <c r="R10" s="28"/>
      <c r="S10" s="29"/>
      <c r="T10" s="28"/>
      <c r="U10" s="28"/>
      <c r="V10" s="28"/>
      <c r="W10" s="28"/>
      <c r="X10" s="28"/>
      <c r="Y10" s="28"/>
      <c r="Z10" s="28"/>
      <c r="AA10" s="29"/>
      <c r="AB10" s="28"/>
      <c r="AC10" s="28"/>
      <c r="AD10" s="28"/>
      <c r="AE10" s="29"/>
      <c r="AF10" s="28"/>
      <c r="AG10" s="28"/>
      <c r="AH10" s="28"/>
      <c r="AI10" s="28"/>
      <c r="AJ10" s="28"/>
      <c r="AK10" s="28"/>
      <c r="AL10" s="107"/>
    </row>
    <row r="11" spans="2:38" s="1" customFormat="1" ht="22.5" customHeight="1">
      <c r="B11" s="156" t="s">
        <v>1051</v>
      </c>
      <c r="C11" s="158" t="s">
        <v>1052</v>
      </c>
      <c r="D11" s="159"/>
      <c r="E11" s="159"/>
      <c r="F11" s="159"/>
      <c r="G11" s="159"/>
      <c r="H11" s="159"/>
      <c r="I11" s="159"/>
      <c r="J11" s="159"/>
      <c r="K11" s="162" t="s">
        <v>1053</v>
      </c>
      <c r="L11" s="164" t="s">
        <v>1054</v>
      </c>
      <c r="M11" s="164" t="s">
        <v>1055</v>
      </c>
      <c r="N11" s="166" t="s">
        <v>1394</v>
      </c>
      <c r="O11" s="173" t="s">
        <v>1056</v>
      </c>
      <c r="P11" s="175" t="s">
        <v>1057</v>
      </c>
      <c r="Q11" s="177" t="s">
        <v>1058</v>
      </c>
      <c r="R11" s="169"/>
      <c r="S11" s="168" t="s">
        <v>1059</v>
      </c>
      <c r="T11" s="169"/>
      <c r="U11" s="168" t="s">
        <v>1060</v>
      </c>
      <c r="V11" s="169"/>
      <c r="W11" s="168" t="s">
        <v>1061</v>
      </c>
      <c r="X11" s="169"/>
      <c r="Y11" s="168" t="s">
        <v>1062</v>
      </c>
      <c r="Z11" s="169"/>
      <c r="AA11" s="168" t="s">
        <v>1063</v>
      </c>
      <c r="AB11" s="169"/>
      <c r="AC11" s="168" t="s">
        <v>1064</v>
      </c>
      <c r="AD11" s="169"/>
      <c r="AE11" s="168" t="s">
        <v>1065</v>
      </c>
      <c r="AF11" s="169"/>
      <c r="AG11" s="168" t="s">
        <v>1066</v>
      </c>
      <c r="AH11" s="170"/>
      <c r="AI11" s="171" t="s">
        <v>1067</v>
      </c>
      <c r="AJ11" s="147" t="s">
        <v>1068</v>
      </c>
      <c r="AK11" s="149" t="s">
        <v>1069</v>
      </c>
      <c r="AL11" s="151" t="s">
        <v>1070</v>
      </c>
    </row>
    <row r="12" spans="2:38" s="1" customFormat="1" ht="76.5" customHeight="1" thickBot="1">
      <c r="B12" s="157"/>
      <c r="C12" s="160"/>
      <c r="D12" s="161"/>
      <c r="E12" s="161"/>
      <c r="F12" s="161"/>
      <c r="G12" s="161"/>
      <c r="H12" s="161"/>
      <c r="I12" s="161"/>
      <c r="J12" s="161"/>
      <c r="K12" s="163"/>
      <c r="L12" s="165" t="s">
        <v>1054</v>
      </c>
      <c r="M12" s="165"/>
      <c r="N12" s="167"/>
      <c r="O12" s="174"/>
      <c r="P12" s="176"/>
      <c r="Q12" s="17" t="s">
        <v>1071</v>
      </c>
      <c r="R12" s="18" t="s">
        <v>1072</v>
      </c>
      <c r="S12" s="19" t="s">
        <v>1071</v>
      </c>
      <c r="T12" s="18" t="s">
        <v>1072</v>
      </c>
      <c r="U12" s="19" t="s">
        <v>1071</v>
      </c>
      <c r="V12" s="18" t="s">
        <v>1072</v>
      </c>
      <c r="W12" s="19" t="s">
        <v>1071</v>
      </c>
      <c r="X12" s="18" t="s">
        <v>1072</v>
      </c>
      <c r="Y12" s="19" t="s">
        <v>1071</v>
      </c>
      <c r="Z12" s="18" t="s">
        <v>1072</v>
      </c>
      <c r="AA12" s="19" t="s">
        <v>1071</v>
      </c>
      <c r="AB12" s="18" t="s">
        <v>1072</v>
      </c>
      <c r="AC12" s="19" t="s">
        <v>1071</v>
      </c>
      <c r="AD12" s="18" t="s">
        <v>1073</v>
      </c>
      <c r="AE12" s="19" t="s">
        <v>1071</v>
      </c>
      <c r="AF12" s="18" t="s">
        <v>1073</v>
      </c>
      <c r="AG12" s="19" t="s">
        <v>1071</v>
      </c>
      <c r="AH12" s="20" t="s">
        <v>1073</v>
      </c>
      <c r="AI12" s="172"/>
      <c r="AJ12" s="148"/>
      <c r="AK12" s="150"/>
      <c r="AL12" s="152"/>
    </row>
    <row r="13" spans="2:38" s="1" customFormat="1" ht="105.75" customHeight="1" thickBot="1">
      <c r="B13" s="32" t="s">
        <v>1074</v>
      </c>
      <c r="C13" s="32" t="s">
        <v>1107</v>
      </c>
      <c r="D13" s="32" t="s">
        <v>1108</v>
      </c>
      <c r="E13" s="32" t="s">
        <v>1109</v>
      </c>
      <c r="F13" s="32" t="s">
        <v>1110</v>
      </c>
      <c r="G13" s="32" t="s">
        <v>1111</v>
      </c>
      <c r="H13" s="32" t="s">
        <v>1112</v>
      </c>
      <c r="I13" s="32" t="s">
        <v>1113</v>
      </c>
      <c r="J13" s="32" t="s">
        <v>1114</v>
      </c>
      <c r="K13" s="32" t="s">
        <v>1105</v>
      </c>
      <c r="L13" s="32">
        <v>1</v>
      </c>
      <c r="M13" s="34">
        <v>1</v>
      </c>
      <c r="N13" s="34">
        <v>1</v>
      </c>
      <c r="O13" s="35"/>
      <c r="P13" s="36"/>
      <c r="Q13" s="37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9"/>
      <c r="AI13" s="40" t="e">
        <f>#REF!+#REF!+#REF!</f>
        <v>#REF!</v>
      </c>
      <c r="AJ13" s="41"/>
      <c r="AK13" s="41"/>
      <c r="AL13" s="105" t="s">
        <v>1106</v>
      </c>
    </row>
    <row r="14" spans="2:38" s="1" customFormat="1" ht="70.5" customHeight="1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150000000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150000000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64.5" thickBot="1">
      <c r="B15" s="106"/>
      <c r="C15" s="28"/>
      <c r="D15" s="28"/>
      <c r="E15" s="28"/>
      <c r="F15" s="26" t="s">
        <v>870</v>
      </c>
      <c r="G15" s="28"/>
      <c r="H15" s="28"/>
      <c r="I15" s="28"/>
      <c r="J15" s="26" t="s">
        <v>1</v>
      </c>
      <c r="K15" s="26" t="s">
        <v>439</v>
      </c>
      <c r="L15" s="27">
        <v>135</v>
      </c>
      <c r="M15" s="27">
        <v>680</v>
      </c>
      <c r="N15" s="27">
        <v>160</v>
      </c>
      <c r="O15" s="28"/>
      <c r="P15" s="28"/>
      <c r="Q15" s="29">
        <v>150000000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107" t="s">
        <v>1074</v>
      </c>
    </row>
    <row r="16" spans="2:38" s="1" customFormat="1" ht="63.75" customHeight="1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12000000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12000000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64.5" thickBot="1">
      <c r="B17" s="106"/>
      <c r="C17" s="28"/>
      <c r="D17" s="28"/>
      <c r="E17" s="28"/>
      <c r="F17" s="26" t="s">
        <v>870</v>
      </c>
      <c r="G17" s="28"/>
      <c r="H17" s="28"/>
      <c r="I17" s="28"/>
      <c r="J17" s="26" t="s">
        <v>2</v>
      </c>
      <c r="K17" s="26" t="s">
        <v>440</v>
      </c>
      <c r="L17" s="27">
        <v>602</v>
      </c>
      <c r="M17" s="27">
        <v>2400</v>
      </c>
      <c r="N17" s="27">
        <v>600</v>
      </c>
      <c r="O17" s="28"/>
      <c r="P17" s="28"/>
      <c r="Q17" s="29">
        <v>12000000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107" t="s">
        <v>1074</v>
      </c>
    </row>
    <row r="18" spans="2:38" s="1" customFormat="1" ht="54.75" customHeight="1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0</v>
      </c>
      <c r="R18" s="10">
        <f>SUM(R19:R19)</f>
        <v>0</v>
      </c>
      <c r="S18" s="11">
        <f>SUM(S19:S19)</f>
        <v>73000000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73000000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64.5" thickBot="1">
      <c r="B19" s="106"/>
      <c r="C19" s="28"/>
      <c r="D19" s="28"/>
      <c r="E19" s="28"/>
      <c r="F19" s="26" t="s">
        <v>871</v>
      </c>
      <c r="G19" s="28"/>
      <c r="H19" s="28"/>
      <c r="I19" s="28"/>
      <c r="J19" s="26" t="s">
        <v>3</v>
      </c>
      <c r="K19" s="26" t="s">
        <v>441</v>
      </c>
      <c r="L19" s="27">
        <v>307</v>
      </c>
      <c r="M19" s="27">
        <v>1390</v>
      </c>
      <c r="N19" s="27">
        <v>330</v>
      </c>
      <c r="O19" s="28"/>
      <c r="P19" s="28"/>
      <c r="Q19" s="29"/>
      <c r="R19" s="28"/>
      <c r="S19" s="29">
        <v>73000000</v>
      </c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107" t="s">
        <v>1074</v>
      </c>
    </row>
    <row r="20" spans="2:38" s="1" customFormat="1" ht="66" customHeight="1">
      <c r="B20" s="5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0</v>
      </c>
      <c r="R20" s="10">
        <f>SUM(R21:R21)</f>
        <v>0</v>
      </c>
      <c r="S20" s="11">
        <f>SUM(S21:S21)</f>
        <v>476800000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476800000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2:38" ht="64.5" thickBot="1">
      <c r="B21" s="106"/>
      <c r="C21" s="28"/>
      <c r="D21" s="28"/>
      <c r="E21" s="28"/>
      <c r="F21" s="26" t="s">
        <v>872</v>
      </c>
      <c r="G21" s="28"/>
      <c r="H21" s="28"/>
      <c r="I21" s="28"/>
      <c r="J21" s="26" t="s">
        <v>4</v>
      </c>
      <c r="K21" s="26" t="s">
        <v>442</v>
      </c>
      <c r="L21" s="27">
        <v>12</v>
      </c>
      <c r="M21" s="27">
        <v>12</v>
      </c>
      <c r="N21" s="27">
        <v>12</v>
      </c>
      <c r="O21" s="28"/>
      <c r="P21" s="28"/>
      <c r="Q21" s="29"/>
      <c r="R21" s="28"/>
      <c r="S21" s="29">
        <v>476800000</v>
      </c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107" t="s">
        <v>1074</v>
      </c>
    </row>
    <row r="22" spans="2:38" s="1" customFormat="1" ht="49.5" customHeight="1">
      <c r="B22" s="5" t="s">
        <v>1037</v>
      </c>
      <c r="C22" s="3" t="s">
        <v>1038</v>
      </c>
      <c r="D22" s="3" t="s">
        <v>1039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4" t="s">
        <v>1045</v>
      </c>
      <c r="K22" s="5" t="s">
        <v>1046</v>
      </c>
      <c r="L22" s="6"/>
      <c r="M22" s="6"/>
      <c r="N22" s="7"/>
      <c r="O22" s="7"/>
      <c r="P22" s="8"/>
      <c r="Q22" s="9">
        <f>SUM(Q23:Q23)</f>
        <v>0</v>
      </c>
      <c r="R22" s="10">
        <f>SUM(R23:R23)</f>
        <v>0</v>
      </c>
      <c r="S22" s="11">
        <f>SUM(S23:S23)</f>
        <v>1340552</v>
      </c>
      <c r="T22" s="10">
        <f>SUM(T23:T23)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2">
        <f>Q22+S22</f>
        <v>1340552</v>
      </c>
      <c r="AH22" s="10">
        <f>AH23</f>
        <v>0</v>
      </c>
      <c r="AI22" s="13">
        <f>SUM(AI23:AI23)</f>
        <v>0</v>
      </c>
      <c r="AJ22" s="14"/>
      <c r="AK22" s="14"/>
      <c r="AL22" s="15"/>
    </row>
    <row r="23" spans="2:38" ht="77.25" thickBot="1">
      <c r="B23" s="106"/>
      <c r="C23" s="28"/>
      <c r="D23" s="28"/>
      <c r="E23" s="28"/>
      <c r="F23" s="26" t="s">
        <v>873</v>
      </c>
      <c r="G23" s="28"/>
      <c r="H23" s="28"/>
      <c r="I23" s="28"/>
      <c r="J23" s="26" t="s">
        <v>5</v>
      </c>
      <c r="K23" s="26" t="s">
        <v>443</v>
      </c>
      <c r="L23" s="27">
        <v>15419</v>
      </c>
      <c r="M23" s="27">
        <v>77200</v>
      </c>
      <c r="N23" s="27">
        <v>19200</v>
      </c>
      <c r="O23" s="28"/>
      <c r="P23" s="28"/>
      <c r="Q23" s="29"/>
      <c r="R23" s="28"/>
      <c r="S23" s="29">
        <v>1340552</v>
      </c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107" t="s">
        <v>1074</v>
      </c>
    </row>
    <row r="24" spans="2:38" s="1" customFormat="1" ht="45.75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20000000</v>
      </c>
      <c r="R24" s="10">
        <f>SUM(R25:R25)</f>
        <v>0</v>
      </c>
      <c r="S24" s="11">
        <f>SUM(S25:S25)</f>
        <v>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20000000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51">
      <c r="B25" s="106"/>
      <c r="C25" s="28"/>
      <c r="D25" s="28"/>
      <c r="E25" s="28"/>
      <c r="F25" s="26"/>
      <c r="G25" s="28"/>
      <c r="H25" s="28"/>
      <c r="I25" s="28"/>
      <c r="J25" s="26" t="s">
        <v>6</v>
      </c>
      <c r="K25" s="26" t="s">
        <v>444</v>
      </c>
      <c r="L25" s="27">
        <v>10</v>
      </c>
      <c r="M25" s="27">
        <v>14</v>
      </c>
      <c r="N25" s="27">
        <v>12</v>
      </c>
      <c r="O25" s="28"/>
      <c r="P25" s="28"/>
      <c r="Q25" s="29">
        <v>20000000</v>
      </c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107" t="s">
        <v>1074</v>
      </c>
    </row>
    <row r="26" spans="2:38" ht="15.75" thickBot="1">
      <c r="B26" s="106"/>
      <c r="C26" s="28"/>
      <c r="D26" s="28"/>
      <c r="E26" s="28"/>
      <c r="F26" s="26"/>
      <c r="G26" s="28"/>
      <c r="H26" s="28"/>
      <c r="I26" s="28"/>
      <c r="J26" s="26"/>
      <c r="K26" s="26"/>
      <c r="L26" s="27"/>
      <c r="M26" s="27"/>
      <c r="N26" s="27"/>
      <c r="O26" s="28"/>
      <c r="P26" s="28"/>
      <c r="Q26" s="29"/>
      <c r="R26" s="28"/>
      <c r="S26" s="29"/>
      <c r="T26" s="28"/>
      <c r="U26" s="28"/>
      <c r="V26" s="28"/>
      <c r="W26" s="28"/>
      <c r="X26" s="28"/>
      <c r="Y26" s="28"/>
      <c r="Z26" s="28"/>
      <c r="AA26" s="29"/>
      <c r="AB26" s="28"/>
      <c r="AC26" s="28"/>
      <c r="AD26" s="28"/>
      <c r="AE26" s="29"/>
      <c r="AF26" s="28"/>
      <c r="AG26" s="28"/>
      <c r="AH26" s="28"/>
      <c r="AI26" s="28"/>
      <c r="AJ26" s="28"/>
      <c r="AK26" s="28"/>
      <c r="AL26" s="107"/>
    </row>
    <row r="27" spans="2:38" s="1" customFormat="1" ht="11.25">
      <c r="B27" s="122" t="s">
        <v>1097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4"/>
    </row>
    <row r="28" spans="2:38" s="1" customFormat="1" ht="12" thickBot="1">
      <c r="B28" s="125" t="s">
        <v>1120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7"/>
    </row>
    <row r="29" spans="2:38" s="1" customFormat="1" ht="11.25">
      <c r="B29" s="128" t="s">
        <v>1099</v>
      </c>
      <c r="C29" s="129"/>
      <c r="D29" s="129"/>
      <c r="E29" s="129"/>
      <c r="F29" s="129"/>
      <c r="G29" s="129"/>
      <c r="H29" s="129"/>
      <c r="I29" s="129"/>
      <c r="J29" s="130"/>
      <c r="K29" s="131" t="s">
        <v>1100</v>
      </c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3"/>
      <c r="W29" s="131" t="s">
        <v>1101</v>
      </c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5"/>
    </row>
    <row r="30" spans="2:38" s="1" customFormat="1" ht="12" thickBot="1">
      <c r="B30" s="136" t="s">
        <v>1115</v>
      </c>
      <c r="C30" s="137"/>
      <c r="D30" s="138"/>
      <c r="E30" s="92"/>
      <c r="F30" s="92"/>
      <c r="G30" s="92"/>
      <c r="H30" s="139" t="s">
        <v>1116</v>
      </c>
      <c r="I30" s="139"/>
      <c r="J30" s="139"/>
      <c r="K30" s="139"/>
      <c r="L30" s="139"/>
      <c r="M30" s="139"/>
      <c r="N30" s="139"/>
      <c r="O30" s="139"/>
      <c r="P30" s="140"/>
      <c r="Q30" s="141" t="s">
        <v>1049</v>
      </c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3"/>
      <c r="AI30" s="144" t="s">
        <v>1050</v>
      </c>
      <c r="AJ30" s="145"/>
      <c r="AK30" s="145"/>
      <c r="AL30" s="146"/>
    </row>
    <row r="31" spans="2:38" s="1" customFormat="1" ht="15" customHeight="1">
      <c r="B31" s="156" t="s">
        <v>1051</v>
      </c>
      <c r="C31" s="158" t="s">
        <v>1052</v>
      </c>
      <c r="D31" s="159"/>
      <c r="E31" s="159"/>
      <c r="F31" s="159"/>
      <c r="G31" s="159"/>
      <c r="H31" s="159"/>
      <c r="I31" s="159"/>
      <c r="J31" s="159"/>
      <c r="K31" s="162" t="s">
        <v>1053</v>
      </c>
      <c r="L31" s="164" t="s">
        <v>1054</v>
      </c>
      <c r="M31" s="164" t="s">
        <v>1055</v>
      </c>
      <c r="N31" s="166" t="s">
        <v>1394</v>
      </c>
      <c r="O31" s="173" t="s">
        <v>1056</v>
      </c>
      <c r="P31" s="175" t="s">
        <v>1057</v>
      </c>
      <c r="Q31" s="177" t="s">
        <v>1058</v>
      </c>
      <c r="R31" s="169"/>
      <c r="S31" s="168" t="s">
        <v>1059</v>
      </c>
      <c r="T31" s="169"/>
      <c r="U31" s="168" t="s">
        <v>1060</v>
      </c>
      <c r="V31" s="169"/>
      <c r="W31" s="168" t="s">
        <v>1061</v>
      </c>
      <c r="X31" s="169"/>
      <c r="Y31" s="168" t="s">
        <v>1062</v>
      </c>
      <c r="Z31" s="169"/>
      <c r="AA31" s="168" t="s">
        <v>1063</v>
      </c>
      <c r="AB31" s="169"/>
      <c r="AC31" s="168" t="s">
        <v>1064</v>
      </c>
      <c r="AD31" s="169"/>
      <c r="AE31" s="168" t="s">
        <v>1065</v>
      </c>
      <c r="AF31" s="169"/>
      <c r="AG31" s="168" t="s">
        <v>1066</v>
      </c>
      <c r="AH31" s="170"/>
      <c r="AI31" s="171" t="s">
        <v>1067</v>
      </c>
      <c r="AJ31" s="147" t="s">
        <v>1068</v>
      </c>
      <c r="AK31" s="149" t="s">
        <v>1069</v>
      </c>
      <c r="AL31" s="151" t="s">
        <v>1070</v>
      </c>
    </row>
    <row r="32" spans="2:38" s="1" customFormat="1" ht="36" thickBot="1">
      <c r="B32" s="157"/>
      <c r="C32" s="178"/>
      <c r="D32" s="179"/>
      <c r="E32" s="179"/>
      <c r="F32" s="179"/>
      <c r="G32" s="179"/>
      <c r="H32" s="179"/>
      <c r="I32" s="179"/>
      <c r="J32" s="179"/>
      <c r="K32" s="163"/>
      <c r="L32" s="165" t="s">
        <v>1054</v>
      </c>
      <c r="M32" s="165"/>
      <c r="N32" s="167"/>
      <c r="O32" s="174"/>
      <c r="P32" s="176"/>
      <c r="Q32" s="17" t="s">
        <v>1071</v>
      </c>
      <c r="R32" s="18" t="s">
        <v>1072</v>
      </c>
      <c r="S32" s="19" t="s">
        <v>1071</v>
      </c>
      <c r="T32" s="18" t="s">
        <v>1072</v>
      </c>
      <c r="U32" s="19" t="s">
        <v>1071</v>
      </c>
      <c r="V32" s="18" t="s">
        <v>1072</v>
      </c>
      <c r="W32" s="19" t="s">
        <v>1071</v>
      </c>
      <c r="X32" s="18" t="s">
        <v>1072</v>
      </c>
      <c r="Y32" s="19" t="s">
        <v>1071</v>
      </c>
      <c r="Z32" s="18" t="s">
        <v>1072</v>
      </c>
      <c r="AA32" s="19" t="s">
        <v>1071</v>
      </c>
      <c r="AB32" s="18" t="s">
        <v>1072</v>
      </c>
      <c r="AC32" s="19" t="s">
        <v>1071</v>
      </c>
      <c r="AD32" s="18" t="s">
        <v>1073</v>
      </c>
      <c r="AE32" s="19" t="s">
        <v>1071</v>
      </c>
      <c r="AF32" s="18" t="s">
        <v>1073</v>
      </c>
      <c r="AG32" s="19" t="s">
        <v>1071</v>
      </c>
      <c r="AH32" s="20" t="s">
        <v>1073</v>
      </c>
      <c r="AI32" s="172"/>
      <c r="AJ32" s="148"/>
      <c r="AK32" s="150"/>
      <c r="AL32" s="152"/>
    </row>
    <row r="33" spans="2:38" s="1" customFormat="1" ht="33" customHeight="1" thickBot="1">
      <c r="B33" s="42" t="s">
        <v>1074</v>
      </c>
      <c r="C33" s="180" t="s">
        <v>1117</v>
      </c>
      <c r="D33" s="181"/>
      <c r="E33" s="181"/>
      <c r="F33" s="181"/>
      <c r="G33" s="181"/>
      <c r="H33" s="181"/>
      <c r="I33" s="181"/>
      <c r="J33" s="181"/>
      <c r="K33" s="43" t="s">
        <v>1118</v>
      </c>
      <c r="L33" s="44" t="s">
        <v>1119</v>
      </c>
      <c r="M33" s="45">
        <v>0.03</v>
      </c>
      <c r="N33" s="45">
        <v>0.05</v>
      </c>
      <c r="O33" s="46"/>
      <c r="P33" s="47"/>
      <c r="Q33" s="48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0"/>
      <c r="AI33" s="51">
        <f>AI35+AI41+AI54</f>
        <v>0</v>
      </c>
      <c r="AJ33" s="52"/>
      <c r="AK33" s="52"/>
      <c r="AL33" s="53"/>
    </row>
    <row r="34" spans="2:38" s="1" customFormat="1" ht="57.75" customHeight="1">
      <c r="B34" s="5" t="s">
        <v>1037</v>
      </c>
      <c r="C34" s="3" t="s">
        <v>1038</v>
      </c>
      <c r="D34" s="3" t="s">
        <v>1039</v>
      </c>
      <c r="E34" s="3" t="s">
        <v>1040</v>
      </c>
      <c r="F34" s="3" t="s">
        <v>1041</v>
      </c>
      <c r="G34" s="3" t="s">
        <v>1042</v>
      </c>
      <c r="H34" s="3" t="s">
        <v>1043</v>
      </c>
      <c r="I34" s="3" t="s">
        <v>1044</v>
      </c>
      <c r="J34" s="4" t="s">
        <v>1045</v>
      </c>
      <c r="K34" s="5" t="s">
        <v>1046</v>
      </c>
      <c r="L34" s="6"/>
      <c r="M34" s="6"/>
      <c r="N34" s="7"/>
      <c r="O34" s="7"/>
      <c r="P34" s="8"/>
      <c r="Q34" s="9">
        <f>SUM(Q35:Q35)</f>
        <v>0</v>
      </c>
      <c r="R34" s="10">
        <f>SUM(R35:R35)</f>
        <v>0</v>
      </c>
      <c r="S34" s="11">
        <f>SUM(S35:S35)</f>
        <v>10000000</v>
      </c>
      <c r="T34" s="10">
        <f>SUM(T35:T35)</f>
        <v>0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2">
        <f>Q34+S34</f>
        <v>10000000</v>
      </c>
      <c r="AH34" s="10">
        <f>AH35</f>
        <v>0</v>
      </c>
      <c r="AI34" s="13">
        <f>SUM(AI35:AI35)</f>
        <v>0</v>
      </c>
      <c r="AJ34" s="14"/>
      <c r="AK34" s="14"/>
      <c r="AL34" s="15"/>
    </row>
    <row r="35" spans="2:38" ht="51.75" thickBot="1">
      <c r="B35" s="106"/>
      <c r="C35" s="28"/>
      <c r="D35" s="28"/>
      <c r="E35" s="28"/>
      <c r="F35" s="26" t="s">
        <v>874</v>
      </c>
      <c r="G35" s="28"/>
      <c r="H35" s="28"/>
      <c r="I35" s="28"/>
      <c r="J35" s="26" t="s">
        <v>7</v>
      </c>
      <c r="K35" s="26" t="s">
        <v>445</v>
      </c>
      <c r="L35" s="27">
        <v>30</v>
      </c>
      <c r="M35" s="27">
        <v>60</v>
      </c>
      <c r="N35" s="27">
        <v>15</v>
      </c>
      <c r="O35" s="28"/>
      <c r="P35" s="28"/>
      <c r="Q35" s="29"/>
      <c r="R35" s="28"/>
      <c r="S35" s="29">
        <v>10000000</v>
      </c>
      <c r="T35" s="28"/>
      <c r="U35" s="28"/>
      <c r="V35" s="28"/>
      <c r="W35" s="28"/>
      <c r="X35" s="28"/>
      <c r="Y35" s="28"/>
      <c r="Z35" s="28"/>
      <c r="AA35" s="29"/>
      <c r="AB35" s="28"/>
      <c r="AC35" s="28"/>
      <c r="AD35" s="28"/>
      <c r="AE35" s="29"/>
      <c r="AF35" s="28"/>
      <c r="AG35" s="28"/>
      <c r="AH35" s="28"/>
      <c r="AI35" s="28"/>
      <c r="AJ35" s="28"/>
      <c r="AK35" s="28"/>
      <c r="AL35" s="107" t="s">
        <v>1074</v>
      </c>
    </row>
    <row r="36" spans="2:38" s="1" customFormat="1" ht="57.75" customHeight="1">
      <c r="B36" s="5" t="s">
        <v>1037</v>
      </c>
      <c r="C36" s="3" t="s">
        <v>1038</v>
      </c>
      <c r="D36" s="3" t="s">
        <v>1039</v>
      </c>
      <c r="E36" s="3" t="s">
        <v>1040</v>
      </c>
      <c r="F36" s="3" t="s">
        <v>1041</v>
      </c>
      <c r="G36" s="3" t="s">
        <v>1042</v>
      </c>
      <c r="H36" s="3" t="s">
        <v>1043</v>
      </c>
      <c r="I36" s="3" t="s">
        <v>1044</v>
      </c>
      <c r="J36" s="4" t="s">
        <v>1045</v>
      </c>
      <c r="K36" s="5" t="s">
        <v>1046</v>
      </c>
      <c r="L36" s="6"/>
      <c r="M36" s="6"/>
      <c r="N36" s="7"/>
      <c r="O36" s="7"/>
      <c r="P36" s="8"/>
      <c r="Q36" s="9">
        <f>SUM(Q37:Q37)</f>
        <v>250000000</v>
      </c>
      <c r="R36" s="10">
        <f>SUM(R37:R37)</f>
        <v>0</v>
      </c>
      <c r="S36" s="11">
        <f>SUM(S37:S37)</f>
        <v>250000000</v>
      </c>
      <c r="T36" s="10">
        <f>SUM(T37:T37)</f>
        <v>0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2">
        <f>Q36+S36</f>
        <v>500000000</v>
      </c>
      <c r="AH36" s="10">
        <f>AH37</f>
        <v>0</v>
      </c>
      <c r="AI36" s="13">
        <f>SUM(AI37:AI37)</f>
        <v>0</v>
      </c>
      <c r="AJ36" s="14"/>
      <c r="AK36" s="14"/>
      <c r="AL36" s="15"/>
    </row>
    <row r="37" spans="2:38" ht="51.75" thickBot="1">
      <c r="B37" s="106"/>
      <c r="C37" s="28"/>
      <c r="D37" s="28"/>
      <c r="E37" s="28"/>
      <c r="F37" s="26" t="s">
        <v>875</v>
      </c>
      <c r="G37" s="28"/>
      <c r="H37" s="28"/>
      <c r="I37" s="28"/>
      <c r="J37" s="26" t="s">
        <v>8</v>
      </c>
      <c r="K37" s="26" t="s">
        <v>446</v>
      </c>
      <c r="L37" s="27">
        <v>1640</v>
      </c>
      <c r="M37" s="27">
        <v>1942</v>
      </c>
      <c r="N37" s="27">
        <v>1855</v>
      </c>
      <c r="O37" s="28"/>
      <c r="P37" s="28"/>
      <c r="Q37" s="29">
        <v>250000000</v>
      </c>
      <c r="R37" s="28"/>
      <c r="S37" s="29">
        <v>250000000</v>
      </c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/>
      <c r="AF37" s="28"/>
      <c r="AG37" s="28"/>
      <c r="AH37" s="28"/>
      <c r="AI37" s="28"/>
      <c r="AJ37" s="28"/>
      <c r="AK37" s="28"/>
      <c r="AL37" s="107" t="s">
        <v>1074</v>
      </c>
    </row>
    <row r="38" spans="2:38" s="1" customFormat="1" ht="63.75" customHeight="1">
      <c r="B38" s="5" t="s">
        <v>1037</v>
      </c>
      <c r="C38" s="3" t="s">
        <v>1038</v>
      </c>
      <c r="D38" s="3" t="s">
        <v>1039</v>
      </c>
      <c r="E38" s="3" t="s">
        <v>1040</v>
      </c>
      <c r="F38" s="3" t="s">
        <v>1041</v>
      </c>
      <c r="G38" s="3" t="s">
        <v>1042</v>
      </c>
      <c r="H38" s="3" t="s">
        <v>1043</v>
      </c>
      <c r="I38" s="3" t="s">
        <v>1044</v>
      </c>
      <c r="J38" s="4" t="s">
        <v>1045</v>
      </c>
      <c r="K38" s="5" t="s">
        <v>1046</v>
      </c>
      <c r="L38" s="6"/>
      <c r="M38" s="6"/>
      <c r="N38" s="7"/>
      <c r="O38" s="7"/>
      <c r="P38" s="8"/>
      <c r="Q38" s="9">
        <f>SUM(Q39:Q39)</f>
        <v>130000000</v>
      </c>
      <c r="R38" s="10">
        <f>SUM(R39:R39)</f>
        <v>0</v>
      </c>
      <c r="S38" s="11">
        <f>SUM(S39:S39)</f>
        <v>183652253</v>
      </c>
      <c r="T38" s="10">
        <f>SUM(T39:T39)</f>
        <v>0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2">
        <f>Q38+S38</f>
        <v>313652253</v>
      </c>
      <c r="AH38" s="10">
        <f>AH39</f>
        <v>0</v>
      </c>
      <c r="AI38" s="13">
        <f>SUM(AI39:AI39)</f>
        <v>0</v>
      </c>
      <c r="AJ38" s="14"/>
      <c r="AK38" s="14"/>
      <c r="AL38" s="15"/>
    </row>
    <row r="39" spans="2:38" ht="51.75" thickBot="1">
      <c r="B39" s="106"/>
      <c r="C39" s="28"/>
      <c r="D39" s="28"/>
      <c r="E39" s="28"/>
      <c r="F39" s="26" t="s">
        <v>876</v>
      </c>
      <c r="G39" s="28"/>
      <c r="H39" s="28"/>
      <c r="I39" s="28"/>
      <c r="J39" s="26" t="s">
        <v>9</v>
      </c>
      <c r="K39" s="26" t="s">
        <v>447</v>
      </c>
      <c r="L39" s="27">
        <v>9400</v>
      </c>
      <c r="M39" s="27">
        <v>10000</v>
      </c>
      <c r="N39" s="27">
        <v>9800</v>
      </c>
      <c r="O39" s="28"/>
      <c r="P39" s="28"/>
      <c r="Q39" s="29">
        <v>130000000</v>
      </c>
      <c r="R39" s="28"/>
      <c r="S39" s="29">
        <v>183652253</v>
      </c>
      <c r="T39" s="28"/>
      <c r="U39" s="28"/>
      <c r="V39" s="28"/>
      <c r="W39" s="28"/>
      <c r="X39" s="28"/>
      <c r="Y39" s="28"/>
      <c r="Z39" s="28"/>
      <c r="AA39" s="29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107" t="s">
        <v>1074</v>
      </c>
    </row>
    <row r="40" spans="2:38" s="1" customFormat="1" ht="53.25" customHeight="1">
      <c r="B40" s="5" t="s">
        <v>1037</v>
      </c>
      <c r="C40" s="3" t="s">
        <v>1038</v>
      </c>
      <c r="D40" s="3" t="s">
        <v>1039</v>
      </c>
      <c r="E40" s="3" t="s">
        <v>1040</v>
      </c>
      <c r="F40" s="3" t="s">
        <v>1041</v>
      </c>
      <c r="G40" s="3" t="s">
        <v>1042</v>
      </c>
      <c r="H40" s="3" t="s">
        <v>1043</v>
      </c>
      <c r="I40" s="3" t="s">
        <v>1044</v>
      </c>
      <c r="J40" s="4" t="s">
        <v>1045</v>
      </c>
      <c r="K40" s="5" t="s">
        <v>1046</v>
      </c>
      <c r="L40" s="6"/>
      <c r="M40" s="6"/>
      <c r="N40" s="7"/>
      <c r="O40" s="7"/>
      <c r="P40" s="8"/>
      <c r="Q40" s="9">
        <f>SUM(Q41:Q41)</f>
        <v>15000000</v>
      </c>
      <c r="R40" s="10">
        <f>SUM(R41:R41)</f>
        <v>0</v>
      </c>
      <c r="S40" s="11">
        <f>SUM(S41:S41)</f>
        <v>15000000</v>
      </c>
      <c r="T40" s="10">
        <f>SUM(T41:T41)</f>
        <v>0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2">
        <f>Q40+S40</f>
        <v>30000000</v>
      </c>
      <c r="AH40" s="10">
        <f>AH41</f>
        <v>0</v>
      </c>
      <c r="AI40" s="13">
        <f>SUM(AI41:AI41)</f>
        <v>0</v>
      </c>
      <c r="AJ40" s="14"/>
      <c r="AK40" s="14"/>
      <c r="AL40" s="15"/>
    </row>
    <row r="41" spans="2:38" ht="89.25">
      <c r="B41" s="106"/>
      <c r="C41" s="28"/>
      <c r="D41" s="28"/>
      <c r="E41" s="28"/>
      <c r="F41" s="26" t="s">
        <v>877</v>
      </c>
      <c r="G41" s="28"/>
      <c r="H41" s="28"/>
      <c r="I41" s="28"/>
      <c r="J41" s="26" t="s">
        <v>10</v>
      </c>
      <c r="K41" s="26" t="s">
        <v>448</v>
      </c>
      <c r="L41" s="27">
        <v>4</v>
      </c>
      <c r="M41" s="27">
        <v>4</v>
      </c>
      <c r="N41" s="27">
        <v>4</v>
      </c>
      <c r="O41" s="28"/>
      <c r="P41" s="28"/>
      <c r="Q41" s="29">
        <v>15000000</v>
      </c>
      <c r="R41" s="28"/>
      <c r="S41" s="29">
        <v>15000000</v>
      </c>
      <c r="T41" s="28"/>
      <c r="U41" s="28"/>
      <c r="V41" s="28"/>
      <c r="W41" s="28"/>
      <c r="X41" s="28"/>
      <c r="Y41" s="28"/>
      <c r="Z41" s="28"/>
      <c r="AA41" s="29"/>
      <c r="AB41" s="28"/>
      <c r="AC41" s="28"/>
      <c r="AD41" s="28"/>
      <c r="AE41" s="29"/>
      <c r="AF41" s="28"/>
      <c r="AG41" s="28"/>
      <c r="AH41" s="28"/>
      <c r="AI41" s="28"/>
      <c r="AJ41" s="28"/>
      <c r="AK41" s="28"/>
      <c r="AL41" s="107"/>
    </row>
    <row r="42" spans="2:38" ht="15.75" thickBot="1">
      <c r="B42" s="106"/>
      <c r="C42" s="28"/>
      <c r="D42" s="28"/>
      <c r="E42" s="28"/>
      <c r="F42" s="26"/>
      <c r="G42" s="28"/>
      <c r="H42" s="28"/>
      <c r="I42" s="28"/>
      <c r="J42" s="26"/>
      <c r="K42" s="26"/>
      <c r="L42" s="27"/>
      <c r="M42" s="27"/>
      <c r="N42" s="27"/>
      <c r="O42" s="28"/>
      <c r="P42" s="28"/>
      <c r="Q42" s="29"/>
      <c r="R42" s="28"/>
      <c r="S42" s="29"/>
      <c r="T42" s="28"/>
      <c r="U42" s="28"/>
      <c r="V42" s="28"/>
      <c r="W42" s="28"/>
      <c r="X42" s="28"/>
      <c r="Y42" s="28"/>
      <c r="Z42" s="28"/>
      <c r="AA42" s="29"/>
      <c r="AB42" s="28"/>
      <c r="AC42" s="28"/>
      <c r="AD42" s="28"/>
      <c r="AE42" s="29"/>
      <c r="AF42" s="28"/>
      <c r="AG42" s="28"/>
      <c r="AH42" s="28"/>
      <c r="AI42" s="28"/>
      <c r="AJ42" s="28"/>
      <c r="AK42" s="28"/>
      <c r="AL42" s="107"/>
    </row>
    <row r="43" spans="2:38" s="1" customFormat="1" ht="11.25">
      <c r="B43" s="122" t="s">
        <v>1097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4"/>
    </row>
    <row r="44" spans="2:38" s="1" customFormat="1" ht="12" thickBot="1">
      <c r="B44" s="125" t="s">
        <v>1098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7"/>
    </row>
    <row r="45" spans="2:38" s="1" customFormat="1" ht="11.25">
      <c r="B45" s="128" t="s">
        <v>1099</v>
      </c>
      <c r="C45" s="129"/>
      <c r="D45" s="129"/>
      <c r="E45" s="129"/>
      <c r="F45" s="129"/>
      <c r="G45" s="129"/>
      <c r="H45" s="129"/>
      <c r="I45" s="129"/>
      <c r="J45" s="130"/>
      <c r="K45" s="131" t="s">
        <v>1100</v>
      </c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3"/>
      <c r="W45" s="131" t="s">
        <v>1101</v>
      </c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5"/>
    </row>
    <row r="46" spans="2:38" s="1" customFormat="1" ht="12" thickBot="1">
      <c r="B46" s="136" t="s">
        <v>1121</v>
      </c>
      <c r="C46" s="137"/>
      <c r="D46" s="138"/>
      <c r="E46" s="92"/>
      <c r="F46" s="92"/>
      <c r="G46" s="92"/>
      <c r="H46" s="139" t="s">
        <v>1122</v>
      </c>
      <c r="I46" s="139"/>
      <c r="J46" s="139"/>
      <c r="K46" s="139"/>
      <c r="L46" s="139"/>
      <c r="M46" s="139"/>
      <c r="N46" s="139"/>
      <c r="O46" s="139"/>
      <c r="P46" s="140"/>
      <c r="Q46" s="141" t="s">
        <v>1049</v>
      </c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3"/>
      <c r="AI46" s="144" t="s">
        <v>1050</v>
      </c>
      <c r="AJ46" s="145"/>
      <c r="AK46" s="145"/>
      <c r="AL46" s="146"/>
    </row>
    <row r="47" spans="2:38" s="1" customFormat="1" ht="15" customHeight="1">
      <c r="B47" s="156" t="s">
        <v>1051</v>
      </c>
      <c r="C47" s="158" t="s">
        <v>1052</v>
      </c>
      <c r="D47" s="159"/>
      <c r="E47" s="159"/>
      <c r="F47" s="159"/>
      <c r="G47" s="159"/>
      <c r="H47" s="159"/>
      <c r="I47" s="159"/>
      <c r="J47" s="159"/>
      <c r="K47" s="162" t="s">
        <v>1053</v>
      </c>
      <c r="L47" s="164" t="s">
        <v>1054</v>
      </c>
      <c r="M47" s="164" t="s">
        <v>1055</v>
      </c>
      <c r="N47" s="166" t="s">
        <v>1394</v>
      </c>
      <c r="O47" s="173" t="s">
        <v>1056</v>
      </c>
      <c r="P47" s="175" t="s">
        <v>1057</v>
      </c>
      <c r="Q47" s="177" t="s">
        <v>1058</v>
      </c>
      <c r="R47" s="169"/>
      <c r="S47" s="168" t="s">
        <v>1059</v>
      </c>
      <c r="T47" s="169"/>
      <c r="U47" s="168" t="s">
        <v>1060</v>
      </c>
      <c r="V47" s="169"/>
      <c r="W47" s="168" t="s">
        <v>1061</v>
      </c>
      <c r="X47" s="169"/>
      <c r="Y47" s="168" t="s">
        <v>1062</v>
      </c>
      <c r="Z47" s="169"/>
      <c r="AA47" s="168" t="s">
        <v>1063</v>
      </c>
      <c r="AB47" s="169"/>
      <c r="AC47" s="168" t="s">
        <v>1064</v>
      </c>
      <c r="AD47" s="169"/>
      <c r="AE47" s="168" t="s">
        <v>1065</v>
      </c>
      <c r="AF47" s="169"/>
      <c r="AG47" s="168" t="s">
        <v>1066</v>
      </c>
      <c r="AH47" s="170"/>
      <c r="AI47" s="171" t="s">
        <v>1067</v>
      </c>
      <c r="AJ47" s="147" t="s">
        <v>1068</v>
      </c>
      <c r="AK47" s="149" t="s">
        <v>1069</v>
      </c>
      <c r="AL47" s="151" t="s">
        <v>1070</v>
      </c>
    </row>
    <row r="48" spans="2:38" s="1" customFormat="1" ht="36" thickBot="1">
      <c r="B48" s="157"/>
      <c r="C48" s="178"/>
      <c r="D48" s="179"/>
      <c r="E48" s="179"/>
      <c r="F48" s="179"/>
      <c r="G48" s="179"/>
      <c r="H48" s="179"/>
      <c r="I48" s="179"/>
      <c r="J48" s="179"/>
      <c r="K48" s="163"/>
      <c r="L48" s="165" t="s">
        <v>1054</v>
      </c>
      <c r="M48" s="165"/>
      <c r="N48" s="167"/>
      <c r="O48" s="174"/>
      <c r="P48" s="176"/>
      <c r="Q48" s="17" t="s">
        <v>1071</v>
      </c>
      <c r="R48" s="18" t="s">
        <v>1072</v>
      </c>
      <c r="S48" s="19" t="s">
        <v>1071</v>
      </c>
      <c r="T48" s="18" t="s">
        <v>1072</v>
      </c>
      <c r="U48" s="19" t="s">
        <v>1071</v>
      </c>
      <c r="V48" s="18" t="s">
        <v>1072</v>
      </c>
      <c r="W48" s="19" t="s">
        <v>1071</v>
      </c>
      <c r="X48" s="18" t="s">
        <v>1072</v>
      </c>
      <c r="Y48" s="19" t="s">
        <v>1071</v>
      </c>
      <c r="Z48" s="18" t="s">
        <v>1072</v>
      </c>
      <c r="AA48" s="19" t="s">
        <v>1071</v>
      </c>
      <c r="AB48" s="18" t="s">
        <v>1072</v>
      </c>
      <c r="AC48" s="19" t="s">
        <v>1071</v>
      </c>
      <c r="AD48" s="18" t="s">
        <v>1073</v>
      </c>
      <c r="AE48" s="19" t="s">
        <v>1071</v>
      </c>
      <c r="AF48" s="18" t="s">
        <v>1073</v>
      </c>
      <c r="AG48" s="19" t="s">
        <v>1071</v>
      </c>
      <c r="AH48" s="20" t="s">
        <v>1073</v>
      </c>
      <c r="AI48" s="172"/>
      <c r="AJ48" s="148"/>
      <c r="AK48" s="150"/>
      <c r="AL48" s="152"/>
    </row>
    <row r="49" spans="2:38" s="1" customFormat="1" ht="34.5" thickBot="1">
      <c r="B49" s="42" t="s">
        <v>1074</v>
      </c>
      <c r="C49" s="180" t="s">
        <v>1123</v>
      </c>
      <c r="D49" s="181"/>
      <c r="E49" s="181"/>
      <c r="F49" s="181"/>
      <c r="G49" s="181"/>
      <c r="H49" s="181"/>
      <c r="I49" s="181"/>
      <c r="J49" s="181"/>
      <c r="K49" s="43" t="s">
        <v>1124</v>
      </c>
      <c r="L49" s="44" t="s">
        <v>1125</v>
      </c>
      <c r="M49" s="54" t="s">
        <v>1126</v>
      </c>
      <c r="N49" s="54">
        <v>5.3</v>
      </c>
      <c r="O49" s="46"/>
      <c r="P49" s="47"/>
      <c r="Q49" s="48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50"/>
      <c r="AI49" s="51" t="e">
        <f>AI51+AI64+#REF!</f>
        <v>#REF!</v>
      </c>
      <c r="AJ49" s="52"/>
      <c r="AK49" s="52"/>
      <c r="AL49" s="53"/>
    </row>
    <row r="50" spans="2:38" s="1" customFormat="1" ht="33.75">
      <c r="B50" s="5" t="s">
        <v>1037</v>
      </c>
      <c r="C50" s="3" t="s">
        <v>1038</v>
      </c>
      <c r="D50" s="3" t="s">
        <v>1039</v>
      </c>
      <c r="E50" s="3" t="s">
        <v>1040</v>
      </c>
      <c r="F50" s="3" t="s">
        <v>1041</v>
      </c>
      <c r="G50" s="3" t="s">
        <v>1042</v>
      </c>
      <c r="H50" s="3" t="s">
        <v>1043</v>
      </c>
      <c r="I50" s="3" t="s">
        <v>1044</v>
      </c>
      <c r="J50" s="4" t="s">
        <v>1045</v>
      </c>
      <c r="K50" s="5" t="s">
        <v>1046</v>
      </c>
      <c r="L50" s="6"/>
      <c r="M50" s="6"/>
      <c r="N50" s="7"/>
      <c r="O50" s="7"/>
      <c r="P50" s="8"/>
      <c r="Q50" s="9">
        <f>SUM(Q51:Q51)</f>
        <v>0</v>
      </c>
      <c r="R50" s="10">
        <f>SUM(R51:R51)</f>
        <v>0</v>
      </c>
      <c r="S50" s="11">
        <f>SUM(S51:S51)</f>
        <v>0</v>
      </c>
      <c r="T50" s="10">
        <f>SUM(T51:T51)</f>
        <v>0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2">
        <f>Q50+S50</f>
        <v>0</v>
      </c>
      <c r="AH50" s="10">
        <f>AH51</f>
        <v>0</v>
      </c>
      <c r="AI50" s="13">
        <f>SUM(AI51:AI51)</f>
        <v>0</v>
      </c>
      <c r="AJ50" s="14"/>
      <c r="AK50" s="14"/>
      <c r="AL50" s="15"/>
    </row>
    <row r="51" spans="2:38" ht="51.75" thickBot="1">
      <c r="B51" s="106"/>
      <c r="C51" s="28"/>
      <c r="D51" s="28"/>
      <c r="E51" s="28"/>
      <c r="F51" s="26" t="s">
        <v>878</v>
      </c>
      <c r="G51" s="28"/>
      <c r="H51" s="28"/>
      <c r="I51" s="28"/>
      <c r="J51" s="26" t="s">
        <v>11</v>
      </c>
      <c r="K51" s="26" t="s">
        <v>449</v>
      </c>
      <c r="L51" s="27">
        <v>162</v>
      </c>
      <c r="M51" s="27">
        <v>960</v>
      </c>
      <c r="N51" s="27">
        <v>220</v>
      </c>
      <c r="O51" s="28"/>
      <c r="P51" s="28"/>
      <c r="Q51" s="29"/>
      <c r="R51" s="28"/>
      <c r="S51" s="29"/>
      <c r="T51" s="28"/>
      <c r="U51" s="28"/>
      <c r="V51" s="28"/>
      <c r="W51" s="28"/>
      <c r="X51" s="28"/>
      <c r="Y51" s="28"/>
      <c r="Z51" s="28"/>
      <c r="AA51" s="29"/>
      <c r="AB51" s="28"/>
      <c r="AC51" s="28"/>
      <c r="AD51" s="28"/>
      <c r="AE51" s="29"/>
      <c r="AF51" s="28"/>
      <c r="AG51" s="28"/>
      <c r="AH51" s="28"/>
      <c r="AI51" s="28"/>
      <c r="AJ51" s="28"/>
      <c r="AK51" s="28"/>
      <c r="AL51" s="107" t="s">
        <v>1074</v>
      </c>
    </row>
    <row r="52" spans="2:38" s="1" customFormat="1" ht="51.75" customHeight="1">
      <c r="B52" s="5" t="s">
        <v>1037</v>
      </c>
      <c r="C52" s="3" t="s">
        <v>1038</v>
      </c>
      <c r="D52" s="3" t="s">
        <v>1039</v>
      </c>
      <c r="E52" s="3" t="s">
        <v>1040</v>
      </c>
      <c r="F52" s="3" t="s">
        <v>1041</v>
      </c>
      <c r="G52" s="3" t="s">
        <v>1042</v>
      </c>
      <c r="H52" s="3" t="s">
        <v>1043</v>
      </c>
      <c r="I52" s="3" t="s">
        <v>1044</v>
      </c>
      <c r="J52" s="4" t="s">
        <v>1045</v>
      </c>
      <c r="K52" s="5" t="s">
        <v>1046</v>
      </c>
      <c r="L52" s="6"/>
      <c r="M52" s="6"/>
      <c r="N52" s="7"/>
      <c r="O52" s="7"/>
      <c r="P52" s="8"/>
      <c r="Q52" s="9">
        <f>SUM(Q53:Q53)</f>
        <v>5000000</v>
      </c>
      <c r="R52" s="10">
        <f>SUM(R53:R53)</f>
        <v>0</v>
      </c>
      <c r="S52" s="11">
        <f>SUM(S53:S53)</f>
        <v>0</v>
      </c>
      <c r="T52" s="10">
        <f>SUM(T53:T53)</f>
        <v>0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11"/>
      <c r="AF52" s="10"/>
      <c r="AG52" s="12">
        <f>Q52+S52</f>
        <v>5000000</v>
      </c>
      <c r="AH52" s="10">
        <f>AH53</f>
        <v>0</v>
      </c>
      <c r="AI52" s="13">
        <f>SUM(AI53:AI53)</f>
        <v>0</v>
      </c>
      <c r="AJ52" s="14"/>
      <c r="AK52" s="14"/>
      <c r="AL52" s="15"/>
    </row>
    <row r="53" spans="2:38" ht="51">
      <c r="B53" s="106"/>
      <c r="C53" s="28"/>
      <c r="D53" s="28"/>
      <c r="E53" s="28"/>
      <c r="F53" s="26" t="s">
        <v>879</v>
      </c>
      <c r="G53" s="28"/>
      <c r="H53" s="28"/>
      <c r="I53" s="28"/>
      <c r="J53" s="26" t="s">
        <v>12</v>
      </c>
      <c r="K53" s="26" t="s">
        <v>450</v>
      </c>
      <c r="L53" s="27">
        <v>4</v>
      </c>
      <c r="M53" s="27">
        <v>7</v>
      </c>
      <c r="N53" s="27">
        <v>5</v>
      </c>
      <c r="O53" s="28"/>
      <c r="P53" s="28"/>
      <c r="Q53" s="29">
        <v>5000000</v>
      </c>
      <c r="R53" s="28"/>
      <c r="S53" s="29"/>
      <c r="T53" s="28"/>
      <c r="U53" s="28"/>
      <c r="V53" s="28"/>
      <c r="W53" s="28"/>
      <c r="X53" s="28"/>
      <c r="Y53" s="28"/>
      <c r="Z53" s="28"/>
      <c r="AA53" s="29"/>
      <c r="AB53" s="28"/>
      <c r="AC53" s="28"/>
      <c r="AD53" s="28"/>
      <c r="AE53" s="29"/>
      <c r="AF53" s="28"/>
      <c r="AG53" s="28"/>
      <c r="AH53" s="28"/>
      <c r="AI53" s="28"/>
      <c r="AJ53" s="28"/>
      <c r="AK53" s="28"/>
      <c r="AL53" s="107" t="s">
        <v>1074</v>
      </c>
    </row>
    <row r="54" spans="2:38" ht="15.75" thickBot="1">
      <c r="B54" s="106"/>
      <c r="C54" s="28"/>
      <c r="D54" s="28"/>
      <c r="E54" s="28"/>
      <c r="F54" s="26"/>
      <c r="G54" s="28"/>
      <c r="H54" s="28"/>
      <c r="I54" s="28"/>
      <c r="J54" s="26"/>
      <c r="K54" s="26"/>
      <c r="L54" s="27"/>
      <c r="M54" s="27"/>
      <c r="N54" s="27"/>
      <c r="O54" s="28"/>
      <c r="P54" s="28"/>
      <c r="Q54" s="29"/>
      <c r="R54" s="28"/>
      <c r="S54" s="29"/>
      <c r="T54" s="28"/>
      <c r="U54" s="28"/>
      <c r="V54" s="28"/>
      <c r="W54" s="28"/>
      <c r="X54" s="28"/>
      <c r="Y54" s="28"/>
      <c r="Z54" s="28"/>
      <c r="AA54" s="29"/>
      <c r="AB54" s="28"/>
      <c r="AC54" s="28"/>
      <c r="AD54" s="28"/>
      <c r="AE54" s="29"/>
      <c r="AF54" s="28"/>
      <c r="AG54" s="28"/>
      <c r="AH54" s="28"/>
      <c r="AI54" s="28"/>
      <c r="AJ54" s="28"/>
      <c r="AK54" s="28"/>
      <c r="AL54" s="107"/>
    </row>
    <row r="55" spans="2:38" s="1" customFormat="1" ht="11.25">
      <c r="B55" s="122" t="s">
        <v>1097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4"/>
    </row>
    <row r="56" spans="2:38" s="1" customFormat="1" ht="12" thickBot="1">
      <c r="B56" s="125" t="s">
        <v>1098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7"/>
    </row>
    <row r="57" spans="2:38" s="1" customFormat="1" ht="11.25">
      <c r="B57" s="128" t="s">
        <v>1099</v>
      </c>
      <c r="C57" s="129"/>
      <c r="D57" s="129"/>
      <c r="E57" s="129"/>
      <c r="F57" s="129"/>
      <c r="G57" s="129"/>
      <c r="H57" s="129"/>
      <c r="I57" s="129"/>
      <c r="J57" s="130"/>
      <c r="K57" s="131" t="s">
        <v>1100</v>
      </c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3"/>
      <c r="W57" s="131" t="s">
        <v>1101</v>
      </c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5"/>
    </row>
    <row r="58" spans="2:38" s="1" customFormat="1" ht="24.75" customHeight="1" thickBot="1">
      <c r="B58" s="136" t="s">
        <v>1127</v>
      </c>
      <c r="C58" s="137"/>
      <c r="D58" s="138"/>
      <c r="E58" s="92"/>
      <c r="F58" s="92"/>
      <c r="G58" s="92"/>
      <c r="H58" s="139" t="s">
        <v>1128</v>
      </c>
      <c r="I58" s="139"/>
      <c r="J58" s="139"/>
      <c r="K58" s="139"/>
      <c r="L58" s="139"/>
      <c r="M58" s="139"/>
      <c r="N58" s="139"/>
      <c r="O58" s="139"/>
      <c r="P58" s="140"/>
      <c r="Q58" s="141" t="s">
        <v>1049</v>
      </c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3"/>
      <c r="AI58" s="144" t="s">
        <v>1050</v>
      </c>
      <c r="AJ58" s="145"/>
      <c r="AK58" s="145"/>
      <c r="AL58" s="146"/>
    </row>
    <row r="59" spans="2:38" s="1" customFormat="1" ht="15" customHeight="1">
      <c r="B59" s="156" t="s">
        <v>1051</v>
      </c>
      <c r="C59" s="158" t="s">
        <v>1052</v>
      </c>
      <c r="D59" s="159"/>
      <c r="E59" s="159"/>
      <c r="F59" s="159"/>
      <c r="G59" s="159"/>
      <c r="H59" s="159"/>
      <c r="I59" s="159"/>
      <c r="J59" s="159"/>
      <c r="K59" s="162" t="s">
        <v>1053</v>
      </c>
      <c r="L59" s="164" t="s">
        <v>1054</v>
      </c>
      <c r="M59" s="164" t="s">
        <v>1055</v>
      </c>
      <c r="N59" s="166" t="s">
        <v>1394</v>
      </c>
      <c r="O59" s="173" t="s">
        <v>1056</v>
      </c>
      <c r="P59" s="175" t="s">
        <v>1057</v>
      </c>
      <c r="Q59" s="177" t="s">
        <v>1058</v>
      </c>
      <c r="R59" s="169"/>
      <c r="S59" s="168" t="s">
        <v>1059</v>
      </c>
      <c r="T59" s="169"/>
      <c r="U59" s="168" t="s">
        <v>1060</v>
      </c>
      <c r="V59" s="169"/>
      <c r="W59" s="168" t="s">
        <v>1061</v>
      </c>
      <c r="X59" s="169"/>
      <c r="Y59" s="168" t="s">
        <v>1062</v>
      </c>
      <c r="Z59" s="169"/>
      <c r="AA59" s="168" t="s">
        <v>1063</v>
      </c>
      <c r="AB59" s="169"/>
      <c r="AC59" s="168" t="s">
        <v>1064</v>
      </c>
      <c r="AD59" s="169"/>
      <c r="AE59" s="168" t="s">
        <v>1065</v>
      </c>
      <c r="AF59" s="169"/>
      <c r="AG59" s="168" t="s">
        <v>1066</v>
      </c>
      <c r="AH59" s="170"/>
      <c r="AI59" s="171" t="s">
        <v>1067</v>
      </c>
      <c r="AJ59" s="147" t="s">
        <v>1068</v>
      </c>
      <c r="AK59" s="149" t="s">
        <v>1069</v>
      </c>
      <c r="AL59" s="151" t="s">
        <v>1070</v>
      </c>
    </row>
    <row r="60" spans="2:38" s="1" customFormat="1" ht="36" thickBot="1">
      <c r="B60" s="157"/>
      <c r="C60" s="178"/>
      <c r="D60" s="179"/>
      <c r="E60" s="179"/>
      <c r="F60" s="179"/>
      <c r="G60" s="179"/>
      <c r="H60" s="179"/>
      <c r="I60" s="179"/>
      <c r="J60" s="179"/>
      <c r="K60" s="163"/>
      <c r="L60" s="165" t="s">
        <v>1054</v>
      </c>
      <c r="M60" s="165"/>
      <c r="N60" s="167"/>
      <c r="O60" s="174"/>
      <c r="P60" s="176"/>
      <c r="Q60" s="17" t="s">
        <v>1071</v>
      </c>
      <c r="R60" s="18" t="s">
        <v>1072</v>
      </c>
      <c r="S60" s="19" t="s">
        <v>1071</v>
      </c>
      <c r="T60" s="18" t="s">
        <v>1072</v>
      </c>
      <c r="U60" s="19" t="s">
        <v>1071</v>
      </c>
      <c r="V60" s="18" t="s">
        <v>1072</v>
      </c>
      <c r="W60" s="19" t="s">
        <v>1071</v>
      </c>
      <c r="X60" s="18" t="s">
        <v>1072</v>
      </c>
      <c r="Y60" s="19" t="s">
        <v>1071</v>
      </c>
      <c r="Z60" s="18" t="s">
        <v>1072</v>
      </c>
      <c r="AA60" s="19" t="s">
        <v>1071</v>
      </c>
      <c r="AB60" s="18" t="s">
        <v>1072</v>
      </c>
      <c r="AC60" s="19" t="s">
        <v>1071</v>
      </c>
      <c r="AD60" s="18" t="s">
        <v>1073</v>
      </c>
      <c r="AE60" s="19" t="s">
        <v>1071</v>
      </c>
      <c r="AF60" s="18" t="s">
        <v>1073</v>
      </c>
      <c r="AG60" s="19" t="s">
        <v>1071</v>
      </c>
      <c r="AH60" s="20" t="s">
        <v>1073</v>
      </c>
      <c r="AI60" s="172"/>
      <c r="AJ60" s="148"/>
      <c r="AK60" s="150"/>
      <c r="AL60" s="152"/>
    </row>
    <row r="61" spans="2:38" s="1" customFormat="1" ht="84.75" customHeight="1" thickBot="1">
      <c r="B61" s="42" t="s">
        <v>1074</v>
      </c>
      <c r="C61" s="180" t="s">
        <v>1129</v>
      </c>
      <c r="D61" s="181"/>
      <c r="E61" s="181"/>
      <c r="F61" s="181"/>
      <c r="G61" s="181"/>
      <c r="H61" s="181"/>
      <c r="I61" s="181"/>
      <c r="J61" s="181"/>
      <c r="K61" s="44" t="s">
        <v>1130</v>
      </c>
      <c r="L61" s="44" t="s">
        <v>1131</v>
      </c>
      <c r="M61" s="54" t="s">
        <v>1132</v>
      </c>
      <c r="N61" s="54" t="s">
        <v>1131</v>
      </c>
      <c r="O61" s="46"/>
      <c r="P61" s="47"/>
      <c r="Q61" s="48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50"/>
      <c r="AI61" s="51">
        <f>AI63+AI69+AI81</f>
        <v>0</v>
      </c>
      <c r="AJ61" s="52"/>
      <c r="AK61" s="52"/>
      <c r="AL61" s="53"/>
    </row>
    <row r="62" spans="2:38" s="1" customFormat="1" ht="56.25" customHeight="1">
      <c r="B62" s="5" t="s">
        <v>1037</v>
      </c>
      <c r="C62" s="3" t="s">
        <v>1038</v>
      </c>
      <c r="D62" s="3" t="s">
        <v>1039</v>
      </c>
      <c r="E62" s="3" t="s">
        <v>1040</v>
      </c>
      <c r="F62" s="3" t="s">
        <v>1041</v>
      </c>
      <c r="G62" s="3" t="s">
        <v>1042</v>
      </c>
      <c r="H62" s="3" t="s">
        <v>1043</v>
      </c>
      <c r="I62" s="3" t="s">
        <v>1044</v>
      </c>
      <c r="J62" s="4" t="s">
        <v>1045</v>
      </c>
      <c r="K62" s="5" t="s">
        <v>1046</v>
      </c>
      <c r="L62" s="6"/>
      <c r="M62" s="6"/>
      <c r="N62" s="7"/>
      <c r="O62" s="7"/>
      <c r="P62" s="8"/>
      <c r="Q62" s="9">
        <f>SUM(Q63:Q63)</f>
        <v>0</v>
      </c>
      <c r="R62" s="10">
        <f>SUM(R63:R63)</f>
        <v>0</v>
      </c>
      <c r="S62" s="11">
        <f>SUM(S63:S63)</f>
        <v>20000000</v>
      </c>
      <c r="T62" s="10">
        <f>SUM(T63:T63)</f>
        <v>0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11"/>
      <c r="AF62" s="10"/>
      <c r="AG62" s="12">
        <f>Q62+S62</f>
        <v>20000000</v>
      </c>
      <c r="AH62" s="10">
        <f>AH63</f>
        <v>0</v>
      </c>
      <c r="AI62" s="13">
        <f>SUM(AI63:AI63)</f>
        <v>0</v>
      </c>
      <c r="AJ62" s="14"/>
      <c r="AK62" s="14"/>
      <c r="AL62" s="15"/>
    </row>
    <row r="63" spans="2:38" ht="90" thickBot="1">
      <c r="B63" s="106"/>
      <c r="C63" s="28"/>
      <c r="D63" s="28"/>
      <c r="E63" s="28"/>
      <c r="F63" s="26" t="s">
        <v>880</v>
      </c>
      <c r="G63" s="28"/>
      <c r="H63" s="28"/>
      <c r="I63" s="28"/>
      <c r="J63" s="26" t="s">
        <v>13</v>
      </c>
      <c r="K63" s="26" t="s">
        <v>451</v>
      </c>
      <c r="L63" s="27">
        <v>1232</v>
      </c>
      <c r="M63" s="27">
        <v>2700</v>
      </c>
      <c r="N63" s="27">
        <v>2700</v>
      </c>
      <c r="O63" s="28"/>
      <c r="P63" s="28"/>
      <c r="Q63" s="29"/>
      <c r="R63" s="28"/>
      <c r="S63" s="29">
        <v>20000000</v>
      </c>
      <c r="T63" s="28"/>
      <c r="U63" s="28"/>
      <c r="V63" s="28"/>
      <c r="W63" s="28"/>
      <c r="X63" s="28"/>
      <c r="Y63" s="28"/>
      <c r="Z63" s="28"/>
      <c r="AA63" s="29"/>
      <c r="AB63" s="28"/>
      <c r="AC63" s="28"/>
      <c r="AD63" s="28"/>
      <c r="AE63" s="29"/>
      <c r="AF63" s="28"/>
      <c r="AG63" s="28"/>
      <c r="AH63" s="28"/>
      <c r="AI63" s="28"/>
      <c r="AJ63" s="28"/>
      <c r="AK63" s="28"/>
      <c r="AL63" s="107" t="s">
        <v>1074</v>
      </c>
    </row>
    <row r="64" spans="2:38" s="1" customFormat="1" ht="33.75">
      <c r="B64" s="5" t="s">
        <v>1037</v>
      </c>
      <c r="C64" s="3" t="s">
        <v>1038</v>
      </c>
      <c r="D64" s="3" t="s">
        <v>1039</v>
      </c>
      <c r="E64" s="3" t="s">
        <v>1040</v>
      </c>
      <c r="F64" s="3" t="s">
        <v>1041</v>
      </c>
      <c r="G64" s="3" t="s">
        <v>1042</v>
      </c>
      <c r="H64" s="3" t="s">
        <v>1043</v>
      </c>
      <c r="I64" s="3" t="s">
        <v>1044</v>
      </c>
      <c r="J64" s="4" t="s">
        <v>1045</v>
      </c>
      <c r="K64" s="5" t="s">
        <v>1046</v>
      </c>
      <c r="L64" s="6"/>
      <c r="M64" s="6"/>
      <c r="N64" s="7"/>
      <c r="O64" s="7"/>
      <c r="P64" s="8"/>
      <c r="Q64" s="9">
        <f>SUM(Q65:Q65)</f>
        <v>0</v>
      </c>
      <c r="R64" s="10">
        <f>SUM(R65:R65)</f>
        <v>0</v>
      </c>
      <c r="S64" s="11">
        <f>SUM(S65:S65)</f>
        <v>0</v>
      </c>
      <c r="T64" s="10">
        <f>SUM(T65:T65)</f>
        <v>0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11"/>
      <c r="AF64" s="10"/>
      <c r="AG64" s="12">
        <f>Q64+S64</f>
        <v>0</v>
      </c>
      <c r="AH64" s="10">
        <f>AH65</f>
        <v>0</v>
      </c>
      <c r="AI64" s="13">
        <f>SUM(AI65:AI65)</f>
        <v>0</v>
      </c>
      <c r="AJ64" s="14"/>
      <c r="AK64" s="14"/>
      <c r="AL64" s="15"/>
    </row>
    <row r="65" spans="2:38" ht="90" thickBot="1">
      <c r="B65" s="106"/>
      <c r="C65" s="28"/>
      <c r="D65" s="28"/>
      <c r="E65" s="28"/>
      <c r="F65" s="26" t="s">
        <v>881</v>
      </c>
      <c r="G65" s="28"/>
      <c r="H65" s="28"/>
      <c r="I65" s="28"/>
      <c r="J65" s="26" t="s">
        <v>14</v>
      </c>
      <c r="K65" s="26" t="s">
        <v>452</v>
      </c>
      <c r="L65" s="27">
        <v>0</v>
      </c>
      <c r="M65" s="27">
        <v>3</v>
      </c>
      <c r="N65" s="27">
        <v>1</v>
      </c>
      <c r="O65" s="28"/>
      <c r="P65" s="28"/>
      <c r="Q65" s="29"/>
      <c r="R65" s="28"/>
      <c r="S65" s="29"/>
      <c r="T65" s="28"/>
      <c r="U65" s="28"/>
      <c r="V65" s="28"/>
      <c r="W65" s="28"/>
      <c r="X65" s="28"/>
      <c r="Y65" s="28"/>
      <c r="Z65" s="28"/>
      <c r="AA65" s="29"/>
      <c r="AB65" s="28"/>
      <c r="AC65" s="28"/>
      <c r="AD65" s="28"/>
      <c r="AE65" s="29"/>
      <c r="AF65" s="28"/>
      <c r="AG65" s="28"/>
      <c r="AH65" s="28"/>
      <c r="AI65" s="28"/>
      <c r="AJ65" s="28"/>
      <c r="AK65" s="28"/>
      <c r="AL65" s="107" t="s">
        <v>1074</v>
      </c>
    </row>
    <row r="66" spans="2:38" s="1" customFormat="1" ht="33.75">
      <c r="B66" s="2" t="s">
        <v>1037</v>
      </c>
      <c r="C66" s="3" t="s">
        <v>1038</v>
      </c>
      <c r="D66" s="3" t="s">
        <v>1039</v>
      </c>
      <c r="E66" s="3" t="s">
        <v>1040</v>
      </c>
      <c r="F66" s="3" t="s">
        <v>1041</v>
      </c>
      <c r="G66" s="3" t="s">
        <v>1042</v>
      </c>
      <c r="H66" s="3" t="s">
        <v>1043</v>
      </c>
      <c r="I66" s="3" t="s">
        <v>1044</v>
      </c>
      <c r="J66" s="4" t="s">
        <v>1045</v>
      </c>
      <c r="K66" s="5" t="s">
        <v>1046</v>
      </c>
      <c r="L66" s="6"/>
      <c r="M66" s="6"/>
      <c r="N66" s="7"/>
      <c r="O66" s="7"/>
      <c r="P66" s="8"/>
      <c r="Q66" s="9">
        <f>SUM(Q67:Q67)</f>
        <v>0</v>
      </c>
      <c r="R66" s="10">
        <f>SUM(R67:R67)</f>
        <v>0</v>
      </c>
      <c r="S66" s="11">
        <f>SUM(S67:S67)</f>
        <v>0</v>
      </c>
      <c r="T66" s="10">
        <f>SUM(T67:T67)</f>
        <v>0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11"/>
      <c r="AF66" s="10"/>
      <c r="AG66" s="12">
        <f>Q66+S66</f>
        <v>0</v>
      </c>
      <c r="AH66" s="10">
        <f>AH67</f>
        <v>0</v>
      </c>
      <c r="AI66" s="13">
        <f>SUM(AI67:AI67)</f>
        <v>0</v>
      </c>
      <c r="AJ66" s="14"/>
      <c r="AK66" s="14"/>
      <c r="AL66" s="15"/>
    </row>
    <row r="67" spans="2:38" ht="90" thickBot="1">
      <c r="B67" s="106"/>
      <c r="C67" s="28"/>
      <c r="D67" s="28"/>
      <c r="E67" s="28"/>
      <c r="F67" s="26" t="s">
        <v>881</v>
      </c>
      <c r="G67" s="28"/>
      <c r="H67" s="28"/>
      <c r="I67" s="28"/>
      <c r="J67" s="26" t="s">
        <v>15</v>
      </c>
      <c r="K67" s="26" t="s">
        <v>453</v>
      </c>
      <c r="L67" s="27">
        <v>0</v>
      </c>
      <c r="M67" s="27">
        <v>4</v>
      </c>
      <c r="N67" s="27">
        <v>1</v>
      </c>
      <c r="O67" s="28"/>
      <c r="P67" s="28"/>
      <c r="Q67" s="29"/>
      <c r="R67" s="28"/>
      <c r="S67" s="29"/>
      <c r="T67" s="28"/>
      <c r="U67" s="28"/>
      <c r="V67" s="28"/>
      <c r="W67" s="28"/>
      <c r="X67" s="28"/>
      <c r="Y67" s="28"/>
      <c r="Z67" s="28"/>
      <c r="AA67" s="29"/>
      <c r="AB67" s="28"/>
      <c r="AC67" s="28"/>
      <c r="AD67" s="28"/>
      <c r="AE67" s="29"/>
      <c r="AF67" s="28"/>
      <c r="AG67" s="28"/>
      <c r="AH67" s="28"/>
      <c r="AI67" s="28"/>
      <c r="AJ67" s="28"/>
      <c r="AK67" s="28"/>
      <c r="AL67" s="107" t="s">
        <v>1074</v>
      </c>
    </row>
    <row r="68" spans="2:38" s="1" customFormat="1" ht="33.75">
      <c r="B68" s="5" t="s">
        <v>1037</v>
      </c>
      <c r="C68" s="3" t="s">
        <v>1038</v>
      </c>
      <c r="D68" s="3" t="s">
        <v>1039</v>
      </c>
      <c r="E68" s="3" t="s">
        <v>1040</v>
      </c>
      <c r="F68" s="3" t="s">
        <v>1041</v>
      </c>
      <c r="G68" s="3" t="s">
        <v>1042</v>
      </c>
      <c r="H68" s="3" t="s">
        <v>1043</v>
      </c>
      <c r="I68" s="3" t="s">
        <v>1044</v>
      </c>
      <c r="J68" s="4" t="s">
        <v>1045</v>
      </c>
      <c r="K68" s="5" t="s">
        <v>1046</v>
      </c>
      <c r="L68" s="6"/>
      <c r="M68" s="6"/>
      <c r="N68" s="7"/>
      <c r="O68" s="7"/>
      <c r="P68" s="8"/>
      <c r="Q68" s="9">
        <f>SUM(Q69:Q69)</f>
        <v>0</v>
      </c>
      <c r="R68" s="10">
        <f>SUM(R69:R69)</f>
        <v>0</v>
      </c>
      <c r="S68" s="11">
        <f>SUM(S69:S69)</f>
        <v>0</v>
      </c>
      <c r="T68" s="10">
        <f>SUM(T69:T69)</f>
        <v>0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11"/>
      <c r="AF68" s="10"/>
      <c r="AG68" s="12">
        <f>Q68+S68</f>
        <v>0</v>
      </c>
      <c r="AH68" s="10">
        <f>AH69</f>
        <v>0</v>
      </c>
      <c r="AI68" s="13">
        <f>SUM(AI69:AI69)</f>
        <v>0</v>
      </c>
      <c r="AJ68" s="14"/>
      <c r="AK68" s="14"/>
      <c r="AL68" s="15"/>
    </row>
    <row r="69" spans="2:38" ht="77.25" thickBot="1">
      <c r="B69" s="106"/>
      <c r="C69" s="28"/>
      <c r="D69" s="28"/>
      <c r="E69" s="28"/>
      <c r="F69" s="26" t="s">
        <v>881</v>
      </c>
      <c r="G69" s="28"/>
      <c r="H69" s="28"/>
      <c r="I69" s="28"/>
      <c r="J69" s="26" t="s">
        <v>16</v>
      </c>
      <c r="K69" s="26" t="s">
        <v>454</v>
      </c>
      <c r="L69" s="27">
        <v>10</v>
      </c>
      <c r="M69" s="27">
        <v>0.2</v>
      </c>
      <c r="N69" s="27">
        <v>12</v>
      </c>
      <c r="O69" s="28"/>
      <c r="P69" s="28"/>
      <c r="Q69" s="29"/>
      <c r="R69" s="28"/>
      <c r="S69" s="29"/>
      <c r="T69" s="28"/>
      <c r="U69" s="28"/>
      <c r="V69" s="28"/>
      <c r="W69" s="28"/>
      <c r="X69" s="28"/>
      <c r="Y69" s="28"/>
      <c r="Z69" s="28"/>
      <c r="AA69" s="29"/>
      <c r="AB69" s="28"/>
      <c r="AC69" s="28"/>
      <c r="AD69" s="28"/>
      <c r="AE69" s="29"/>
      <c r="AF69" s="28"/>
      <c r="AG69" s="28"/>
      <c r="AH69" s="28"/>
      <c r="AI69" s="28"/>
      <c r="AJ69" s="28"/>
      <c r="AK69" s="28"/>
      <c r="AL69" s="107" t="s">
        <v>1074</v>
      </c>
    </row>
    <row r="70" spans="2:38" s="1" customFormat="1" ht="49.5" customHeight="1">
      <c r="B70" s="5" t="s">
        <v>1037</v>
      </c>
      <c r="C70" s="3" t="s">
        <v>1038</v>
      </c>
      <c r="D70" s="3" t="s">
        <v>1039</v>
      </c>
      <c r="E70" s="3" t="s">
        <v>1040</v>
      </c>
      <c r="F70" s="3" t="s">
        <v>1041</v>
      </c>
      <c r="G70" s="3" t="s">
        <v>1042</v>
      </c>
      <c r="H70" s="3" t="s">
        <v>1043</v>
      </c>
      <c r="I70" s="3" t="s">
        <v>1044</v>
      </c>
      <c r="J70" s="4" t="s">
        <v>1045</v>
      </c>
      <c r="K70" s="5" t="s">
        <v>1046</v>
      </c>
      <c r="L70" s="6"/>
      <c r="M70" s="6"/>
      <c r="N70" s="7"/>
      <c r="O70" s="7"/>
      <c r="P70" s="8"/>
      <c r="Q70" s="9">
        <f>SUM(Q71:Q71)</f>
        <v>5000000</v>
      </c>
      <c r="R70" s="10">
        <f>SUM(R71:R71)</f>
        <v>0</v>
      </c>
      <c r="S70" s="11">
        <f>SUM(S71:S71)</f>
        <v>0</v>
      </c>
      <c r="T70" s="10">
        <f>SUM(T71:T71)</f>
        <v>0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11"/>
      <c r="AF70" s="10"/>
      <c r="AG70" s="12">
        <f>Q70+S70</f>
        <v>5000000</v>
      </c>
      <c r="AH70" s="10">
        <f>AH71</f>
        <v>0</v>
      </c>
      <c r="AI70" s="13">
        <f>SUM(AI71:AI71)</f>
        <v>0</v>
      </c>
      <c r="AJ70" s="14"/>
      <c r="AK70" s="14"/>
      <c r="AL70" s="15"/>
    </row>
    <row r="71" spans="2:38" ht="51.75" thickBot="1">
      <c r="B71" s="106"/>
      <c r="C71" s="28"/>
      <c r="D71" s="28"/>
      <c r="E71" s="28"/>
      <c r="F71" s="26" t="s">
        <v>882</v>
      </c>
      <c r="G71" s="28"/>
      <c r="H71" s="28"/>
      <c r="I71" s="28"/>
      <c r="J71" s="26" t="s">
        <v>17</v>
      </c>
      <c r="K71" s="26" t="s">
        <v>455</v>
      </c>
      <c r="L71" s="27">
        <v>0</v>
      </c>
      <c r="M71" s="27">
        <v>47</v>
      </c>
      <c r="N71" s="27">
        <v>30</v>
      </c>
      <c r="O71" s="28"/>
      <c r="P71" s="28"/>
      <c r="Q71" s="29">
        <v>5000000</v>
      </c>
      <c r="R71" s="28"/>
      <c r="S71" s="29"/>
      <c r="T71" s="28"/>
      <c r="U71" s="28"/>
      <c r="V71" s="28"/>
      <c r="W71" s="28"/>
      <c r="X71" s="28"/>
      <c r="Y71" s="28"/>
      <c r="Z71" s="28"/>
      <c r="AA71" s="29"/>
      <c r="AB71" s="28"/>
      <c r="AC71" s="28"/>
      <c r="AD71" s="28"/>
      <c r="AE71" s="29"/>
      <c r="AF71" s="28"/>
      <c r="AG71" s="28"/>
      <c r="AH71" s="28"/>
      <c r="AI71" s="28"/>
      <c r="AJ71" s="28"/>
      <c r="AK71" s="28"/>
      <c r="AL71" s="107" t="s">
        <v>1074</v>
      </c>
    </row>
    <row r="72" spans="2:38" s="1" customFormat="1" ht="55.5" customHeight="1">
      <c r="B72" s="5" t="s">
        <v>1037</v>
      </c>
      <c r="C72" s="3" t="s">
        <v>1038</v>
      </c>
      <c r="D72" s="3" t="s">
        <v>1039</v>
      </c>
      <c r="E72" s="3" t="s">
        <v>1040</v>
      </c>
      <c r="F72" s="3" t="s">
        <v>1041</v>
      </c>
      <c r="G72" s="3" t="s">
        <v>1042</v>
      </c>
      <c r="H72" s="3" t="s">
        <v>1043</v>
      </c>
      <c r="I72" s="3" t="s">
        <v>1044</v>
      </c>
      <c r="J72" s="4" t="s">
        <v>1045</v>
      </c>
      <c r="K72" s="5" t="s">
        <v>1046</v>
      </c>
      <c r="L72" s="6"/>
      <c r="M72" s="6"/>
      <c r="N72" s="7"/>
      <c r="O72" s="7"/>
      <c r="P72" s="8"/>
      <c r="Q72" s="9">
        <f>SUM(Q73:Q73)</f>
        <v>15000000</v>
      </c>
      <c r="R72" s="10">
        <f>SUM(R73:R73)</f>
        <v>0</v>
      </c>
      <c r="S72" s="11">
        <f>SUM(S73:S73)</f>
        <v>17000000</v>
      </c>
      <c r="T72" s="10">
        <f>SUM(T73:T73)</f>
        <v>0</v>
      </c>
      <c r="U72" s="11"/>
      <c r="V72" s="10"/>
      <c r="W72" s="11"/>
      <c r="X72" s="10"/>
      <c r="Y72" s="11"/>
      <c r="Z72" s="10"/>
      <c r="AA72" s="11"/>
      <c r="AB72" s="10"/>
      <c r="AC72" s="11"/>
      <c r="AD72" s="10"/>
      <c r="AE72" s="11"/>
      <c r="AF72" s="10"/>
      <c r="AG72" s="12">
        <f>Q72+S72</f>
        <v>32000000</v>
      </c>
      <c r="AH72" s="10">
        <f>AH73</f>
        <v>0</v>
      </c>
      <c r="AI72" s="13">
        <f>SUM(AI73:AI73)</f>
        <v>0</v>
      </c>
      <c r="AJ72" s="14"/>
      <c r="AK72" s="14"/>
      <c r="AL72" s="15"/>
    </row>
    <row r="73" spans="2:38" ht="51">
      <c r="B73" s="106"/>
      <c r="C73" s="28"/>
      <c r="D73" s="28"/>
      <c r="E73" s="28"/>
      <c r="F73" s="26" t="s">
        <v>882</v>
      </c>
      <c r="G73" s="28"/>
      <c r="H73" s="28"/>
      <c r="I73" s="28"/>
      <c r="J73" s="26" t="s">
        <v>18</v>
      </c>
      <c r="K73" s="26" t="s">
        <v>456</v>
      </c>
      <c r="L73" s="27">
        <v>0</v>
      </c>
      <c r="M73" s="27">
        <v>1</v>
      </c>
      <c r="N73" s="27">
        <v>50</v>
      </c>
      <c r="O73" s="28"/>
      <c r="P73" s="28"/>
      <c r="Q73" s="29">
        <v>15000000</v>
      </c>
      <c r="R73" s="28"/>
      <c r="S73" s="29">
        <v>17000000</v>
      </c>
      <c r="T73" s="28"/>
      <c r="U73" s="28"/>
      <c r="V73" s="28"/>
      <c r="W73" s="28"/>
      <c r="X73" s="28"/>
      <c r="Y73" s="28"/>
      <c r="Z73" s="28"/>
      <c r="AA73" s="29"/>
      <c r="AB73" s="28"/>
      <c r="AC73" s="28"/>
      <c r="AD73" s="28"/>
      <c r="AE73" s="29"/>
      <c r="AF73" s="28"/>
      <c r="AG73" s="28"/>
      <c r="AH73" s="28"/>
      <c r="AI73" s="28"/>
      <c r="AJ73" s="28"/>
      <c r="AK73" s="28"/>
      <c r="AL73" s="107" t="s">
        <v>1074</v>
      </c>
    </row>
    <row r="74" spans="2:38">
      <c r="B74" s="108"/>
      <c r="C74" s="98"/>
      <c r="D74" s="98"/>
      <c r="E74" s="98"/>
      <c r="F74" s="99"/>
      <c r="G74" s="98"/>
      <c r="H74" s="98"/>
      <c r="I74" s="98"/>
      <c r="J74" s="100"/>
      <c r="K74" s="101"/>
      <c r="L74" s="102"/>
      <c r="M74" s="102"/>
      <c r="N74" s="102"/>
      <c r="O74" s="98"/>
      <c r="P74" s="98"/>
      <c r="Q74" s="103"/>
      <c r="R74" s="98"/>
      <c r="S74" s="103"/>
      <c r="T74" s="98"/>
      <c r="U74" s="98"/>
      <c r="V74" s="104"/>
      <c r="W74" s="97"/>
      <c r="X74" s="98"/>
      <c r="Y74" s="98"/>
      <c r="Z74" s="98"/>
      <c r="AA74" s="103"/>
      <c r="AB74" s="98"/>
      <c r="AC74" s="98"/>
      <c r="AD74" s="98"/>
      <c r="AE74" s="103"/>
      <c r="AF74" s="98"/>
      <c r="AG74" s="98"/>
      <c r="AH74" s="98"/>
      <c r="AI74" s="98"/>
      <c r="AJ74" s="98"/>
      <c r="AK74" s="98"/>
      <c r="AL74" s="109"/>
    </row>
    <row r="75" spans="2:38" s="1" customFormat="1" ht="11.25">
      <c r="B75" s="128" t="s">
        <v>1099</v>
      </c>
      <c r="C75" s="129"/>
      <c r="D75" s="129"/>
      <c r="E75" s="129"/>
      <c r="F75" s="129"/>
      <c r="G75" s="129"/>
      <c r="H75" s="129"/>
      <c r="I75" s="129"/>
      <c r="J75" s="130"/>
      <c r="K75" s="131" t="s">
        <v>1100</v>
      </c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3"/>
      <c r="W75" s="131" t="s">
        <v>1101</v>
      </c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5"/>
    </row>
    <row r="76" spans="2:38" s="1" customFormat="1" ht="24.75" customHeight="1" thickBot="1">
      <c r="B76" s="136" t="s">
        <v>1127</v>
      </c>
      <c r="C76" s="137"/>
      <c r="D76" s="138"/>
      <c r="E76" s="92"/>
      <c r="F76" s="92"/>
      <c r="G76" s="92"/>
      <c r="H76" s="139" t="s">
        <v>1128</v>
      </c>
      <c r="I76" s="139"/>
      <c r="J76" s="139"/>
      <c r="K76" s="139"/>
      <c r="L76" s="139"/>
      <c r="M76" s="139"/>
      <c r="N76" s="139"/>
      <c r="O76" s="139"/>
      <c r="P76" s="140"/>
      <c r="Q76" s="141" t="s">
        <v>1049</v>
      </c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3"/>
      <c r="AI76" s="144" t="s">
        <v>1050</v>
      </c>
      <c r="AJ76" s="145"/>
      <c r="AK76" s="145"/>
      <c r="AL76" s="146"/>
    </row>
    <row r="77" spans="2:38" s="1" customFormat="1" ht="15" customHeight="1">
      <c r="B77" s="156" t="s">
        <v>1051</v>
      </c>
      <c r="C77" s="158" t="s">
        <v>1052</v>
      </c>
      <c r="D77" s="159"/>
      <c r="E77" s="159"/>
      <c r="F77" s="159"/>
      <c r="G77" s="159"/>
      <c r="H77" s="159"/>
      <c r="I77" s="159"/>
      <c r="J77" s="159"/>
      <c r="K77" s="162" t="s">
        <v>1053</v>
      </c>
      <c r="L77" s="164" t="s">
        <v>1054</v>
      </c>
      <c r="M77" s="164" t="s">
        <v>1055</v>
      </c>
      <c r="N77" s="166" t="s">
        <v>1394</v>
      </c>
      <c r="O77" s="173" t="s">
        <v>1056</v>
      </c>
      <c r="P77" s="175" t="s">
        <v>1057</v>
      </c>
      <c r="Q77" s="177" t="s">
        <v>1058</v>
      </c>
      <c r="R77" s="169"/>
      <c r="S77" s="168" t="s">
        <v>1059</v>
      </c>
      <c r="T77" s="169"/>
      <c r="U77" s="168" t="s">
        <v>1060</v>
      </c>
      <c r="V77" s="169"/>
      <c r="W77" s="168" t="s">
        <v>1061</v>
      </c>
      <c r="X77" s="169"/>
      <c r="Y77" s="168" t="s">
        <v>1062</v>
      </c>
      <c r="Z77" s="169"/>
      <c r="AA77" s="168" t="s">
        <v>1063</v>
      </c>
      <c r="AB77" s="169"/>
      <c r="AC77" s="168" t="s">
        <v>1064</v>
      </c>
      <c r="AD77" s="169"/>
      <c r="AE77" s="168" t="s">
        <v>1065</v>
      </c>
      <c r="AF77" s="169"/>
      <c r="AG77" s="168" t="s">
        <v>1066</v>
      </c>
      <c r="AH77" s="170"/>
      <c r="AI77" s="171" t="s">
        <v>1067</v>
      </c>
      <c r="AJ77" s="147" t="s">
        <v>1068</v>
      </c>
      <c r="AK77" s="149" t="s">
        <v>1069</v>
      </c>
      <c r="AL77" s="151" t="s">
        <v>1070</v>
      </c>
    </row>
    <row r="78" spans="2:38" s="1" customFormat="1" ht="36" thickBot="1">
      <c r="B78" s="157"/>
      <c r="C78" s="160"/>
      <c r="D78" s="161"/>
      <c r="E78" s="161"/>
      <c r="F78" s="161"/>
      <c r="G78" s="161"/>
      <c r="H78" s="161"/>
      <c r="I78" s="161"/>
      <c r="J78" s="161"/>
      <c r="K78" s="163"/>
      <c r="L78" s="165" t="s">
        <v>1054</v>
      </c>
      <c r="M78" s="165"/>
      <c r="N78" s="167"/>
      <c r="O78" s="174"/>
      <c r="P78" s="176"/>
      <c r="Q78" s="17" t="s">
        <v>1071</v>
      </c>
      <c r="R78" s="18" t="s">
        <v>1072</v>
      </c>
      <c r="S78" s="19" t="s">
        <v>1071</v>
      </c>
      <c r="T78" s="18" t="s">
        <v>1072</v>
      </c>
      <c r="U78" s="19" t="s">
        <v>1071</v>
      </c>
      <c r="V78" s="18" t="s">
        <v>1072</v>
      </c>
      <c r="W78" s="19" t="s">
        <v>1071</v>
      </c>
      <c r="X78" s="18" t="s">
        <v>1072</v>
      </c>
      <c r="Y78" s="19" t="s">
        <v>1071</v>
      </c>
      <c r="Z78" s="18" t="s">
        <v>1072</v>
      </c>
      <c r="AA78" s="19" t="s">
        <v>1071</v>
      </c>
      <c r="AB78" s="18" t="s">
        <v>1072</v>
      </c>
      <c r="AC78" s="19" t="s">
        <v>1071</v>
      </c>
      <c r="AD78" s="18" t="s">
        <v>1073</v>
      </c>
      <c r="AE78" s="19" t="s">
        <v>1071</v>
      </c>
      <c r="AF78" s="18" t="s">
        <v>1073</v>
      </c>
      <c r="AG78" s="19" t="s">
        <v>1071</v>
      </c>
      <c r="AH78" s="20" t="s">
        <v>1073</v>
      </c>
      <c r="AI78" s="172"/>
      <c r="AJ78" s="148"/>
      <c r="AK78" s="150"/>
      <c r="AL78" s="152"/>
    </row>
    <row r="79" spans="2:38" s="1" customFormat="1" ht="84.75" customHeight="1" thickBot="1">
      <c r="B79" s="96" t="s">
        <v>1074</v>
      </c>
      <c r="C79" s="56" t="s">
        <v>1133</v>
      </c>
      <c r="D79" s="57" t="s">
        <v>1134</v>
      </c>
      <c r="E79" s="182" t="s">
        <v>1135</v>
      </c>
      <c r="F79" s="182"/>
      <c r="G79" s="182" t="s">
        <v>1136</v>
      </c>
      <c r="H79" s="182"/>
      <c r="I79" s="182" t="s">
        <v>1137</v>
      </c>
      <c r="J79" s="183"/>
      <c r="K79" s="58" t="s">
        <v>1138</v>
      </c>
      <c r="L79" s="44" t="s">
        <v>1131</v>
      </c>
      <c r="M79" s="54" t="s">
        <v>1132</v>
      </c>
      <c r="N79" s="54" t="s">
        <v>1131</v>
      </c>
      <c r="O79" s="46"/>
      <c r="P79" s="47"/>
      <c r="Q79" s="48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50"/>
      <c r="AI79" s="51" t="e">
        <f>#REF!+AI84+AI90</f>
        <v>#REF!</v>
      </c>
      <c r="AJ79" s="52"/>
      <c r="AK79" s="52"/>
      <c r="AL79" s="53"/>
    </row>
    <row r="80" spans="2:38" s="1" customFormat="1" ht="55.5" customHeight="1">
      <c r="B80" s="5" t="s">
        <v>1037</v>
      </c>
      <c r="C80" s="3" t="s">
        <v>1038</v>
      </c>
      <c r="D80" s="3" t="s">
        <v>1039</v>
      </c>
      <c r="E80" s="3" t="s">
        <v>1040</v>
      </c>
      <c r="F80" s="3" t="s">
        <v>1041</v>
      </c>
      <c r="G80" s="3" t="s">
        <v>1042</v>
      </c>
      <c r="H80" s="3" t="s">
        <v>1043</v>
      </c>
      <c r="I80" s="3" t="s">
        <v>1044</v>
      </c>
      <c r="J80" s="4" t="s">
        <v>1045</v>
      </c>
      <c r="K80" s="5" t="s">
        <v>1046</v>
      </c>
      <c r="L80" s="6"/>
      <c r="M80" s="6"/>
      <c r="N80" s="7"/>
      <c r="O80" s="7"/>
      <c r="P80" s="8"/>
      <c r="Q80" s="9">
        <f>SUM(Q81:Q81)</f>
        <v>0</v>
      </c>
      <c r="R80" s="10">
        <f>SUM(R81:R81)</f>
        <v>0</v>
      </c>
      <c r="S80" s="11">
        <f>SUM(S81:S81)</f>
        <v>20000000</v>
      </c>
      <c r="T80" s="10">
        <f>SUM(T81:T81)</f>
        <v>0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11"/>
      <c r="AF80" s="10"/>
      <c r="AG80" s="12">
        <f>Q80+S80</f>
        <v>20000000</v>
      </c>
      <c r="AH80" s="10">
        <f>AH81</f>
        <v>0</v>
      </c>
      <c r="AI80" s="13">
        <f>SUM(AI81:AI81)</f>
        <v>0</v>
      </c>
      <c r="AJ80" s="14"/>
      <c r="AK80" s="14"/>
      <c r="AL80" s="15"/>
    </row>
    <row r="81" spans="2:38" ht="51.75" thickBot="1">
      <c r="B81" s="106"/>
      <c r="C81" s="28"/>
      <c r="D81" s="28"/>
      <c r="E81" s="28"/>
      <c r="F81" s="26" t="s">
        <v>883</v>
      </c>
      <c r="G81" s="28"/>
      <c r="H81" s="28"/>
      <c r="I81" s="28"/>
      <c r="J81" s="26" t="s">
        <v>19</v>
      </c>
      <c r="K81" s="26" t="s">
        <v>457</v>
      </c>
      <c r="L81" s="27">
        <v>0</v>
      </c>
      <c r="M81" s="27">
        <v>6</v>
      </c>
      <c r="N81" s="27">
        <v>6</v>
      </c>
      <c r="O81" s="28"/>
      <c r="P81" s="28"/>
      <c r="Q81" s="29"/>
      <c r="R81" s="28"/>
      <c r="S81" s="29">
        <v>20000000</v>
      </c>
      <c r="T81" s="28"/>
      <c r="U81" s="28"/>
      <c r="V81" s="28"/>
      <c r="W81" s="28"/>
      <c r="X81" s="28"/>
      <c r="Y81" s="28"/>
      <c r="Z81" s="28"/>
      <c r="AA81" s="29"/>
      <c r="AB81" s="28"/>
      <c r="AC81" s="28"/>
      <c r="AD81" s="28"/>
      <c r="AE81" s="29"/>
      <c r="AF81" s="28"/>
      <c r="AG81" s="28"/>
      <c r="AH81" s="28"/>
      <c r="AI81" s="28"/>
      <c r="AJ81" s="28"/>
      <c r="AK81" s="28"/>
      <c r="AL81" s="107" t="s">
        <v>1074</v>
      </c>
    </row>
    <row r="82" spans="2:38" s="1" customFormat="1" ht="56.25" customHeight="1">
      <c r="B82" s="5" t="s">
        <v>1037</v>
      </c>
      <c r="C82" s="3" t="s">
        <v>1038</v>
      </c>
      <c r="D82" s="3" t="s">
        <v>1039</v>
      </c>
      <c r="E82" s="3" t="s">
        <v>1040</v>
      </c>
      <c r="F82" s="3" t="s">
        <v>1041</v>
      </c>
      <c r="G82" s="3" t="s">
        <v>1042</v>
      </c>
      <c r="H82" s="3" t="s">
        <v>1043</v>
      </c>
      <c r="I82" s="3" t="s">
        <v>1044</v>
      </c>
      <c r="J82" s="4" t="s">
        <v>1045</v>
      </c>
      <c r="K82" s="5" t="s">
        <v>1046</v>
      </c>
      <c r="L82" s="6"/>
      <c r="M82" s="6"/>
      <c r="N82" s="7"/>
      <c r="O82" s="7"/>
      <c r="P82" s="8"/>
      <c r="Q82" s="9">
        <f>SUM(Q83:Q83)</f>
        <v>20000000</v>
      </c>
      <c r="R82" s="10">
        <f>SUM(R83:R83)</f>
        <v>0</v>
      </c>
      <c r="S82" s="11">
        <f>SUM(S83:S83)</f>
        <v>0</v>
      </c>
      <c r="T82" s="10">
        <f>SUM(T83:T83)</f>
        <v>0</v>
      </c>
      <c r="U82" s="11"/>
      <c r="V82" s="10"/>
      <c r="W82" s="11"/>
      <c r="X82" s="10"/>
      <c r="Y82" s="11"/>
      <c r="Z82" s="10"/>
      <c r="AA82" s="11"/>
      <c r="AB82" s="10"/>
      <c r="AC82" s="11"/>
      <c r="AD82" s="10"/>
      <c r="AE82" s="11"/>
      <c r="AF82" s="10"/>
      <c r="AG82" s="12">
        <f>Q82+S82</f>
        <v>20000000</v>
      </c>
      <c r="AH82" s="10">
        <f>AH83</f>
        <v>0</v>
      </c>
      <c r="AI82" s="13">
        <f>SUM(AI83:AI83)</f>
        <v>0</v>
      </c>
      <c r="AJ82" s="14"/>
      <c r="AK82" s="14"/>
      <c r="AL82" s="15"/>
    </row>
    <row r="83" spans="2:38" ht="77.25" thickBot="1">
      <c r="B83" s="106"/>
      <c r="C83" s="28"/>
      <c r="D83" s="28"/>
      <c r="E83" s="28"/>
      <c r="F83" s="26" t="s">
        <v>884</v>
      </c>
      <c r="G83" s="28"/>
      <c r="H83" s="28"/>
      <c r="I83" s="28"/>
      <c r="J83" s="26" t="s">
        <v>20</v>
      </c>
      <c r="K83" s="26" t="s">
        <v>458</v>
      </c>
      <c r="L83" s="27">
        <v>0</v>
      </c>
      <c r="M83" s="27">
        <v>3</v>
      </c>
      <c r="N83" s="27">
        <v>1</v>
      </c>
      <c r="O83" s="28"/>
      <c r="P83" s="28"/>
      <c r="Q83" s="29">
        <v>20000000</v>
      </c>
      <c r="R83" s="28"/>
      <c r="S83" s="29"/>
      <c r="T83" s="28"/>
      <c r="U83" s="28"/>
      <c r="V83" s="28"/>
      <c r="W83" s="28"/>
      <c r="X83" s="28"/>
      <c r="Y83" s="28"/>
      <c r="Z83" s="28"/>
      <c r="AA83" s="29"/>
      <c r="AB83" s="28"/>
      <c r="AC83" s="28"/>
      <c r="AD83" s="28"/>
      <c r="AE83" s="29"/>
      <c r="AF83" s="28"/>
      <c r="AG83" s="28"/>
      <c r="AH83" s="28"/>
      <c r="AI83" s="28"/>
      <c r="AJ83" s="28"/>
      <c r="AK83" s="28"/>
      <c r="AL83" s="107" t="s">
        <v>1074</v>
      </c>
    </row>
    <row r="84" spans="2:38" s="1" customFormat="1" ht="45.75">
      <c r="B84" s="5" t="s">
        <v>1037</v>
      </c>
      <c r="C84" s="3" t="s">
        <v>1038</v>
      </c>
      <c r="D84" s="3" t="s">
        <v>1039</v>
      </c>
      <c r="E84" s="3" t="s">
        <v>1040</v>
      </c>
      <c r="F84" s="3" t="s">
        <v>1041</v>
      </c>
      <c r="G84" s="3" t="s">
        <v>1042</v>
      </c>
      <c r="H84" s="3" t="s">
        <v>1043</v>
      </c>
      <c r="I84" s="3" t="s">
        <v>1044</v>
      </c>
      <c r="J84" s="4" t="s">
        <v>1045</v>
      </c>
      <c r="K84" s="5" t="s">
        <v>1046</v>
      </c>
      <c r="L84" s="6"/>
      <c r="M84" s="6"/>
      <c r="N84" s="7"/>
      <c r="O84" s="7"/>
      <c r="P84" s="8"/>
      <c r="Q84" s="9">
        <f>SUM(Q85:Q85)</f>
        <v>16000000</v>
      </c>
      <c r="R84" s="10">
        <f>SUM(R85:R85)</f>
        <v>0</v>
      </c>
      <c r="S84" s="11">
        <f>SUM(S85:S85)</f>
        <v>0</v>
      </c>
      <c r="T84" s="10">
        <f>SUM(T85:T85)</f>
        <v>0</v>
      </c>
      <c r="U84" s="11"/>
      <c r="V84" s="10"/>
      <c r="W84" s="11"/>
      <c r="X84" s="10"/>
      <c r="Y84" s="11"/>
      <c r="Z84" s="10"/>
      <c r="AA84" s="11"/>
      <c r="AB84" s="10"/>
      <c r="AC84" s="11"/>
      <c r="AD84" s="10"/>
      <c r="AE84" s="11"/>
      <c r="AF84" s="10"/>
      <c r="AG84" s="12">
        <f>Q84+S84</f>
        <v>16000000</v>
      </c>
      <c r="AH84" s="10">
        <f>AH85</f>
        <v>0</v>
      </c>
      <c r="AI84" s="13">
        <f>SUM(AI85:AI85)</f>
        <v>0</v>
      </c>
      <c r="AJ84" s="14"/>
      <c r="AK84" s="14"/>
      <c r="AL84" s="15"/>
    </row>
    <row r="85" spans="2:38" ht="89.25">
      <c r="B85" s="106"/>
      <c r="C85" s="28"/>
      <c r="D85" s="28"/>
      <c r="E85" s="28"/>
      <c r="F85" s="26" t="s">
        <v>885</v>
      </c>
      <c r="G85" s="28"/>
      <c r="H85" s="28"/>
      <c r="I85" s="28"/>
      <c r="J85" s="26" t="s">
        <v>21</v>
      </c>
      <c r="K85" s="26" t="s">
        <v>459</v>
      </c>
      <c r="L85" s="27">
        <v>12</v>
      </c>
      <c r="M85" s="27">
        <v>12</v>
      </c>
      <c r="N85" s="27">
        <v>12</v>
      </c>
      <c r="O85" s="28"/>
      <c r="P85" s="28"/>
      <c r="Q85" s="29">
        <v>16000000</v>
      </c>
      <c r="R85" s="28"/>
      <c r="S85" s="29"/>
      <c r="T85" s="28"/>
      <c r="U85" s="28"/>
      <c r="V85" s="28"/>
      <c r="W85" s="28"/>
      <c r="X85" s="28"/>
      <c r="Y85" s="28"/>
      <c r="Z85" s="28"/>
      <c r="AA85" s="29"/>
      <c r="AB85" s="28"/>
      <c r="AC85" s="28"/>
      <c r="AD85" s="28"/>
      <c r="AE85" s="29"/>
      <c r="AF85" s="28"/>
      <c r="AG85" s="28"/>
      <c r="AH85" s="28"/>
      <c r="AI85" s="28"/>
      <c r="AJ85" s="28"/>
      <c r="AK85" s="28"/>
      <c r="AL85" s="107" t="s">
        <v>1074</v>
      </c>
    </row>
    <row r="86" spans="2:38" ht="15.75" thickBot="1">
      <c r="B86" s="106"/>
      <c r="C86" s="28"/>
      <c r="D86" s="28"/>
      <c r="E86" s="28"/>
      <c r="F86" s="26"/>
      <c r="G86" s="28"/>
      <c r="H86" s="28"/>
      <c r="I86" s="28"/>
      <c r="J86" s="26"/>
      <c r="K86" s="26"/>
      <c r="L86" s="27"/>
      <c r="M86" s="27"/>
      <c r="N86" s="27"/>
      <c r="O86" s="28"/>
      <c r="P86" s="28"/>
      <c r="Q86" s="29"/>
      <c r="R86" s="28"/>
      <c r="S86" s="29"/>
      <c r="T86" s="28"/>
      <c r="U86" s="28"/>
      <c r="V86" s="28"/>
      <c r="W86" s="28"/>
      <c r="X86" s="28"/>
      <c r="Y86" s="28"/>
      <c r="Z86" s="28"/>
      <c r="AA86" s="29"/>
      <c r="AB86" s="28"/>
      <c r="AC86" s="28"/>
      <c r="AD86" s="28"/>
      <c r="AE86" s="29"/>
      <c r="AF86" s="28"/>
      <c r="AG86" s="28"/>
      <c r="AH86" s="28"/>
      <c r="AI86" s="28"/>
      <c r="AJ86" s="28"/>
      <c r="AK86" s="28"/>
      <c r="AL86" s="107"/>
    </row>
    <row r="87" spans="2:38" s="1" customFormat="1" ht="45.75">
      <c r="B87" s="5" t="s">
        <v>1037</v>
      </c>
      <c r="C87" s="3" t="s">
        <v>1038</v>
      </c>
      <c r="D87" s="3" t="s">
        <v>1039</v>
      </c>
      <c r="E87" s="3" t="s">
        <v>1040</v>
      </c>
      <c r="F87" s="3" t="s">
        <v>1041</v>
      </c>
      <c r="G87" s="3" t="s">
        <v>1042</v>
      </c>
      <c r="H87" s="3" t="s">
        <v>1043</v>
      </c>
      <c r="I87" s="3" t="s">
        <v>1044</v>
      </c>
      <c r="J87" s="4" t="s">
        <v>1045</v>
      </c>
      <c r="K87" s="5" t="s">
        <v>1046</v>
      </c>
      <c r="L87" s="6"/>
      <c r="M87" s="6"/>
      <c r="N87" s="7"/>
      <c r="O87" s="7"/>
      <c r="P87" s="8"/>
      <c r="Q87" s="9">
        <f>SUM(Q88:Q88)</f>
        <v>0</v>
      </c>
      <c r="R87" s="10">
        <f>SUM(R88:R88)</f>
        <v>0</v>
      </c>
      <c r="S87" s="11">
        <f>SUM(S88:S88)</f>
        <v>10000000</v>
      </c>
      <c r="T87" s="10">
        <f>SUM(T88:T88)</f>
        <v>0</v>
      </c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11"/>
      <c r="AF87" s="10"/>
      <c r="AG87" s="12">
        <f>Q87+S87</f>
        <v>10000000</v>
      </c>
      <c r="AH87" s="10">
        <f>AH88</f>
        <v>0</v>
      </c>
      <c r="AI87" s="13">
        <f>SUM(AI88:AI88)</f>
        <v>0</v>
      </c>
      <c r="AJ87" s="14"/>
      <c r="AK87" s="14"/>
      <c r="AL87" s="15"/>
    </row>
    <row r="88" spans="2:38" ht="51.75" thickBot="1">
      <c r="B88" s="106"/>
      <c r="C88" s="28"/>
      <c r="D88" s="28"/>
      <c r="E88" s="28"/>
      <c r="F88" s="26" t="s">
        <v>881</v>
      </c>
      <c r="G88" s="28"/>
      <c r="H88" s="28"/>
      <c r="I88" s="28"/>
      <c r="J88" s="26" t="s">
        <v>22</v>
      </c>
      <c r="K88" s="26" t="s">
        <v>460</v>
      </c>
      <c r="L88" s="27">
        <v>18</v>
      </c>
      <c r="M88" s="27">
        <v>12</v>
      </c>
      <c r="N88" s="27">
        <v>15</v>
      </c>
      <c r="O88" s="28"/>
      <c r="P88" s="28"/>
      <c r="Q88" s="29"/>
      <c r="R88" s="28"/>
      <c r="S88" s="29">
        <v>10000000</v>
      </c>
      <c r="T88" s="28"/>
      <c r="U88" s="28"/>
      <c r="V88" s="28"/>
      <c r="W88" s="28"/>
      <c r="X88" s="28"/>
      <c r="Y88" s="28"/>
      <c r="Z88" s="28"/>
      <c r="AA88" s="29"/>
      <c r="AB88" s="28"/>
      <c r="AC88" s="28"/>
      <c r="AD88" s="28"/>
      <c r="AE88" s="29"/>
      <c r="AF88" s="28"/>
      <c r="AG88" s="28"/>
      <c r="AH88" s="28"/>
      <c r="AI88" s="28"/>
      <c r="AJ88" s="28"/>
      <c r="AK88" s="28"/>
      <c r="AL88" s="107" t="s">
        <v>1074</v>
      </c>
    </row>
    <row r="89" spans="2:38" s="1" customFormat="1" ht="54" customHeight="1">
      <c r="B89" s="5" t="s">
        <v>1037</v>
      </c>
      <c r="C89" s="3" t="s">
        <v>1038</v>
      </c>
      <c r="D89" s="3" t="s">
        <v>1039</v>
      </c>
      <c r="E89" s="3" t="s">
        <v>1040</v>
      </c>
      <c r="F89" s="3" t="s">
        <v>1041</v>
      </c>
      <c r="G89" s="3" t="s">
        <v>1042</v>
      </c>
      <c r="H89" s="3" t="s">
        <v>1043</v>
      </c>
      <c r="I89" s="3" t="s">
        <v>1044</v>
      </c>
      <c r="J89" s="4" t="s">
        <v>1045</v>
      </c>
      <c r="K89" s="5" t="s">
        <v>1046</v>
      </c>
      <c r="L89" s="6"/>
      <c r="M89" s="6"/>
      <c r="N89" s="7"/>
      <c r="O89" s="7"/>
      <c r="P89" s="8"/>
      <c r="Q89" s="9">
        <f>SUM(Q90:Q90)</f>
        <v>2500000</v>
      </c>
      <c r="R89" s="10">
        <f>SUM(R90:R90)</f>
        <v>0</v>
      </c>
      <c r="S89" s="11">
        <f>SUM(S90:S90)</f>
        <v>0</v>
      </c>
      <c r="T89" s="10">
        <f>SUM(T90:T90)</f>
        <v>0</v>
      </c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11"/>
      <c r="AF89" s="10"/>
      <c r="AG89" s="12">
        <f>Q89+S89</f>
        <v>2500000</v>
      </c>
      <c r="AH89" s="10">
        <f>AH90</f>
        <v>0</v>
      </c>
      <c r="AI89" s="13">
        <f>SUM(AI90:AI90)</f>
        <v>0</v>
      </c>
      <c r="AJ89" s="14"/>
      <c r="AK89" s="14"/>
      <c r="AL89" s="15"/>
    </row>
    <row r="90" spans="2:38" ht="77.25" thickBot="1">
      <c r="B90" s="106"/>
      <c r="C90" s="28"/>
      <c r="D90" s="28"/>
      <c r="E90" s="28"/>
      <c r="F90" s="26"/>
      <c r="G90" s="28"/>
      <c r="H90" s="28"/>
      <c r="I90" s="28"/>
      <c r="J90" s="26" t="s">
        <v>23</v>
      </c>
      <c r="K90" s="26" t="s">
        <v>461</v>
      </c>
      <c r="L90" s="27">
        <v>0</v>
      </c>
      <c r="M90" s="27">
        <v>12</v>
      </c>
      <c r="N90" s="27">
        <v>6</v>
      </c>
      <c r="O90" s="28"/>
      <c r="P90" s="28"/>
      <c r="Q90" s="29">
        <v>2500000</v>
      </c>
      <c r="R90" s="28"/>
      <c r="S90" s="29"/>
      <c r="T90" s="28"/>
      <c r="U90" s="28"/>
      <c r="V90" s="28"/>
      <c r="W90" s="28"/>
      <c r="X90" s="28"/>
      <c r="Y90" s="28"/>
      <c r="Z90" s="28"/>
      <c r="AA90" s="29"/>
      <c r="AB90" s="28"/>
      <c r="AC90" s="28"/>
      <c r="AD90" s="28"/>
      <c r="AE90" s="29"/>
      <c r="AF90" s="28"/>
      <c r="AG90" s="28"/>
      <c r="AH90" s="28"/>
      <c r="AI90" s="28"/>
      <c r="AJ90" s="28"/>
      <c r="AK90" s="28"/>
      <c r="AL90" s="107" t="s">
        <v>1074</v>
      </c>
    </row>
    <row r="91" spans="2:38" s="1" customFormat="1" ht="55.5" customHeight="1">
      <c r="B91" s="5" t="s">
        <v>1037</v>
      </c>
      <c r="C91" s="3" t="s">
        <v>1038</v>
      </c>
      <c r="D91" s="3" t="s">
        <v>1039</v>
      </c>
      <c r="E91" s="3" t="s">
        <v>1040</v>
      </c>
      <c r="F91" s="3" t="s">
        <v>1041</v>
      </c>
      <c r="G91" s="3" t="s">
        <v>1042</v>
      </c>
      <c r="H91" s="3" t="s">
        <v>1043</v>
      </c>
      <c r="I91" s="3" t="s">
        <v>1044</v>
      </c>
      <c r="J91" s="4" t="s">
        <v>1045</v>
      </c>
      <c r="K91" s="5" t="s">
        <v>1046</v>
      </c>
      <c r="L91" s="6"/>
      <c r="M91" s="6"/>
      <c r="N91" s="7"/>
      <c r="O91" s="7"/>
      <c r="P91" s="8"/>
      <c r="Q91" s="9">
        <f>SUM(Q92:Q92)</f>
        <v>5000000</v>
      </c>
      <c r="R91" s="10">
        <f>SUM(R92:R92)</f>
        <v>0</v>
      </c>
      <c r="S91" s="11">
        <f>SUM(S92:S92)</f>
        <v>0</v>
      </c>
      <c r="T91" s="10">
        <f>SUM(T92:T92)</f>
        <v>0</v>
      </c>
      <c r="U91" s="11"/>
      <c r="V91" s="10"/>
      <c r="W91" s="11"/>
      <c r="X91" s="10"/>
      <c r="Y91" s="11"/>
      <c r="Z91" s="10"/>
      <c r="AA91" s="11"/>
      <c r="AB91" s="10"/>
      <c r="AC91" s="11"/>
      <c r="AD91" s="10"/>
      <c r="AE91" s="11"/>
      <c r="AF91" s="10"/>
      <c r="AG91" s="12">
        <f>Q91+S91</f>
        <v>5000000</v>
      </c>
      <c r="AH91" s="10">
        <f>AH92</f>
        <v>0</v>
      </c>
      <c r="AI91" s="13">
        <f>SUM(AI92:AI92)</f>
        <v>0</v>
      </c>
      <c r="AJ91" s="14"/>
      <c r="AK91" s="14"/>
      <c r="AL91" s="15"/>
    </row>
    <row r="92" spans="2:38" ht="64.5" thickBot="1">
      <c r="B92" s="106"/>
      <c r="C92" s="28"/>
      <c r="D92" s="28"/>
      <c r="E92" s="28"/>
      <c r="F92" s="26"/>
      <c r="G92" s="28"/>
      <c r="H92" s="28"/>
      <c r="I92" s="28"/>
      <c r="J92" s="26" t="s">
        <v>24</v>
      </c>
      <c r="K92" s="26" t="s">
        <v>462</v>
      </c>
      <c r="L92" s="27">
        <v>0</v>
      </c>
      <c r="M92" s="27">
        <v>3</v>
      </c>
      <c r="N92" s="27">
        <v>1</v>
      </c>
      <c r="O92" s="28"/>
      <c r="P92" s="28"/>
      <c r="Q92" s="29">
        <v>5000000</v>
      </c>
      <c r="R92" s="28"/>
      <c r="S92" s="29"/>
      <c r="T92" s="28"/>
      <c r="U92" s="28"/>
      <c r="V92" s="28"/>
      <c r="W92" s="28"/>
      <c r="X92" s="28"/>
      <c r="Y92" s="28"/>
      <c r="Z92" s="28"/>
      <c r="AA92" s="29"/>
      <c r="AB92" s="28"/>
      <c r="AC92" s="28"/>
      <c r="AD92" s="28"/>
      <c r="AE92" s="29"/>
      <c r="AF92" s="28"/>
      <c r="AG92" s="28"/>
      <c r="AH92" s="28"/>
      <c r="AI92" s="28"/>
      <c r="AJ92" s="28"/>
      <c r="AK92" s="28"/>
      <c r="AL92" s="107" t="s">
        <v>1074</v>
      </c>
    </row>
    <row r="93" spans="2:38" s="1" customFormat="1" ht="33.75">
      <c r="B93" s="5" t="s">
        <v>1037</v>
      </c>
      <c r="C93" s="3" t="s">
        <v>1038</v>
      </c>
      <c r="D93" s="3" t="s">
        <v>1039</v>
      </c>
      <c r="E93" s="3" t="s">
        <v>1040</v>
      </c>
      <c r="F93" s="3" t="s">
        <v>1041</v>
      </c>
      <c r="G93" s="3" t="s">
        <v>1042</v>
      </c>
      <c r="H93" s="3" t="s">
        <v>1043</v>
      </c>
      <c r="I93" s="3" t="s">
        <v>1044</v>
      </c>
      <c r="J93" s="4" t="s">
        <v>1045</v>
      </c>
      <c r="K93" s="5" t="s">
        <v>1046</v>
      </c>
      <c r="L93" s="6"/>
      <c r="M93" s="6"/>
      <c r="N93" s="7"/>
      <c r="O93" s="7"/>
      <c r="P93" s="8"/>
      <c r="Q93" s="9">
        <f>SUM(Q94:Q94)</f>
        <v>0</v>
      </c>
      <c r="R93" s="10">
        <f>SUM(R94:R94)</f>
        <v>0</v>
      </c>
      <c r="S93" s="11">
        <f>SUM(S94:S94)</f>
        <v>0</v>
      </c>
      <c r="T93" s="10">
        <f>SUM(T94:T94)</f>
        <v>0</v>
      </c>
      <c r="U93" s="11"/>
      <c r="V93" s="10"/>
      <c r="W93" s="11"/>
      <c r="X93" s="10"/>
      <c r="Y93" s="11"/>
      <c r="Z93" s="10"/>
      <c r="AA93" s="11"/>
      <c r="AB93" s="10"/>
      <c r="AC93" s="11"/>
      <c r="AD93" s="10"/>
      <c r="AE93" s="11"/>
      <c r="AF93" s="10"/>
      <c r="AG93" s="12">
        <f>Q93+S93</f>
        <v>0</v>
      </c>
      <c r="AH93" s="10">
        <f>AH94</f>
        <v>0</v>
      </c>
      <c r="AI93" s="13">
        <f>SUM(AI94:AI94)</f>
        <v>0</v>
      </c>
      <c r="AJ93" s="14"/>
      <c r="AK93" s="14"/>
      <c r="AL93" s="15"/>
    </row>
    <row r="94" spans="2:38" ht="51.75" thickBot="1">
      <c r="B94" s="106"/>
      <c r="C94" s="28"/>
      <c r="D94" s="28"/>
      <c r="E94" s="28"/>
      <c r="F94" s="26"/>
      <c r="G94" s="28"/>
      <c r="H94" s="28"/>
      <c r="I94" s="28"/>
      <c r="J94" s="26" t="s">
        <v>25</v>
      </c>
      <c r="K94" s="26" t="s">
        <v>463</v>
      </c>
      <c r="L94" s="27">
        <v>0</v>
      </c>
      <c r="M94" s="27">
        <v>34</v>
      </c>
      <c r="N94" s="27">
        <v>10</v>
      </c>
      <c r="O94" s="28"/>
      <c r="P94" s="28"/>
      <c r="Q94" s="29"/>
      <c r="R94" s="28"/>
      <c r="S94" s="29"/>
      <c r="T94" s="28"/>
      <c r="U94" s="28"/>
      <c r="V94" s="28"/>
      <c r="W94" s="28"/>
      <c r="X94" s="28"/>
      <c r="Y94" s="28"/>
      <c r="Z94" s="28"/>
      <c r="AA94" s="29"/>
      <c r="AB94" s="28"/>
      <c r="AC94" s="28"/>
      <c r="AD94" s="28"/>
      <c r="AE94" s="29"/>
      <c r="AF94" s="28"/>
      <c r="AG94" s="28"/>
      <c r="AH94" s="28"/>
      <c r="AI94" s="28"/>
      <c r="AJ94" s="28"/>
      <c r="AK94" s="28"/>
      <c r="AL94" s="107" t="s">
        <v>1074</v>
      </c>
    </row>
    <row r="95" spans="2:38" s="1" customFormat="1" ht="56.25" customHeight="1">
      <c r="B95" s="5" t="s">
        <v>1037</v>
      </c>
      <c r="C95" s="3" t="s">
        <v>1038</v>
      </c>
      <c r="D95" s="3" t="s">
        <v>1039</v>
      </c>
      <c r="E95" s="3" t="s">
        <v>1040</v>
      </c>
      <c r="F95" s="3" t="s">
        <v>1041</v>
      </c>
      <c r="G95" s="3" t="s">
        <v>1042</v>
      </c>
      <c r="H95" s="3" t="s">
        <v>1043</v>
      </c>
      <c r="I95" s="3" t="s">
        <v>1044</v>
      </c>
      <c r="J95" s="4" t="s">
        <v>1045</v>
      </c>
      <c r="K95" s="5" t="s">
        <v>1046</v>
      </c>
      <c r="L95" s="6"/>
      <c r="M95" s="6"/>
      <c r="N95" s="7"/>
      <c r="O95" s="7"/>
      <c r="P95" s="8"/>
      <c r="Q95" s="9">
        <f>SUM(Q96:Q96)</f>
        <v>5000000</v>
      </c>
      <c r="R95" s="10">
        <f>SUM(R96:R96)</f>
        <v>0</v>
      </c>
      <c r="S95" s="11">
        <f>SUM(S96:S96)</f>
        <v>0</v>
      </c>
      <c r="T95" s="10">
        <f>SUM(T96:T96)</f>
        <v>0</v>
      </c>
      <c r="U95" s="11"/>
      <c r="V95" s="10"/>
      <c r="W95" s="11"/>
      <c r="X95" s="10"/>
      <c r="Y95" s="11"/>
      <c r="Z95" s="10"/>
      <c r="AA95" s="11"/>
      <c r="AB95" s="10"/>
      <c r="AC95" s="11"/>
      <c r="AD95" s="10"/>
      <c r="AE95" s="11"/>
      <c r="AF95" s="10"/>
      <c r="AG95" s="12">
        <f>Q95+S95</f>
        <v>5000000</v>
      </c>
      <c r="AH95" s="10">
        <f>AH96</f>
        <v>0</v>
      </c>
      <c r="AI95" s="13">
        <f>SUM(AI96:AI96)</f>
        <v>0</v>
      </c>
      <c r="AJ95" s="14"/>
      <c r="AK95" s="14"/>
      <c r="AL95" s="15"/>
    </row>
    <row r="96" spans="2:38" ht="64.5" thickBot="1">
      <c r="B96" s="106"/>
      <c r="C96" s="28"/>
      <c r="D96" s="28"/>
      <c r="E96" s="28"/>
      <c r="F96" s="26"/>
      <c r="G96" s="28"/>
      <c r="H96" s="28"/>
      <c r="I96" s="28"/>
      <c r="J96" s="26" t="s">
        <v>26</v>
      </c>
      <c r="K96" s="26" t="s">
        <v>464</v>
      </c>
      <c r="L96" s="27">
        <v>0</v>
      </c>
      <c r="M96" s="27">
        <v>40</v>
      </c>
      <c r="N96" s="27">
        <v>20</v>
      </c>
      <c r="O96" s="28"/>
      <c r="P96" s="28"/>
      <c r="Q96" s="29">
        <v>5000000</v>
      </c>
      <c r="R96" s="28"/>
      <c r="S96" s="29"/>
      <c r="T96" s="28"/>
      <c r="U96" s="28"/>
      <c r="V96" s="28"/>
      <c r="W96" s="28"/>
      <c r="X96" s="28"/>
      <c r="Y96" s="28"/>
      <c r="Z96" s="28"/>
      <c r="AA96" s="29"/>
      <c r="AB96" s="28"/>
      <c r="AC96" s="28"/>
      <c r="AD96" s="28"/>
      <c r="AE96" s="29"/>
      <c r="AF96" s="28"/>
      <c r="AG96" s="28"/>
      <c r="AH96" s="28"/>
      <c r="AI96" s="28"/>
      <c r="AJ96" s="28"/>
      <c r="AK96" s="28"/>
      <c r="AL96" s="107" t="s">
        <v>1074</v>
      </c>
    </row>
    <row r="97" spans="2:38" s="1" customFormat="1" ht="66" customHeight="1">
      <c r="B97" s="5" t="s">
        <v>1037</v>
      </c>
      <c r="C97" s="3" t="s">
        <v>1038</v>
      </c>
      <c r="D97" s="3" t="s">
        <v>1039</v>
      </c>
      <c r="E97" s="3" t="s">
        <v>1040</v>
      </c>
      <c r="F97" s="3" t="s">
        <v>1041</v>
      </c>
      <c r="G97" s="3" t="s">
        <v>1042</v>
      </c>
      <c r="H97" s="3" t="s">
        <v>1043</v>
      </c>
      <c r="I97" s="3" t="s">
        <v>1044</v>
      </c>
      <c r="J97" s="4" t="s">
        <v>1045</v>
      </c>
      <c r="K97" s="5" t="s">
        <v>1046</v>
      </c>
      <c r="L97" s="6"/>
      <c r="M97" s="6"/>
      <c r="N97" s="7"/>
      <c r="O97" s="7"/>
      <c r="P97" s="8"/>
      <c r="Q97" s="9">
        <f>SUM(Q98:Q98)</f>
        <v>200000000</v>
      </c>
      <c r="R97" s="10">
        <f>SUM(R98:R98)</f>
        <v>0</v>
      </c>
      <c r="S97" s="11">
        <f>SUM(S98:S98)</f>
        <v>0</v>
      </c>
      <c r="T97" s="10">
        <f>SUM(T98:T98)</f>
        <v>0</v>
      </c>
      <c r="U97" s="11"/>
      <c r="V97" s="10"/>
      <c r="W97" s="11"/>
      <c r="X97" s="10"/>
      <c r="Y97" s="11"/>
      <c r="Z97" s="10"/>
      <c r="AA97" s="11"/>
      <c r="AB97" s="10"/>
      <c r="AC97" s="11"/>
      <c r="AD97" s="10"/>
      <c r="AE97" s="11"/>
      <c r="AF97" s="10"/>
      <c r="AG97" s="12">
        <f>Q97+S97</f>
        <v>200000000</v>
      </c>
      <c r="AH97" s="10">
        <f>AH98</f>
        <v>0</v>
      </c>
      <c r="AI97" s="13">
        <f>SUM(AI98:AI98)</f>
        <v>0</v>
      </c>
      <c r="AJ97" s="14"/>
      <c r="AK97" s="14"/>
      <c r="AL97" s="15"/>
    </row>
    <row r="98" spans="2:38" ht="51.75" thickBot="1">
      <c r="B98" s="106"/>
      <c r="C98" s="28"/>
      <c r="D98" s="28"/>
      <c r="E98" s="28"/>
      <c r="F98" s="26" t="s">
        <v>881</v>
      </c>
      <c r="G98" s="28"/>
      <c r="H98" s="28"/>
      <c r="I98" s="28"/>
      <c r="J98" s="26" t="s">
        <v>27</v>
      </c>
      <c r="K98" s="26" t="s">
        <v>465</v>
      </c>
      <c r="L98" s="27">
        <v>0</v>
      </c>
      <c r="M98" s="27">
        <v>6000</v>
      </c>
      <c r="N98" s="27">
        <v>2000</v>
      </c>
      <c r="O98" s="28"/>
      <c r="P98" s="28"/>
      <c r="Q98" s="29">
        <v>200000000</v>
      </c>
      <c r="R98" s="28"/>
      <c r="S98" s="29"/>
      <c r="T98" s="28"/>
      <c r="U98" s="28"/>
      <c r="V98" s="28"/>
      <c r="W98" s="28"/>
      <c r="X98" s="28"/>
      <c r="Y98" s="28"/>
      <c r="Z98" s="28"/>
      <c r="AA98" s="29"/>
      <c r="AB98" s="28"/>
      <c r="AC98" s="28"/>
      <c r="AD98" s="28"/>
      <c r="AE98" s="29"/>
      <c r="AF98" s="28"/>
      <c r="AG98" s="28"/>
      <c r="AH98" s="28"/>
      <c r="AI98" s="28"/>
      <c r="AJ98" s="28"/>
      <c r="AK98" s="28"/>
      <c r="AL98" s="107" t="s">
        <v>1074</v>
      </c>
    </row>
    <row r="99" spans="2:38" s="1" customFormat="1" ht="41.25">
      <c r="B99" s="5" t="s">
        <v>1037</v>
      </c>
      <c r="C99" s="3" t="s">
        <v>1038</v>
      </c>
      <c r="D99" s="3" t="s">
        <v>1039</v>
      </c>
      <c r="E99" s="3" t="s">
        <v>1040</v>
      </c>
      <c r="F99" s="3" t="s">
        <v>1041</v>
      </c>
      <c r="G99" s="3" t="s">
        <v>1042</v>
      </c>
      <c r="H99" s="3" t="s">
        <v>1043</v>
      </c>
      <c r="I99" s="3" t="s">
        <v>1044</v>
      </c>
      <c r="J99" s="4" t="s">
        <v>1045</v>
      </c>
      <c r="K99" s="5" t="s">
        <v>1046</v>
      </c>
      <c r="L99" s="6"/>
      <c r="M99" s="6"/>
      <c r="N99" s="7"/>
      <c r="O99" s="7"/>
      <c r="P99" s="8"/>
      <c r="Q99" s="9">
        <f>SUM(Q100:Q100)</f>
        <v>2500000</v>
      </c>
      <c r="R99" s="10">
        <f>SUM(R100:R100)</f>
        <v>0</v>
      </c>
      <c r="S99" s="11">
        <f>SUM(S100:S100)</f>
        <v>0</v>
      </c>
      <c r="T99" s="10">
        <f>SUM(T100:T100)</f>
        <v>0</v>
      </c>
      <c r="U99" s="11"/>
      <c r="V99" s="10"/>
      <c r="W99" s="11"/>
      <c r="X99" s="10"/>
      <c r="Y99" s="11"/>
      <c r="Z99" s="10"/>
      <c r="AA99" s="11"/>
      <c r="AB99" s="10"/>
      <c r="AC99" s="11"/>
      <c r="AD99" s="10"/>
      <c r="AE99" s="11"/>
      <c r="AF99" s="10"/>
      <c r="AG99" s="12">
        <f>Q99+S99</f>
        <v>2500000</v>
      </c>
      <c r="AH99" s="10">
        <f>AH100</f>
        <v>0</v>
      </c>
      <c r="AI99" s="13">
        <f>SUM(AI100:AI100)</f>
        <v>0</v>
      </c>
      <c r="AJ99" s="14"/>
      <c r="AK99" s="14"/>
      <c r="AL99" s="15"/>
    </row>
    <row r="100" spans="2:38" ht="51.75" thickBot="1">
      <c r="B100" s="106"/>
      <c r="C100" s="28"/>
      <c r="D100" s="28"/>
      <c r="E100" s="28"/>
      <c r="F100" s="26"/>
      <c r="G100" s="28"/>
      <c r="H100" s="28"/>
      <c r="I100" s="28"/>
      <c r="J100" s="26" t="s">
        <v>28</v>
      </c>
      <c r="K100" s="26" t="s">
        <v>466</v>
      </c>
      <c r="L100" s="27">
        <v>1</v>
      </c>
      <c r="M100" s="27">
        <v>7</v>
      </c>
      <c r="N100" s="27">
        <v>2</v>
      </c>
      <c r="O100" s="28"/>
      <c r="P100" s="28"/>
      <c r="Q100" s="29">
        <v>2500000</v>
      </c>
      <c r="R100" s="28"/>
      <c r="S100" s="29"/>
      <c r="T100" s="28"/>
      <c r="U100" s="28"/>
      <c r="V100" s="28"/>
      <c r="W100" s="28"/>
      <c r="X100" s="28"/>
      <c r="Y100" s="28"/>
      <c r="Z100" s="28"/>
      <c r="AA100" s="29"/>
      <c r="AB100" s="28"/>
      <c r="AC100" s="28"/>
      <c r="AD100" s="28"/>
      <c r="AE100" s="29"/>
      <c r="AF100" s="28"/>
      <c r="AG100" s="28"/>
      <c r="AH100" s="28"/>
      <c r="AI100" s="28"/>
      <c r="AJ100" s="28"/>
      <c r="AK100" s="28"/>
      <c r="AL100" s="107" t="s">
        <v>1074</v>
      </c>
    </row>
    <row r="101" spans="2:38" s="1" customFormat="1" ht="53.25" customHeight="1">
      <c r="B101" s="5" t="s">
        <v>1037</v>
      </c>
      <c r="C101" s="3" t="s">
        <v>1038</v>
      </c>
      <c r="D101" s="3" t="s">
        <v>1039</v>
      </c>
      <c r="E101" s="3" t="s">
        <v>1040</v>
      </c>
      <c r="F101" s="3" t="s">
        <v>1041</v>
      </c>
      <c r="G101" s="3" t="s">
        <v>1042</v>
      </c>
      <c r="H101" s="3" t="s">
        <v>1043</v>
      </c>
      <c r="I101" s="3" t="s">
        <v>1044</v>
      </c>
      <c r="J101" s="4" t="s">
        <v>1045</v>
      </c>
      <c r="K101" s="5" t="s">
        <v>1046</v>
      </c>
      <c r="L101" s="6"/>
      <c r="M101" s="6"/>
      <c r="N101" s="7"/>
      <c r="O101" s="7"/>
      <c r="P101" s="8"/>
      <c r="Q101" s="9">
        <f>SUM(Q102:Q102)</f>
        <v>0</v>
      </c>
      <c r="R101" s="10">
        <f>SUM(R102:R102)</f>
        <v>0</v>
      </c>
      <c r="S101" s="11">
        <f>SUM(S102:S102)</f>
        <v>39131537</v>
      </c>
      <c r="T101" s="10">
        <f>SUM(T102:T102)</f>
        <v>0</v>
      </c>
      <c r="U101" s="11"/>
      <c r="V101" s="10"/>
      <c r="W101" s="11"/>
      <c r="X101" s="10"/>
      <c r="Y101" s="11"/>
      <c r="Z101" s="10"/>
      <c r="AA101" s="11"/>
      <c r="AB101" s="10"/>
      <c r="AC101" s="11"/>
      <c r="AD101" s="10"/>
      <c r="AE101" s="11"/>
      <c r="AF101" s="10"/>
      <c r="AG101" s="12">
        <f>Q101+S101</f>
        <v>39131537</v>
      </c>
      <c r="AH101" s="10">
        <f>AH102</f>
        <v>0</v>
      </c>
      <c r="AI101" s="13">
        <f>SUM(AI102:AI102)</f>
        <v>0</v>
      </c>
      <c r="AJ101" s="14"/>
      <c r="AK101" s="14"/>
      <c r="AL101" s="15"/>
    </row>
    <row r="102" spans="2:38" ht="64.5" thickBot="1">
      <c r="B102" s="106"/>
      <c r="C102" s="28"/>
      <c r="D102" s="28"/>
      <c r="E102" s="28"/>
      <c r="F102" s="26" t="s">
        <v>879</v>
      </c>
      <c r="G102" s="28"/>
      <c r="H102" s="28"/>
      <c r="I102" s="28"/>
      <c r="J102" s="26" t="s">
        <v>29</v>
      </c>
      <c r="K102" s="26" t="s">
        <v>467</v>
      </c>
      <c r="L102" s="27">
        <v>57</v>
      </c>
      <c r="M102" s="27">
        <v>60</v>
      </c>
      <c r="N102" s="27">
        <v>60</v>
      </c>
      <c r="O102" s="28"/>
      <c r="P102" s="28"/>
      <c r="Q102" s="29"/>
      <c r="R102" s="28"/>
      <c r="S102" s="29">
        <v>39131537</v>
      </c>
      <c r="T102" s="28"/>
      <c r="U102" s="28"/>
      <c r="V102" s="28"/>
      <c r="W102" s="28"/>
      <c r="X102" s="28"/>
      <c r="Y102" s="28"/>
      <c r="Z102" s="28"/>
      <c r="AA102" s="29"/>
      <c r="AB102" s="28"/>
      <c r="AC102" s="28"/>
      <c r="AD102" s="28"/>
      <c r="AE102" s="29"/>
      <c r="AF102" s="28"/>
      <c r="AG102" s="28"/>
      <c r="AH102" s="28"/>
      <c r="AI102" s="28"/>
      <c r="AJ102" s="28"/>
      <c r="AK102" s="28"/>
      <c r="AL102" s="107" t="s">
        <v>1074</v>
      </c>
    </row>
    <row r="103" spans="2:38" s="1" customFormat="1" ht="51.75" customHeight="1">
      <c r="B103" s="5" t="s">
        <v>1037</v>
      </c>
      <c r="C103" s="3" t="s">
        <v>1038</v>
      </c>
      <c r="D103" s="3" t="s">
        <v>1039</v>
      </c>
      <c r="E103" s="3" t="s">
        <v>1040</v>
      </c>
      <c r="F103" s="3" t="s">
        <v>1041</v>
      </c>
      <c r="G103" s="3" t="s">
        <v>1042</v>
      </c>
      <c r="H103" s="3" t="s">
        <v>1043</v>
      </c>
      <c r="I103" s="3" t="s">
        <v>1044</v>
      </c>
      <c r="J103" s="4" t="s">
        <v>1045</v>
      </c>
      <c r="K103" s="5" t="s">
        <v>1046</v>
      </c>
      <c r="L103" s="6"/>
      <c r="M103" s="6"/>
      <c r="N103" s="7"/>
      <c r="O103" s="7"/>
      <c r="P103" s="8"/>
      <c r="Q103" s="9">
        <f>SUM(Q104:Q104)</f>
        <v>0</v>
      </c>
      <c r="R103" s="10">
        <f>SUM(R104:R104)</f>
        <v>0</v>
      </c>
      <c r="S103" s="11">
        <f>SUM(S104:S104)</f>
        <v>39131537</v>
      </c>
      <c r="T103" s="10">
        <f>SUM(T104:T104)</f>
        <v>0</v>
      </c>
      <c r="U103" s="11"/>
      <c r="V103" s="10"/>
      <c r="W103" s="11"/>
      <c r="X103" s="10"/>
      <c r="Y103" s="11"/>
      <c r="Z103" s="10"/>
      <c r="AA103" s="11"/>
      <c r="AB103" s="10"/>
      <c r="AC103" s="11"/>
      <c r="AD103" s="10"/>
      <c r="AE103" s="11"/>
      <c r="AF103" s="10"/>
      <c r="AG103" s="12">
        <f>Q103+S103</f>
        <v>39131537</v>
      </c>
      <c r="AH103" s="10">
        <f>AH104</f>
        <v>0</v>
      </c>
      <c r="AI103" s="13">
        <f>SUM(AI104:AI104)</f>
        <v>0</v>
      </c>
      <c r="AJ103" s="14"/>
      <c r="AK103" s="14"/>
      <c r="AL103" s="15"/>
    </row>
    <row r="104" spans="2:38" ht="51.75" thickBot="1">
      <c r="B104" s="106"/>
      <c r="C104" s="28"/>
      <c r="D104" s="28"/>
      <c r="E104" s="28"/>
      <c r="F104" s="26" t="s">
        <v>879</v>
      </c>
      <c r="G104" s="28"/>
      <c r="H104" s="28"/>
      <c r="I104" s="28"/>
      <c r="J104" s="26" t="s">
        <v>30</v>
      </c>
      <c r="K104" s="26" t="s">
        <v>468</v>
      </c>
      <c r="L104" s="27">
        <v>5</v>
      </c>
      <c r="M104" s="27">
        <v>50</v>
      </c>
      <c r="N104" s="27">
        <v>10</v>
      </c>
      <c r="O104" s="28"/>
      <c r="P104" s="28"/>
      <c r="Q104" s="29"/>
      <c r="R104" s="28"/>
      <c r="S104" s="29">
        <v>39131537</v>
      </c>
      <c r="T104" s="28"/>
      <c r="U104" s="28"/>
      <c r="V104" s="28"/>
      <c r="W104" s="28"/>
      <c r="X104" s="28"/>
      <c r="Y104" s="28"/>
      <c r="Z104" s="28"/>
      <c r="AA104" s="29"/>
      <c r="AB104" s="28"/>
      <c r="AC104" s="28"/>
      <c r="AD104" s="28"/>
      <c r="AE104" s="29"/>
      <c r="AF104" s="28"/>
      <c r="AG104" s="28"/>
      <c r="AH104" s="28"/>
      <c r="AI104" s="28"/>
      <c r="AJ104" s="28"/>
      <c r="AK104" s="28"/>
      <c r="AL104" s="107" t="s">
        <v>1074</v>
      </c>
    </row>
    <row r="105" spans="2:38" s="1" customFormat="1" ht="33.75">
      <c r="B105" s="5" t="s">
        <v>1037</v>
      </c>
      <c r="C105" s="3" t="s">
        <v>1038</v>
      </c>
      <c r="D105" s="3" t="s">
        <v>1039</v>
      </c>
      <c r="E105" s="3" t="s">
        <v>1040</v>
      </c>
      <c r="F105" s="3" t="s">
        <v>1041</v>
      </c>
      <c r="G105" s="3" t="s">
        <v>1042</v>
      </c>
      <c r="H105" s="3" t="s">
        <v>1043</v>
      </c>
      <c r="I105" s="3" t="s">
        <v>1044</v>
      </c>
      <c r="J105" s="4" t="s">
        <v>1045</v>
      </c>
      <c r="K105" s="5" t="s">
        <v>1046</v>
      </c>
      <c r="L105" s="6"/>
      <c r="M105" s="6"/>
      <c r="N105" s="7"/>
      <c r="O105" s="7"/>
      <c r="P105" s="8"/>
      <c r="Q105" s="9">
        <f>SUM(Q106:Q106)</f>
        <v>0</v>
      </c>
      <c r="R105" s="10">
        <f>SUM(R106:R106)</f>
        <v>0</v>
      </c>
      <c r="S105" s="11">
        <f>SUM(S106:S106)</f>
        <v>0</v>
      </c>
      <c r="T105" s="10">
        <f>SUM(T106:T106)</f>
        <v>0</v>
      </c>
      <c r="U105" s="11"/>
      <c r="V105" s="10"/>
      <c r="W105" s="11"/>
      <c r="X105" s="10"/>
      <c r="Y105" s="11"/>
      <c r="Z105" s="10"/>
      <c r="AA105" s="11"/>
      <c r="AB105" s="10"/>
      <c r="AC105" s="11"/>
      <c r="AD105" s="10"/>
      <c r="AE105" s="11"/>
      <c r="AF105" s="10"/>
      <c r="AG105" s="12">
        <f>Q105+S105</f>
        <v>0</v>
      </c>
      <c r="AH105" s="10">
        <f>AH106</f>
        <v>0</v>
      </c>
      <c r="AI105" s="13">
        <f>SUM(AI106:AI106)</f>
        <v>0</v>
      </c>
      <c r="AJ105" s="14"/>
      <c r="AK105" s="14"/>
      <c r="AL105" s="15"/>
    </row>
    <row r="106" spans="2:38" ht="51.75" thickBot="1">
      <c r="B106" s="106"/>
      <c r="C106" s="28"/>
      <c r="D106" s="28"/>
      <c r="E106" s="28"/>
      <c r="F106" s="26" t="s">
        <v>886</v>
      </c>
      <c r="G106" s="28"/>
      <c r="H106" s="28"/>
      <c r="I106" s="28"/>
      <c r="J106" s="26" t="s">
        <v>31</v>
      </c>
      <c r="K106" s="26" t="s">
        <v>469</v>
      </c>
      <c r="L106" s="27">
        <v>0</v>
      </c>
      <c r="M106" s="27">
        <v>1</v>
      </c>
      <c r="N106" s="27">
        <v>30</v>
      </c>
      <c r="O106" s="28"/>
      <c r="P106" s="28"/>
      <c r="Q106" s="29"/>
      <c r="R106" s="28"/>
      <c r="S106" s="29"/>
      <c r="T106" s="28"/>
      <c r="U106" s="28"/>
      <c r="V106" s="28"/>
      <c r="W106" s="28"/>
      <c r="X106" s="28"/>
      <c r="Y106" s="28"/>
      <c r="Z106" s="28"/>
      <c r="AA106" s="29"/>
      <c r="AB106" s="28"/>
      <c r="AC106" s="28"/>
      <c r="AD106" s="28"/>
      <c r="AE106" s="29"/>
      <c r="AF106" s="28"/>
      <c r="AG106" s="28"/>
      <c r="AH106" s="28"/>
      <c r="AI106" s="28"/>
      <c r="AJ106" s="28"/>
      <c r="AK106" s="28"/>
      <c r="AL106" s="107" t="s">
        <v>1074</v>
      </c>
    </row>
    <row r="107" spans="2:38" s="1" customFormat="1" ht="56.25" customHeight="1">
      <c r="B107" s="5" t="s">
        <v>1037</v>
      </c>
      <c r="C107" s="3" t="s">
        <v>1038</v>
      </c>
      <c r="D107" s="3" t="s">
        <v>1039</v>
      </c>
      <c r="E107" s="3" t="s">
        <v>1040</v>
      </c>
      <c r="F107" s="3" t="s">
        <v>1041</v>
      </c>
      <c r="G107" s="3" t="s">
        <v>1042</v>
      </c>
      <c r="H107" s="3" t="s">
        <v>1043</v>
      </c>
      <c r="I107" s="3" t="s">
        <v>1044</v>
      </c>
      <c r="J107" s="4" t="s">
        <v>1045</v>
      </c>
      <c r="K107" s="5" t="s">
        <v>1046</v>
      </c>
      <c r="L107" s="6"/>
      <c r="M107" s="6"/>
      <c r="N107" s="7"/>
      <c r="O107" s="7"/>
      <c r="P107" s="8"/>
      <c r="Q107" s="9">
        <f>SUM(Q108:Q108)</f>
        <v>0</v>
      </c>
      <c r="R107" s="10">
        <f>SUM(R108:R108)</f>
        <v>0</v>
      </c>
      <c r="S107" s="11">
        <f>SUM(S108:S108)</f>
        <v>79924000</v>
      </c>
      <c r="T107" s="10">
        <f>SUM(T108:T108)</f>
        <v>0</v>
      </c>
      <c r="U107" s="11"/>
      <c r="V107" s="10"/>
      <c r="W107" s="11"/>
      <c r="X107" s="10"/>
      <c r="Y107" s="11"/>
      <c r="Z107" s="10"/>
      <c r="AA107" s="11"/>
      <c r="AB107" s="10"/>
      <c r="AC107" s="11"/>
      <c r="AD107" s="10"/>
      <c r="AE107" s="11"/>
      <c r="AF107" s="10"/>
      <c r="AG107" s="12">
        <f>Q107+S107</f>
        <v>79924000</v>
      </c>
      <c r="AH107" s="10">
        <f>AH108</f>
        <v>0</v>
      </c>
      <c r="AI107" s="13">
        <f>SUM(AI108:AI108)</f>
        <v>0</v>
      </c>
      <c r="AJ107" s="14"/>
      <c r="AK107" s="14"/>
      <c r="AL107" s="15"/>
    </row>
    <row r="108" spans="2:38" ht="51.75" thickBot="1">
      <c r="B108" s="106"/>
      <c r="C108" s="28"/>
      <c r="D108" s="28"/>
      <c r="E108" s="28"/>
      <c r="F108" s="26" t="s">
        <v>887</v>
      </c>
      <c r="G108" s="28"/>
      <c r="H108" s="28"/>
      <c r="I108" s="28"/>
      <c r="J108" s="26" t="s">
        <v>32</v>
      </c>
      <c r="K108" s="26" t="s">
        <v>470</v>
      </c>
      <c r="L108" s="27">
        <v>10</v>
      </c>
      <c r="M108" s="27">
        <v>40</v>
      </c>
      <c r="N108" s="27">
        <v>10</v>
      </c>
      <c r="O108" s="28"/>
      <c r="P108" s="28"/>
      <c r="Q108" s="29"/>
      <c r="R108" s="28"/>
      <c r="S108" s="29">
        <v>79924000</v>
      </c>
      <c r="T108" s="28"/>
      <c r="U108" s="28"/>
      <c r="V108" s="28"/>
      <c r="W108" s="28"/>
      <c r="X108" s="28"/>
      <c r="Y108" s="28"/>
      <c r="Z108" s="28"/>
      <c r="AA108" s="29"/>
      <c r="AB108" s="28"/>
      <c r="AC108" s="28"/>
      <c r="AD108" s="28"/>
      <c r="AE108" s="29"/>
      <c r="AF108" s="28"/>
      <c r="AG108" s="28"/>
      <c r="AH108" s="28"/>
      <c r="AI108" s="28"/>
      <c r="AJ108" s="28"/>
      <c r="AK108" s="28"/>
      <c r="AL108" s="107" t="s">
        <v>1074</v>
      </c>
    </row>
    <row r="109" spans="2:38" s="1" customFormat="1" ht="54.75" customHeight="1">
      <c r="B109" s="5" t="s">
        <v>1037</v>
      </c>
      <c r="C109" s="3" t="s">
        <v>1038</v>
      </c>
      <c r="D109" s="3" t="s">
        <v>1039</v>
      </c>
      <c r="E109" s="3" t="s">
        <v>1040</v>
      </c>
      <c r="F109" s="3" t="s">
        <v>1041</v>
      </c>
      <c r="G109" s="3" t="s">
        <v>1042</v>
      </c>
      <c r="H109" s="3" t="s">
        <v>1043</v>
      </c>
      <c r="I109" s="3" t="s">
        <v>1044</v>
      </c>
      <c r="J109" s="4" t="s">
        <v>1045</v>
      </c>
      <c r="K109" s="5" t="s">
        <v>1046</v>
      </c>
      <c r="L109" s="6"/>
      <c r="M109" s="6"/>
      <c r="N109" s="7"/>
      <c r="O109" s="7"/>
      <c r="P109" s="8"/>
      <c r="Q109" s="9">
        <f>SUM(Q110:Q110)</f>
        <v>0</v>
      </c>
      <c r="R109" s="10">
        <f>SUM(R110:R110)</f>
        <v>0</v>
      </c>
      <c r="S109" s="11">
        <f>SUM(S110:S110)</f>
        <v>18000000</v>
      </c>
      <c r="T109" s="10">
        <f>SUM(T110:T110)</f>
        <v>0</v>
      </c>
      <c r="U109" s="11"/>
      <c r="V109" s="10"/>
      <c r="W109" s="11"/>
      <c r="X109" s="10"/>
      <c r="Y109" s="11"/>
      <c r="Z109" s="10"/>
      <c r="AA109" s="11"/>
      <c r="AB109" s="10"/>
      <c r="AC109" s="11"/>
      <c r="AD109" s="10"/>
      <c r="AE109" s="11"/>
      <c r="AF109" s="10"/>
      <c r="AG109" s="12">
        <f>Q109+S109</f>
        <v>18000000</v>
      </c>
      <c r="AH109" s="10">
        <f>AH110</f>
        <v>0</v>
      </c>
      <c r="AI109" s="13">
        <f>SUM(AI110:AI110)</f>
        <v>0</v>
      </c>
      <c r="AJ109" s="14"/>
      <c r="AK109" s="14"/>
      <c r="AL109" s="15"/>
    </row>
    <row r="110" spans="2:38" ht="51">
      <c r="B110" s="106"/>
      <c r="C110" s="28"/>
      <c r="D110" s="28"/>
      <c r="E110" s="28"/>
      <c r="F110" s="26" t="s">
        <v>886</v>
      </c>
      <c r="G110" s="28"/>
      <c r="H110" s="28"/>
      <c r="I110" s="28"/>
      <c r="J110" s="26" t="s">
        <v>33</v>
      </c>
      <c r="K110" s="26" t="s">
        <v>471</v>
      </c>
      <c r="L110" s="27">
        <v>0</v>
      </c>
      <c r="M110" s="27">
        <v>100</v>
      </c>
      <c r="N110" s="27">
        <v>30</v>
      </c>
      <c r="O110" s="28"/>
      <c r="P110" s="28"/>
      <c r="Q110" s="29"/>
      <c r="R110" s="28"/>
      <c r="S110" s="29">
        <v>18000000</v>
      </c>
      <c r="T110" s="28"/>
      <c r="U110" s="28"/>
      <c r="V110" s="28"/>
      <c r="W110" s="28"/>
      <c r="X110" s="28"/>
      <c r="Y110" s="28"/>
      <c r="Z110" s="28"/>
      <c r="AA110" s="29"/>
      <c r="AB110" s="28"/>
      <c r="AC110" s="28"/>
      <c r="AD110" s="28"/>
      <c r="AE110" s="29"/>
      <c r="AF110" s="28"/>
      <c r="AG110" s="28"/>
      <c r="AH110" s="28"/>
      <c r="AI110" s="28"/>
      <c r="AJ110" s="28"/>
      <c r="AK110" s="28"/>
      <c r="AL110" s="107" t="s">
        <v>1074</v>
      </c>
    </row>
    <row r="111" spans="2:38" ht="15.75" thickBot="1">
      <c r="B111" s="106"/>
      <c r="C111" s="28"/>
      <c r="D111" s="28"/>
      <c r="E111" s="28"/>
      <c r="F111" s="26"/>
      <c r="G111" s="28"/>
      <c r="H111" s="28"/>
      <c r="I111" s="28"/>
      <c r="J111" s="26"/>
      <c r="K111" s="26"/>
      <c r="L111" s="27"/>
      <c r="M111" s="27"/>
      <c r="N111" s="27"/>
      <c r="O111" s="28"/>
      <c r="P111" s="28"/>
      <c r="Q111" s="29"/>
      <c r="R111" s="28"/>
      <c r="S111" s="29"/>
      <c r="T111" s="28"/>
      <c r="U111" s="28"/>
      <c r="V111" s="28"/>
      <c r="W111" s="28"/>
      <c r="X111" s="28"/>
      <c r="Y111" s="28"/>
      <c r="Z111" s="28"/>
      <c r="AA111" s="29"/>
      <c r="AB111" s="28"/>
      <c r="AC111" s="28"/>
      <c r="AD111" s="28"/>
      <c r="AE111" s="29"/>
      <c r="AF111" s="28"/>
      <c r="AG111" s="28"/>
      <c r="AH111" s="28"/>
      <c r="AI111" s="28"/>
      <c r="AJ111" s="28"/>
      <c r="AK111" s="28"/>
      <c r="AL111" s="107"/>
    </row>
    <row r="112" spans="2:38" s="1" customFormat="1" ht="11.25">
      <c r="B112" s="122" t="s">
        <v>1097</v>
      </c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4"/>
    </row>
    <row r="113" spans="2:38" s="1" customFormat="1" ht="12" thickBot="1">
      <c r="B113" s="125" t="s">
        <v>1098</v>
      </c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7"/>
    </row>
    <row r="114" spans="2:38" s="1" customFormat="1" ht="11.25">
      <c r="B114" s="128" t="s">
        <v>1099</v>
      </c>
      <c r="C114" s="129"/>
      <c r="D114" s="129"/>
      <c r="E114" s="129"/>
      <c r="F114" s="129"/>
      <c r="G114" s="129"/>
      <c r="H114" s="129"/>
      <c r="I114" s="129"/>
      <c r="J114" s="130"/>
      <c r="K114" s="131" t="s">
        <v>1100</v>
      </c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3"/>
      <c r="W114" s="131" t="s">
        <v>1101</v>
      </c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5"/>
    </row>
    <row r="115" spans="2:38" s="1" customFormat="1" ht="27.75" customHeight="1" thickBot="1">
      <c r="B115" s="136" t="s">
        <v>1139</v>
      </c>
      <c r="C115" s="137"/>
      <c r="D115" s="138"/>
      <c r="E115" s="92"/>
      <c r="F115" s="92"/>
      <c r="G115" s="92"/>
      <c r="H115" s="139" t="s">
        <v>1140</v>
      </c>
      <c r="I115" s="139"/>
      <c r="J115" s="139"/>
      <c r="K115" s="139"/>
      <c r="L115" s="139"/>
      <c r="M115" s="139"/>
      <c r="N115" s="139"/>
      <c r="O115" s="139"/>
      <c r="P115" s="140"/>
      <c r="Q115" s="141" t="s">
        <v>1049</v>
      </c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3"/>
      <c r="AI115" s="144" t="s">
        <v>1050</v>
      </c>
      <c r="AJ115" s="145"/>
      <c r="AK115" s="145"/>
      <c r="AL115" s="146"/>
    </row>
    <row r="116" spans="2:38" s="1" customFormat="1" ht="15" customHeight="1">
      <c r="B116" s="156" t="s">
        <v>1051</v>
      </c>
      <c r="C116" s="158" t="s">
        <v>1052</v>
      </c>
      <c r="D116" s="159"/>
      <c r="E116" s="159"/>
      <c r="F116" s="159"/>
      <c r="G116" s="159"/>
      <c r="H116" s="159"/>
      <c r="I116" s="159"/>
      <c r="J116" s="159"/>
      <c r="K116" s="162" t="s">
        <v>1053</v>
      </c>
      <c r="L116" s="164" t="s">
        <v>1054</v>
      </c>
      <c r="M116" s="164" t="s">
        <v>1055</v>
      </c>
      <c r="N116" s="166" t="s">
        <v>1394</v>
      </c>
      <c r="O116" s="173" t="s">
        <v>1056</v>
      </c>
      <c r="P116" s="175" t="s">
        <v>1057</v>
      </c>
      <c r="Q116" s="177" t="s">
        <v>1058</v>
      </c>
      <c r="R116" s="169"/>
      <c r="S116" s="168" t="s">
        <v>1059</v>
      </c>
      <c r="T116" s="169"/>
      <c r="U116" s="168" t="s">
        <v>1060</v>
      </c>
      <c r="V116" s="169"/>
      <c r="W116" s="168" t="s">
        <v>1061</v>
      </c>
      <c r="X116" s="169"/>
      <c r="Y116" s="168" t="s">
        <v>1062</v>
      </c>
      <c r="Z116" s="169"/>
      <c r="AA116" s="168" t="s">
        <v>1063</v>
      </c>
      <c r="AB116" s="169"/>
      <c r="AC116" s="168" t="s">
        <v>1064</v>
      </c>
      <c r="AD116" s="169"/>
      <c r="AE116" s="168" t="s">
        <v>1065</v>
      </c>
      <c r="AF116" s="169"/>
      <c r="AG116" s="168" t="s">
        <v>1066</v>
      </c>
      <c r="AH116" s="170"/>
      <c r="AI116" s="171" t="s">
        <v>1067</v>
      </c>
      <c r="AJ116" s="147" t="s">
        <v>1068</v>
      </c>
      <c r="AK116" s="149" t="s">
        <v>1069</v>
      </c>
      <c r="AL116" s="151" t="s">
        <v>1070</v>
      </c>
    </row>
    <row r="117" spans="2:38" s="1" customFormat="1" ht="36" thickBot="1">
      <c r="B117" s="157"/>
      <c r="C117" s="178"/>
      <c r="D117" s="179"/>
      <c r="E117" s="179"/>
      <c r="F117" s="179"/>
      <c r="G117" s="179"/>
      <c r="H117" s="179"/>
      <c r="I117" s="179"/>
      <c r="J117" s="179"/>
      <c r="K117" s="163"/>
      <c r="L117" s="165" t="s">
        <v>1054</v>
      </c>
      <c r="M117" s="165"/>
      <c r="N117" s="167"/>
      <c r="O117" s="174"/>
      <c r="P117" s="176"/>
      <c r="Q117" s="17" t="s">
        <v>1071</v>
      </c>
      <c r="R117" s="18" t="s">
        <v>1072</v>
      </c>
      <c r="S117" s="19" t="s">
        <v>1071</v>
      </c>
      <c r="T117" s="18" t="s">
        <v>1072</v>
      </c>
      <c r="U117" s="19" t="s">
        <v>1071</v>
      </c>
      <c r="V117" s="18" t="s">
        <v>1072</v>
      </c>
      <c r="W117" s="19" t="s">
        <v>1071</v>
      </c>
      <c r="X117" s="18" t="s">
        <v>1072</v>
      </c>
      <c r="Y117" s="19" t="s">
        <v>1071</v>
      </c>
      <c r="Z117" s="18" t="s">
        <v>1072</v>
      </c>
      <c r="AA117" s="19" t="s">
        <v>1071</v>
      </c>
      <c r="AB117" s="18" t="s">
        <v>1072</v>
      </c>
      <c r="AC117" s="19" t="s">
        <v>1071</v>
      </c>
      <c r="AD117" s="18" t="s">
        <v>1073</v>
      </c>
      <c r="AE117" s="19" t="s">
        <v>1071</v>
      </c>
      <c r="AF117" s="18" t="s">
        <v>1073</v>
      </c>
      <c r="AG117" s="19" t="s">
        <v>1071</v>
      </c>
      <c r="AH117" s="20" t="s">
        <v>1073</v>
      </c>
      <c r="AI117" s="172"/>
      <c r="AJ117" s="148"/>
      <c r="AK117" s="150"/>
      <c r="AL117" s="152"/>
    </row>
    <row r="118" spans="2:38" s="1" customFormat="1" ht="57" thickBot="1">
      <c r="B118" s="42" t="s">
        <v>1074</v>
      </c>
      <c r="C118" s="180" t="s">
        <v>1141</v>
      </c>
      <c r="D118" s="181"/>
      <c r="E118" s="181"/>
      <c r="F118" s="181"/>
      <c r="G118" s="181"/>
      <c r="H118" s="181"/>
      <c r="I118" s="181"/>
      <c r="J118" s="181"/>
      <c r="K118" s="44" t="s">
        <v>1142</v>
      </c>
      <c r="L118" s="44">
        <v>0</v>
      </c>
      <c r="M118" s="59">
        <v>710</v>
      </c>
      <c r="N118" s="60">
        <v>110</v>
      </c>
      <c r="O118" s="46"/>
      <c r="P118" s="47"/>
      <c r="Q118" s="48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50"/>
      <c r="AI118" s="51">
        <f>AI120+AI126+AI140</f>
        <v>0</v>
      </c>
      <c r="AJ118" s="52"/>
      <c r="AK118" s="52"/>
      <c r="AL118" s="53"/>
    </row>
    <row r="119" spans="2:38" s="1" customFormat="1" ht="54.75" customHeight="1">
      <c r="B119" s="5" t="s">
        <v>1037</v>
      </c>
      <c r="C119" s="3" t="s">
        <v>1038</v>
      </c>
      <c r="D119" s="3" t="s">
        <v>1039</v>
      </c>
      <c r="E119" s="3" t="s">
        <v>1040</v>
      </c>
      <c r="F119" s="3" t="s">
        <v>1041</v>
      </c>
      <c r="G119" s="3" t="s">
        <v>1042</v>
      </c>
      <c r="H119" s="3" t="s">
        <v>1043</v>
      </c>
      <c r="I119" s="3" t="s">
        <v>1044</v>
      </c>
      <c r="J119" s="4" t="s">
        <v>1045</v>
      </c>
      <c r="K119" s="5" t="s">
        <v>1046</v>
      </c>
      <c r="L119" s="6"/>
      <c r="M119" s="6"/>
      <c r="N119" s="7"/>
      <c r="O119" s="7"/>
      <c r="P119" s="8"/>
      <c r="Q119" s="9">
        <f>SUM(Q120:Q120)</f>
        <v>5000000</v>
      </c>
      <c r="R119" s="10">
        <f>SUM(R120:R120)</f>
        <v>0</v>
      </c>
      <c r="S119" s="11">
        <f>SUM(S120:S120)</f>
        <v>35000000</v>
      </c>
      <c r="T119" s="10">
        <f>SUM(T120:T120)</f>
        <v>0</v>
      </c>
      <c r="U119" s="11"/>
      <c r="V119" s="10"/>
      <c r="W119" s="11"/>
      <c r="X119" s="10"/>
      <c r="Y119" s="11"/>
      <c r="Z119" s="10"/>
      <c r="AA119" s="11"/>
      <c r="AB119" s="10"/>
      <c r="AC119" s="11"/>
      <c r="AD119" s="10"/>
      <c r="AE119" s="11"/>
      <c r="AF119" s="10"/>
      <c r="AG119" s="12">
        <f>Q119+S119</f>
        <v>40000000</v>
      </c>
      <c r="AH119" s="10">
        <f>AH120</f>
        <v>0</v>
      </c>
      <c r="AI119" s="13">
        <f>SUM(AI120:AI120)</f>
        <v>0</v>
      </c>
      <c r="AJ119" s="14"/>
      <c r="AK119" s="14"/>
      <c r="AL119" s="15"/>
    </row>
    <row r="120" spans="2:38" ht="51.75" thickBot="1">
      <c r="B120" s="106"/>
      <c r="C120" s="28"/>
      <c r="D120" s="28"/>
      <c r="E120" s="28"/>
      <c r="F120" s="26" t="s">
        <v>888</v>
      </c>
      <c r="G120" s="28"/>
      <c r="H120" s="28"/>
      <c r="I120" s="28"/>
      <c r="J120" s="26" t="s">
        <v>34</v>
      </c>
      <c r="K120" s="26" t="s">
        <v>472</v>
      </c>
      <c r="L120" s="27">
        <v>120</v>
      </c>
      <c r="M120" s="27">
        <v>400</v>
      </c>
      <c r="N120" s="27">
        <v>150</v>
      </c>
      <c r="O120" s="28"/>
      <c r="P120" s="28"/>
      <c r="Q120" s="29">
        <v>5000000</v>
      </c>
      <c r="R120" s="28"/>
      <c r="S120" s="29">
        <v>35000000</v>
      </c>
      <c r="T120" s="28"/>
      <c r="U120" s="28"/>
      <c r="V120" s="28"/>
      <c r="W120" s="28"/>
      <c r="X120" s="28"/>
      <c r="Y120" s="28"/>
      <c r="Z120" s="28"/>
      <c r="AA120" s="29"/>
      <c r="AB120" s="28"/>
      <c r="AC120" s="28"/>
      <c r="AD120" s="28"/>
      <c r="AE120" s="29"/>
      <c r="AF120" s="28"/>
      <c r="AG120" s="28"/>
      <c r="AH120" s="28"/>
      <c r="AI120" s="28"/>
      <c r="AJ120" s="28"/>
      <c r="AK120" s="28"/>
      <c r="AL120" s="107" t="s">
        <v>1074</v>
      </c>
    </row>
    <row r="121" spans="2:38" s="1" customFormat="1" ht="33.75">
      <c r="B121" s="5" t="s">
        <v>1037</v>
      </c>
      <c r="C121" s="3" t="s">
        <v>1038</v>
      </c>
      <c r="D121" s="3" t="s">
        <v>1039</v>
      </c>
      <c r="E121" s="3" t="s">
        <v>1040</v>
      </c>
      <c r="F121" s="3" t="s">
        <v>1041</v>
      </c>
      <c r="G121" s="3" t="s">
        <v>1042</v>
      </c>
      <c r="H121" s="3" t="s">
        <v>1043</v>
      </c>
      <c r="I121" s="3" t="s">
        <v>1044</v>
      </c>
      <c r="J121" s="4" t="s">
        <v>1045</v>
      </c>
      <c r="K121" s="5" t="s">
        <v>1046</v>
      </c>
      <c r="L121" s="6"/>
      <c r="M121" s="6"/>
      <c r="N121" s="7"/>
      <c r="O121" s="7"/>
      <c r="P121" s="8"/>
      <c r="Q121" s="9">
        <f>SUM(Q122:Q122)</f>
        <v>0</v>
      </c>
      <c r="R121" s="10">
        <f>SUM(R122:R122)</f>
        <v>0</v>
      </c>
      <c r="S121" s="11">
        <f>SUM(S122:S122)</f>
        <v>0</v>
      </c>
      <c r="T121" s="10">
        <f>SUM(T122:T122)</f>
        <v>0</v>
      </c>
      <c r="U121" s="11"/>
      <c r="V121" s="10"/>
      <c r="W121" s="11"/>
      <c r="X121" s="10"/>
      <c r="Y121" s="11"/>
      <c r="Z121" s="10"/>
      <c r="AA121" s="11"/>
      <c r="AB121" s="10"/>
      <c r="AC121" s="11"/>
      <c r="AD121" s="10"/>
      <c r="AE121" s="11"/>
      <c r="AF121" s="10"/>
      <c r="AG121" s="12">
        <f>Q121+S121</f>
        <v>0</v>
      </c>
      <c r="AH121" s="10">
        <f>AH122</f>
        <v>0</v>
      </c>
      <c r="AI121" s="13">
        <f>SUM(AI122:AI122)</f>
        <v>0</v>
      </c>
      <c r="AJ121" s="14"/>
      <c r="AK121" s="14"/>
      <c r="AL121" s="15"/>
    </row>
    <row r="122" spans="2:38" ht="51.75" thickBot="1">
      <c r="B122" s="106"/>
      <c r="C122" s="28"/>
      <c r="D122" s="28"/>
      <c r="E122" s="28"/>
      <c r="F122" s="26" t="s">
        <v>888</v>
      </c>
      <c r="G122" s="28"/>
      <c r="H122" s="28"/>
      <c r="I122" s="28"/>
      <c r="J122" s="26" t="s">
        <v>35</v>
      </c>
      <c r="K122" s="26" t="s">
        <v>473</v>
      </c>
      <c r="L122" s="27">
        <v>0</v>
      </c>
      <c r="M122" s="27">
        <v>15</v>
      </c>
      <c r="N122" s="27">
        <v>15</v>
      </c>
      <c r="O122" s="28"/>
      <c r="P122" s="28"/>
      <c r="Q122" s="29"/>
      <c r="R122" s="28"/>
      <c r="S122" s="29"/>
      <c r="T122" s="28"/>
      <c r="U122" s="28"/>
      <c r="V122" s="28"/>
      <c r="W122" s="28"/>
      <c r="X122" s="28"/>
      <c r="Y122" s="28"/>
      <c r="Z122" s="28"/>
      <c r="AA122" s="29"/>
      <c r="AB122" s="28"/>
      <c r="AC122" s="28"/>
      <c r="AD122" s="28"/>
      <c r="AE122" s="29"/>
      <c r="AF122" s="28"/>
      <c r="AG122" s="28"/>
      <c r="AH122" s="28"/>
      <c r="AI122" s="28"/>
      <c r="AJ122" s="28"/>
      <c r="AK122" s="28"/>
      <c r="AL122" s="107" t="s">
        <v>1074</v>
      </c>
    </row>
    <row r="123" spans="2:38" s="1" customFormat="1" ht="33.75">
      <c r="B123" s="5" t="s">
        <v>1037</v>
      </c>
      <c r="C123" s="3" t="s">
        <v>1038</v>
      </c>
      <c r="D123" s="3" t="s">
        <v>1039</v>
      </c>
      <c r="E123" s="3" t="s">
        <v>1040</v>
      </c>
      <c r="F123" s="3" t="s">
        <v>1041</v>
      </c>
      <c r="G123" s="3" t="s">
        <v>1042</v>
      </c>
      <c r="H123" s="3" t="s">
        <v>1043</v>
      </c>
      <c r="I123" s="3" t="s">
        <v>1044</v>
      </c>
      <c r="J123" s="4" t="s">
        <v>1045</v>
      </c>
      <c r="K123" s="5" t="s">
        <v>1046</v>
      </c>
      <c r="L123" s="6"/>
      <c r="M123" s="6"/>
      <c r="N123" s="7"/>
      <c r="O123" s="7"/>
      <c r="P123" s="8"/>
      <c r="Q123" s="9">
        <f>SUM(Q124:Q124)</f>
        <v>0</v>
      </c>
      <c r="R123" s="10">
        <f>SUM(R124:R124)</f>
        <v>0</v>
      </c>
      <c r="S123" s="11">
        <f>SUM(S124:S124)</f>
        <v>0</v>
      </c>
      <c r="T123" s="10">
        <f>SUM(T124:T124)</f>
        <v>0</v>
      </c>
      <c r="U123" s="11"/>
      <c r="V123" s="10"/>
      <c r="W123" s="11"/>
      <c r="X123" s="10"/>
      <c r="Y123" s="11"/>
      <c r="Z123" s="10"/>
      <c r="AA123" s="11"/>
      <c r="AB123" s="10"/>
      <c r="AC123" s="11"/>
      <c r="AD123" s="10"/>
      <c r="AE123" s="11"/>
      <c r="AF123" s="10"/>
      <c r="AG123" s="12">
        <f>Q123+S123</f>
        <v>0</v>
      </c>
      <c r="AH123" s="10">
        <f>AH124</f>
        <v>0</v>
      </c>
      <c r="AI123" s="13">
        <f>SUM(AI124:AI124)</f>
        <v>0</v>
      </c>
      <c r="AJ123" s="14"/>
      <c r="AK123" s="14"/>
      <c r="AL123" s="15"/>
    </row>
    <row r="124" spans="2:38" ht="51.75" thickBot="1">
      <c r="B124" s="106"/>
      <c r="C124" s="28"/>
      <c r="D124" s="28"/>
      <c r="E124" s="28"/>
      <c r="F124" s="26" t="s">
        <v>889</v>
      </c>
      <c r="G124" s="28"/>
      <c r="H124" s="28"/>
      <c r="I124" s="28"/>
      <c r="J124" s="26" t="s">
        <v>36</v>
      </c>
      <c r="K124" s="26" t="s">
        <v>474</v>
      </c>
      <c r="L124" s="27">
        <v>0</v>
      </c>
      <c r="M124" s="27">
        <v>1</v>
      </c>
      <c r="N124" s="27">
        <v>1</v>
      </c>
      <c r="O124" s="28"/>
      <c r="P124" s="28"/>
      <c r="Q124" s="29"/>
      <c r="R124" s="28"/>
      <c r="S124" s="29"/>
      <c r="T124" s="28"/>
      <c r="U124" s="28"/>
      <c r="V124" s="28"/>
      <c r="W124" s="28"/>
      <c r="X124" s="28"/>
      <c r="Y124" s="28"/>
      <c r="Z124" s="28"/>
      <c r="AA124" s="29"/>
      <c r="AB124" s="28"/>
      <c r="AC124" s="28"/>
      <c r="AD124" s="28"/>
      <c r="AE124" s="29"/>
      <c r="AF124" s="28"/>
      <c r="AG124" s="28"/>
      <c r="AH124" s="28"/>
      <c r="AI124" s="28"/>
      <c r="AJ124" s="28"/>
      <c r="AK124" s="28"/>
      <c r="AL124" s="107" t="s">
        <v>1074</v>
      </c>
    </row>
    <row r="125" spans="2:38" s="1" customFormat="1" ht="58.5" customHeight="1">
      <c r="B125" s="5" t="s">
        <v>1037</v>
      </c>
      <c r="C125" s="3" t="s">
        <v>1038</v>
      </c>
      <c r="D125" s="3" t="s">
        <v>1039</v>
      </c>
      <c r="E125" s="3" t="s">
        <v>1040</v>
      </c>
      <c r="F125" s="3" t="s">
        <v>1041</v>
      </c>
      <c r="G125" s="3" t="s">
        <v>1042</v>
      </c>
      <c r="H125" s="3" t="s">
        <v>1043</v>
      </c>
      <c r="I125" s="3" t="s">
        <v>1044</v>
      </c>
      <c r="J125" s="4" t="s">
        <v>1045</v>
      </c>
      <c r="K125" s="5" t="s">
        <v>1046</v>
      </c>
      <c r="L125" s="6"/>
      <c r="M125" s="6"/>
      <c r="N125" s="7"/>
      <c r="O125" s="7"/>
      <c r="P125" s="8"/>
      <c r="Q125" s="9">
        <f>SUM(Q126:Q126)</f>
        <v>0</v>
      </c>
      <c r="R125" s="10">
        <f>SUM(R126:R126)</f>
        <v>0</v>
      </c>
      <c r="S125" s="11">
        <f>SUM(S126:S126)</f>
        <v>35000000</v>
      </c>
      <c r="T125" s="10">
        <f>SUM(T126:T126)</f>
        <v>0</v>
      </c>
      <c r="U125" s="11"/>
      <c r="V125" s="10"/>
      <c r="W125" s="11"/>
      <c r="X125" s="10"/>
      <c r="Y125" s="11"/>
      <c r="Z125" s="10"/>
      <c r="AA125" s="11"/>
      <c r="AB125" s="10"/>
      <c r="AC125" s="11"/>
      <c r="AD125" s="10"/>
      <c r="AE125" s="11"/>
      <c r="AF125" s="10"/>
      <c r="AG125" s="12">
        <f>Q125+S125</f>
        <v>35000000</v>
      </c>
      <c r="AH125" s="10">
        <f>AH126</f>
        <v>0</v>
      </c>
      <c r="AI125" s="13">
        <f>SUM(AI126:AI126)</f>
        <v>0</v>
      </c>
      <c r="AJ125" s="14"/>
      <c r="AK125" s="14"/>
      <c r="AL125" s="15"/>
    </row>
    <row r="126" spans="2:38" ht="51">
      <c r="B126" s="106"/>
      <c r="C126" s="28"/>
      <c r="D126" s="28"/>
      <c r="E126" s="28"/>
      <c r="F126" s="26" t="s">
        <v>888</v>
      </c>
      <c r="G126" s="28"/>
      <c r="H126" s="28"/>
      <c r="I126" s="28"/>
      <c r="J126" s="26" t="s">
        <v>37</v>
      </c>
      <c r="K126" s="26" t="s">
        <v>475</v>
      </c>
      <c r="L126" s="27">
        <v>0</v>
      </c>
      <c r="M126" s="27">
        <v>710</v>
      </c>
      <c r="N126" s="27">
        <v>300</v>
      </c>
      <c r="O126" s="28"/>
      <c r="P126" s="28"/>
      <c r="Q126" s="29"/>
      <c r="R126" s="28"/>
      <c r="S126" s="29">
        <v>35000000</v>
      </c>
      <c r="T126" s="28"/>
      <c r="U126" s="28"/>
      <c r="V126" s="28"/>
      <c r="W126" s="28"/>
      <c r="X126" s="28"/>
      <c r="Y126" s="28"/>
      <c r="Z126" s="28"/>
      <c r="AA126" s="29"/>
      <c r="AB126" s="28"/>
      <c r="AC126" s="28"/>
      <c r="AD126" s="28"/>
      <c r="AE126" s="29"/>
      <c r="AF126" s="28"/>
      <c r="AG126" s="28"/>
      <c r="AH126" s="28"/>
      <c r="AI126" s="28"/>
      <c r="AJ126" s="28"/>
      <c r="AK126" s="28"/>
      <c r="AL126" s="107" t="s">
        <v>1074</v>
      </c>
    </row>
    <row r="127" spans="2:38" ht="15.75" thickBot="1">
      <c r="B127" s="106"/>
      <c r="C127" s="28"/>
      <c r="D127" s="28"/>
      <c r="E127" s="28"/>
      <c r="F127" s="26"/>
      <c r="G127" s="28"/>
      <c r="H127" s="28"/>
      <c r="I127" s="28"/>
      <c r="J127" s="26"/>
      <c r="K127" s="26"/>
      <c r="L127" s="27"/>
      <c r="M127" s="27"/>
      <c r="N127" s="27"/>
      <c r="O127" s="28"/>
      <c r="P127" s="28"/>
      <c r="Q127" s="29"/>
      <c r="R127" s="28"/>
      <c r="S127" s="29"/>
      <c r="T127" s="28"/>
      <c r="U127" s="28"/>
      <c r="V127" s="28"/>
      <c r="W127" s="28"/>
      <c r="X127" s="28"/>
      <c r="Y127" s="28"/>
      <c r="Z127" s="28"/>
      <c r="AA127" s="29"/>
      <c r="AB127" s="28"/>
      <c r="AC127" s="28"/>
      <c r="AD127" s="28"/>
      <c r="AE127" s="29"/>
      <c r="AF127" s="28"/>
      <c r="AG127" s="28"/>
      <c r="AH127" s="28"/>
      <c r="AI127" s="28"/>
      <c r="AJ127" s="28"/>
      <c r="AK127" s="28"/>
      <c r="AL127" s="107"/>
    </row>
    <row r="128" spans="2:38" s="1" customFormat="1" ht="11.25">
      <c r="B128" s="122" t="s">
        <v>1097</v>
      </c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4"/>
    </row>
    <row r="129" spans="2:38" s="1" customFormat="1" ht="12" thickBot="1">
      <c r="B129" s="125" t="s">
        <v>1098</v>
      </c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7"/>
    </row>
    <row r="130" spans="2:38" s="1" customFormat="1" ht="11.25">
      <c r="B130" s="128" t="s">
        <v>1099</v>
      </c>
      <c r="C130" s="129"/>
      <c r="D130" s="129"/>
      <c r="E130" s="129"/>
      <c r="F130" s="129"/>
      <c r="G130" s="129"/>
      <c r="H130" s="129"/>
      <c r="I130" s="129"/>
      <c r="J130" s="130"/>
      <c r="K130" s="131" t="s">
        <v>1100</v>
      </c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3"/>
      <c r="W130" s="131" t="s">
        <v>1101</v>
      </c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5"/>
    </row>
    <row r="131" spans="2:38" s="1" customFormat="1" ht="27.75" customHeight="1" thickBot="1">
      <c r="B131" s="136" t="s">
        <v>1143</v>
      </c>
      <c r="C131" s="137"/>
      <c r="D131" s="138"/>
      <c r="E131" s="92"/>
      <c r="F131" s="92"/>
      <c r="G131" s="92"/>
      <c r="H131" s="139" t="s">
        <v>1144</v>
      </c>
      <c r="I131" s="139"/>
      <c r="J131" s="139"/>
      <c r="K131" s="139"/>
      <c r="L131" s="139"/>
      <c r="M131" s="139"/>
      <c r="N131" s="139"/>
      <c r="O131" s="139"/>
      <c r="P131" s="140"/>
      <c r="Q131" s="141" t="s">
        <v>1049</v>
      </c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3"/>
      <c r="AI131" s="144" t="s">
        <v>1050</v>
      </c>
      <c r="AJ131" s="145"/>
      <c r="AK131" s="145"/>
      <c r="AL131" s="146"/>
    </row>
    <row r="132" spans="2:38" s="1" customFormat="1" ht="15" customHeight="1">
      <c r="B132" s="156" t="s">
        <v>1051</v>
      </c>
      <c r="C132" s="158" t="s">
        <v>1052</v>
      </c>
      <c r="D132" s="159"/>
      <c r="E132" s="159"/>
      <c r="F132" s="159"/>
      <c r="G132" s="159"/>
      <c r="H132" s="159"/>
      <c r="I132" s="159"/>
      <c r="J132" s="159"/>
      <c r="K132" s="162" t="s">
        <v>1053</v>
      </c>
      <c r="L132" s="164" t="s">
        <v>1054</v>
      </c>
      <c r="M132" s="164" t="s">
        <v>1055</v>
      </c>
      <c r="N132" s="166" t="s">
        <v>1394</v>
      </c>
      <c r="O132" s="173" t="s">
        <v>1056</v>
      </c>
      <c r="P132" s="175" t="s">
        <v>1057</v>
      </c>
      <c r="Q132" s="177" t="s">
        <v>1058</v>
      </c>
      <c r="R132" s="169"/>
      <c r="S132" s="168" t="s">
        <v>1059</v>
      </c>
      <c r="T132" s="169"/>
      <c r="U132" s="168" t="s">
        <v>1060</v>
      </c>
      <c r="V132" s="169"/>
      <c r="W132" s="168" t="s">
        <v>1061</v>
      </c>
      <c r="X132" s="169"/>
      <c r="Y132" s="168" t="s">
        <v>1062</v>
      </c>
      <c r="Z132" s="169"/>
      <c r="AA132" s="168" t="s">
        <v>1063</v>
      </c>
      <c r="AB132" s="169"/>
      <c r="AC132" s="168" t="s">
        <v>1064</v>
      </c>
      <c r="AD132" s="169"/>
      <c r="AE132" s="168" t="s">
        <v>1065</v>
      </c>
      <c r="AF132" s="169"/>
      <c r="AG132" s="168" t="s">
        <v>1066</v>
      </c>
      <c r="AH132" s="170"/>
      <c r="AI132" s="171" t="s">
        <v>1067</v>
      </c>
      <c r="AJ132" s="147" t="s">
        <v>1068</v>
      </c>
      <c r="AK132" s="149" t="s">
        <v>1069</v>
      </c>
      <c r="AL132" s="151" t="s">
        <v>1070</v>
      </c>
    </row>
    <row r="133" spans="2:38" s="1" customFormat="1" ht="36" thickBot="1">
      <c r="B133" s="157"/>
      <c r="C133" s="178"/>
      <c r="D133" s="179"/>
      <c r="E133" s="179"/>
      <c r="F133" s="179"/>
      <c r="G133" s="179"/>
      <c r="H133" s="179"/>
      <c r="I133" s="179"/>
      <c r="J133" s="179"/>
      <c r="K133" s="163"/>
      <c r="L133" s="165" t="s">
        <v>1054</v>
      </c>
      <c r="M133" s="165"/>
      <c r="N133" s="167"/>
      <c r="O133" s="174"/>
      <c r="P133" s="176"/>
      <c r="Q133" s="17" t="s">
        <v>1071</v>
      </c>
      <c r="R133" s="18" t="s">
        <v>1072</v>
      </c>
      <c r="S133" s="19" t="s">
        <v>1071</v>
      </c>
      <c r="T133" s="18" t="s">
        <v>1072</v>
      </c>
      <c r="U133" s="19" t="s">
        <v>1071</v>
      </c>
      <c r="V133" s="18" t="s">
        <v>1072</v>
      </c>
      <c r="W133" s="19" t="s">
        <v>1071</v>
      </c>
      <c r="X133" s="18" t="s">
        <v>1072</v>
      </c>
      <c r="Y133" s="19" t="s">
        <v>1071</v>
      </c>
      <c r="Z133" s="18" t="s">
        <v>1072</v>
      </c>
      <c r="AA133" s="19" t="s">
        <v>1071</v>
      </c>
      <c r="AB133" s="18" t="s">
        <v>1072</v>
      </c>
      <c r="AC133" s="19" t="s">
        <v>1071</v>
      </c>
      <c r="AD133" s="18" t="s">
        <v>1073</v>
      </c>
      <c r="AE133" s="19" t="s">
        <v>1071</v>
      </c>
      <c r="AF133" s="18" t="s">
        <v>1073</v>
      </c>
      <c r="AG133" s="19" t="s">
        <v>1071</v>
      </c>
      <c r="AH133" s="20" t="s">
        <v>1073</v>
      </c>
      <c r="AI133" s="172"/>
      <c r="AJ133" s="148"/>
      <c r="AK133" s="150"/>
      <c r="AL133" s="152"/>
    </row>
    <row r="134" spans="2:38" s="1" customFormat="1" ht="68.25" customHeight="1" thickBot="1">
      <c r="B134" s="184" t="s">
        <v>1074</v>
      </c>
      <c r="C134" s="186" t="s">
        <v>1145</v>
      </c>
      <c r="D134" s="154"/>
      <c r="E134" s="154"/>
      <c r="F134" s="186" t="s">
        <v>1146</v>
      </c>
      <c r="G134" s="154"/>
      <c r="H134" s="154"/>
      <c r="I134" s="154"/>
      <c r="J134" s="189"/>
      <c r="K134" s="43" t="s">
        <v>1147</v>
      </c>
      <c r="L134" s="61">
        <v>0.68</v>
      </c>
      <c r="M134" s="45">
        <v>0.95</v>
      </c>
      <c r="N134" s="45">
        <v>0.8</v>
      </c>
      <c r="O134" s="46"/>
      <c r="P134" s="47"/>
      <c r="Q134" s="48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50"/>
      <c r="AI134" s="51" t="e">
        <f>AI136+AI142+#REF!</f>
        <v>#REF!</v>
      </c>
      <c r="AJ134" s="52"/>
      <c r="AK134" s="52"/>
      <c r="AL134" s="53"/>
    </row>
    <row r="135" spans="2:38" s="1" customFormat="1" ht="34.5" thickBot="1">
      <c r="B135" s="185"/>
      <c r="C135" s="187"/>
      <c r="D135" s="188"/>
      <c r="E135" s="188"/>
      <c r="F135" s="187"/>
      <c r="G135" s="188"/>
      <c r="H135" s="188"/>
      <c r="I135" s="188"/>
      <c r="J135" s="190"/>
      <c r="K135" s="43" t="s">
        <v>1148</v>
      </c>
      <c r="L135" s="61">
        <v>0.78</v>
      </c>
      <c r="M135" s="45">
        <v>0.95</v>
      </c>
      <c r="N135" s="45">
        <v>0.8</v>
      </c>
      <c r="O135" s="46"/>
      <c r="P135" s="47"/>
      <c r="Q135" s="48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50"/>
      <c r="AI135" s="51" t="e">
        <f>AI137+#REF!+#REF!</f>
        <v>#REF!</v>
      </c>
      <c r="AJ135" s="52"/>
      <c r="AK135" s="52"/>
      <c r="AL135" s="53"/>
    </row>
    <row r="136" spans="2:38" s="1" customFormat="1" ht="33.75">
      <c r="B136" s="5" t="s">
        <v>1037</v>
      </c>
      <c r="C136" s="3" t="s">
        <v>1038</v>
      </c>
      <c r="D136" s="3" t="s">
        <v>1039</v>
      </c>
      <c r="E136" s="3" t="s">
        <v>1040</v>
      </c>
      <c r="F136" s="3" t="s">
        <v>1041</v>
      </c>
      <c r="G136" s="3" t="s">
        <v>1042</v>
      </c>
      <c r="H136" s="3" t="s">
        <v>1043</v>
      </c>
      <c r="I136" s="3" t="s">
        <v>1044</v>
      </c>
      <c r="J136" s="4" t="s">
        <v>1045</v>
      </c>
      <c r="K136" s="5" t="s">
        <v>1046</v>
      </c>
      <c r="L136" s="6"/>
      <c r="M136" s="6"/>
      <c r="N136" s="7"/>
      <c r="O136" s="7"/>
      <c r="P136" s="8"/>
      <c r="Q136" s="9">
        <f>SUM(Q137:Q137)</f>
        <v>0</v>
      </c>
      <c r="R136" s="10">
        <f>SUM(R137:R137)</f>
        <v>0</v>
      </c>
      <c r="S136" s="11">
        <f>SUM(S137:S137)</f>
        <v>0</v>
      </c>
      <c r="T136" s="10">
        <f>SUM(T137:T137)</f>
        <v>0</v>
      </c>
      <c r="U136" s="11"/>
      <c r="V136" s="10"/>
      <c r="W136" s="11"/>
      <c r="X136" s="10"/>
      <c r="Y136" s="11"/>
      <c r="Z136" s="10"/>
      <c r="AA136" s="11"/>
      <c r="AB136" s="10"/>
      <c r="AC136" s="11"/>
      <c r="AD136" s="10"/>
      <c r="AE136" s="11"/>
      <c r="AF136" s="10"/>
      <c r="AG136" s="12">
        <f>Q136+S136</f>
        <v>0</v>
      </c>
      <c r="AH136" s="10">
        <f>AH137</f>
        <v>0</v>
      </c>
      <c r="AI136" s="13">
        <f>SUM(AI137:AI137)</f>
        <v>0</v>
      </c>
      <c r="AJ136" s="14"/>
      <c r="AK136" s="14"/>
      <c r="AL136" s="15"/>
    </row>
    <row r="137" spans="2:38" ht="51.75" thickBot="1">
      <c r="B137" s="106"/>
      <c r="C137" s="28"/>
      <c r="D137" s="28"/>
      <c r="E137" s="28"/>
      <c r="F137" s="26" t="s">
        <v>890</v>
      </c>
      <c r="G137" s="28"/>
      <c r="H137" s="28"/>
      <c r="I137" s="28"/>
      <c r="J137" s="26" t="s">
        <v>38</v>
      </c>
      <c r="K137" s="26" t="s">
        <v>476</v>
      </c>
      <c r="L137" s="27">
        <v>0</v>
      </c>
      <c r="M137" s="27">
        <v>3</v>
      </c>
      <c r="N137" s="27">
        <v>1</v>
      </c>
      <c r="O137" s="28"/>
      <c r="P137" s="28"/>
      <c r="Q137" s="29"/>
      <c r="R137" s="28"/>
      <c r="S137" s="29"/>
      <c r="T137" s="28"/>
      <c r="U137" s="28"/>
      <c r="V137" s="28"/>
      <c r="W137" s="28"/>
      <c r="X137" s="28"/>
      <c r="Y137" s="28"/>
      <c r="Z137" s="28"/>
      <c r="AA137" s="29"/>
      <c r="AB137" s="28"/>
      <c r="AC137" s="28"/>
      <c r="AD137" s="28"/>
      <c r="AE137" s="29"/>
      <c r="AF137" s="28"/>
      <c r="AG137" s="28"/>
      <c r="AH137" s="28"/>
      <c r="AI137" s="28"/>
      <c r="AJ137" s="28"/>
      <c r="AK137" s="28"/>
      <c r="AL137" s="107" t="s">
        <v>1074</v>
      </c>
    </row>
    <row r="138" spans="2:38" s="1" customFormat="1" ht="33.75">
      <c r="B138" s="5" t="s">
        <v>1037</v>
      </c>
      <c r="C138" s="3" t="s">
        <v>1038</v>
      </c>
      <c r="D138" s="3" t="s">
        <v>1039</v>
      </c>
      <c r="E138" s="3" t="s">
        <v>1040</v>
      </c>
      <c r="F138" s="3" t="s">
        <v>1041</v>
      </c>
      <c r="G138" s="3" t="s">
        <v>1042</v>
      </c>
      <c r="H138" s="3" t="s">
        <v>1043</v>
      </c>
      <c r="I138" s="3" t="s">
        <v>1044</v>
      </c>
      <c r="J138" s="4" t="s">
        <v>1045</v>
      </c>
      <c r="K138" s="5" t="s">
        <v>1046</v>
      </c>
      <c r="L138" s="6"/>
      <c r="M138" s="6"/>
      <c r="N138" s="7"/>
      <c r="O138" s="7"/>
      <c r="P138" s="8"/>
      <c r="Q138" s="9">
        <f>SUM(Q139:Q139)</f>
        <v>0</v>
      </c>
      <c r="R138" s="10">
        <f>SUM(R139:R139)</f>
        <v>0</v>
      </c>
      <c r="S138" s="11">
        <f>SUM(S139:S139)</f>
        <v>0</v>
      </c>
      <c r="T138" s="10">
        <f>SUM(T139:T139)</f>
        <v>0</v>
      </c>
      <c r="U138" s="11"/>
      <c r="V138" s="10"/>
      <c r="W138" s="11"/>
      <c r="X138" s="10"/>
      <c r="Y138" s="11"/>
      <c r="Z138" s="10"/>
      <c r="AA138" s="11"/>
      <c r="AB138" s="10"/>
      <c r="AC138" s="11"/>
      <c r="AD138" s="10"/>
      <c r="AE138" s="11"/>
      <c r="AF138" s="10"/>
      <c r="AG138" s="12">
        <f>Q138+S138</f>
        <v>0</v>
      </c>
      <c r="AH138" s="10">
        <f>AH139</f>
        <v>0</v>
      </c>
      <c r="AI138" s="13">
        <f>SUM(AI139:AI139)</f>
        <v>0</v>
      </c>
      <c r="AJ138" s="14"/>
      <c r="AK138" s="14"/>
      <c r="AL138" s="15"/>
    </row>
    <row r="139" spans="2:38" ht="64.5" thickBot="1">
      <c r="B139" s="106"/>
      <c r="C139" s="28"/>
      <c r="D139" s="28"/>
      <c r="E139" s="28"/>
      <c r="F139" s="26"/>
      <c r="G139" s="28"/>
      <c r="H139" s="28"/>
      <c r="I139" s="28"/>
      <c r="J139" s="26" t="s">
        <v>39</v>
      </c>
      <c r="K139" s="26" t="s">
        <v>477</v>
      </c>
      <c r="L139" s="27">
        <v>3</v>
      </c>
      <c r="M139" s="27">
        <v>12</v>
      </c>
      <c r="N139" s="27">
        <v>12</v>
      </c>
      <c r="O139" s="28"/>
      <c r="P139" s="28"/>
      <c r="Q139" s="29"/>
      <c r="R139" s="28"/>
      <c r="S139" s="29"/>
      <c r="T139" s="28"/>
      <c r="U139" s="28"/>
      <c r="V139" s="28"/>
      <c r="W139" s="28"/>
      <c r="X139" s="28"/>
      <c r="Y139" s="28"/>
      <c r="Z139" s="28"/>
      <c r="AA139" s="29"/>
      <c r="AB139" s="28"/>
      <c r="AC139" s="28"/>
      <c r="AD139" s="28"/>
      <c r="AE139" s="29"/>
      <c r="AF139" s="28"/>
      <c r="AG139" s="28"/>
      <c r="AH139" s="28"/>
      <c r="AI139" s="28"/>
      <c r="AJ139" s="28"/>
      <c r="AK139" s="28"/>
      <c r="AL139" s="107" t="s">
        <v>1074</v>
      </c>
    </row>
    <row r="140" spans="2:38" s="1" customFormat="1" ht="33.75">
      <c r="B140" s="5" t="s">
        <v>1037</v>
      </c>
      <c r="C140" s="3" t="s">
        <v>1038</v>
      </c>
      <c r="D140" s="3" t="s">
        <v>1039</v>
      </c>
      <c r="E140" s="3" t="s">
        <v>1040</v>
      </c>
      <c r="F140" s="3" t="s">
        <v>1041</v>
      </c>
      <c r="G140" s="3" t="s">
        <v>1042</v>
      </c>
      <c r="H140" s="3" t="s">
        <v>1043</v>
      </c>
      <c r="I140" s="3" t="s">
        <v>1044</v>
      </c>
      <c r="J140" s="4" t="s">
        <v>1045</v>
      </c>
      <c r="K140" s="5" t="s">
        <v>1046</v>
      </c>
      <c r="L140" s="6"/>
      <c r="M140" s="6"/>
      <c r="N140" s="7"/>
      <c r="O140" s="7"/>
      <c r="P140" s="8"/>
      <c r="Q140" s="9">
        <f>SUM(Q141:Q141)</f>
        <v>0</v>
      </c>
      <c r="R140" s="10">
        <f>SUM(R141:R141)</f>
        <v>0</v>
      </c>
      <c r="S140" s="11">
        <f>SUM(S141:S141)</f>
        <v>0</v>
      </c>
      <c r="T140" s="10">
        <f>SUM(T141:T141)</f>
        <v>0</v>
      </c>
      <c r="U140" s="11"/>
      <c r="V140" s="10"/>
      <c r="W140" s="11"/>
      <c r="X140" s="10"/>
      <c r="Y140" s="11"/>
      <c r="Z140" s="10"/>
      <c r="AA140" s="11"/>
      <c r="AB140" s="10"/>
      <c r="AC140" s="11"/>
      <c r="AD140" s="10"/>
      <c r="AE140" s="11"/>
      <c r="AF140" s="10"/>
      <c r="AG140" s="12">
        <f>Q140+S140</f>
        <v>0</v>
      </c>
      <c r="AH140" s="10">
        <f>AH141</f>
        <v>0</v>
      </c>
      <c r="AI140" s="13">
        <f>SUM(AI141:AI141)</f>
        <v>0</v>
      </c>
      <c r="AJ140" s="14"/>
      <c r="AK140" s="14"/>
      <c r="AL140" s="15"/>
    </row>
    <row r="141" spans="2:38" ht="51.75" thickBot="1">
      <c r="B141" s="106"/>
      <c r="C141" s="28"/>
      <c r="D141" s="28"/>
      <c r="E141" s="28"/>
      <c r="F141" s="26" t="s">
        <v>890</v>
      </c>
      <c r="G141" s="28"/>
      <c r="H141" s="28"/>
      <c r="I141" s="28"/>
      <c r="J141" s="26" t="s">
        <v>40</v>
      </c>
      <c r="K141" s="26" t="s">
        <v>478</v>
      </c>
      <c r="L141" s="27">
        <v>3</v>
      </c>
      <c r="M141" s="27">
        <v>5</v>
      </c>
      <c r="N141" s="27">
        <v>1</v>
      </c>
      <c r="O141" s="28"/>
      <c r="P141" s="28"/>
      <c r="Q141" s="29"/>
      <c r="R141" s="28"/>
      <c r="S141" s="29"/>
      <c r="T141" s="28"/>
      <c r="U141" s="28"/>
      <c r="V141" s="28"/>
      <c r="W141" s="28"/>
      <c r="X141" s="28"/>
      <c r="Y141" s="28"/>
      <c r="Z141" s="28"/>
      <c r="AA141" s="29"/>
      <c r="AB141" s="28"/>
      <c r="AC141" s="28"/>
      <c r="AD141" s="28"/>
      <c r="AE141" s="29"/>
      <c r="AF141" s="28"/>
      <c r="AG141" s="28"/>
      <c r="AH141" s="28"/>
      <c r="AI141" s="28"/>
      <c r="AJ141" s="28"/>
      <c r="AK141" s="28"/>
      <c r="AL141" s="107" t="s">
        <v>1074</v>
      </c>
    </row>
    <row r="142" spans="2:38" s="1" customFormat="1" ht="33.75">
      <c r="B142" s="5" t="s">
        <v>1037</v>
      </c>
      <c r="C142" s="3" t="s">
        <v>1038</v>
      </c>
      <c r="D142" s="3" t="s">
        <v>1039</v>
      </c>
      <c r="E142" s="3" t="s">
        <v>1040</v>
      </c>
      <c r="F142" s="3" t="s">
        <v>1041</v>
      </c>
      <c r="G142" s="3" t="s">
        <v>1042</v>
      </c>
      <c r="H142" s="3" t="s">
        <v>1043</v>
      </c>
      <c r="I142" s="3" t="s">
        <v>1044</v>
      </c>
      <c r="J142" s="4" t="s">
        <v>1045</v>
      </c>
      <c r="K142" s="5" t="s">
        <v>1046</v>
      </c>
      <c r="L142" s="6"/>
      <c r="M142" s="6"/>
      <c r="N142" s="7"/>
      <c r="O142" s="7"/>
      <c r="P142" s="8"/>
      <c r="Q142" s="9">
        <f>SUM(Q143:Q143)</f>
        <v>0</v>
      </c>
      <c r="R142" s="10">
        <f>SUM(R143:R143)</f>
        <v>0</v>
      </c>
      <c r="S142" s="11">
        <f>SUM(S143:S143)</f>
        <v>0</v>
      </c>
      <c r="T142" s="10">
        <f>SUM(T143:T143)</f>
        <v>0</v>
      </c>
      <c r="U142" s="11"/>
      <c r="V142" s="10"/>
      <c r="W142" s="11"/>
      <c r="X142" s="10"/>
      <c r="Y142" s="11"/>
      <c r="Z142" s="10"/>
      <c r="AA142" s="11"/>
      <c r="AB142" s="10"/>
      <c r="AC142" s="11"/>
      <c r="AD142" s="10"/>
      <c r="AE142" s="11"/>
      <c r="AF142" s="10"/>
      <c r="AG142" s="12">
        <f>Q142+S142</f>
        <v>0</v>
      </c>
      <c r="AH142" s="10">
        <f>AH143</f>
        <v>0</v>
      </c>
      <c r="AI142" s="13">
        <f>SUM(AI143:AI143)</f>
        <v>0</v>
      </c>
      <c r="AJ142" s="14"/>
      <c r="AK142" s="14"/>
      <c r="AL142" s="15"/>
    </row>
    <row r="143" spans="2:38" ht="51.75" thickBot="1">
      <c r="B143" s="106"/>
      <c r="C143" s="28"/>
      <c r="D143" s="28"/>
      <c r="E143" s="28"/>
      <c r="F143" s="26" t="s">
        <v>890</v>
      </c>
      <c r="G143" s="28"/>
      <c r="H143" s="28"/>
      <c r="I143" s="28"/>
      <c r="J143" s="26" t="s">
        <v>41</v>
      </c>
      <c r="K143" s="26" t="s">
        <v>479</v>
      </c>
      <c r="L143" s="27">
        <v>3</v>
      </c>
      <c r="M143" s="27">
        <v>12</v>
      </c>
      <c r="N143" s="27">
        <v>12</v>
      </c>
      <c r="O143" s="28"/>
      <c r="P143" s="28"/>
      <c r="Q143" s="29"/>
      <c r="R143" s="28"/>
      <c r="S143" s="29"/>
      <c r="T143" s="28"/>
      <c r="U143" s="28"/>
      <c r="V143" s="28"/>
      <c r="W143" s="28"/>
      <c r="X143" s="28"/>
      <c r="Y143" s="28"/>
      <c r="Z143" s="28"/>
      <c r="AA143" s="29"/>
      <c r="AB143" s="28"/>
      <c r="AC143" s="28"/>
      <c r="AD143" s="28"/>
      <c r="AE143" s="29"/>
      <c r="AF143" s="28"/>
      <c r="AG143" s="28"/>
      <c r="AH143" s="28"/>
      <c r="AI143" s="28"/>
      <c r="AJ143" s="28"/>
      <c r="AK143" s="28"/>
      <c r="AL143" s="107" t="s">
        <v>1074</v>
      </c>
    </row>
    <row r="144" spans="2:38" s="1" customFormat="1" ht="33.75">
      <c r="B144" s="5" t="s">
        <v>1037</v>
      </c>
      <c r="C144" s="3" t="s">
        <v>1038</v>
      </c>
      <c r="D144" s="3" t="s">
        <v>1039</v>
      </c>
      <c r="E144" s="3" t="s">
        <v>1040</v>
      </c>
      <c r="F144" s="3" t="s">
        <v>1041</v>
      </c>
      <c r="G144" s="3" t="s">
        <v>1042</v>
      </c>
      <c r="H144" s="3" t="s">
        <v>1043</v>
      </c>
      <c r="I144" s="3" t="s">
        <v>1044</v>
      </c>
      <c r="J144" s="4" t="s">
        <v>1045</v>
      </c>
      <c r="K144" s="5" t="s">
        <v>1046</v>
      </c>
      <c r="L144" s="6"/>
      <c r="M144" s="6"/>
      <c r="N144" s="7"/>
      <c r="O144" s="7"/>
      <c r="P144" s="8"/>
      <c r="Q144" s="9">
        <f>SUM(Q145:Q145)</f>
        <v>0</v>
      </c>
      <c r="R144" s="10">
        <f>SUM(R145:R145)</f>
        <v>0</v>
      </c>
      <c r="S144" s="11">
        <f>SUM(S145:S145)</f>
        <v>0</v>
      </c>
      <c r="T144" s="10">
        <f>SUM(T145:T145)</f>
        <v>0</v>
      </c>
      <c r="U144" s="11"/>
      <c r="V144" s="10"/>
      <c r="W144" s="11"/>
      <c r="X144" s="10"/>
      <c r="Y144" s="11"/>
      <c r="Z144" s="10"/>
      <c r="AA144" s="11"/>
      <c r="AB144" s="10"/>
      <c r="AC144" s="11"/>
      <c r="AD144" s="10"/>
      <c r="AE144" s="11"/>
      <c r="AF144" s="10"/>
      <c r="AG144" s="12">
        <f>Q144+S144</f>
        <v>0</v>
      </c>
      <c r="AH144" s="10">
        <f>AH145</f>
        <v>0</v>
      </c>
      <c r="AI144" s="13">
        <f>SUM(AI145:AI145)</f>
        <v>0</v>
      </c>
      <c r="AJ144" s="14"/>
      <c r="AK144" s="14"/>
      <c r="AL144" s="15"/>
    </row>
    <row r="145" spans="2:38" ht="51">
      <c r="B145" s="106"/>
      <c r="C145" s="28"/>
      <c r="D145" s="28"/>
      <c r="E145" s="28"/>
      <c r="F145" s="26"/>
      <c r="G145" s="28"/>
      <c r="H145" s="28"/>
      <c r="I145" s="28"/>
      <c r="J145" s="26" t="s">
        <v>42</v>
      </c>
      <c r="K145" s="26" t="s">
        <v>480</v>
      </c>
      <c r="L145" s="27">
        <v>0</v>
      </c>
      <c r="M145" s="27">
        <v>12</v>
      </c>
      <c r="N145" s="27">
        <v>6</v>
      </c>
      <c r="O145" s="28"/>
      <c r="P145" s="28"/>
      <c r="Q145" s="29"/>
      <c r="R145" s="28"/>
      <c r="S145" s="29"/>
      <c r="T145" s="28"/>
      <c r="U145" s="28"/>
      <c r="V145" s="28"/>
      <c r="W145" s="28"/>
      <c r="X145" s="28"/>
      <c r="Y145" s="28"/>
      <c r="Z145" s="28"/>
      <c r="AA145" s="29"/>
      <c r="AB145" s="28"/>
      <c r="AC145" s="28"/>
      <c r="AD145" s="28"/>
      <c r="AE145" s="29"/>
      <c r="AF145" s="28"/>
      <c r="AG145" s="28"/>
      <c r="AH145" s="28"/>
      <c r="AI145" s="28"/>
      <c r="AJ145" s="28"/>
      <c r="AK145" s="28"/>
      <c r="AL145" s="107" t="s">
        <v>1074</v>
      </c>
    </row>
    <row r="146" spans="2:38">
      <c r="B146" s="116"/>
      <c r="C146" s="117"/>
      <c r="D146" s="117"/>
      <c r="E146" s="117"/>
      <c r="F146" s="118"/>
      <c r="G146" s="117"/>
      <c r="H146" s="117"/>
      <c r="I146" s="117"/>
      <c r="J146" s="118"/>
      <c r="K146" s="118"/>
      <c r="L146" s="119"/>
      <c r="M146" s="119"/>
      <c r="N146" s="119"/>
      <c r="O146" s="117"/>
      <c r="P146" s="117"/>
      <c r="Q146" s="120"/>
      <c r="R146" s="117"/>
      <c r="S146" s="120"/>
      <c r="T146" s="117"/>
      <c r="U146" s="117"/>
      <c r="V146" s="117"/>
      <c r="W146" s="117"/>
      <c r="X146" s="117"/>
      <c r="Y146" s="117"/>
      <c r="Z146" s="117"/>
      <c r="AA146" s="120"/>
      <c r="AB146" s="117"/>
      <c r="AC146" s="117"/>
      <c r="AD146" s="117"/>
      <c r="AE146" s="120"/>
      <c r="AF146" s="117"/>
      <c r="AG146" s="117"/>
      <c r="AH146" s="117"/>
      <c r="AI146" s="117"/>
      <c r="AJ146" s="117"/>
      <c r="AK146" s="117"/>
      <c r="AL146" s="121"/>
    </row>
    <row r="147" spans="2:38">
      <c r="B147" s="116"/>
      <c r="C147" s="117"/>
      <c r="D147" s="117"/>
      <c r="E147" s="117"/>
      <c r="F147" s="118"/>
      <c r="G147" s="117"/>
      <c r="H147" s="117"/>
      <c r="I147" s="117"/>
      <c r="J147" s="118"/>
      <c r="K147" s="118"/>
      <c r="L147" s="119"/>
      <c r="M147" s="119"/>
      <c r="N147" s="119"/>
      <c r="O147" s="117"/>
      <c r="P147" s="117"/>
      <c r="Q147" s="120"/>
      <c r="R147" s="117"/>
      <c r="S147" s="120"/>
      <c r="T147" s="117"/>
      <c r="U147" s="117"/>
      <c r="V147" s="117"/>
      <c r="W147" s="117"/>
      <c r="X147" s="117"/>
      <c r="Y147" s="117"/>
      <c r="Z147" s="117"/>
      <c r="AA147" s="120"/>
      <c r="AB147" s="117"/>
      <c r="AC147" s="117"/>
      <c r="AD147" s="117"/>
      <c r="AE147" s="120"/>
      <c r="AF147" s="117"/>
      <c r="AG147" s="117"/>
      <c r="AH147" s="117"/>
      <c r="AI147" s="117"/>
      <c r="AJ147" s="117"/>
      <c r="AK147" s="117"/>
      <c r="AL147" s="121"/>
    </row>
    <row r="148" spans="2:38">
      <c r="B148" s="116"/>
      <c r="C148" s="117"/>
      <c r="D148" s="117"/>
      <c r="E148" s="117"/>
      <c r="F148" s="118"/>
      <c r="G148" s="117"/>
      <c r="H148" s="117"/>
      <c r="I148" s="117"/>
      <c r="J148" s="118"/>
      <c r="K148" s="118"/>
      <c r="L148" s="119"/>
      <c r="M148" s="119"/>
      <c r="N148" s="119"/>
      <c r="O148" s="117"/>
      <c r="P148" s="117"/>
      <c r="Q148" s="120"/>
      <c r="R148" s="117"/>
      <c r="S148" s="120"/>
      <c r="T148" s="117"/>
      <c r="U148" s="117"/>
      <c r="V148" s="117"/>
      <c r="W148" s="117"/>
      <c r="X148" s="117"/>
      <c r="Y148" s="117"/>
      <c r="Z148" s="117"/>
      <c r="AA148" s="120"/>
      <c r="AB148" s="117"/>
      <c r="AC148" s="117"/>
      <c r="AD148" s="117"/>
      <c r="AE148" s="120"/>
      <c r="AF148" s="117"/>
      <c r="AG148" s="117"/>
      <c r="AH148" s="117"/>
      <c r="AI148" s="117"/>
      <c r="AJ148" s="117"/>
      <c r="AK148" s="117"/>
      <c r="AL148" s="121"/>
    </row>
    <row r="149" spans="2:38">
      <c r="B149" s="116"/>
      <c r="C149" s="117"/>
      <c r="D149" s="117"/>
      <c r="E149" s="117"/>
      <c r="F149" s="118"/>
      <c r="G149" s="117"/>
      <c r="H149" s="117"/>
      <c r="I149" s="117"/>
      <c r="J149" s="118"/>
      <c r="K149" s="118"/>
      <c r="L149" s="119"/>
      <c r="M149" s="119"/>
      <c r="N149" s="119"/>
      <c r="O149" s="117"/>
      <c r="P149" s="117"/>
      <c r="Q149" s="120"/>
      <c r="R149" s="117"/>
      <c r="S149" s="120"/>
      <c r="T149" s="117"/>
      <c r="U149" s="117"/>
      <c r="V149" s="117"/>
      <c r="W149" s="117"/>
      <c r="X149" s="117"/>
      <c r="Y149" s="117"/>
      <c r="Z149" s="117"/>
      <c r="AA149" s="120"/>
      <c r="AB149" s="117"/>
      <c r="AC149" s="117"/>
      <c r="AD149" s="117"/>
      <c r="AE149" s="120"/>
      <c r="AF149" s="117"/>
      <c r="AG149" s="117"/>
      <c r="AH149" s="117"/>
      <c r="AI149" s="117"/>
      <c r="AJ149" s="117"/>
      <c r="AK149" s="117"/>
      <c r="AL149" s="121"/>
    </row>
    <row r="150" spans="2:38">
      <c r="B150" s="116"/>
      <c r="C150" s="117"/>
      <c r="D150" s="117"/>
      <c r="E150" s="117"/>
      <c r="F150" s="118"/>
      <c r="G150" s="117"/>
      <c r="H150" s="117"/>
      <c r="I150" s="117"/>
      <c r="J150" s="118"/>
      <c r="K150" s="118"/>
      <c r="L150" s="119"/>
      <c r="M150" s="119"/>
      <c r="N150" s="119"/>
      <c r="O150" s="117"/>
      <c r="P150" s="117"/>
      <c r="Q150" s="120"/>
      <c r="R150" s="117"/>
      <c r="S150" s="120"/>
      <c r="T150" s="117"/>
      <c r="U150" s="117"/>
      <c r="V150" s="117"/>
      <c r="W150" s="117"/>
      <c r="X150" s="117"/>
      <c r="Y150" s="117"/>
      <c r="Z150" s="117"/>
      <c r="AA150" s="120"/>
      <c r="AB150" s="117"/>
      <c r="AC150" s="117"/>
      <c r="AD150" s="117"/>
      <c r="AE150" s="120"/>
      <c r="AF150" s="117"/>
      <c r="AG150" s="117"/>
      <c r="AH150" s="117"/>
      <c r="AI150" s="117"/>
      <c r="AJ150" s="117"/>
      <c r="AK150" s="117"/>
      <c r="AL150" s="121"/>
    </row>
    <row r="151" spans="2:38">
      <c r="B151" s="116"/>
      <c r="C151" s="117"/>
      <c r="D151" s="117"/>
      <c r="E151" s="117"/>
      <c r="F151" s="118"/>
      <c r="G151" s="117"/>
      <c r="H151" s="117"/>
      <c r="I151" s="117"/>
      <c r="J151" s="118"/>
      <c r="K151" s="118"/>
      <c r="L151" s="119"/>
      <c r="M151" s="119"/>
      <c r="N151" s="119"/>
      <c r="O151" s="117"/>
      <c r="P151" s="117"/>
      <c r="Q151" s="120"/>
      <c r="R151" s="117"/>
      <c r="S151" s="120"/>
      <c r="T151" s="117"/>
      <c r="U151" s="117"/>
      <c r="V151" s="117"/>
      <c r="W151" s="117"/>
      <c r="X151" s="117"/>
      <c r="Y151" s="117"/>
      <c r="Z151" s="117"/>
      <c r="AA151" s="120"/>
      <c r="AB151" s="117"/>
      <c r="AC151" s="117"/>
      <c r="AD151" s="117"/>
      <c r="AE151" s="120"/>
      <c r="AF151" s="117"/>
      <c r="AG151" s="117"/>
      <c r="AH151" s="117"/>
      <c r="AI151" s="117"/>
      <c r="AJ151" s="117"/>
      <c r="AK151" s="117"/>
      <c r="AL151" s="121"/>
    </row>
    <row r="152" spans="2:38">
      <c r="B152" s="116"/>
      <c r="C152" s="117"/>
      <c r="D152" s="117"/>
      <c r="E152" s="117"/>
      <c r="F152" s="118"/>
      <c r="G152" s="117"/>
      <c r="H152" s="117"/>
      <c r="I152" s="117"/>
      <c r="J152" s="118"/>
      <c r="K152" s="118"/>
      <c r="L152" s="119"/>
      <c r="M152" s="119"/>
      <c r="N152" s="119"/>
      <c r="O152" s="117"/>
      <c r="P152" s="117"/>
      <c r="Q152" s="120"/>
      <c r="R152" s="117"/>
      <c r="S152" s="120"/>
      <c r="T152" s="117"/>
      <c r="U152" s="117"/>
      <c r="V152" s="117"/>
      <c r="W152" s="117"/>
      <c r="X152" s="117"/>
      <c r="Y152" s="117"/>
      <c r="Z152" s="117"/>
      <c r="AA152" s="120"/>
      <c r="AB152" s="117"/>
      <c r="AC152" s="117"/>
      <c r="AD152" s="117"/>
      <c r="AE152" s="120"/>
      <c r="AF152" s="117"/>
      <c r="AG152" s="117"/>
      <c r="AH152" s="117"/>
      <c r="AI152" s="117"/>
      <c r="AJ152" s="117"/>
      <c r="AK152" s="117"/>
      <c r="AL152" s="121"/>
    </row>
    <row r="153" spans="2:38">
      <c r="B153" s="116"/>
      <c r="C153" s="117"/>
      <c r="D153" s="117"/>
      <c r="E153" s="117"/>
      <c r="F153" s="118"/>
      <c r="G153" s="117"/>
      <c r="H153" s="117"/>
      <c r="I153" s="117"/>
      <c r="J153" s="118"/>
      <c r="K153" s="118"/>
      <c r="L153" s="119"/>
      <c r="M153" s="119"/>
      <c r="N153" s="119"/>
      <c r="O153" s="117"/>
      <c r="P153" s="117"/>
      <c r="Q153" s="120"/>
      <c r="R153" s="117"/>
      <c r="S153" s="120"/>
      <c r="T153" s="117"/>
      <c r="U153" s="117"/>
      <c r="V153" s="117"/>
      <c r="W153" s="117"/>
      <c r="X153" s="117"/>
      <c r="Y153" s="117"/>
      <c r="Z153" s="117"/>
      <c r="AA153" s="120"/>
      <c r="AB153" s="117"/>
      <c r="AC153" s="117"/>
      <c r="AD153" s="117"/>
      <c r="AE153" s="120"/>
      <c r="AF153" s="117"/>
      <c r="AG153" s="117"/>
      <c r="AH153" s="117"/>
      <c r="AI153" s="117"/>
      <c r="AJ153" s="117"/>
      <c r="AK153" s="117"/>
      <c r="AL153" s="121"/>
    </row>
    <row r="154" spans="2:38">
      <c r="B154" s="116"/>
      <c r="C154" s="117"/>
      <c r="D154" s="117"/>
      <c r="E154" s="117"/>
      <c r="F154" s="118"/>
      <c r="G154" s="117"/>
      <c r="H154" s="117"/>
      <c r="I154" s="117"/>
      <c r="J154" s="118"/>
      <c r="K154" s="118"/>
      <c r="L154" s="119"/>
      <c r="M154" s="119"/>
      <c r="N154" s="119"/>
      <c r="O154" s="117"/>
      <c r="P154" s="117"/>
      <c r="Q154" s="120"/>
      <c r="R154" s="117"/>
      <c r="S154" s="120"/>
      <c r="T154" s="117"/>
      <c r="U154" s="117"/>
      <c r="V154" s="117"/>
      <c r="W154" s="117"/>
      <c r="X154" s="117"/>
      <c r="Y154" s="117"/>
      <c r="Z154" s="117"/>
      <c r="AA154" s="120"/>
      <c r="AB154" s="117"/>
      <c r="AC154" s="117"/>
      <c r="AD154" s="117"/>
      <c r="AE154" s="120"/>
      <c r="AF154" s="117"/>
      <c r="AG154" s="117"/>
      <c r="AH154" s="117"/>
      <c r="AI154" s="117"/>
      <c r="AJ154" s="117"/>
      <c r="AK154" s="117"/>
      <c r="AL154" s="121"/>
    </row>
    <row r="155" spans="2:38">
      <c r="B155" s="116"/>
      <c r="C155" s="117"/>
      <c r="D155" s="117"/>
      <c r="E155" s="117"/>
      <c r="F155" s="118"/>
      <c r="G155" s="117"/>
      <c r="H155" s="117"/>
      <c r="I155" s="117"/>
      <c r="J155" s="118"/>
      <c r="K155" s="118"/>
      <c r="L155" s="119"/>
      <c r="M155" s="119"/>
      <c r="N155" s="119"/>
      <c r="O155" s="117"/>
      <c r="P155" s="117"/>
      <c r="Q155" s="120"/>
      <c r="R155" s="117"/>
      <c r="S155" s="120"/>
      <c r="T155" s="117"/>
      <c r="U155" s="117"/>
      <c r="V155" s="117"/>
      <c r="W155" s="117"/>
      <c r="X155" s="117"/>
      <c r="Y155" s="117"/>
      <c r="Z155" s="117"/>
      <c r="AA155" s="120"/>
      <c r="AB155" s="117"/>
      <c r="AC155" s="117"/>
      <c r="AD155" s="117"/>
      <c r="AE155" s="120"/>
      <c r="AF155" s="117"/>
      <c r="AG155" s="117"/>
      <c r="AH155" s="117"/>
      <c r="AI155" s="117"/>
      <c r="AJ155" s="117"/>
      <c r="AK155" s="117"/>
      <c r="AL155" s="121"/>
    </row>
    <row r="156" spans="2:38">
      <c r="B156" s="116"/>
      <c r="C156" s="117"/>
      <c r="D156" s="117"/>
      <c r="E156" s="117"/>
      <c r="F156" s="118"/>
      <c r="G156" s="117"/>
      <c r="H156" s="117"/>
      <c r="I156" s="117"/>
      <c r="J156" s="118"/>
      <c r="K156" s="118"/>
      <c r="L156" s="119"/>
      <c r="M156" s="119"/>
      <c r="N156" s="119"/>
      <c r="O156" s="117"/>
      <c r="P156" s="117"/>
      <c r="Q156" s="120"/>
      <c r="R156" s="117"/>
      <c r="S156" s="120"/>
      <c r="T156" s="117"/>
      <c r="U156" s="117"/>
      <c r="V156" s="117"/>
      <c r="W156" s="117"/>
      <c r="X156" s="117"/>
      <c r="Y156" s="117"/>
      <c r="Z156" s="117"/>
      <c r="AA156" s="120"/>
      <c r="AB156" s="117"/>
      <c r="AC156" s="117"/>
      <c r="AD156" s="117"/>
      <c r="AE156" s="120"/>
      <c r="AF156" s="117"/>
      <c r="AG156" s="117"/>
      <c r="AH156" s="117"/>
      <c r="AI156" s="117"/>
      <c r="AJ156" s="117"/>
      <c r="AK156" s="117"/>
      <c r="AL156" s="121"/>
    </row>
    <row r="157" spans="2:38">
      <c r="B157" s="116"/>
      <c r="C157" s="117"/>
      <c r="D157" s="117"/>
      <c r="E157" s="117"/>
      <c r="F157" s="118"/>
      <c r="G157" s="117"/>
      <c r="H157" s="117"/>
      <c r="I157" s="117"/>
      <c r="J157" s="118"/>
      <c r="K157" s="118"/>
      <c r="L157" s="119"/>
      <c r="M157" s="119"/>
      <c r="N157" s="119"/>
      <c r="O157" s="117"/>
      <c r="P157" s="117"/>
      <c r="Q157" s="120"/>
      <c r="R157" s="117"/>
      <c r="S157" s="120"/>
      <c r="T157" s="117"/>
      <c r="U157" s="117"/>
      <c r="V157" s="117"/>
      <c r="W157" s="117"/>
      <c r="X157" s="117"/>
      <c r="Y157" s="117"/>
      <c r="Z157" s="117"/>
      <c r="AA157" s="120"/>
      <c r="AB157" s="117"/>
      <c r="AC157" s="117"/>
      <c r="AD157" s="117"/>
      <c r="AE157" s="120"/>
      <c r="AF157" s="117"/>
      <c r="AG157" s="117"/>
      <c r="AH157" s="117"/>
      <c r="AI157" s="117"/>
      <c r="AJ157" s="117"/>
      <c r="AK157" s="117"/>
      <c r="AL157" s="121"/>
    </row>
    <row r="158" spans="2:38" ht="15.75" thickBot="1">
      <c r="B158" s="116"/>
      <c r="C158" s="117"/>
      <c r="D158" s="117"/>
      <c r="E158" s="117"/>
      <c r="F158" s="118"/>
      <c r="G158" s="117"/>
      <c r="H158" s="117"/>
      <c r="I158" s="117"/>
      <c r="J158" s="118"/>
      <c r="K158" s="118"/>
      <c r="L158" s="119"/>
      <c r="M158" s="119"/>
      <c r="N158" s="119"/>
      <c r="O158" s="117"/>
      <c r="P158" s="117"/>
      <c r="Q158" s="120"/>
      <c r="R158" s="117"/>
      <c r="S158" s="120"/>
      <c r="T158" s="117"/>
      <c r="U158" s="117"/>
      <c r="V158" s="117"/>
      <c r="W158" s="117"/>
      <c r="X158" s="117"/>
      <c r="Y158" s="117"/>
      <c r="Z158" s="117"/>
      <c r="AA158" s="120"/>
      <c r="AB158" s="117"/>
      <c r="AC158" s="117"/>
      <c r="AD158" s="117"/>
      <c r="AE158" s="120"/>
      <c r="AF158" s="117"/>
      <c r="AG158" s="117"/>
      <c r="AH158" s="117"/>
      <c r="AI158" s="117"/>
      <c r="AJ158" s="117"/>
      <c r="AK158" s="117"/>
      <c r="AL158" s="121"/>
    </row>
    <row r="159" spans="2:38" s="1" customFormat="1" ht="11.25">
      <c r="B159" s="122" t="s">
        <v>1097</v>
      </c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4"/>
    </row>
    <row r="160" spans="2:38" s="1" customFormat="1" ht="12" thickBot="1">
      <c r="B160" s="125" t="s">
        <v>1098</v>
      </c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7"/>
    </row>
    <row r="161" spans="1:38" s="1" customFormat="1" ht="11.25">
      <c r="B161" s="128" t="s">
        <v>1099</v>
      </c>
      <c r="C161" s="129"/>
      <c r="D161" s="129"/>
      <c r="E161" s="129"/>
      <c r="F161" s="129"/>
      <c r="G161" s="129"/>
      <c r="H161" s="129"/>
      <c r="I161" s="129"/>
      <c r="J161" s="130"/>
      <c r="K161" s="131" t="s">
        <v>1149</v>
      </c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3"/>
      <c r="W161" s="131" t="s">
        <v>1101</v>
      </c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5"/>
    </row>
    <row r="162" spans="1:38" s="1" customFormat="1" ht="24.75" customHeight="1" thickBot="1">
      <c r="B162" s="136" t="s">
        <v>1150</v>
      </c>
      <c r="C162" s="137"/>
      <c r="D162" s="138"/>
      <c r="E162" s="92"/>
      <c r="F162" s="92"/>
      <c r="G162" s="92"/>
      <c r="H162" s="139" t="s">
        <v>1151</v>
      </c>
      <c r="I162" s="139"/>
      <c r="J162" s="139"/>
      <c r="K162" s="139"/>
      <c r="L162" s="139"/>
      <c r="M162" s="139"/>
      <c r="N162" s="139"/>
      <c r="O162" s="139"/>
      <c r="P162" s="140"/>
      <c r="Q162" s="141" t="s">
        <v>1049</v>
      </c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3"/>
      <c r="AI162" s="144" t="s">
        <v>1050</v>
      </c>
      <c r="AJ162" s="145"/>
      <c r="AK162" s="145"/>
      <c r="AL162" s="146"/>
    </row>
    <row r="163" spans="1:38" s="1" customFormat="1" ht="15" customHeight="1">
      <c r="B163" s="156" t="s">
        <v>1051</v>
      </c>
      <c r="C163" s="158" t="s">
        <v>1052</v>
      </c>
      <c r="D163" s="159"/>
      <c r="E163" s="159"/>
      <c r="F163" s="159"/>
      <c r="G163" s="159"/>
      <c r="H163" s="159"/>
      <c r="I163" s="159"/>
      <c r="J163" s="159"/>
      <c r="K163" s="162" t="s">
        <v>1053</v>
      </c>
      <c r="L163" s="164" t="s">
        <v>1054</v>
      </c>
      <c r="M163" s="164" t="s">
        <v>1055</v>
      </c>
      <c r="N163" s="166" t="s">
        <v>1394</v>
      </c>
      <c r="O163" s="173" t="s">
        <v>1056</v>
      </c>
      <c r="P163" s="175" t="s">
        <v>1057</v>
      </c>
      <c r="Q163" s="177" t="s">
        <v>1058</v>
      </c>
      <c r="R163" s="169"/>
      <c r="S163" s="168" t="s">
        <v>1059</v>
      </c>
      <c r="T163" s="169"/>
      <c r="U163" s="168" t="s">
        <v>1060</v>
      </c>
      <c r="V163" s="169"/>
      <c r="W163" s="168" t="s">
        <v>1061</v>
      </c>
      <c r="X163" s="169"/>
      <c r="Y163" s="168" t="s">
        <v>1062</v>
      </c>
      <c r="Z163" s="169"/>
      <c r="AA163" s="168" t="s">
        <v>1063</v>
      </c>
      <c r="AB163" s="169"/>
      <c r="AC163" s="168" t="s">
        <v>1064</v>
      </c>
      <c r="AD163" s="169"/>
      <c r="AE163" s="168" t="s">
        <v>1065</v>
      </c>
      <c r="AF163" s="169"/>
      <c r="AG163" s="168" t="s">
        <v>1066</v>
      </c>
      <c r="AH163" s="170"/>
      <c r="AI163" s="171" t="s">
        <v>1067</v>
      </c>
      <c r="AJ163" s="147" t="s">
        <v>1068</v>
      </c>
      <c r="AK163" s="149" t="s">
        <v>1069</v>
      </c>
      <c r="AL163" s="151" t="s">
        <v>1070</v>
      </c>
    </row>
    <row r="164" spans="1:38" s="1" customFormat="1" ht="17.25" customHeight="1" thickBot="1">
      <c r="B164" s="157"/>
      <c r="C164" s="178"/>
      <c r="D164" s="179"/>
      <c r="E164" s="179"/>
      <c r="F164" s="179"/>
      <c r="G164" s="179"/>
      <c r="H164" s="179"/>
      <c r="I164" s="179"/>
      <c r="J164" s="179"/>
      <c r="K164" s="163"/>
      <c r="L164" s="165" t="s">
        <v>1054</v>
      </c>
      <c r="M164" s="165"/>
      <c r="N164" s="167"/>
      <c r="O164" s="174"/>
      <c r="P164" s="176"/>
      <c r="Q164" s="17" t="s">
        <v>1071</v>
      </c>
      <c r="R164" s="18" t="s">
        <v>1072</v>
      </c>
      <c r="S164" s="19" t="s">
        <v>1071</v>
      </c>
      <c r="T164" s="18" t="s">
        <v>1072</v>
      </c>
      <c r="U164" s="19" t="s">
        <v>1071</v>
      </c>
      <c r="V164" s="18" t="s">
        <v>1072</v>
      </c>
      <c r="W164" s="19" t="s">
        <v>1071</v>
      </c>
      <c r="X164" s="18" t="s">
        <v>1072</v>
      </c>
      <c r="Y164" s="19" t="s">
        <v>1071</v>
      </c>
      <c r="Z164" s="18" t="s">
        <v>1072</v>
      </c>
      <c r="AA164" s="19" t="s">
        <v>1071</v>
      </c>
      <c r="AB164" s="18" t="s">
        <v>1072</v>
      </c>
      <c r="AC164" s="19" t="s">
        <v>1071</v>
      </c>
      <c r="AD164" s="18" t="s">
        <v>1073</v>
      </c>
      <c r="AE164" s="19" t="s">
        <v>1071</v>
      </c>
      <c r="AF164" s="18" t="s">
        <v>1073</v>
      </c>
      <c r="AG164" s="19" t="s">
        <v>1071</v>
      </c>
      <c r="AH164" s="20" t="s">
        <v>1073</v>
      </c>
      <c r="AI164" s="172"/>
      <c r="AJ164" s="148"/>
      <c r="AK164" s="150"/>
      <c r="AL164" s="152"/>
    </row>
    <row r="165" spans="1:38" s="1" customFormat="1" ht="34.5" thickBot="1">
      <c r="A165" s="1" t="s">
        <v>1152</v>
      </c>
      <c r="B165" s="42" t="s">
        <v>1075</v>
      </c>
      <c r="C165" s="180" t="s">
        <v>1153</v>
      </c>
      <c r="D165" s="181"/>
      <c r="E165" s="181"/>
      <c r="F165" s="181"/>
      <c r="G165" s="181"/>
      <c r="H165" s="181"/>
      <c r="I165" s="181"/>
      <c r="J165" s="181"/>
      <c r="K165" s="42" t="s">
        <v>1154</v>
      </c>
      <c r="L165" s="45">
        <v>0.89</v>
      </c>
      <c r="M165" s="45">
        <v>0.92</v>
      </c>
      <c r="N165" s="45">
        <v>0.89</v>
      </c>
      <c r="O165" s="46"/>
      <c r="P165" s="47"/>
      <c r="Q165" s="48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50"/>
      <c r="AI165" s="51" t="e">
        <f>AI167+AI170+#REF!</f>
        <v>#REF!</v>
      </c>
      <c r="AJ165" s="52"/>
      <c r="AK165" s="52"/>
      <c r="AL165" s="53"/>
    </row>
    <row r="166" spans="1:38" s="1" customFormat="1" ht="54" customHeight="1">
      <c r="B166" s="5" t="s">
        <v>1037</v>
      </c>
      <c r="C166" s="3" t="s">
        <v>1038</v>
      </c>
      <c r="D166" s="3" t="s">
        <v>1039</v>
      </c>
      <c r="E166" s="3" t="s">
        <v>1040</v>
      </c>
      <c r="F166" s="3" t="s">
        <v>1041</v>
      </c>
      <c r="G166" s="3" t="s">
        <v>1042</v>
      </c>
      <c r="H166" s="3" t="s">
        <v>1043</v>
      </c>
      <c r="I166" s="3" t="s">
        <v>1044</v>
      </c>
      <c r="J166" s="4" t="s">
        <v>1045</v>
      </c>
      <c r="K166" s="5" t="s">
        <v>1046</v>
      </c>
      <c r="L166" s="6"/>
      <c r="M166" s="6"/>
      <c r="N166" s="7"/>
      <c r="O166" s="7"/>
      <c r="P166" s="8"/>
      <c r="Q166" s="9">
        <f>SUM(Q167:Q167)</f>
        <v>80000000</v>
      </c>
      <c r="R166" s="10">
        <f>SUM(R167:R167)</f>
        <v>0</v>
      </c>
      <c r="S166" s="11">
        <f>SUM(S167:S167)</f>
        <v>0</v>
      </c>
      <c r="T166" s="10">
        <f>SUM(T167:T167)</f>
        <v>0</v>
      </c>
      <c r="U166" s="11"/>
      <c r="V166" s="10"/>
      <c r="W166" s="11"/>
      <c r="X166" s="10"/>
      <c r="Y166" s="11"/>
      <c r="Z166" s="10"/>
      <c r="AA166" s="11"/>
      <c r="AB166" s="10"/>
      <c r="AC166" s="11"/>
      <c r="AD166" s="10"/>
      <c r="AE166" s="11"/>
      <c r="AF166" s="10"/>
      <c r="AG166" s="12">
        <f>Q166+S166</f>
        <v>80000000</v>
      </c>
      <c r="AH166" s="10">
        <f>AH167</f>
        <v>0</v>
      </c>
      <c r="AI166" s="13">
        <f>SUM(AI167:AI167)</f>
        <v>0</v>
      </c>
      <c r="AJ166" s="14"/>
      <c r="AK166" s="14"/>
      <c r="AL166" s="15"/>
    </row>
    <row r="167" spans="1:38" ht="141" thickBot="1">
      <c r="B167" s="106"/>
      <c r="C167" s="28"/>
      <c r="D167" s="28"/>
      <c r="E167" s="28"/>
      <c r="F167" s="26" t="s">
        <v>891</v>
      </c>
      <c r="G167" s="28"/>
      <c r="H167" s="28"/>
      <c r="I167" s="28"/>
      <c r="J167" s="26" t="s">
        <v>43</v>
      </c>
      <c r="K167" s="26" t="s">
        <v>481</v>
      </c>
      <c r="L167" s="27">
        <v>1</v>
      </c>
      <c r="M167" s="27">
        <v>1</v>
      </c>
      <c r="N167" s="27">
        <v>1</v>
      </c>
      <c r="O167" s="28"/>
      <c r="P167" s="28"/>
      <c r="Q167" s="29">
        <v>80000000</v>
      </c>
      <c r="R167" s="28"/>
      <c r="S167" s="29"/>
      <c r="T167" s="28"/>
      <c r="U167" s="28"/>
      <c r="V167" s="28"/>
      <c r="W167" s="28"/>
      <c r="X167" s="28"/>
      <c r="Y167" s="28"/>
      <c r="Z167" s="28"/>
      <c r="AA167" s="29"/>
      <c r="AB167" s="28"/>
      <c r="AC167" s="28"/>
      <c r="AD167" s="28"/>
      <c r="AE167" s="29"/>
      <c r="AF167" s="28"/>
      <c r="AG167" s="28"/>
      <c r="AH167" s="28"/>
      <c r="AI167" s="28"/>
      <c r="AJ167" s="28"/>
      <c r="AK167" s="28"/>
      <c r="AL167" s="107" t="s">
        <v>1075</v>
      </c>
    </row>
    <row r="168" spans="1:38" s="1" customFormat="1" ht="65.25" customHeight="1">
      <c r="B168" s="5" t="s">
        <v>1037</v>
      </c>
      <c r="C168" s="3" t="s">
        <v>1038</v>
      </c>
      <c r="D168" s="3" t="s">
        <v>1039</v>
      </c>
      <c r="E168" s="3" t="s">
        <v>1040</v>
      </c>
      <c r="F168" s="3" t="s">
        <v>1041</v>
      </c>
      <c r="G168" s="3" t="s">
        <v>1042</v>
      </c>
      <c r="H168" s="3" t="s">
        <v>1043</v>
      </c>
      <c r="I168" s="3" t="s">
        <v>1044</v>
      </c>
      <c r="J168" s="4" t="s">
        <v>1045</v>
      </c>
      <c r="K168" s="5" t="s">
        <v>1046</v>
      </c>
      <c r="L168" s="6"/>
      <c r="M168" s="6"/>
      <c r="N168" s="7"/>
      <c r="O168" s="7"/>
      <c r="P168" s="8"/>
      <c r="Q168" s="9">
        <f>SUM(Q169:Q169)</f>
        <v>0</v>
      </c>
      <c r="R168" s="10">
        <f>SUM(R169:R169)</f>
        <v>0</v>
      </c>
      <c r="S168" s="11">
        <f>SUM(S169:S169)</f>
        <v>6627270276</v>
      </c>
      <c r="T168" s="10">
        <f>SUM(T169:T169)</f>
        <v>0</v>
      </c>
      <c r="U168" s="11"/>
      <c r="V168" s="10"/>
      <c r="W168" s="11"/>
      <c r="X168" s="10"/>
      <c r="Y168" s="11"/>
      <c r="Z168" s="10"/>
      <c r="AA168" s="11"/>
      <c r="AB168" s="10"/>
      <c r="AC168" s="11"/>
      <c r="AD168" s="10"/>
      <c r="AE168" s="11"/>
      <c r="AF168" s="10"/>
      <c r="AG168" s="12">
        <f>Q168+S168</f>
        <v>6627270276</v>
      </c>
      <c r="AH168" s="10">
        <f>AH169</f>
        <v>0</v>
      </c>
      <c r="AI168" s="13">
        <f>SUM(AI169:AI169)</f>
        <v>0</v>
      </c>
      <c r="AJ168" s="14"/>
      <c r="AK168" s="14"/>
      <c r="AL168" s="15"/>
    </row>
    <row r="169" spans="1:38" ht="64.5" thickBot="1">
      <c r="B169" s="106"/>
      <c r="C169" s="28"/>
      <c r="D169" s="28"/>
      <c r="E169" s="28"/>
      <c r="F169" s="26" t="s">
        <v>892</v>
      </c>
      <c r="G169" s="28"/>
      <c r="H169" s="28"/>
      <c r="I169" s="28"/>
      <c r="J169" s="26" t="s">
        <v>44</v>
      </c>
      <c r="K169" s="26" t="s">
        <v>482</v>
      </c>
      <c r="L169" s="27">
        <v>100</v>
      </c>
      <c r="M169" s="27">
        <v>1</v>
      </c>
      <c r="N169" s="27">
        <v>100</v>
      </c>
      <c r="O169" s="28"/>
      <c r="P169" s="28"/>
      <c r="Q169" s="29"/>
      <c r="R169" s="28"/>
      <c r="S169" s="29">
        <v>6627270276</v>
      </c>
      <c r="T169" s="28"/>
      <c r="U169" s="28"/>
      <c r="V169" s="28"/>
      <c r="W169" s="28"/>
      <c r="X169" s="28"/>
      <c r="Y169" s="28"/>
      <c r="Z169" s="28"/>
      <c r="AA169" s="29">
        <v>7871460068</v>
      </c>
      <c r="AB169" s="28"/>
      <c r="AC169" s="28"/>
      <c r="AD169" s="28"/>
      <c r="AE169" s="29">
        <v>495795938</v>
      </c>
      <c r="AF169" s="28"/>
      <c r="AG169" s="28"/>
      <c r="AH169" s="28"/>
      <c r="AI169" s="28"/>
      <c r="AJ169" s="28"/>
      <c r="AK169" s="28"/>
      <c r="AL169" s="107" t="s">
        <v>1075</v>
      </c>
    </row>
    <row r="170" spans="1:38" s="1" customFormat="1" ht="48" customHeight="1">
      <c r="B170" s="5" t="s">
        <v>1037</v>
      </c>
      <c r="C170" s="3" t="s">
        <v>1038</v>
      </c>
      <c r="D170" s="3" t="s">
        <v>1039</v>
      </c>
      <c r="E170" s="3" t="s">
        <v>1040</v>
      </c>
      <c r="F170" s="3" t="s">
        <v>1041</v>
      </c>
      <c r="G170" s="3" t="s">
        <v>1042</v>
      </c>
      <c r="H170" s="3" t="s">
        <v>1043</v>
      </c>
      <c r="I170" s="3" t="s">
        <v>1044</v>
      </c>
      <c r="J170" s="4" t="s">
        <v>1045</v>
      </c>
      <c r="K170" s="5" t="s">
        <v>1046</v>
      </c>
      <c r="L170" s="6"/>
      <c r="M170" s="6"/>
      <c r="N170" s="7"/>
      <c r="O170" s="7"/>
      <c r="P170" s="8"/>
      <c r="Q170" s="9">
        <f>SUM(Q171:Q171)</f>
        <v>1000000</v>
      </c>
      <c r="R170" s="10">
        <f>SUM(R171:R171)</f>
        <v>0</v>
      </c>
      <c r="S170" s="11">
        <f>SUM(S171:S171)</f>
        <v>0</v>
      </c>
      <c r="T170" s="10">
        <f>SUM(T171:T171)</f>
        <v>0</v>
      </c>
      <c r="U170" s="11"/>
      <c r="V170" s="10"/>
      <c r="W170" s="11"/>
      <c r="X170" s="10"/>
      <c r="Y170" s="11"/>
      <c r="Z170" s="10"/>
      <c r="AA170" s="11"/>
      <c r="AB170" s="10"/>
      <c r="AC170" s="11"/>
      <c r="AD170" s="10"/>
      <c r="AE170" s="11"/>
      <c r="AF170" s="10"/>
      <c r="AG170" s="12">
        <f>Q170+S170</f>
        <v>1000000</v>
      </c>
      <c r="AH170" s="10">
        <f>AH171</f>
        <v>0</v>
      </c>
      <c r="AI170" s="13">
        <f>SUM(AI171:AI171)</f>
        <v>0</v>
      </c>
      <c r="AJ170" s="14"/>
      <c r="AK170" s="14"/>
      <c r="AL170" s="15"/>
    </row>
    <row r="171" spans="1:38" ht="51.75" thickBot="1">
      <c r="B171" s="106"/>
      <c r="C171" s="28"/>
      <c r="D171" s="28"/>
      <c r="E171" s="28"/>
      <c r="F171" s="26" t="s">
        <v>893</v>
      </c>
      <c r="G171" s="28"/>
      <c r="H171" s="28"/>
      <c r="I171" s="28"/>
      <c r="J171" s="26" t="s">
        <v>45</v>
      </c>
      <c r="K171" s="26" t="s">
        <v>483</v>
      </c>
      <c r="L171" s="27">
        <v>1</v>
      </c>
      <c r="M171" s="27">
        <v>3</v>
      </c>
      <c r="N171" s="27">
        <v>1</v>
      </c>
      <c r="O171" s="28"/>
      <c r="P171" s="28"/>
      <c r="Q171" s="29">
        <v>1000000</v>
      </c>
      <c r="R171" s="28"/>
      <c r="S171" s="29"/>
      <c r="T171" s="28"/>
      <c r="U171" s="28"/>
      <c r="V171" s="28"/>
      <c r="W171" s="28"/>
      <c r="X171" s="28"/>
      <c r="Y171" s="28"/>
      <c r="Z171" s="28"/>
      <c r="AA171" s="29"/>
      <c r="AB171" s="28"/>
      <c r="AC171" s="28"/>
      <c r="AD171" s="28"/>
      <c r="AE171" s="29"/>
      <c r="AF171" s="28"/>
      <c r="AG171" s="28"/>
      <c r="AH171" s="28"/>
      <c r="AI171" s="28"/>
      <c r="AJ171" s="28"/>
      <c r="AK171" s="28"/>
      <c r="AL171" s="107" t="s">
        <v>1075</v>
      </c>
    </row>
    <row r="172" spans="1:38" s="1" customFormat="1" ht="52.5" customHeight="1">
      <c r="B172" s="5" t="s">
        <v>1037</v>
      </c>
      <c r="C172" s="3" t="s">
        <v>1038</v>
      </c>
      <c r="D172" s="3" t="s">
        <v>1039</v>
      </c>
      <c r="E172" s="3" t="s">
        <v>1040</v>
      </c>
      <c r="F172" s="3" t="s">
        <v>1041</v>
      </c>
      <c r="G172" s="3" t="s">
        <v>1042</v>
      </c>
      <c r="H172" s="3" t="s">
        <v>1043</v>
      </c>
      <c r="I172" s="3" t="s">
        <v>1044</v>
      </c>
      <c r="J172" s="4" t="s">
        <v>1045</v>
      </c>
      <c r="K172" s="5" t="s">
        <v>1046</v>
      </c>
      <c r="L172" s="6"/>
      <c r="M172" s="6"/>
      <c r="N172" s="7"/>
      <c r="O172" s="7"/>
      <c r="P172" s="8"/>
      <c r="Q172" s="9">
        <f>SUM(Q173:Q173)</f>
        <v>22000000</v>
      </c>
      <c r="R172" s="10">
        <f>SUM(R173:R173)</f>
        <v>0</v>
      </c>
      <c r="S172" s="11">
        <f>SUM(S173:S173)</f>
        <v>0</v>
      </c>
      <c r="T172" s="10">
        <f>SUM(T173:T173)</f>
        <v>0</v>
      </c>
      <c r="U172" s="11"/>
      <c r="V172" s="10"/>
      <c r="W172" s="11"/>
      <c r="X172" s="10"/>
      <c r="Y172" s="11"/>
      <c r="Z172" s="10"/>
      <c r="AA172" s="11"/>
      <c r="AB172" s="10"/>
      <c r="AC172" s="11"/>
      <c r="AD172" s="10"/>
      <c r="AE172" s="11"/>
      <c r="AF172" s="10"/>
      <c r="AG172" s="12">
        <f>Q172+S172</f>
        <v>22000000</v>
      </c>
      <c r="AH172" s="10">
        <f>AH173</f>
        <v>0</v>
      </c>
      <c r="AI172" s="13">
        <f>SUM(AI173:AI173)</f>
        <v>0</v>
      </c>
      <c r="AJ172" s="14"/>
      <c r="AK172" s="14"/>
      <c r="AL172" s="15"/>
    </row>
    <row r="173" spans="1:38" ht="51">
      <c r="B173" s="106"/>
      <c r="C173" s="28"/>
      <c r="D173" s="28"/>
      <c r="E173" s="28"/>
      <c r="F173" s="26" t="s">
        <v>894</v>
      </c>
      <c r="G173" s="28"/>
      <c r="H173" s="28"/>
      <c r="I173" s="28"/>
      <c r="J173" s="26" t="s">
        <v>46</v>
      </c>
      <c r="K173" s="26" t="s">
        <v>484</v>
      </c>
      <c r="L173" s="27">
        <v>2600</v>
      </c>
      <c r="M173" s="27">
        <v>6000</v>
      </c>
      <c r="N173" s="27">
        <v>1500</v>
      </c>
      <c r="O173" s="28"/>
      <c r="P173" s="28"/>
      <c r="Q173" s="29">
        <v>22000000</v>
      </c>
      <c r="R173" s="28"/>
      <c r="S173" s="29"/>
      <c r="T173" s="28"/>
      <c r="U173" s="28"/>
      <c r="V173" s="28"/>
      <c r="W173" s="28"/>
      <c r="X173" s="28"/>
      <c r="Y173" s="28"/>
      <c r="Z173" s="28"/>
      <c r="AA173" s="29"/>
      <c r="AB173" s="28"/>
      <c r="AC173" s="28"/>
      <c r="AD173" s="28"/>
      <c r="AE173" s="29"/>
      <c r="AF173" s="28"/>
      <c r="AG173" s="28"/>
      <c r="AH173" s="28"/>
      <c r="AI173" s="28"/>
      <c r="AJ173" s="28"/>
      <c r="AK173" s="28"/>
      <c r="AL173" s="107" t="s">
        <v>1075</v>
      </c>
    </row>
    <row r="174" spans="1:38" ht="15.75" thickBot="1">
      <c r="B174" s="106"/>
      <c r="C174" s="28"/>
      <c r="D174" s="28"/>
      <c r="E174" s="28"/>
      <c r="F174" s="26"/>
      <c r="G174" s="28"/>
      <c r="H174" s="28"/>
      <c r="I174" s="28"/>
      <c r="J174" s="26"/>
      <c r="K174" s="26"/>
      <c r="L174" s="27"/>
      <c r="M174" s="27"/>
      <c r="N174" s="27"/>
      <c r="O174" s="28"/>
      <c r="P174" s="28"/>
      <c r="Q174" s="29"/>
      <c r="R174" s="28"/>
      <c r="S174" s="29"/>
      <c r="T174" s="28"/>
      <c r="U174" s="28"/>
      <c r="V174" s="28"/>
      <c r="W174" s="28"/>
      <c r="X174" s="28"/>
      <c r="Y174" s="28"/>
      <c r="Z174" s="28"/>
      <c r="AA174" s="29"/>
      <c r="AB174" s="28"/>
      <c r="AC174" s="28"/>
      <c r="AD174" s="28"/>
      <c r="AE174" s="29"/>
      <c r="AF174" s="28"/>
      <c r="AG174" s="28"/>
      <c r="AH174" s="28"/>
      <c r="AI174" s="28"/>
      <c r="AJ174" s="28"/>
      <c r="AK174" s="28"/>
      <c r="AL174" s="107"/>
    </row>
    <row r="175" spans="1:38" s="1" customFormat="1" ht="11.25">
      <c r="B175" s="122" t="s">
        <v>1097</v>
      </c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4"/>
    </row>
    <row r="176" spans="1:38" s="1" customFormat="1" ht="12" thickBot="1">
      <c r="B176" s="125" t="s">
        <v>1098</v>
      </c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7"/>
    </row>
    <row r="177" spans="2:38" s="1" customFormat="1" ht="11.25">
      <c r="B177" s="128" t="s">
        <v>1099</v>
      </c>
      <c r="C177" s="129"/>
      <c r="D177" s="129"/>
      <c r="E177" s="129"/>
      <c r="F177" s="129"/>
      <c r="G177" s="129"/>
      <c r="H177" s="129"/>
      <c r="I177" s="129"/>
      <c r="J177" s="130"/>
      <c r="K177" s="131" t="s">
        <v>1149</v>
      </c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3"/>
      <c r="W177" s="131" t="s">
        <v>1101</v>
      </c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5"/>
    </row>
    <row r="178" spans="2:38" s="1" customFormat="1" ht="12" thickBot="1">
      <c r="B178" s="136" t="s">
        <v>1155</v>
      </c>
      <c r="C178" s="137"/>
      <c r="D178" s="138"/>
      <c r="E178" s="92"/>
      <c r="F178" s="92"/>
      <c r="G178" s="92"/>
      <c r="H178" s="139" t="s">
        <v>1156</v>
      </c>
      <c r="I178" s="139"/>
      <c r="J178" s="139"/>
      <c r="K178" s="139"/>
      <c r="L178" s="139"/>
      <c r="M178" s="139"/>
      <c r="N178" s="139"/>
      <c r="O178" s="139"/>
      <c r="P178" s="140"/>
      <c r="Q178" s="141" t="s">
        <v>1049</v>
      </c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3"/>
      <c r="AI178" s="144" t="s">
        <v>1050</v>
      </c>
      <c r="AJ178" s="145"/>
      <c r="AK178" s="145"/>
      <c r="AL178" s="146"/>
    </row>
    <row r="179" spans="2:38" s="1" customFormat="1" ht="11.25" customHeight="1">
      <c r="B179" s="156" t="s">
        <v>1051</v>
      </c>
      <c r="C179" s="158" t="s">
        <v>1052</v>
      </c>
      <c r="D179" s="159"/>
      <c r="E179" s="159"/>
      <c r="F179" s="159"/>
      <c r="G179" s="159"/>
      <c r="H179" s="159"/>
      <c r="I179" s="159"/>
      <c r="J179" s="159"/>
      <c r="K179" s="162" t="s">
        <v>1053</v>
      </c>
      <c r="L179" s="164" t="s">
        <v>1054</v>
      </c>
      <c r="M179" s="164" t="s">
        <v>1055</v>
      </c>
      <c r="N179" s="166" t="s">
        <v>1394</v>
      </c>
      <c r="O179" s="173" t="s">
        <v>1056</v>
      </c>
      <c r="P179" s="175" t="s">
        <v>1057</v>
      </c>
      <c r="Q179" s="177" t="s">
        <v>1058</v>
      </c>
      <c r="R179" s="169"/>
      <c r="S179" s="168" t="s">
        <v>1059</v>
      </c>
      <c r="T179" s="169"/>
      <c r="U179" s="168" t="s">
        <v>1060</v>
      </c>
      <c r="V179" s="169"/>
      <c r="W179" s="168" t="s">
        <v>1061</v>
      </c>
      <c r="X179" s="169"/>
      <c r="Y179" s="168" t="s">
        <v>1062</v>
      </c>
      <c r="Z179" s="169"/>
      <c r="AA179" s="168" t="s">
        <v>1063</v>
      </c>
      <c r="AB179" s="169"/>
      <c r="AC179" s="168" t="s">
        <v>1064</v>
      </c>
      <c r="AD179" s="169"/>
      <c r="AE179" s="168" t="s">
        <v>1065</v>
      </c>
      <c r="AF179" s="169"/>
      <c r="AG179" s="168" t="s">
        <v>1066</v>
      </c>
      <c r="AH179" s="170"/>
      <c r="AI179" s="171" t="s">
        <v>1067</v>
      </c>
      <c r="AJ179" s="147" t="s">
        <v>1068</v>
      </c>
      <c r="AK179" s="149" t="s">
        <v>1069</v>
      </c>
      <c r="AL179" s="151" t="s">
        <v>1070</v>
      </c>
    </row>
    <row r="180" spans="2:38" s="1" customFormat="1" ht="24" thickBot="1">
      <c r="B180" s="157"/>
      <c r="C180" s="178"/>
      <c r="D180" s="179"/>
      <c r="E180" s="179"/>
      <c r="F180" s="179"/>
      <c r="G180" s="179"/>
      <c r="H180" s="179"/>
      <c r="I180" s="179"/>
      <c r="J180" s="179"/>
      <c r="K180" s="163"/>
      <c r="L180" s="165" t="s">
        <v>1054</v>
      </c>
      <c r="M180" s="165"/>
      <c r="N180" s="167"/>
      <c r="O180" s="174"/>
      <c r="P180" s="176"/>
      <c r="Q180" s="17" t="s">
        <v>1071</v>
      </c>
      <c r="R180" s="18" t="s">
        <v>1072</v>
      </c>
      <c r="S180" s="19" t="s">
        <v>1071</v>
      </c>
      <c r="T180" s="18" t="s">
        <v>1072</v>
      </c>
      <c r="U180" s="19" t="s">
        <v>1071</v>
      </c>
      <c r="V180" s="18" t="s">
        <v>1072</v>
      </c>
      <c r="W180" s="19" t="s">
        <v>1071</v>
      </c>
      <c r="X180" s="18" t="s">
        <v>1072</v>
      </c>
      <c r="Y180" s="19" t="s">
        <v>1071</v>
      </c>
      <c r="Z180" s="18" t="s">
        <v>1072</v>
      </c>
      <c r="AA180" s="19" t="s">
        <v>1071</v>
      </c>
      <c r="AB180" s="18" t="s">
        <v>1072</v>
      </c>
      <c r="AC180" s="19" t="s">
        <v>1071</v>
      </c>
      <c r="AD180" s="18" t="s">
        <v>1073</v>
      </c>
      <c r="AE180" s="19" t="s">
        <v>1071</v>
      </c>
      <c r="AF180" s="18" t="s">
        <v>1073</v>
      </c>
      <c r="AG180" s="19" t="s">
        <v>1071</v>
      </c>
      <c r="AH180" s="20" t="s">
        <v>1073</v>
      </c>
      <c r="AI180" s="172"/>
      <c r="AJ180" s="148"/>
      <c r="AK180" s="150"/>
      <c r="AL180" s="152"/>
    </row>
    <row r="181" spans="2:38" s="1" customFormat="1" ht="34.5" thickBot="1">
      <c r="B181" s="95" t="s">
        <v>1075</v>
      </c>
      <c r="C181" s="180" t="s">
        <v>1157</v>
      </c>
      <c r="D181" s="181"/>
      <c r="E181" s="181"/>
      <c r="F181" s="181"/>
      <c r="G181" s="181"/>
      <c r="H181" s="181"/>
      <c r="I181" s="181"/>
      <c r="J181" s="181"/>
      <c r="K181" s="43" t="s">
        <v>1158</v>
      </c>
      <c r="L181" s="44">
        <v>1</v>
      </c>
      <c r="M181" s="59">
        <v>1</v>
      </c>
      <c r="N181" s="59">
        <v>1</v>
      </c>
      <c r="O181" s="46"/>
      <c r="P181" s="47"/>
      <c r="Q181" s="48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50"/>
      <c r="AI181" s="51" t="e">
        <f>#REF!+AI185+AI191</f>
        <v>#REF!</v>
      </c>
      <c r="AJ181" s="52"/>
      <c r="AK181" s="52"/>
      <c r="AL181" s="53"/>
    </row>
    <row r="182" spans="2:38" s="1" customFormat="1" ht="48.75" customHeight="1">
      <c r="B182" s="5" t="s">
        <v>1037</v>
      </c>
      <c r="C182" s="3" t="s">
        <v>1038</v>
      </c>
      <c r="D182" s="3" t="s">
        <v>1039</v>
      </c>
      <c r="E182" s="3" t="s">
        <v>1040</v>
      </c>
      <c r="F182" s="3" t="s">
        <v>1041</v>
      </c>
      <c r="G182" s="3" t="s">
        <v>1042</v>
      </c>
      <c r="H182" s="3" t="s">
        <v>1043</v>
      </c>
      <c r="I182" s="3" t="s">
        <v>1044</v>
      </c>
      <c r="J182" s="4" t="s">
        <v>1045</v>
      </c>
      <c r="K182" s="5" t="s">
        <v>1046</v>
      </c>
      <c r="L182" s="6"/>
      <c r="M182" s="6"/>
      <c r="N182" s="7"/>
      <c r="O182" s="7"/>
      <c r="P182" s="8"/>
      <c r="Q182" s="9">
        <f>SUM(Q183:Q183)</f>
        <v>2000000</v>
      </c>
      <c r="R182" s="10">
        <f>SUM(R183:R183)</f>
        <v>0</v>
      </c>
      <c r="S182" s="11">
        <f>SUM(S183:S183)</f>
        <v>0</v>
      </c>
      <c r="T182" s="10">
        <f>SUM(T183:T183)</f>
        <v>0</v>
      </c>
      <c r="U182" s="11"/>
      <c r="V182" s="10"/>
      <c r="W182" s="11"/>
      <c r="X182" s="10"/>
      <c r="Y182" s="11"/>
      <c r="Z182" s="10"/>
      <c r="AA182" s="11"/>
      <c r="AB182" s="10"/>
      <c r="AC182" s="11"/>
      <c r="AD182" s="10"/>
      <c r="AE182" s="11"/>
      <c r="AF182" s="10"/>
      <c r="AG182" s="12">
        <f>Q182+S182</f>
        <v>2000000</v>
      </c>
      <c r="AH182" s="10">
        <f>AH183</f>
        <v>0</v>
      </c>
      <c r="AI182" s="13">
        <f>SUM(AI183:AI183)</f>
        <v>0</v>
      </c>
      <c r="AJ182" s="14"/>
      <c r="AK182" s="14"/>
      <c r="AL182" s="15"/>
    </row>
    <row r="183" spans="2:38" ht="51.75" thickBot="1">
      <c r="B183" s="106"/>
      <c r="C183" s="28"/>
      <c r="D183" s="28"/>
      <c r="E183" s="28"/>
      <c r="F183" s="26" t="s">
        <v>895</v>
      </c>
      <c r="G183" s="28"/>
      <c r="H183" s="28"/>
      <c r="I183" s="28"/>
      <c r="J183" s="26" t="s">
        <v>47</v>
      </c>
      <c r="K183" s="26" t="s">
        <v>485</v>
      </c>
      <c r="L183" s="27">
        <v>0</v>
      </c>
      <c r="M183" s="27">
        <v>0.25</v>
      </c>
      <c r="N183" s="27">
        <v>6.25</v>
      </c>
      <c r="O183" s="28"/>
      <c r="P183" s="28"/>
      <c r="Q183" s="29">
        <v>2000000</v>
      </c>
      <c r="R183" s="28"/>
      <c r="S183" s="29"/>
      <c r="T183" s="28"/>
      <c r="U183" s="28"/>
      <c r="V183" s="28"/>
      <c r="W183" s="28"/>
      <c r="X183" s="28"/>
      <c r="Y183" s="28"/>
      <c r="Z183" s="28"/>
      <c r="AA183" s="29"/>
      <c r="AB183" s="28"/>
      <c r="AC183" s="28"/>
      <c r="AD183" s="28"/>
      <c r="AE183" s="29"/>
      <c r="AF183" s="28"/>
      <c r="AG183" s="28"/>
      <c r="AH183" s="28"/>
      <c r="AI183" s="28"/>
      <c r="AJ183" s="28"/>
      <c r="AK183" s="28"/>
      <c r="AL183" s="107"/>
    </row>
    <row r="184" spans="2:38" s="1" customFormat="1" ht="50.25" customHeight="1">
      <c r="B184" s="5" t="s">
        <v>1037</v>
      </c>
      <c r="C184" s="3" t="s">
        <v>1038</v>
      </c>
      <c r="D184" s="3" t="s">
        <v>1039</v>
      </c>
      <c r="E184" s="3" t="s">
        <v>1040</v>
      </c>
      <c r="F184" s="3" t="s">
        <v>1041</v>
      </c>
      <c r="G184" s="3" t="s">
        <v>1042</v>
      </c>
      <c r="H184" s="3" t="s">
        <v>1043</v>
      </c>
      <c r="I184" s="3" t="s">
        <v>1044</v>
      </c>
      <c r="J184" s="4" t="s">
        <v>1045</v>
      </c>
      <c r="K184" s="5" t="s">
        <v>1046</v>
      </c>
      <c r="L184" s="6"/>
      <c r="M184" s="6"/>
      <c r="N184" s="7"/>
      <c r="O184" s="7"/>
      <c r="P184" s="8"/>
      <c r="Q184" s="9">
        <f>SUM(Q185:Q185)</f>
        <v>0</v>
      </c>
      <c r="R184" s="10">
        <f>SUM(R185:R185)</f>
        <v>0</v>
      </c>
      <c r="S184" s="11">
        <f>SUM(S185:S185)</f>
        <v>3000000</v>
      </c>
      <c r="T184" s="10">
        <f>SUM(T185:T185)</f>
        <v>0</v>
      </c>
      <c r="U184" s="11"/>
      <c r="V184" s="10"/>
      <c r="W184" s="11"/>
      <c r="X184" s="10"/>
      <c r="Y184" s="11"/>
      <c r="Z184" s="10"/>
      <c r="AA184" s="11"/>
      <c r="AB184" s="10"/>
      <c r="AC184" s="11"/>
      <c r="AD184" s="10"/>
      <c r="AE184" s="11"/>
      <c r="AF184" s="10"/>
      <c r="AG184" s="12">
        <f>Q184+S184</f>
        <v>3000000</v>
      </c>
      <c r="AH184" s="10">
        <f>AH185</f>
        <v>0</v>
      </c>
      <c r="AI184" s="13">
        <f>SUM(AI185:AI185)</f>
        <v>0</v>
      </c>
      <c r="AJ184" s="14"/>
      <c r="AK184" s="14"/>
      <c r="AL184" s="15"/>
    </row>
    <row r="185" spans="2:38" ht="39" thickBot="1">
      <c r="B185" s="106"/>
      <c r="C185" s="28"/>
      <c r="D185" s="28"/>
      <c r="E185" s="28"/>
      <c r="F185" s="26" t="s">
        <v>896</v>
      </c>
      <c r="G185" s="28"/>
      <c r="H185" s="28"/>
      <c r="I185" s="28"/>
      <c r="J185" s="26" t="s">
        <v>48</v>
      </c>
      <c r="K185" s="26" t="s">
        <v>486</v>
      </c>
      <c r="L185" s="27">
        <v>10.9</v>
      </c>
      <c r="M185" s="27">
        <v>9.5</v>
      </c>
      <c r="N185" s="27">
        <v>10.1</v>
      </c>
      <c r="O185" s="28"/>
      <c r="P185" s="28"/>
      <c r="Q185" s="29"/>
      <c r="R185" s="28"/>
      <c r="S185" s="29">
        <v>3000000</v>
      </c>
      <c r="T185" s="28"/>
      <c r="U185" s="28"/>
      <c r="V185" s="28"/>
      <c r="W185" s="28"/>
      <c r="X185" s="28"/>
      <c r="Y185" s="28"/>
      <c r="Z185" s="28"/>
      <c r="AA185" s="29"/>
      <c r="AB185" s="28"/>
      <c r="AC185" s="28"/>
      <c r="AD185" s="28"/>
      <c r="AE185" s="29"/>
      <c r="AF185" s="28"/>
      <c r="AG185" s="28"/>
      <c r="AH185" s="28"/>
      <c r="AI185" s="28"/>
      <c r="AJ185" s="28"/>
      <c r="AK185" s="28"/>
      <c r="AL185" s="107"/>
    </row>
    <row r="186" spans="2:38" s="1" customFormat="1" ht="51.75" customHeight="1">
      <c r="B186" s="5" t="s">
        <v>1037</v>
      </c>
      <c r="C186" s="3" t="s">
        <v>1038</v>
      </c>
      <c r="D186" s="3" t="s">
        <v>1039</v>
      </c>
      <c r="E186" s="3" t="s">
        <v>1040</v>
      </c>
      <c r="F186" s="3" t="s">
        <v>1041</v>
      </c>
      <c r="G186" s="3" t="s">
        <v>1042</v>
      </c>
      <c r="H186" s="3" t="s">
        <v>1043</v>
      </c>
      <c r="I186" s="3" t="s">
        <v>1044</v>
      </c>
      <c r="J186" s="4" t="s">
        <v>1045</v>
      </c>
      <c r="K186" s="5" t="s">
        <v>1046</v>
      </c>
      <c r="L186" s="6"/>
      <c r="M186" s="6"/>
      <c r="N186" s="7"/>
      <c r="O186" s="7"/>
      <c r="P186" s="8"/>
      <c r="Q186" s="9">
        <f>SUM(Q187:Q187)</f>
        <v>0</v>
      </c>
      <c r="R186" s="10">
        <f>SUM(R187:R187)</f>
        <v>0</v>
      </c>
      <c r="S186" s="11">
        <f>SUM(S187:S187)</f>
        <v>3000000</v>
      </c>
      <c r="T186" s="10">
        <f>SUM(T187:T187)</f>
        <v>0</v>
      </c>
      <c r="U186" s="11"/>
      <c r="V186" s="10"/>
      <c r="W186" s="11"/>
      <c r="X186" s="10"/>
      <c r="Y186" s="11"/>
      <c r="Z186" s="10"/>
      <c r="AA186" s="11"/>
      <c r="AB186" s="10"/>
      <c r="AC186" s="11"/>
      <c r="AD186" s="10"/>
      <c r="AE186" s="11"/>
      <c r="AF186" s="10"/>
      <c r="AG186" s="12">
        <f>Q186+S186</f>
        <v>3000000</v>
      </c>
      <c r="AH186" s="10">
        <f>AH187</f>
        <v>0</v>
      </c>
      <c r="AI186" s="13">
        <f>SUM(AI187:AI187)</f>
        <v>0</v>
      </c>
      <c r="AJ186" s="14"/>
      <c r="AK186" s="14"/>
      <c r="AL186" s="15"/>
    </row>
    <row r="187" spans="2:38" ht="51.75" thickBot="1">
      <c r="B187" s="106"/>
      <c r="C187" s="28"/>
      <c r="D187" s="28"/>
      <c r="E187" s="28"/>
      <c r="F187" s="26" t="s">
        <v>896</v>
      </c>
      <c r="G187" s="28"/>
      <c r="H187" s="28"/>
      <c r="I187" s="28"/>
      <c r="J187" s="26" t="s">
        <v>49</v>
      </c>
      <c r="K187" s="26" t="s">
        <v>487</v>
      </c>
      <c r="L187" s="27">
        <v>14.2</v>
      </c>
      <c r="M187" s="27">
        <v>13.4</v>
      </c>
      <c r="N187" s="27">
        <v>13.8</v>
      </c>
      <c r="O187" s="28"/>
      <c r="P187" s="28"/>
      <c r="Q187" s="29"/>
      <c r="R187" s="28"/>
      <c r="S187" s="29">
        <v>3000000</v>
      </c>
      <c r="T187" s="28"/>
      <c r="U187" s="28"/>
      <c r="V187" s="28"/>
      <c r="W187" s="28"/>
      <c r="X187" s="28"/>
      <c r="Y187" s="28"/>
      <c r="Z187" s="28"/>
      <c r="AA187" s="29"/>
      <c r="AB187" s="28"/>
      <c r="AC187" s="28"/>
      <c r="AD187" s="28"/>
      <c r="AE187" s="29"/>
      <c r="AF187" s="28"/>
      <c r="AG187" s="28"/>
      <c r="AH187" s="28"/>
      <c r="AI187" s="28"/>
      <c r="AJ187" s="28"/>
      <c r="AK187" s="28"/>
      <c r="AL187" s="107"/>
    </row>
    <row r="188" spans="2:38" s="1" customFormat="1" ht="50.25" customHeight="1">
      <c r="B188" s="5" t="s">
        <v>1037</v>
      </c>
      <c r="C188" s="3" t="s">
        <v>1038</v>
      </c>
      <c r="D188" s="3" t="s">
        <v>1039</v>
      </c>
      <c r="E188" s="3" t="s">
        <v>1040</v>
      </c>
      <c r="F188" s="3" t="s">
        <v>1041</v>
      </c>
      <c r="G188" s="3" t="s">
        <v>1042</v>
      </c>
      <c r="H188" s="3" t="s">
        <v>1043</v>
      </c>
      <c r="I188" s="3" t="s">
        <v>1044</v>
      </c>
      <c r="J188" s="4" t="s">
        <v>1045</v>
      </c>
      <c r="K188" s="5" t="s">
        <v>1046</v>
      </c>
      <c r="L188" s="6"/>
      <c r="M188" s="6"/>
      <c r="N188" s="7"/>
      <c r="O188" s="7"/>
      <c r="P188" s="8"/>
      <c r="Q188" s="9">
        <f>SUM(Q189:Q189)</f>
        <v>0</v>
      </c>
      <c r="R188" s="10">
        <f>SUM(R189:R189)</f>
        <v>0</v>
      </c>
      <c r="S188" s="11">
        <f>SUM(S189:S189)</f>
        <v>3000000</v>
      </c>
      <c r="T188" s="10">
        <f>SUM(T189:T189)</f>
        <v>0</v>
      </c>
      <c r="U188" s="11"/>
      <c r="V188" s="10"/>
      <c r="W188" s="11"/>
      <c r="X188" s="10"/>
      <c r="Y188" s="11"/>
      <c r="Z188" s="10"/>
      <c r="AA188" s="11"/>
      <c r="AB188" s="10"/>
      <c r="AC188" s="11"/>
      <c r="AD188" s="10"/>
      <c r="AE188" s="11"/>
      <c r="AF188" s="10"/>
      <c r="AG188" s="12">
        <f>Q188+S188</f>
        <v>3000000</v>
      </c>
      <c r="AH188" s="10">
        <f>AH189</f>
        <v>0</v>
      </c>
      <c r="AI188" s="13">
        <f>SUM(AI189:AI189)</f>
        <v>0</v>
      </c>
      <c r="AJ188" s="14"/>
      <c r="AK188" s="14"/>
      <c r="AL188" s="15"/>
    </row>
    <row r="189" spans="2:38" ht="64.5" thickBot="1">
      <c r="B189" s="106"/>
      <c r="C189" s="28"/>
      <c r="D189" s="28"/>
      <c r="E189" s="28"/>
      <c r="F189" s="26" t="s">
        <v>896</v>
      </c>
      <c r="G189" s="28"/>
      <c r="H189" s="28"/>
      <c r="I189" s="28"/>
      <c r="J189" s="26" t="s">
        <v>50</v>
      </c>
      <c r="K189" s="26" t="s">
        <v>488</v>
      </c>
      <c r="L189" s="27">
        <v>10.199999999999999</v>
      </c>
      <c r="M189" s="27">
        <v>9.4</v>
      </c>
      <c r="N189" s="27">
        <v>9.8000000000000007</v>
      </c>
      <c r="O189" s="28"/>
      <c r="P189" s="28"/>
      <c r="Q189" s="29"/>
      <c r="R189" s="28"/>
      <c r="S189" s="29">
        <v>3000000</v>
      </c>
      <c r="T189" s="28"/>
      <c r="U189" s="28"/>
      <c r="V189" s="28"/>
      <c r="W189" s="28"/>
      <c r="X189" s="28"/>
      <c r="Y189" s="28"/>
      <c r="Z189" s="28"/>
      <c r="AA189" s="29"/>
      <c r="AB189" s="28"/>
      <c r="AC189" s="28"/>
      <c r="AD189" s="28"/>
      <c r="AE189" s="29"/>
      <c r="AF189" s="28"/>
      <c r="AG189" s="28"/>
      <c r="AH189" s="28"/>
      <c r="AI189" s="28"/>
      <c r="AJ189" s="28"/>
      <c r="AK189" s="28"/>
      <c r="AL189" s="107"/>
    </row>
    <row r="190" spans="2:38" s="1" customFormat="1" ht="50.25" customHeight="1">
      <c r="B190" s="5" t="s">
        <v>1037</v>
      </c>
      <c r="C190" s="3" t="s">
        <v>1038</v>
      </c>
      <c r="D190" s="3" t="s">
        <v>1039</v>
      </c>
      <c r="E190" s="3" t="s">
        <v>1040</v>
      </c>
      <c r="F190" s="3" t="s">
        <v>1041</v>
      </c>
      <c r="G190" s="3" t="s">
        <v>1042</v>
      </c>
      <c r="H190" s="3" t="s">
        <v>1043</v>
      </c>
      <c r="I190" s="3" t="s">
        <v>1044</v>
      </c>
      <c r="J190" s="4" t="s">
        <v>1045</v>
      </c>
      <c r="K190" s="5" t="s">
        <v>1046</v>
      </c>
      <c r="L190" s="6"/>
      <c r="M190" s="6"/>
      <c r="N190" s="7"/>
      <c r="O190" s="7"/>
      <c r="P190" s="8"/>
      <c r="Q190" s="9">
        <f>SUM(Q191:Q191)</f>
        <v>0</v>
      </c>
      <c r="R190" s="10">
        <f>SUM(R191:R191)</f>
        <v>0</v>
      </c>
      <c r="S190" s="11">
        <f>SUM(S191:S191)</f>
        <v>3000000</v>
      </c>
      <c r="T190" s="10">
        <f>SUM(T191:T191)</f>
        <v>0</v>
      </c>
      <c r="U190" s="11"/>
      <c r="V190" s="10"/>
      <c r="W190" s="11"/>
      <c r="X190" s="10"/>
      <c r="Y190" s="11"/>
      <c r="Z190" s="10"/>
      <c r="AA190" s="11"/>
      <c r="AB190" s="10"/>
      <c r="AC190" s="11"/>
      <c r="AD190" s="10"/>
      <c r="AE190" s="11"/>
      <c r="AF190" s="10"/>
      <c r="AG190" s="12">
        <f>Q190+S190</f>
        <v>3000000</v>
      </c>
      <c r="AH190" s="10">
        <f>AH191</f>
        <v>0</v>
      </c>
      <c r="AI190" s="13">
        <f>SUM(AI191:AI191)</f>
        <v>0</v>
      </c>
      <c r="AJ190" s="14"/>
      <c r="AK190" s="14"/>
      <c r="AL190" s="15"/>
    </row>
    <row r="191" spans="2:38" ht="64.5" thickBot="1">
      <c r="B191" s="106"/>
      <c r="C191" s="28"/>
      <c r="D191" s="28"/>
      <c r="E191" s="28"/>
      <c r="F191" s="26" t="s">
        <v>897</v>
      </c>
      <c r="G191" s="28"/>
      <c r="H191" s="28"/>
      <c r="I191" s="28"/>
      <c r="J191" s="26" t="s">
        <v>51</v>
      </c>
      <c r="K191" s="26" t="s">
        <v>489</v>
      </c>
      <c r="L191" s="27">
        <v>20.2</v>
      </c>
      <c r="M191" s="27">
        <v>19.399999999999999</v>
      </c>
      <c r="N191" s="27">
        <v>19.8</v>
      </c>
      <c r="O191" s="28"/>
      <c r="P191" s="28"/>
      <c r="Q191" s="29"/>
      <c r="R191" s="28"/>
      <c r="S191" s="29">
        <v>3000000</v>
      </c>
      <c r="T191" s="28"/>
      <c r="U191" s="28"/>
      <c r="V191" s="28"/>
      <c r="W191" s="28"/>
      <c r="X191" s="28"/>
      <c r="Y191" s="28"/>
      <c r="Z191" s="28"/>
      <c r="AA191" s="29"/>
      <c r="AB191" s="28"/>
      <c r="AC191" s="28"/>
      <c r="AD191" s="28"/>
      <c r="AE191" s="29"/>
      <c r="AF191" s="28"/>
      <c r="AG191" s="28"/>
      <c r="AH191" s="28"/>
      <c r="AI191" s="28"/>
      <c r="AJ191" s="28"/>
      <c r="AK191" s="28"/>
      <c r="AL191" s="107"/>
    </row>
    <row r="192" spans="2:38" s="1" customFormat="1" ht="54.75" customHeight="1">
      <c r="B192" s="5" t="s">
        <v>1037</v>
      </c>
      <c r="C192" s="3" t="s">
        <v>1038</v>
      </c>
      <c r="D192" s="3" t="s">
        <v>1039</v>
      </c>
      <c r="E192" s="3" t="s">
        <v>1040</v>
      </c>
      <c r="F192" s="3" t="s">
        <v>1041</v>
      </c>
      <c r="G192" s="3" t="s">
        <v>1042</v>
      </c>
      <c r="H192" s="3" t="s">
        <v>1043</v>
      </c>
      <c r="I192" s="3" t="s">
        <v>1044</v>
      </c>
      <c r="J192" s="4" t="s">
        <v>1045</v>
      </c>
      <c r="K192" s="5" t="s">
        <v>1046</v>
      </c>
      <c r="L192" s="6"/>
      <c r="M192" s="6"/>
      <c r="N192" s="7"/>
      <c r="O192" s="7"/>
      <c r="P192" s="8"/>
      <c r="Q192" s="9">
        <f>SUM(Q193:Q193)</f>
        <v>0</v>
      </c>
      <c r="R192" s="10">
        <f>SUM(R193:R193)</f>
        <v>0</v>
      </c>
      <c r="S192" s="11">
        <f>SUM(S193:S193)</f>
        <v>12000000</v>
      </c>
      <c r="T192" s="10">
        <f>SUM(T193:T193)</f>
        <v>0</v>
      </c>
      <c r="U192" s="11"/>
      <c r="V192" s="10"/>
      <c r="W192" s="11"/>
      <c r="X192" s="10"/>
      <c r="Y192" s="11"/>
      <c r="Z192" s="10"/>
      <c r="AA192" s="11"/>
      <c r="AB192" s="10"/>
      <c r="AC192" s="11"/>
      <c r="AD192" s="10"/>
      <c r="AE192" s="11"/>
      <c r="AF192" s="10"/>
      <c r="AG192" s="12">
        <f>Q192+S192</f>
        <v>12000000</v>
      </c>
      <c r="AH192" s="10">
        <f>AH193</f>
        <v>0</v>
      </c>
      <c r="AI192" s="13">
        <f>SUM(AI193:AI193)</f>
        <v>0</v>
      </c>
      <c r="AJ192" s="14"/>
      <c r="AK192" s="14"/>
      <c r="AL192" s="15"/>
    </row>
    <row r="193" spans="2:38" ht="51.75" thickBot="1">
      <c r="B193" s="106"/>
      <c r="C193" s="28"/>
      <c r="D193" s="28"/>
      <c r="E193" s="28"/>
      <c r="F193" s="26" t="s">
        <v>898</v>
      </c>
      <c r="G193" s="28"/>
      <c r="H193" s="28"/>
      <c r="I193" s="28"/>
      <c r="J193" s="26" t="s">
        <v>52</v>
      </c>
      <c r="K193" s="26" t="s">
        <v>490</v>
      </c>
      <c r="L193" s="27">
        <v>2.5</v>
      </c>
      <c r="M193" s="27" t="s">
        <v>429</v>
      </c>
      <c r="N193" s="27" t="s">
        <v>429</v>
      </c>
      <c r="O193" s="28"/>
      <c r="P193" s="28"/>
      <c r="Q193" s="29"/>
      <c r="R193" s="28"/>
      <c r="S193" s="29">
        <v>12000000</v>
      </c>
      <c r="T193" s="28"/>
      <c r="U193" s="28"/>
      <c r="V193" s="28"/>
      <c r="W193" s="28"/>
      <c r="X193" s="28"/>
      <c r="Y193" s="28"/>
      <c r="Z193" s="28"/>
      <c r="AA193" s="29"/>
      <c r="AB193" s="28"/>
      <c r="AC193" s="28"/>
      <c r="AD193" s="28"/>
      <c r="AE193" s="29"/>
      <c r="AF193" s="28"/>
      <c r="AG193" s="28"/>
      <c r="AH193" s="28"/>
      <c r="AI193" s="28"/>
      <c r="AJ193" s="28"/>
      <c r="AK193" s="28"/>
      <c r="AL193" s="107" t="s">
        <v>1075</v>
      </c>
    </row>
    <row r="194" spans="2:38" s="1" customFormat="1" ht="54.75" customHeight="1">
      <c r="B194" s="5" t="s">
        <v>1037</v>
      </c>
      <c r="C194" s="3" t="s">
        <v>1038</v>
      </c>
      <c r="D194" s="3" t="s">
        <v>1039</v>
      </c>
      <c r="E194" s="3" t="s">
        <v>1040</v>
      </c>
      <c r="F194" s="3" t="s">
        <v>1041</v>
      </c>
      <c r="G194" s="3" t="s">
        <v>1042</v>
      </c>
      <c r="H194" s="3" t="s">
        <v>1043</v>
      </c>
      <c r="I194" s="3" t="s">
        <v>1044</v>
      </c>
      <c r="J194" s="4" t="s">
        <v>1045</v>
      </c>
      <c r="K194" s="5" t="s">
        <v>1046</v>
      </c>
      <c r="L194" s="6"/>
      <c r="M194" s="6"/>
      <c r="N194" s="7"/>
      <c r="O194" s="7"/>
      <c r="P194" s="8"/>
      <c r="Q194" s="9">
        <f>SUM(Q195:Q195)</f>
        <v>15000000</v>
      </c>
      <c r="R194" s="10">
        <f>SUM(R195:R195)</f>
        <v>0</v>
      </c>
      <c r="S194" s="11">
        <f>SUM(S195:S195)</f>
        <v>0</v>
      </c>
      <c r="T194" s="10">
        <f>SUM(T195:T195)</f>
        <v>0</v>
      </c>
      <c r="U194" s="11"/>
      <c r="V194" s="10"/>
      <c r="W194" s="11"/>
      <c r="X194" s="10"/>
      <c r="Y194" s="11"/>
      <c r="Z194" s="10"/>
      <c r="AA194" s="11"/>
      <c r="AB194" s="10"/>
      <c r="AC194" s="11"/>
      <c r="AD194" s="10"/>
      <c r="AE194" s="11"/>
      <c r="AF194" s="10"/>
      <c r="AG194" s="12">
        <f>Q194+S194</f>
        <v>15000000</v>
      </c>
      <c r="AH194" s="10">
        <f>AH195</f>
        <v>0</v>
      </c>
      <c r="AI194" s="13">
        <f>SUM(AI195:AI195)</f>
        <v>0</v>
      </c>
      <c r="AJ194" s="14"/>
      <c r="AK194" s="14"/>
      <c r="AL194" s="15"/>
    </row>
    <row r="195" spans="2:38" ht="51.75" thickBot="1">
      <c r="B195" s="106"/>
      <c r="C195" s="28"/>
      <c r="D195" s="28"/>
      <c r="E195" s="28"/>
      <c r="F195" s="26" t="s">
        <v>899</v>
      </c>
      <c r="G195" s="28"/>
      <c r="H195" s="28"/>
      <c r="I195" s="28"/>
      <c r="J195" s="26" t="s">
        <v>53</v>
      </c>
      <c r="K195" s="26" t="s">
        <v>491</v>
      </c>
      <c r="L195" s="27">
        <v>0</v>
      </c>
      <c r="M195" s="27">
        <v>3640</v>
      </c>
      <c r="N195" s="27">
        <v>900</v>
      </c>
      <c r="O195" s="28"/>
      <c r="P195" s="28"/>
      <c r="Q195" s="29">
        <v>15000000</v>
      </c>
      <c r="R195" s="28"/>
      <c r="S195" s="29"/>
      <c r="T195" s="28"/>
      <c r="U195" s="28"/>
      <c r="V195" s="28"/>
      <c r="W195" s="28"/>
      <c r="X195" s="28"/>
      <c r="Y195" s="28"/>
      <c r="Z195" s="28"/>
      <c r="AA195" s="29"/>
      <c r="AB195" s="28"/>
      <c r="AC195" s="28"/>
      <c r="AD195" s="28"/>
      <c r="AE195" s="29"/>
      <c r="AF195" s="28"/>
      <c r="AG195" s="28"/>
      <c r="AH195" s="28"/>
      <c r="AI195" s="28"/>
      <c r="AJ195" s="28"/>
      <c r="AK195" s="28"/>
      <c r="AL195" s="107" t="s">
        <v>1075</v>
      </c>
    </row>
    <row r="196" spans="2:38" s="1" customFormat="1" ht="54.75" customHeight="1">
      <c r="B196" s="5" t="s">
        <v>1037</v>
      </c>
      <c r="C196" s="3" t="s">
        <v>1038</v>
      </c>
      <c r="D196" s="3" t="s">
        <v>1039</v>
      </c>
      <c r="E196" s="3" t="s">
        <v>1040</v>
      </c>
      <c r="F196" s="3" t="s">
        <v>1041</v>
      </c>
      <c r="G196" s="3" t="s">
        <v>1042</v>
      </c>
      <c r="H196" s="3" t="s">
        <v>1043</v>
      </c>
      <c r="I196" s="3" t="s">
        <v>1044</v>
      </c>
      <c r="J196" s="4" t="s">
        <v>1045</v>
      </c>
      <c r="K196" s="5" t="s">
        <v>1046</v>
      </c>
      <c r="L196" s="6"/>
      <c r="M196" s="6"/>
      <c r="N196" s="7"/>
      <c r="O196" s="7"/>
      <c r="P196" s="8"/>
      <c r="Q196" s="9">
        <f>SUM(Q197:Q197)</f>
        <v>15000000</v>
      </c>
      <c r="R196" s="10">
        <f>SUM(R197:R197)</f>
        <v>0</v>
      </c>
      <c r="S196" s="11">
        <f>SUM(S197:S197)</f>
        <v>0</v>
      </c>
      <c r="T196" s="10">
        <f>SUM(T197:T197)</f>
        <v>0</v>
      </c>
      <c r="U196" s="11"/>
      <c r="V196" s="10"/>
      <c r="W196" s="11"/>
      <c r="X196" s="10"/>
      <c r="Y196" s="11"/>
      <c r="Z196" s="10"/>
      <c r="AA196" s="11"/>
      <c r="AB196" s="10"/>
      <c r="AC196" s="11"/>
      <c r="AD196" s="10"/>
      <c r="AE196" s="11"/>
      <c r="AF196" s="10"/>
      <c r="AG196" s="12">
        <f>Q196+S196</f>
        <v>15000000</v>
      </c>
      <c r="AH196" s="10">
        <f>AH197</f>
        <v>0</v>
      </c>
      <c r="AI196" s="13">
        <f>SUM(AI197:AI197)</f>
        <v>0</v>
      </c>
      <c r="AJ196" s="14"/>
      <c r="AK196" s="14"/>
      <c r="AL196" s="15"/>
    </row>
    <row r="197" spans="2:38" ht="64.5" thickBot="1">
      <c r="B197" s="106"/>
      <c r="C197" s="28"/>
      <c r="D197" s="28"/>
      <c r="E197" s="28"/>
      <c r="F197" s="26" t="s">
        <v>899</v>
      </c>
      <c r="G197" s="28"/>
      <c r="H197" s="28"/>
      <c r="I197" s="28"/>
      <c r="J197" s="26" t="s">
        <v>54</v>
      </c>
      <c r="K197" s="26" t="s">
        <v>492</v>
      </c>
      <c r="L197" s="27">
        <v>0</v>
      </c>
      <c r="M197" s="27">
        <v>382</v>
      </c>
      <c r="N197" s="27">
        <v>95</v>
      </c>
      <c r="O197" s="28"/>
      <c r="P197" s="28"/>
      <c r="Q197" s="29">
        <v>15000000</v>
      </c>
      <c r="R197" s="28"/>
      <c r="S197" s="29"/>
      <c r="T197" s="28"/>
      <c r="U197" s="28"/>
      <c r="V197" s="28"/>
      <c r="W197" s="28"/>
      <c r="X197" s="28"/>
      <c r="Y197" s="28"/>
      <c r="Z197" s="28"/>
      <c r="AA197" s="29"/>
      <c r="AB197" s="28"/>
      <c r="AC197" s="28"/>
      <c r="AD197" s="28"/>
      <c r="AE197" s="29"/>
      <c r="AF197" s="28"/>
      <c r="AG197" s="28"/>
      <c r="AH197" s="28"/>
      <c r="AI197" s="28"/>
      <c r="AJ197" s="28"/>
      <c r="AK197" s="28"/>
      <c r="AL197" s="107" t="s">
        <v>1075</v>
      </c>
    </row>
    <row r="198" spans="2:38" s="1" customFormat="1" ht="51" customHeight="1">
      <c r="B198" s="5" t="s">
        <v>1037</v>
      </c>
      <c r="C198" s="3" t="s">
        <v>1038</v>
      </c>
      <c r="D198" s="3" t="s">
        <v>1039</v>
      </c>
      <c r="E198" s="3" t="s">
        <v>1040</v>
      </c>
      <c r="F198" s="3" t="s">
        <v>1041</v>
      </c>
      <c r="G198" s="3" t="s">
        <v>1042</v>
      </c>
      <c r="H198" s="3" t="s">
        <v>1043</v>
      </c>
      <c r="I198" s="3" t="s">
        <v>1044</v>
      </c>
      <c r="J198" s="4" t="s">
        <v>1045</v>
      </c>
      <c r="K198" s="5" t="s">
        <v>1046</v>
      </c>
      <c r="L198" s="6"/>
      <c r="M198" s="6"/>
      <c r="N198" s="7"/>
      <c r="O198" s="7"/>
      <c r="P198" s="8"/>
      <c r="Q198" s="9">
        <f>SUM(Q199:Q199)</f>
        <v>0</v>
      </c>
      <c r="R198" s="10">
        <f>SUM(R199:R199)</f>
        <v>0</v>
      </c>
      <c r="S198" s="11">
        <f>SUM(S199:S199)</f>
        <v>4000000</v>
      </c>
      <c r="T198" s="10">
        <f>SUM(T199:T199)</f>
        <v>0</v>
      </c>
      <c r="U198" s="11"/>
      <c r="V198" s="10"/>
      <c r="W198" s="11"/>
      <c r="X198" s="10"/>
      <c r="Y198" s="11"/>
      <c r="Z198" s="10"/>
      <c r="AA198" s="11"/>
      <c r="AB198" s="10"/>
      <c r="AC198" s="11"/>
      <c r="AD198" s="10"/>
      <c r="AE198" s="11"/>
      <c r="AF198" s="10"/>
      <c r="AG198" s="12">
        <f>Q198+S198</f>
        <v>4000000</v>
      </c>
      <c r="AH198" s="10">
        <f>AH199</f>
        <v>0</v>
      </c>
      <c r="AI198" s="13">
        <f>SUM(AI199:AI199)</f>
        <v>0</v>
      </c>
      <c r="AJ198" s="14"/>
      <c r="AK198" s="14"/>
      <c r="AL198" s="15"/>
    </row>
    <row r="199" spans="2:38" ht="51.75" thickBot="1">
      <c r="B199" s="106"/>
      <c r="C199" s="28"/>
      <c r="D199" s="28"/>
      <c r="E199" s="28"/>
      <c r="F199" s="26" t="s">
        <v>900</v>
      </c>
      <c r="G199" s="28"/>
      <c r="H199" s="28"/>
      <c r="I199" s="28"/>
      <c r="J199" s="26" t="s">
        <v>55</v>
      </c>
      <c r="K199" s="26" t="s">
        <v>493</v>
      </c>
      <c r="L199" s="27">
        <v>19</v>
      </c>
      <c r="M199" s="27" t="s">
        <v>430</v>
      </c>
      <c r="N199" s="27">
        <v>18.2</v>
      </c>
      <c r="O199" s="28"/>
      <c r="P199" s="28"/>
      <c r="Q199" s="29"/>
      <c r="R199" s="28"/>
      <c r="S199" s="29">
        <v>4000000</v>
      </c>
      <c r="T199" s="28"/>
      <c r="U199" s="28"/>
      <c r="V199" s="28"/>
      <c r="W199" s="28"/>
      <c r="X199" s="28"/>
      <c r="Y199" s="28"/>
      <c r="Z199" s="28"/>
      <c r="AA199" s="29"/>
      <c r="AB199" s="28"/>
      <c r="AC199" s="28"/>
      <c r="AD199" s="28"/>
      <c r="AE199" s="29"/>
      <c r="AF199" s="28"/>
      <c r="AG199" s="28"/>
      <c r="AH199" s="28"/>
      <c r="AI199" s="28"/>
      <c r="AJ199" s="28"/>
      <c r="AK199" s="28"/>
      <c r="AL199" s="107" t="s">
        <v>1075</v>
      </c>
    </row>
    <row r="200" spans="2:38" s="1" customFormat="1" ht="51.75" customHeight="1">
      <c r="B200" s="5" t="s">
        <v>1037</v>
      </c>
      <c r="C200" s="3" t="s">
        <v>1038</v>
      </c>
      <c r="D200" s="3" t="s">
        <v>1039</v>
      </c>
      <c r="E200" s="3" t="s">
        <v>1040</v>
      </c>
      <c r="F200" s="3" t="s">
        <v>1041</v>
      </c>
      <c r="G200" s="3" t="s">
        <v>1042</v>
      </c>
      <c r="H200" s="3" t="s">
        <v>1043</v>
      </c>
      <c r="I200" s="3" t="s">
        <v>1044</v>
      </c>
      <c r="J200" s="4" t="s">
        <v>1045</v>
      </c>
      <c r="K200" s="5" t="s">
        <v>1046</v>
      </c>
      <c r="L200" s="6"/>
      <c r="M200" s="6"/>
      <c r="N200" s="7"/>
      <c r="O200" s="7"/>
      <c r="P200" s="8"/>
      <c r="Q200" s="9">
        <f>SUM(Q201:Q201)</f>
        <v>0</v>
      </c>
      <c r="R200" s="10">
        <f>SUM(R201:R201)</f>
        <v>0</v>
      </c>
      <c r="S200" s="11">
        <f>SUM(S201:S201)</f>
        <v>4000000</v>
      </c>
      <c r="T200" s="10">
        <f>SUM(T201:T201)</f>
        <v>0</v>
      </c>
      <c r="U200" s="11"/>
      <c r="V200" s="10"/>
      <c r="W200" s="11"/>
      <c r="X200" s="10"/>
      <c r="Y200" s="11"/>
      <c r="Z200" s="10"/>
      <c r="AA200" s="11"/>
      <c r="AB200" s="10"/>
      <c r="AC200" s="11"/>
      <c r="AD200" s="10"/>
      <c r="AE200" s="11"/>
      <c r="AF200" s="10"/>
      <c r="AG200" s="12">
        <f>Q200+S200</f>
        <v>4000000</v>
      </c>
      <c r="AH200" s="10">
        <f>AH201</f>
        <v>0</v>
      </c>
      <c r="AI200" s="13">
        <f>SUM(AI201:AI201)</f>
        <v>0</v>
      </c>
      <c r="AJ200" s="14"/>
      <c r="AK200" s="14"/>
      <c r="AL200" s="15"/>
    </row>
    <row r="201" spans="2:38" ht="51.75" thickBot="1">
      <c r="B201" s="106"/>
      <c r="C201" s="28"/>
      <c r="D201" s="28"/>
      <c r="E201" s="28"/>
      <c r="F201" s="26" t="s">
        <v>900</v>
      </c>
      <c r="G201" s="28"/>
      <c r="H201" s="28"/>
      <c r="I201" s="28"/>
      <c r="J201" s="26" t="s">
        <v>56</v>
      </c>
      <c r="K201" s="26" t="s">
        <v>494</v>
      </c>
      <c r="L201" s="27">
        <v>18</v>
      </c>
      <c r="M201" s="27" t="s">
        <v>430</v>
      </c>
      <c r="N201" s="27">
        <v>17.2</v>
      </c>
      <c r="O201" s="28"/>
      <c r="P201" s="28"/>
      <c r="Q201" s="29"/>
      <c r="R201" s="28"/>
      <c r="S201" s="29">
        <v>4000000</v>
      </c>
      <c r="T201" s="28"/>
      <c r="U201" s="28"/>
      <c r="V201" s="28"/>
      <c r="W201" s="28"/>
      <c r="X201" s="28"/>
      <c r="Y201" s="28"/>
      <c r="Z201" s="28"/>
      <c r="AA201" s="29"/>
      <c r="AB201" s="28"/>
      <c r="AC201" s="28"/>
      <c r="AD201" s="28"/>
      <c r="AE201" s="29"/>
      <c r="AF201" s="28"/>
      <c r="AG201" s="28"/>
      <c r="AH201" s="28"/>
      <c r="AI201" s="28"/>
      <c r="AJ201" s="28"/>
      <c r="AK201" s="28"/>
      <c r="AL201" s="107" t="s">
        <v>1075</v>
      </c>
    </row>
    <row r="202" spans="2:38" s="1" customFormat="1" ht="50.25" customHeight="1">
      <c r="B202" s="5" t="s">
        <v>1037</v>
      </c>
      <c r="C202" s="3" t="s">
        <v>1038</v>
      </c>
      <c r="D202" s="3" t="s">
        <v>1039</v>
      </c>
      <c r="E202" s="3" t="s">
        <v>1040</v>
      </c>
      <c r="F202" s="3" t="s">
        <v>1041</v>
      </c>
      <c r="G202" s="3" t="s">
        <v>1042</v>
      </c>
      <c r="H202" s="3" t="s">
        <v>1043</v>
      </c>
      <c r="I202" s="3" t="s">
        <v>1044</v>
      </c>
      <c r="J202" s="4" t="s">
        <v>1045</v>
      </c>
      <c r="K202" s="5" t="s">
        <v>1046</v>
      </c>
      <c r="L202" s="6"/>
      <c r="M202" s="6"/>
      <c r="N202" s="7"/>
      <c r="O202" s="7"/>
      <c r="P202" s="8"/>
      <c r="Q202" s="9">
        <f>SUM(Q203:Q203)</f>
        <v>0</v>
      </c>
      <c r="R202" s="10">
        <f>SUM(R203:R203)</f>
        <v>0</v>
      </c>
      <c r="S202" s="11">
        <f>SUM(S203:S203)</f>
        <v>4000000</v>
      </c>
      <c r="T202" s="10">
        <f>SUM(T203:T203)</f>
        <v>0</v>
      </c>
      <c r="U202" s="11"/>
      <c r="V202" s="10"/>
      <c r="W202" s="11"/>
      <c r="X202" s="10"/>
      <c r="Y202" s="11"/>
      <c r="Z202" s="10"/>
      <c r="AA202" s="11"/>
      <c r="AB202" s="10"/>
      <c r="AC202" s="11"/>
      <c r="AD202" s="10"/>
      <c r="AE202" s="11"/>
      <c r="AF202" s="10"/>
      <c r="AG202" s="12">
        <f>Q202+S202</f>
        <v>4000000</v>
      </c>
      <c r="AH202" s="10">
        <f>AH203</f>
        <v>0</v>
      </c>
      <c r="AI202" s="13">
        <f>SUM(AI203:AI203)</f>
        <v>0</v>
      </c>
      <c r="AJ202" s="14"/>
      <c r="AK202" s="14"/>
      <c r="AL202" s="15"/>
    </row>
    <row r="203" spans="2:38" ht="51.75" thickBot="1">
      <c r="B203" s="106"/>
      <c r="C203" s="28"/>
      <c r="D203" s="28"/>
      <c r="E203" s="28"/>
      <c r="F203" s="26" t="s">
        <v>900</v>
      </c>
      <c r="G203" s="28"/>
      <c r="H203" s="28"/>
      <c r="I203" s="28"/>
      <c r="J203" s="26" t="s">
        <v>57</v>
      </c>
      <c r="K203" s="26" t="s">
        <v>495</v>
      </c>
      <c r="L203" s="27">
        <v>6</v>
      </c>
      <c r="M203" s="27" t="s">
        <v>431</v>
      </c>
      <c r="N203" s="27">
        <v>5.6</v>
      </c>
      <c r="O203" s="28"/>
      <c r="P203" s="28"/>
      <c r="Q203" s="29"/>
      <c r="R203" s="28"/>
      <c r="S203" s="29">
        <v>4000000</v>
      </c>
      <c r="T203" s="28"/>
      <c r="U203" s="28"/>
      <c r="V203" s="28"/>
      <c r="W203" s="28"/>
      <c r="X203" s="28"/>
      <c r="Y203" s="28"/>
      <c r="Z203" s="28"/>
      <c r="AA203" s="29"/>
      <c r="AB203" s="28"/>
      <c r="AC203" s="28"/>
      <c r="AD203" s="28"/>
      <c r="AE203" s="29"/>
      <c r="AF203" s="28"/>
      <c r="AG203" s="28"/>
      <c r="AH203" s="28"/>
      <c r="AI203" s="28"/>
      <c r="AJ203" s="28"/>
      <c r="AK203" s="28"/>
      <c r="AL203" s="107" t="s">
        <v>1075</v>
      </c>
    </row>
    <row r="204" spans="2:38" s="1" customFormat="1" ht="50.25" customHeight="1">
      <c r="B204" s="5" t="s">
        <v>1037</v>
      </c>
      <c r="C204" s="3" t="s">
        <v>1038</v>
      </c>
      <c r="D204" s="3" t="s">
        <v>1039</v>
      </c>
      <c r="E204" s="3" t="s">
        <v>1040</v>
      </c>
      <c r="F204" s="3" t="s">
        <v>1041</v>
      </c>
      <c r="G204" s="3" t="s">
        <v>1042</v>
      </c>
      <c r="H204" s="3" t="s">
        <v>1043</v>
      </c>
      <c r="I204" s="3" t="s">
        <v>1044</v>
      </c>
      <c r="J204" s="4" t="s">
        <v>1045</v>
      </c>
      <c r="K204" s="5" t="s">
        <v>1046</v>
      </c>
      <c r="L204" s="6"/>
      <c r="M204" s="6"/>
      <c r="N204" s="7"/>
      <c r="O204" s="7"/>
      <c r="P204" s="8"/>
      <c r="Q204" s="9">
        <f>SUM(Q205:Q205)</f>
        <v>0</v>
      </c>
      <c r="R204" s="10">
        <f>SUM(R205:R205)</f>
        <v>0</v>
      </c>
      <c r="S204" s="11">
        <f>SUM(S205:S205)</f>
        <v>5000000</v>
      </c>
      <c r="T204" s="10">
        <f>SUM(T205:T205)</f>
        <v>0</v>
      </c>
      <c r="U204" s="11"/>
      <c r="V204" s="10"/>
      <c r="W204" s="11"/>
      <c r="X204" s="10"/>
      <c r="Y204" s="11"/>
      <c r="Z204" s="10"/>
      <c r="AA204" s="11"/>
      <c r="AB204" s="10"/>
      <c r="AC204" s="11"/>
      <c r="AD204" s="10"/>
      <c r="AE204" s="11"/>
      <c r="AF204" s="10"/>
      <c r="AG204" s="12">
        <f>Q204+S204</f>
        <v>5000000</v>
      </c>
      <c r="AH204" s="10">
        <f>AH205</f>
        <v>0</v>
      </c>
      <c r="AI204" s="13">
        <f>SUM(AI205:AI205)</f>
        <v>0</v>
      </c>
      <c r="AJ204" s="14"/>
      <c r="AK204" s="14"/>
      <c r="AL204" s="15"/>
    </row>
    <row r="205" spans="2:38" ht="77.25" thickBot="1">
      <c r="B205" s="106"/>
      <c r="C205" s="28"/>
      <c r="D205" s="28"/>
      <c r="E205" s="28"/>
      <c r="F205" s="26" t="s">
        <v>901</v>
      </c>
      <c r="G205" s="28"/>
      <c r="H205" s="28"/>
      <c r="I205" s="28"/>
      <c r="J205" s="26" t="s">
        <v>58</v>
      </c>
      <c r="K205" s="26" t="s">
        <v>496</v>
      </c>
      <c r="L205" s="27">
        <v>80</v>
      </c>
      <c r="M205" s="27">
        <v>0.85</v>
      </c>
      <c r="N205" s="27">
        <v>80</v>
      </c>
      <c r="O205" s="28"/>
      <c r="P205" s="28"/>
      <c r="Q205" s="29"/>
      <c r="R205" s="28"/>
      <c r="S205" s="29">
        <v>5000000</v>
      </c>
      <c r="T205" s="28"/>
      <c r="U205" s="28"/>
      <c r="V205" s="28"/>
      <c r="W205" s="28"/>
      <c r="X205" s="28"/>
      <c r="Y205" s="28"/>
      <c r="Z205" s="28"/>
      <c r="AA205" s="29"/>
      <c r="AB205" s="28"/>
      <c r="AC205" s="28"/>
      <c r="AD205" s="28"/>
      <c r="AE205" s="29"/>
      <c r="AF205" s="28"/>
      <c r="AG205" s="28"/>
      <c r="AH205" s="28"/>
      <c r="AI205" s="28"/>
      <c r="AJ205" s="28"/>
      <c r="AK205" s="28"/>
      <c r="AL205" s="107" t="s">
        <v>1075</v>
      </c>
    </row>
    <row r="206" spans="2:38" s="1" customFormat="1" ht="46.5" customHeight="1">
      <c r="B206" s="5" t="s">
        <v>1037</v>
      </c>
      <c r="C206" s="3" t="s">
        <v>1038</v>
      </c>
      <c r="D206" s="3" t="s">
        <v>1039</v>
      </c>
      <c r="E206" s="3" t="s">
        <v>1040</v>
      </c>
      <c r="F206" s="3" t="s">
        <v>1041</v>
      </c>
      <c r="G206" s="3" t="s">
        <v>1042</v>
      </c>
      <c r="H206" s="3" t="s">
        <v>1043</v>
      </c>
      <c r="I206" s="3" t="s">
        <v>1044</v>
      </c>
      <c r="J206" s="4" t="s">
        <v>1045</v>
      </c>
      <c r="K206" s="5" t="s">
        <v>1046</v>
      </c>
      <c r="L206" s="6"/>
      <c r="M206" s="6"/>
      <c r="N206" s="7"/>
      <c r="O206" s="7"/>
      <c r="P206" s="8"/>
      <c r="Q206" s="9">
        <f>SUM(Q207:Q207)</f>
        <v>0</v>
      </c>
      <c r="R206" s="10">
        <f>SUM(R207:R207)</f>
        <v>0</v>
      </c>
      <c r="S206" s="11">
        <f>SUM(S207:S207)</f>
        <v>5000000</v>
      </c>
      <c r="T206" s="10">
        <f>SUM(T207:T207)</f>
        <v>0</v>
      </c>
      <c r="U206" s="11"/>
      <c r="V206" s="10"/>
      <c r="W206" s="11"/>
      <c r="X206" s="10"/>
      <c r="Y206" s="11"/>
      <c r="Z206" s="10"/>
      <c r="AA206" s="11"/>
      <c r="AB206" s="10"/>
      <c r="AC206" s="11"/>
      <c r="AD206" s="10"/>
      <c r="AE206" s="11"/>
      <c r="AF206" s="10"/>
      <c r="AG206" s="12">
        <f>Q206+S206</f>
        <v>5000000</v>
      </c>
      <c r="AH206" s="10">
        <f>AH207</f>
        <v>0</v>
      </c>
      <c r="AI206" s="13">
        <f>SUM(AI207:AI207)</f>
        <v>0</v>
      </c>
      <c r="AJ206" s="14"/>
      <c r="AK206" s="14"/>
      <c r="AL206" s="15"/>
    </row>
    <row r="207" spans="2:38" ht="51.75" thickBot="1">
      <c r="B207" s="106"/>
      <c r="C207" s="28"/>
      <c r="D207" s="28"/>
      <c r="E207" s="28"/>
      <c r="F207" s="26" t="s">
        <v>901</v>
      </c>
      <c r="G207" s="28"/>
      <c r="H207" s="28"/>
      <c r="I207" s="28"/>
      <c r="J207" s="26" t="s">
        <v>59</v>
      </c>
      <c r="K207" s="26" t="s">
        <v>497</v>
      </c>
      <c r="L207" s="27">
        <v>2.44</v>
      </c>
      <c r="M207" s="27">
        <v>0.8</v>
      </c>
      <c r="N207" s="27" t="s">
        <v>865</v>
      </c>
      <c r="O207" s="28"/>
      <c r="P207" s="28"/>
      <c r="Q207" s="29"/>
      <c r="R207" s="28"/>
      <c r="S207" s="29">
        <v>5000000</v>
      </c>
      <c r="T207" s="28"/>
      <c r="U207" s="28"/>
      <c r="V207" s="28"/>
      <c r="W207" s="28"/>
      <c r="X207" s="28"/>
      <c r="Y207" s="28"/>
      <c r="Z207" s="28"/>
      <c r="AA207" s="29"/>
      <c r="AB207" s="28"/>
      <c r="AC207" s="28"/>
      <c r="AD207" s="28"/>
      <c r="AE207" s="29"/>
      <c r="AF207" s="28"/>
      <c r="AG207" s="28"/>
      <c r="AH207" s="28"/>
      <c r="AI207" s="28"/>
      <c r="AJ207" s="28"/>
      <c r="AK207" s="28"/>
      <c r="AL207" s="107" t="s">
        <v>1075</v>
      </c>
    </row>
    <row r="208" spans="2:38" s="1" customFormat="1" ht="50.25" customHeight="1">
      <c r="B208" s="5" t="s">
        <v>1037</v>
      </c>
      <c r="C208" s="3" t="s">
        <v>1038</v>
      </c>
      <c r="D208" s="3" t="s">
        <v>1039</v>
      </c>
      <c r="E208" s="3" t="s">
        <v>1040</v>
      </c>
      <c r="F208" s="3" t="s">
        <v>1041</v>
      </c>
      <c r="G208" s="3" t="s">
        <v>1042</v>
      </c>
      <c r="H208" s="3" t="s">
        <v>1043</v>
      </c>
      <c r="I208" s="3" t="s">
        <v>1044</v>
      </c>
      <c r="J208" s="4" t="s">
        <v>1045</v>
      </c>
      <c r="K208" s="5" t="s">
        <v>1046</v>
      </c>
      <c r="L208" s="6"/>
      <c r="M208" s="6"/>
      <c r="N208" s="7"/>
      <c r="O208" s="7"/>
      <c r="P208" s="8"/>
      <c r="Q208" s="9">
        <f>SUM(Q209:Q209)</f>
        <v>0</v>
      </c>
      <c r="R208" s="10">
        <f>SUM(R209:R209)</f>
        <v>0</v>
      </c>
      <c r="S208" s="11">
        <f>SUM(S209:S209)</f>
        <v>5000000</v>
      </c>
      <c r="T208" s="10">
        <f>SUM(T209:T209)</f>
        <v>0</v>
      </c>
      <c r="U208" s="11"/>
      <c r="V208" s="10"/>
      <c r="W208" s="11"/>
      <c r="X208" s="10"/>
      <c r="Y208" s="11"/>
      <c r="Z208" s="10"/>
      <c r="AA208" s="11"/>
      <c r="AB208" s="10"/>
      <c r="AC208" s="11"/>
      <c r="AD208" s="10"/>
      <c r="AE208" s="11"/>
      <c r="AF208" s="10"/>
      <c r="AG208" s="12">
        <f>Q208+S208</f>
        <v>5000000</v>
      </c>
      <c r="AH208" s="10">
        <f>AH209</f>
        <v>0</v>
      </c>
      <c r="AI208" s="13">
        <f>SUM(AI209:AI209)</f>
        <v>0</v>
      </c>
      <c r="AJ208" s="14"/>
      <c r="AK208" s="14"/>
      <c r="AL208" s="15"/>
    </row>
    <row r="209" spans="2:38" ht="39" thickBot="1">
      <c r="B209" s="106"/>
      <c r="C209" s="28"/>
      <c r="D209" s="28"/>
      <c r="E209" s="28"/>
      <c r="F209" s="26" t="s">
        <v>901</v>
      </c>
      <c r="G209" s="28"/>
      <c r="H209" s="28"/>
      <c r="I209" s="28"/>
      <c r="J209" s="26" t="s">
        <v>60</v>
      </c>
      <c r="K209" s="26" t="s">
        <v>498</v>
      </c>
      <c r="L209" s="27">
        <v>0</v>
      </c>
      <c r="M209" s="27">
        <v>0</v>
      </c>
      <c r="N209" s="27" t="s">
        <v>866</v>
      </c>
      <c r="O209" s="28"/>
      <c r="P209" s="28"/>
      <c r="Q209" s="29"/>
      <c r="R209" s="28"/>
      <c r="S209" s="29">
        <v>5000000</v>
      </c>
      <c r="T209" s="28"/>
      <c r="U209" s="28"/>
      <c r="V209" s="28"/>
      <c r="W209" s="28"/>
      <c r="X209" s="28"/>
      <c r="Y209" s="28"/>
      <c r="Z209" s="28"/>
      <c r="AA209" s="29"/>
      <c r="AB209" s="28"/>
      <c r="AC209" s="28"/>
      <c r="AD209" s="28"/>
      <c r="AE209" s="29"/>
      <c r="AF209" s="28"/>
      <c r="AG209" s="28"/>
      <c r="AH209" s="28"/>
      <c r="AI209" s="28"/>
      <c r="AJ209" s="28"/>
      <c r="AK209" s="28"/>
      <c r="AL209" s="107" t="s">
        <v>1075</v>
      </c>
    </row>
    <row r="210" spans="2:38" s="1" customFormat="1" ht="51" customHeight="1">
      <c r="B210" s="5" t="s">
        <v>1037</v>
      </c>
      <c r="C210" s="3" t="s">
        <v>1038</v>
      </c>
      <c r="D210" s="3" t="s">
        <v>1039</v>
      </c>
      <c r="E210" s="3" t="s">
        <v>1040</v>
      </c>
      <c r="F210" s="3" t="s">
        <v>1041</v>
      </c>
      <c r="G210" s="3" t="s">
        <v>1042</v>
      </c>
      <c r="H210" s="3" t="s">
        <v>1043</v>
      </c>
      <c r="I210" s="3" t="s">
        <v>1044</v>
      </c>
      <c r="J210" s="4" t="s">
        <v>1045</v>
      </c>
      <c r="K210" s="5" t="s">
        <v>1046</v>
      </c>
      <c r="L210" s="6"/>
      <c r="M210" s="6"/>
      <c r="N210" s="7"/>
      <c r="O210" s="7"/>
      <c r="P210" s="8"/>
      <c r="Q210" s="9">
        <f>SUM(Q211:Q211)</f>
        <v>0</v>
      </c>
      <c r="R210" s="10">
        <f>SUM(R211:R211)</f>
        <v>0</v>
      </c>
      <c r="S210" s="11">
        <f>SUM(S211:S211)</f>
        <v>10000000</v>
      </c>
      <c r="T210" s="10">
        <f>SUM(T211:T211)</f>
        <v>0</v>
      </c>
      <c r="U210" s="11"/>
      <c r="V210" s="10"/>
      <c r="W210" s="11"/>
      <c r="X210" s="10"/>
      <c r="Y210" s="11"/>
      <c r="Z210" s="10"/>
      <c r="AA210" s="11"/>
      <c r="AB210" s="10"/>
      <c r="AC210" s="11"/>
      <c r="AD210" s="10"/>
      <c r="AE210" s="11"/>
      <c r="AF210" s="10"/>
      <c r="AG210" s="12">
        <f>Q210+S210</f>
        <v>10000000</v>
      </c>
      <c r="AH210" s="10">
        <f>AH211</f>
        <v>0</v>
      </c>
      <c r="AI210" s="13">
        <f>SUM(AI211:AI211)</f>
        <v>0</v>
      </c>
      <c r="AJ210" s="14"/>
      <c r="AK210" s="14"/>
      <c r="AL210" s="15"/>
    </row>
    <row r="211" spans="2:38" ht="51.75" thickBot="1">
      <c r="B211" s="106"/>
      <c r="C211" s="28"/>
      <c r="D211" s="28"/>
      <c r="E211" s="28"/>
      <c r="F211" s="26" t="s">
        <v>902</v>
      </c>
      <c r="G211" s="28"/>
      <c r="H211" s="28"/>
      <c r="I211" s="28"/>
      <c r="J211" s="26" t="s">
        <v>61</v>
      </c>
      <c r="K211" s="26" t="s">
        <v>499</v>
      </c>
      <c r="L211" s="27">
        <v>1</v>
      </c>
      <c r="M211" s="27">
        <v>4</v>
      </c>
      <c r="N211" s="27">
        <v>1</v>
      </c>
      <c r="O211" s="28"/>
      <c r="P211" s="28"/>
      <c r="Q211" s="29"/>
      <c r="R211" s="28"/>
      <c r="S211" s="29">
        <v>10000000</v>
      </c>
      <c r="T211" s="28"/>
      <c r="U211" s="28"/>
      <c r="V211" s="28"/>
      <c r="W211" s="28"/>
      <c r="X211" s="28"/>
      <c r="Y211" s="28"/>
      <c r="Z211" s="28"/>
      <c r="AA211" s="29"/>
      <c r="AB211" s="28"/>
      <c r="AC211" s="28"/>
      <c r="AD211" s="28"/>
      <c r="AE211" s="29"/>
      <c r="AF211" s="28"/>
      <c r="AG211" s="28"/>
      <c r="AH211" s="28"/>
      <c r="AI211" s="28"/>
      <c r="AJ211" s="28"/>
      <c r="AK211" s="28"/>
      <c r="AL211" s="107" t="s">
        <v>1075</v>
      </c>
    </row>
    <row r="212" spans="2:38" s="1" customFormat="1" ht="54.75" customHeight="1">
      <c r="B212" s="5" t="s">
        <v>1037</v>
      </c>
      <c r="C212" s="3" t="s">
        <v>1038</v>
      </c>
      <c r="D212" s="3" t="s">
        <v>1039</v>
      </c>
      <c r="E212" s="3" t="s">
        <v>1040</v>
      </c>
      <c r="F212" s="3" t="s">
        <v>1041</v>
      </c>
      <c r="G212" s="3" t="s">
        <v>1042</v>
      </c>
      <c r="H212" s="3" t="s">
        <v>1043</v>
      </c>
      <c r="I212" s="3" t="s">
        <v>1044</v>
      </c>
      <c r="J212" s="4" t="s">
        <v>1045</v>
      </c>
      <c r="K212" s="5" t="s">
        <v>1046</v>
      </c>
      <c r="L212" s="6"/>
      <c r="M212" s="6"/>
      <c r="N212" s="7"/>
      <c r="O212" s="7"/>
      <c r="P212" s="8"/>
      <c r="Q212" s="9">
        <f>SUM(Q213:Q213)</f>
        <v>0</v>
      </c>
      <c r="R212" s="10">
        <f>SUM(R213:R213)</f>
        <v>0</v>
      </c>
      <c r="S212" s="11">
        <f>SUM(S213:S213)</f>
        <v>10000000</v>
      </c>
      <c r="T212" s="10">
        <f>SUM(T213:T213)</f>
        <v>0</v>
      </c>
      <c r="U212" s="11"/>
      <c r="V212" s="10"/>
      <c r="W212" s="11"/>
      <c r="X212" s="10"/>
      <c r="Y212" s="11"/>
      <c r="Z212" s="10"/>
      <c r="AA212" s="11"/>
      <c r="AB212" s="10"/>
      <c r="AC212" s="11"/>
      <c r="AD212" s="10"/>
      <c r="AE212" s="11"/>
      <c r="AF212" s="10"/>
      <c r="AG212" s="12">
        <f>Q212+S212</f>
        <v>10000000</v>
      </c>
      <c r="AH212" s="10">
        <f>AH213</f>
        <v>0</v>
      </c>
      <c r="AI212" s="13">
        <f>SUM(AI213:AI213)</f>
        <v>0</v>
      </c>
      <c r="AJ212" s="14"/>
      <c r="AK212" s="14"/>
      <c r="AL212" s="15"/>
    </row>
    <row r="213" spans="2:38" ht="96.75" customHeight="1" thickBot="1">
      <c r="B213" s="106"/>
      <c r="C213" s="28"/>
      <c r="D213" s="28"/>
      <c r="E213" s="28"/>
      <c r="F213" s="26" t="s">
        <v>902</v>
      </c>
      <c r="G213" s="28"/>
      <c r="H213" s="28"/>
      <c r="I213" s="28"/>
      <c r="J213" s="26" t="s">
        <v>62</v>
      </c>
      <c r="K213" s="26" t="s">
        <v>500</v>
      </c>
      <c r="L213" s="27">
        <v>2</v>
      </c>
      <c r="M213" s="27">
        <v>20</v>
      </c>
      <c r="N213" s="27">
        <v>5</v>
      </c>
      <c r="O213" s="28"/>
      <c r="P213" s="28"/>
      <c r="Q213" s="29"/>
      <c r="R213" s="28"/>
      <c r="S213" s="29">
        <v>10000000</v>
      </c>
      <c r="T213" s="28"/>
      <c r="U213" s="28"/>
      <c r="V213" s="28"/>
      <c r="W213" s="28"/>
      <c r="X213" s="28"/>
      <c r="Y213" s="28"/>
      <c r="Z213" s="28"/>
      <c r="AA213" s="29"/>
      <c r="AB213" s="28"/>
      <c r="AC213" s="28"/>
      <c r="AD213" s="28"/>
      <c r="AE213" s="29"/>
      <c r="AF213" s="28"/>
      <c r="AG213" s="28"/>
      <c r="AH213" s="28"/>
      <c r="AI213" s="28"/>
      <c r="AJ213" s="28"/>
      <c r="AK213" s="28"/>
      <c r="AL213" s="107" t="s">
        <v>1075</v>
      </c>
    </row>
    <row r="214" spans="2:38" s="1" customFormat="1" ht="46.5" customHeight="1">
      <c r="B214" s="5" t="s">
        <v>1037</v>
      </c>
      <c r="C214" s="3" t="s">
        <v>1038</v>
      </c>
      <c r="D214" s="3" t="s">
        <v>1039</v>
      </c>
      <c r="E214" s="3" t="s">
        <v>1040</v>
      </c>
      <c r="F214" s="3" t="s">
        <v>1041</v>
      </c>
      <c r="G214" s="3" t="s">
        <v>1042</v>
      </c>
      <c r="H214" s="3" t="s">
        <v>1043</v>
      </c>
      <c r="I214" s="3" t="s">
        <v>1044</v>
      </c>
      <c r="J214" s="4" t="s">
        <v>1045</v>
      </c>
      <c r="K214" s="5" t="s">
        <v>1046</v>
      </c>
      <c r="L214" s="6"/>
      <c r="M214" s="6"/>
      <c r="N214" s="7"/>
      <c r="O214" s="7"/>
      <c r="P214" s="8"/>
      <c r="Q214" s="9">
        <f>SUM(Q215:Q215)</f>
        <v>5000000</v>
      </c>
      <c r="R214" s="10">
        <f>SUM(R215:R215)</f>
        <v>0</v>
      </c>
      <c r="S214" s="11">
        <f>SUM(S215:S215)</f>
        <v>0</v>
      </c>
      <c r="T214" s="10">
        <f>SUM(T215:T215)</f>
        <v>0</v>
      </c>
      <c r="U214" s="11"/>
      <c r="V214" s="10"/>
      <c r="W214" s="11"/>
      <c r="X214" s="10"/>
      <c r="Y214" s="11"/>
      <c r="Z214" s="10"/>
      <c r="AA214" s="11"/>
      <c r="AB214" s="10"/>
      <c r="AC214" s="11"/>
      <c r="AD214" s="10"/>
      <c r="AE214" s="11"/>
      <c r="AF214" s="10"/>
      <c r="AG214" s="12">
        <f>Q214+S214</f>
        <v>5000000</v>
      </c>
      <c r="AH214" s="10">
        <f>AH215</f>
        <v>0</v>
      </c>
      <c r="AI214" s="13">
        <f>SUM(AI215:AI215)</f>
        <v>0</v>
      </c>
      <c r="AJ214" s="14"/>
      <c r="AK214" s="14"/>
      <c r="AL214" s="15"/>
    </row>
    <row r="215" spans="2:38" ht="77.25" thickBot="1">
      <c r="B215" s="106"/>
      <c r="C215" s="28"/>
      <c r="D215" s="28"/>
      <c r="E215" s="28"/>
      <c r="F215" s="26" t="s">
        <v>903</v>
      </c>
      <c r="G215" s="28"/>
      <c r="H215" s="28"/>
      <c r="I215" s="28"/>
      <c r="J215" s="26" t="s">
        <v>63</v>
      </c>
      <c r="K215" s="26" t="s">
        <v>501</v>
      </c>
      <c r="L215" s="27">
        <v>0</v>
      </c>
      <c r="M215" s="27">
        <v>0.7</v>
      </c>
      <c r="N215" s="27">
        <v>55</v>
      </c>
      <c r="O215" s="28"/>
      <c r="P215" s="28"/>
      <c r="Q215" s="29">
        <v>5000000</v>
      </c>
      <c r="R215" s="28"/>
      <c r="S215" s="29"/>
      <c r="T215" s="28"/>
      <c r="U215" s="28"/>
      <c r="V215" s="28"/>
      <c r="W215" s="28"/>
      <c r="X215" s="28"/>
      <c r="Y215" s="28"/>
      <c r="Z215" s="28"/>
      <c r="AA215" s="29"/>
      <c r="AB215" s="28"/>
      <c r="AC215" s="28"/>
      <c r="AD215" s="28"/>
      <c r="AE215" s="29"/>
      <c r="AF215" s="28"/>
      <c r="AG215" s="28"/>
      <c r="AH215" s="28"/>
      <c r="AI215" s="28"/>
      <c r="AJ215" s="28"/>
      <c r="AK215" s="28"/>
      <c r="AL215" s="107" t="s">
        <v>1075</v>
      </c>
    </row>
    <row r="216" spans="2:38" s="1" customFormat="1" ht="54" customHeight="1">
      <c r="B216" s="5" t="s">
        <v>1037</v>
      </c>
      <c r="C216" s="3" t="s">
        <v>1038</v>
      </c>
      <c r="D216" s="3" t="s">
        <v>1039</v>
      </c>
      <c r="E216" s="3" t="s">
        <v>1040</v>
      </c>
      <c r="F216" s="3" t="s">
        <v>1041</v>
      </c>
      <c r="G216" s="3" t="s">
        <v>1042</v>
      </c>
      <c r="H216" s="3" t="s">
        <v>1043</v>
      </c>
      <c r="I216" s="3" t="s">
        <v>1044</v>
      </c>
      <c r="J216" s="4" t="s">
        <v>1045</v>
      </c>
      <c r="K216" s="5" t="s">
        <v>1046</v>
      </c>
      <c r="L216" s="6"/>
      <c r="M216" s="6"/>
      <c r="N216" s="7"/>
      <c r="O216" s="7"/>
      <c r="P216" s="8"/>
      <c r="Q216" s="9">
        <f>SUM(Q217:Q217)</f>
        <v>0</v>
      </c>
      <c r="R216" s="10">
        <f>SUM(R217:R217)</f>
        <v>0</v>
      </c>
      <c r="S216" s="11">
        <f>SUM(S217:S217)</f>
        <v>52000000</v>
      </c>
      <c r="T216" s="10">
        <f>SUM(T217:T217)</f>
        <v>0</v>
      </c>
      <c r="U216" s="11"/>
      <c r="V216" s="10"/>
      <c r="W216" s="11"/>
      <c r="X216" s="10"/>
      <c r="Y216" s="11"/>
      <c r="Z216" s="10"/>
      <c r="AA216" s="11"/>
      <c r="AB216" s="10"/>
      <c r="AC216" s="11"/>
      <c r="AD216" s="10"/>
      <c r="AE216" s="11"/>
      <c r="AF216" s="10"/>
      <c r="AG216" s="12">
        <f>Q216+S216</f>
        <v>52000000</v>
      </c>
      <c r="AH216" s="10">
        <f>AH217</f>
        <v>0</v>
      </c>
      <c r="AI216" s="13">
        <f>SUM(AI217:AI217)</f>
        <v>0</v>
      </c>
      <c r="AJ216" s="14"/>
      <c r="AK216" s="14"/>
      <c r="AL216" s="15"/>
    </row>
    <row r="217" spans="2:38" ht="51.75" thickBot="1">
      <c r="B217" s="106"/>
      <c r="C217" s="28"/>
      <c r="D217" s="28"/>
      <c r="E217" s="28"/>
      <c r="F217" s="26" t="s">
        <v>904</v>
      </c>
      <c r="G217" s="28"/>
      <c r="H217" s="28"/>
      <c r="I217" s="28"/>
      <c r="J217" s="26" t="s">
        <v>64</v>
      </c>
      <c r="K217" s="26" t="s">
        <v>502</v>
      </c>
      <c r="L217" s="27">
        <v>11200</v>
      </c>
      <c r="M217" s="27">
        <v>45800</v>
      </c>
      <c r="N217" s="27">
        <v>11400</v>
      </c>
      <c r="O217" s="28"/>
      <c r="P217" s="28"/>
      <c r="Q217" s="29"/>
      <c r="R217" s="28"/>
      <c r="S217" s="29">
        <v>52000000</v>
      </c>
      <c r="T217" s="28"/>
      <c r="U217" s="28"/>
      <c r="V217" s="28"/>
      <c r="W217" s="28"/>
      <c r="X217" s="28"/>
      <c r="Y217" s="28"/>
      <c r="Z217" s="28"/>
      <c r="AA217" s="29"/>
      <c r="AB217" s="28"/>
      <c r="AC217" s="28"/>
      <c r="AD217" s="28"/>
      <c r="AE217" s="29"/>
      <c r="AF217" s="28"/>
      <c r="AG217" s="28"/>
      <c r="AH217" s="28"/>
      <c r="AI217" s="28"/>
      <c r="AJ217" s="28"/>
      <c r="AK217" s="28"/>
      <c r="AL217" s="107" t="s">
        <v>1075</v>
      </c>
    </row>
    <row r="218" spans="2:38" s="1" customFormat="1" ht="57" customHeight="1">
      <c r="B218" s="5" t="s">
        <v>1037</v>
      </c>
      <c r="C218" s="3" t="s">
        <v>1038</v>
      </c>
      <c r="D218" s="3" t="s">
        <v>1039</v>
      </c>
      <c r="E218" s="3" t="s">
        <v>1040</v>
      </c>
      <c r="F218" s="3" t="s">
        <v>1041</v>
      </c>
      <c r="G218" s="3" t="s">
        <v>1042</v>
      </c>
      <c r="H218" s="3" t="s">
        <v>1043</v>
      </c>
      <c r="I218" s="3" t="s">
        <v>1044</v>
      </c>
      <c r="J218" s="4" t="s">
        <v>1045</v>
      </c>
      <c r="K218" s="5" t="s">
        <v>1046</v>
      </c>
      <c r="L218" s="6"/>
      <c r="M218" s="6"/>
      <c r="N218" s="7"/>
      <c r="O218" s="7"/>
      <c r="P218" s="8"/>
      <c r="Q218" s="9">
        <f>SUM(Q219:Q219)</f>
        <v>110000000</v>
      </c>
      <c r="R218" s="10">
        <f>SUM(R219:R219)</f>
        <v>0</v>
      </c>
      <c r="S218" s="11">
        <f>SUM(S219:S219)</f>
        <v>0</v>
      </c>
      <c r="T218" s="10">
        <f>SUM(T219:T219)</f>
        <v>0</v>
      </c>
      <c r="U218" s="11"/>
      <c r="V218" s="10"/>
      <c r="W218" s="11"/>
      <c r="X218" s="10"/>
      <c r="Y218" s="11"/>
      <c r="Z218" s="10"/>
      <c r="AA218" s="11"/>
      <c r="AB218" s="10"/>
      <c r="AC218" s="11"/>
      <c r="AD218" s="10"/>
      <c r="AE218" s="11"/>
      <c r="AF218" s="10"/>
      <c r="AG218" s="12">
        <f>Q218+S218</f>
        <v>110000000</v>
      </c>
      <c r="AH218" s="10">
        <f>AH219</f>
        <v>0</v>
      </c>
      <c r="AI218" s="13">
        <f>SUM(AI219:AI219)</f>
        <v>0</v>
      </c>
      <c r="AJ218" s="14"/>
      <c r="AK218" s="14"/>
      <c r="AL218" s="15"/>
    </row>
    <row r="219" spans="2:38" ht="51.75" thickBot="1">
      <c r="B219" s="106"/>
      <c r="C219" s="28"/>
      <c r="D219" s="28"/>
      <c r="E219" s="28"/>
      <c r="F219" s="26" t="s">
        <v>905</v>
      </c>
      <c r="G219" s="28"/>
      <c r="H219" s="28"/>
      <c r="I219" s="28"/>
      <c r="J219" s="26" t="s">
        <v>65</v>
      </c>
      <c r="K219" s="26" t="s">
        <v>503</v>
      </c>
      <c r="L219" s="27">
        <v>100</v>
      </c>
      <c r="M219" s="27">
        <v>1</v>
      </c>
      <c r="N219" s="27">
        <v>100</v>
      </c>
      <c r="O219" s="28"/>
      <c r="P219" s="28"/>
      <c r="Q219" s="29">
        <v>110000000</v>
      </c>
      <c r="R219" s="28"/>
      <c r="S219" s="29"/>
      <c r="T219" s="28"/>
      <c r="U219" s="28"/>
      <c r="V219" s="28"/>
      <c r="W219" s="28"/>
      <c r="X219" s="28"/>
      <c r="Y219" s="28"/>
      <c r="Z219" s="28"/>
      <c r="AA219" s="29"/>
      <c r="AB219" s="28"/>
      <c r="AC219" s="28"/>
      <c r="AD219" s="28"/>
      <c r="AE219" s="29"/>
      <c r="AF219" s="28"/>
      <c r="AG219" s="28"/>
      <c r="AH219" s="28"/>
      <c r="AI219" s="28"/>
      <c r="AJ219" s="28"/>
      <c r="AK219" s="28"/>
      <c r="AL219" s="107" t="s">
        <v>1075</v>
      </c>
    </row>
    <row r="220" spans="2:38" s="1" customFormat="1" ht="58.5" customHeight="1">
      <c r="B220" s="5" t="s">
        <v>1037</v>
      </c>
      <c r="C220" s="3" t="s">
        <v>1038</v>
      </c>
      <c r="D220" s="3" t="s">
        <v>1039</v>
      </c>
      <c r="E220" s="3" t="s">
        <v>1040</v>
      </c>
      <c r="F220" s="3" t="s">
        <v>1041</v>
      </c>
      <c r="G220" s="3" t="s">
        <v>1042</v>
      </c>
      <c r="H220" s="3" t="s">
        <v>1043</v>
      </c>
      <c r="I220" s="3" t="s">
        <v>1044</v>
      </c>
      <c r="J220" s="4" t="s">
        <v>1045</v>
      </c>
      <c r="K220" s="5" t="s">
        <v>1046</v>
      </c>
      <c r="L220" s="6"/>
      <c r="M220" s="6"/>
      <c r="N220" s="7"/>
      <c r="O220" s="7"/>
      <c r="P220" s="8"/>
      <c r="Q220" s="9">
        <f>SUM(Q221:Q221)</f>
        <v>143000000</v>
      </c>
      <c r="R220" s="10">
        <f>SUM(R221:R221)</f>
        <v>0</v>
      </c>
      <c r="S220" s="11">
        <f>SUM(S221:S221)</f>
        <v>0</v>
      </c>
      <c r="T220" s="10">
        <f>SUM(T221:T221)</f>
        <v>0</v>
      </c>
      <c r="U220" s="11"/>
      <c r="V220" s="10"/>
      <c r="W220" s="11"/>
      <c r="X220" s="10"/>
      <c r="Y220" s="11"/>
      <c r="Z220" s="10"/>
      <c r="AA220" s="11"/>
      <c r="AB220" s="10"/>
      <c r="AC220" s="11"/>
      <c r="AD220" s="10"/>
      <c r="AE220" s="11"/>
      <c r="AF220" s="10"/>
      <c r="AG220" s="12">
        <f>Q220+S220</f>
        <v>143000000</v>
      </c>
      <c r="AH220" s="10">
        <f>AH221</f>
        <v>0</v>
      </c>
      <c r="AI220" s="13">
        <f>SUM(AI221:AI221)</f>
        <v>0</v>
      </c>
      <c r="AJ220" s="14"/>
      <c r="AK220" s="14"/>
      <c r="AL220" s="15"/>
    </row>
    <row r="221" spans="2:38" ht="39" thickBot="1">
      <c r="B221" s="106"/>
      <c r="C221" s="28"/>
      <c r="D221" s="28"/>
      <c r="E221" s="28"/>
      <c r="F221" s="26" t="s">
        <v>905</v>
      </c>
      <c r="G221" s="28"/>
      <c r="H221" s="28"/>
      <c r="I221" s="28"/>
      <c r="J221" s="26" t="s">
        <v>66</v>
      </c>
      <c r="K221" s="26" t="s">
        <v>504</v>
      </c>
      <c r="L221" s="27">
        <v>99</v>
      </c>
      <c r="M221" s="27">
        <v>0.99</v>
      </c>
      <c r="N221" s="27">
        <v>99</v>
      </c>
      <c r="O221" s="28"/>
      <c r="P221" s="28"/>
      <c r="Q221" s="29">
        <v>143000000</v>
      </c>
      <c r="R221" s="28"/>
      <c r="S221" s="29"/>
      <c r="T221" s="28"/>
      <c r="U221" s="28"/>
      <c r="V221" s="28"/>
      <c r="W221" s="28"/>
      <c r="X221" s="28"/>
      <c r="Y221" s="28"/>
      <c r="Z221" s="28"/>
      <c r="AA221" s="29"/>
      <c r="AB221" s="28"/>
      <c r="AC221" s="28"/>
      <c r="AD221" s="28"/>
      <c r="AE221" s="29"/>
      <c r="AF221" s="28"/>
      <c r="AG221" s="28"/>
      <c r="AH221" s="28"/>
      <c r="AI221" s="28"/>
      <c r="AJ221" s="28"/>
      <c r="AK221" s="28"/>
      <c r="AL221" s="107" t="s">
        <v>1075</v>
      </c>
    </row>
    <row r="222" spans="2:38" s="1" customFormat="1" ht="51" customHeight="1">
      <c r="B222" s="5" t="s">
        <v>1037</v>
      </c>
      <c r="C222" s="3" t="s">
        <v>1038</v>
      </c>
      <c r="D222" s="3" t="s">
        <v>1039</v>
      </c>
      <c r="E222" s="3" t="s">
        <v>1040</v>
      </c>
      <c r="F222" s="3" t="s">
        <v>1041</v>
      </c>
      <c r="G222" s="3" t="s">
        <v>1042</v>
      </c>
      <c r="H222" s="3" t="s">
        <v>1043</v>
      </c>
      <c r="I222" s="3" t="s">
        <v>1044</v>
      </c>
      <c r="J222" s="4" t="s">
        <v>1045</v>
      </c>
      <c r="K222" s="5" t="s">
        <v>1046</v>
      </c>
      <c r="L222" s="6"/>
      <c r="M222" s="6"/>
      <c r="N222" s="7"/>
      <c r="O222" s="7"/>
      <c r="P222" s="8"/>
      <c r="Q222" s="9">
        <f>SUM(Q223:Q223)</f>
        <v>0</v>
      </c>
      <c r="R222" s="10">
        <f>SUM(R223:R223)</f>
        <v>0</v>
      </c>
      <c r="S222" s="11">
        <f>SUM(S223:S223)</f>
        <v>10000000</v>
      </c>
      <c r="T222" s="10">
        <f>SUM(T223:T223)</f>
        <v>0</v>
      </c>
      <c r="U222" s="11"/>
      <c r="V222" s="10"/>
      <c r="W222" s="11"/>
      <c r="X222" s="10"/>
      <c r="Y222" s="11"/>
      <c r="Z222" s="10"/>
      <c r="AA222" s="11"/>
      <c r="AB222" s="10"/>
      <c r="AC222" s="11"/>
      <c r="AD222" s="10"/>
      <c r="AE222" s="11"/>
      <c r="AF222" s="10"/>
      <c r="AG222" s="12">
        <f>Q222+S222</f>
        <v>10000000</v>
      </c>
      <c r="AH222" s="10">
        <f>AH223</f>
        <v>0</v>
      </c>
      <c r="AI222" s="13">
        <f>SUM(AI223:AI223)</f>
        <v>0</v>
      </c>
      <c r="AJ222" s="14"/>
      <c r="AK222" s="14"/>
      <c r="AL222" s="15"/>
    </row>
    <row r="223" spans="2:38" ht="51.75" thickBot="1">
      <c r="B223" s="106"/>
      <c r="C223" s="28"/>
      <c r="D223" s="28"/>
      <c r="E223" s="28"/>
      <c r="F223" s="26" t="s">
        <v>906</v>
      </c>
      <c r="G223" s="28"/>
      <c r="H223" s="28"/>
      <c r="I223" s="28"/>
      <c r="J223" s="26" t="s">
        <v>67</v>
      </c>
      <c r="K223" s="26" t="s">
        <v>505</v>
      </c>
      <c r="L223" s="27">
        <v>1</v>
      </c>
      <c r="M223" s="27">
        <v>1</v>
      </c>
      <c r="N223" s="27">
        <v>0</v>
      </c>
      <c r="O223" s="28"/>
      <c r="P223" s="28"/>
      <c r="Q223" s="29"/>
      <c r="R223" s="28"/>
      <c r="S223" s="29">
        <v>10000000</v>
      </c>
      <c r="T223" s="28"/>
      <c r="U223" s="28"/>
      <c r="V223" s="28"/>
      <c r="W223" s="28"/>
      <c r="X223" s="28"/>
      <c r="Y223" s="28"/>
      <c r="Z223" s="28"/>
      <c r="AA223" s="29"/>
      <c r="AB223" s="28"/>
      <c r="AC223" s="28"/>
      <c r="AD223" s="28"/>
      <c r="AE223" s="29"/>
      <c r="AF223" s="28"/>
      <c r="AG223" s="28"/>
      <c r="AH223" s="28"/>
      <c r="AI223" s="28"/>
      <c r="AJ223" s="28"/>
      <c r="AK223" s="28"/>
      <c r="AL223" s="107" t="s">
        <v>1075</v>
      </c>
    </row>
    <row r="224" spans="2:38" s="1" customFormat="1" ht="51" customHeight="1">
      <c r="B224" s="5" t="s">
        <v>1037</v>
      </c>
      <c r="C224" s="3" t="s">
        <v>1038</v>
      </c>
      <c r="D224" s="3" t="s">
        <v>1039</v>
      </c>
      <c r="E224" s="3" t="s">
        <v>1040</v>
      </c>
      <c r="F224" s="3" t="s">
        <v>1041</v>
      </c>
      <c r="G224" s="3" t="s">
        <v>1042</v>
      </c>
      <c r="H224" s="3" t="s">
        <v>1043</v>
      </c>
      <c r="I224" s="3" t="s">
        <v>1044</v>
      </c>
      <c r="J224" s="4" t="s">
        <v>1045</v>
      </c>
      <c r="K224" s="5" t="s">
        <v>1046</v>
      </c>
      <c r="L224" s="6"/>
      <c r="M224" s="6"/>
      <c r="N224" s="7"/>
      <c r="O224" s="7"/>
      <c r="P224" s="8"/>
      <c r="Q224" s="9">
        <f>SUM(Q225:Q225)</f>
        <v>0</v>
      </c>
      <c r="R224" s="10">
        <f>SUM(R225:R225)</f>
        <v>0</v>
      </c>
      <c r="S224" s="11">
        <f>SUM(S225:S225)</f>
        <v>10000000</v>
      </c>
      <c r="T224" s="10">
        <f>SUM(T225:T225)</f>
        <v>0</v>
      </c>
      <c r="U224" s="11"/>
      <c r="V224" s="10"/>
      <c r="W224" s="11"/>
      <c r="X224" s="10"/>
      <c r="Y224" s="11"/>
      <c r="Z224" s="10"/>
      <c r="AA224" s="11"/>
      <c r="AB224" s="10"/>
      <c r="AC224" s="11"/>
      <c r="AD224" s="10"/>
      <c r="AE224" s="11"/>
      <c r="AF224" s="10"/>
      <c r="AG224" s="12">
        <f>Q224+S224</f>
        <v>10000000</v>
      </c>
      <c r="AH224" s="10">
        <f>AH225</f>
        <v>0</v>
      </c>
      <c r="AI224" s="13">
        <f>SUM(AI225:AI225)</f>
        <v>0</v>
      </c>
      <c r="AJ224" s="14"/>
      <c r="AK224" s="14"/>
      <c r="AL224" s="15"/>
    </row>
    <row r="225" spans="2:38" ht="51.75" thickBot="1">
      <c r="B225" s="106"/>
      <c r="C225" s="28"/>
      <c r="D225" s="28"/>
      <c r="E225" s="28"/>
      <c r="F225" s="26" t="s">
        <v>906</v>
      </c>
      <c r="G225" s="28"/>
      <c r="H225" s="28"/>
      <c r="I225" s="28"/>
      <c r="J225" s="26" t="s">
        <v>68</v>
      </c>
      <c r="K225" s="26" t="s">
        <v>506</v>
      </c>
      <c r="L225" s="27">
        <v>100</v>
      </c>
      <c r="M225" s="27">
        <v>481</v>
      </c>
      <c r="N225" s="27">
        <v>130</v>
      </c>
      <c r="O225" s="28"/>
      <c r="P225" s="28"/>
      <c r="Q225" s="29"/>
      <c r="R225" s="28"/>
      <c r="S225" s="29">
        <v>10000000</v>
      </c>
      <c r="T225" s="28"/>
      <c r="U225" s="28"/>
      <c r="V225" s="28"/>
      <c r="W225" s="28"/>
      <c r="X225" s="28"/>
      <c r="Y225" s="28"/>
      <c r="Z225" s="28"/>
      <c r="AA225" s="29"/>
      <c r="AB225" s="28"/>
      <c r="AC225" s="28"/>
      <c r="AD225" s="28"/>
      <c r="AE225" s="29"/>
      <c r="AF225" s="28"/>
      <c r="AG225" s="28"/>
      <c r="AH225" s="28"/>
      <c r="AI225" s="28"/>
      <c r="AJ225" s="28"/>
      <c r="AK225" s="28"/>
      <c r="AL225" s="107" t="s">
        <v>1075</v>
      </c>
    </row>
    <row r="226" spans="2:38" s="1" customFormat="1" ht="51.75" customHeight="1">
      <c r="B226" s="5" t="s">
        <v>1037</v>
      </c>
      <c r="C226" s="3" t="s">
        <v>1038</v>
      </c>
      <c r="D226" s="3" t="s">
        <v>1039</v>
      </c>
      <c r="E226" s="3" t="s">
        <v>1040</v>
      </c>
      <c r="F226" s="3" t="s">
        <v>1041</v>
      </c>
      <c r="G226" s="3" t="s">
        <v>1042</v>
      </c>
      <c r="H226" s="3" t="s">
        <v>1043</v>
      </c>
      <c r="I226" s="3" t="s">
        <v>1044</v>
      </c>
      <c r="J226" s="4" t="s">
        <v>1045</v>
      </c>
      <c r="K226" s="5" t="s">
        <v>1046</v>
      </c>
      <c r="L226" s="6"/>
      <c r="M226" s="6"/>
      <c r="N226" s="7"/>
      <c r="O226" s="7"/>
      <c r="P226" s="8"/>
      <c r="Q226" s="9">
        <f>SUM(Q227:Q227)</f>
        <v>0</v>
      </c>
      <c r="R226" s="10">
        <f>SUM(R227:R227)</f>
        <v>0</v>
      </c>
      <c r="S226" s="11">
        <f>SUM(S227:S227)</f>
        <v>24000000</v>
      </c>
      <c r="T226" s="10">
        <f>SUM(T227:T227)</f>
        <v>0</v>
      </c>
      <c r="U226" s="11"/>
      <c r="V226" s="10"/>
      <c r="W226" s="11"/>
      <c r="X226" s="10"/>
      <c r="Y226" s="11"/>
      <c r="Z226" s="10"/>
      <c r="AA226" s="11"/>
      <c r="AB226" s="10"/>
      <c r="AC226" s="11"/>
      <c r="AD226" s="10"/>
      <c r="AE226" s="11"/>
      <c r="AF226" s="10"/>
      <c r="AG226" s="12">
        <f>Q226+S226</f>
        <v>24000000</v>
      </c>
      <c r="AH226" s="10">
        <f>AH227</f>
        <v>0</v>
      </c>
      <c r="AI226" s="13">
        <f>SUM(AI227:AI227)</f>
        <v>0</v>
      </c>
      <c r="AJ226" s="14"/>
      <c r="AK226" s="14"/>
      <c r="AL226" s="15"/>
    </row>
    <row r="227" spans="2:38" ht="39" thickBot="1">
      <c r="B227" s="106"/>
      <c r="C227" s="28"/>
      <c r="D227" s="28"/>
      <c r="E227" s="28"/>
      <c r="F227" s="26" t="s">
        <v>907</v>
      </c>
      <c r="G227" s="28"/>
      <c r="H227" s="28"/>
      <c r="I227" s="28"/>
      <c r="J227" s="26" t="s">
        <v>69</v>
      </c>
      <c r="K227" s="26" t="s">
        <v>507</v>
      </c>
      <c r="L227" s="27">
        <v>196.5</v>
      </c>
      <c r="M227" s="27" t="s">
        <v>432</v>
      </c>
      <c r="N227" s="27" t="s">
        <v>432</v>
      </c>
      <c r="O227" s="28"/>
      <c r="P227" s="28"/>
      <c r="Q227" s="29"/>
      <c r="R227" s="28"/>
      <c r="S227" s="29">
        <v>24000000</v>
      </c>
      <c r="T227" s="28"/>
      <c r="U227" s="28"/>
      <c r="V227" s="28"/>
      <c r="W227" s="28"/>
      <c r="X227" s="28"/>
      <c r="Y227" s="28"/>
      <c r="Z227" s="28"/>
      <c r="AA227" s="29"/>
      <c r="AB227" s="28"/>
      <c r="AC227" s="28"/>
      <c r="AD227" s="28"/>
      <c r="AE227" s="29"/>
      <c r="AF227" s="28"/>
      <c r="AG227" s="28"/>
      <c r="AH227" s="28"/>
      <c r="AI227" s="28"/>
      <c r="AJ227" s="28"/>
      <c r="AK227" s="28"/>
      <c r="AL227" s="107" t="s">
        <v>1075</v>
      </c>
    </row>
    <row r="228" spans="2:38" s="1" customFormat="1" ht="50.25" customHeight="1">
      <c r="B228" s="5" t="s">
        <v>1037</v>
      </c>
      <c r="C228" s="3" t="s">
        <v>1038</v>
      </c>
      <c r="D228" s="3" t="s">
        <v>1039</v>
      </c>
      <c r="E228" s="3" t="s">
        <v>1040</v>
      </c>
      <c r="F228" s="3" t="s">
        <v>1041</v>
      </c>
      <c r="G228" s="3" t="s">
        <v>1042</v>
      </c>
      <c r="H228" s="3" t="s">
        <v>1043</v>
      </c>
      <c r="I228" s="3" t="s">
        <v>1044</v>
      </c>
      <c r="J228" s="4" t="s">
        <v>1045</v>
      </c>
      <c r="K228" s="5" t="s">
        <v>1046</v>
      </c>
      <c r="L228" s="6"/>
      <c r="M228" s="6"/>
      <c r="N228" s="7"/>
      <c r="O228" s="7"/>
      <c r="P228" s="8"/>
      <c r="Q228" s="9">
        <f>SUM(Q229:Q229)</f>
        <v>0</v>
      </c>
      <c r="R228" s="10">
        <f>SUM(R229:R229)</f>
        <v>0</v>
      </c>
      <c r="S228" s="11">
        <f>SUM(S229:S229)</f>
        <v>10000000</v>
      </c>
      <c r="T228" s="10">
        <f>SUM(T229:T229)</f>
        <v>0</v>
      </c>
      <c r="U228" s="11"/>
      <c r="V228" s="10"/>
      <c r="W228" s="11"/>
      <c r="X228" s="10"/>
      <c r="Y228" s="11"/>
      <c r="Z228" s="10"/>
      <c r="AA228" s="11"/>
      <c r="AB228" s="10"/>
      <c r="AC228" s="11"/>
      <c r="AD228" s="10"/>
      <c r="AE228" s="11"/>
      <c r="AF228" s="10"/>
      <c r="AG228" s="12">
        <f>Q228+S228</f>
        <v>10000000</v>
      </c>
      <c r="AH228" s="10">
        <f>AH229</f>
        <v>0</v>
      </c>
      <c r="AI228" s="13">
        <f>SUM(AI229:AI229)</f>
        <v>0</v>
      </c>
      <c r="AJ228" s="14"/>
      <c r="AK228" s="14"/>
      <c r="AL228" s="15"/>
    </row>
    <row r="229" spans="2:38" ht="51.75" thickBot="1">
      <c r="B229" s="106"/>
      <c r="C229" s="28"/>
      <c r="D229" s="28"/>
      <c r="E229" s="28"/>
      <c r="F229" s="26" t="s">
        <v>907</v>
      </c>
      <c r="G229" s="28"/>
      <c r="H229" s="28"/>
      <c r="I229" s="28"/>
      <c r="J229" s="26" t="s">
        <v>70</v>
      </c>
      <c r="K229" s="26" t="s">
        <v>508</v>
      </c>
      <c r="L229" s="27">
        <v>88</v>
      </c>
      <c r="M229" s="27">
        <v>88</v>
      </c>
      <c r="N229" s="27">
        <v>88</v>
      </c>
      <c r="O229" s="28"/>
      <c r="P229" s="28"/>
      <c r="Q229" s="29"/>
      <c r="R229" s="28"/>
      <c r="S229" s="29">
        <v>10000000</v>
      </c>
      <c r="T229" s="28"/>
      <c r="U229" s="28"/>
      <c r="V229" s="28"/>
      <c r="W229" s="28"/>
      <c r="X229" s="28"/>
      <c r="Y229" s="28"/>
      <c r="Z229" s="28"/>
      <c r="AA229" s="29"/>
      <c r="AB229" s="28"/>
      <c r="AC229" s="28"/>
      <c r="AD229" s="28"/>
      <c r="AE229" s="29"/>
      <c r="AF229" s="28"/>
      <c r="AG229" s="28"/>
      <c r="AH229" s="28"/>
      <c r="AI229" s="28"/>
      <c r="AJ229" s="28"/>
      <c r="AK229" s="28"/>
      <c r="AL229" s="107" t="s">
        <v>1075</v>
      </c>
    </row>
    <row r="230" spans="2:38" s="1" customFormat="1" ht="56.25" customHeight="1">
      <c r="B230" s="5" t="s">
        <v>1037</v>
      </c>
      <c r="C230" s="3" t="s">
        <v>1038</v>
      </c>
      <c r="D230" s="3" t="s">
        <v>1039</v>
      </c>
      <c r="E230" s="3" t="s">
        <v>1040</v>
      </c>
      <c r="F230" s="3" t="s">
        <v>1041</v>
      </c>
      <c r="G230" s="3" t="s">
        <v>1042</v>
      </c>
      <c r="H230" s="3" t="s">
        <v>1043</v>
      </c>
      <c r="I230" s="3" t="s">
        <v>1044</v>
      </c>
      <c r="J230" s="4" t="s">
        <v>1045</v>
      </c>
      <c r="K230" s="5" t="s">
        <v>1046</v>
      </c>
      <c r="L230" s="6"/>
      <c r="M230" s="6"/>
      <c r="N230" s="7"/>
      <c r="O230" s="7"/>
      <c r="P230" s="8"/>
      <c r="Q230" s="9">
        <f>SUM(Q231:Q231)</f>
        <v>0</v>
      </c>
      <c r="R230" s="10">
        <f>SUM(R231:R231)</f>
        <v>0</v>
      </c>
      <c r="S230" s="11">
        <f>SUM(S231:S231)</f>
        <v>16000000</v>
      </c>
      <c r="T230" s="10">
        <f>SUM(T231:T231)</f>
        <v>0</v>
      </c>
      <c r="U230" s="11"/>
      <c r="V230" s="10"/>
      <c r="W230" s="11"/>
      <c r="X230" s="10"/>
      <c r="Y230" s="11"/>
      <c r="Z230" s="10"/>
      <c r="AA230" s="11"/>
      <c r="AB230" s="10"/>
      <c r="AC230" s="11"/>
      <c r="AD230" s="10"/>
      <c r="AE230" s="11"/>
      <c r="AF230" s="10"/>
      <c r="AG230" s="12">
        <f>Q230+S230</f>
        <v>16000000</v>
      </c>
      <c r="AH230" s="10">
        <f>AH231</f>
        <v>0</v>
      </c>
      <c r="AI230" s="13">
        <f>SUM(AI231:AI231)</f>
        <v>0</v>
      </c>
      <c r="AJ230" s="14"/>
      <c r="AK230" s="14"/>
      <c r="AL230" s="15"/>
    </row>
    <row r="231" spans="2:38" ht="102.75" thickBot="1">
      <c r="B231" s="106"/>
      <c r="C231" s="28"/>
      <c r="D231" s="28"/>
      <c r="E231" s="28"/>
      <c r="F231" s="26" t="s">
        <v>908</v>
      </c>
      <c r="G231" s="28"/>
      <c r="H231" s="28"/>
      <c r="I231" s="28"/>
      <c r="J231" s="26" t="s">
        <v>71</v>
      </c>
      <c r="K231" s="26" t="s">
        <v>509</v>
      </c>
      <c r="L231" s="27">
        <v>6</v>
      </c>
      <c r="M231" s="27">
        <v>6</v>
      </c>
      <c r="N231" s="27">
        <v>6</v>
      </c>
      <c r="O231" s="28"/>
      <c r="P231" s="28"/>
      <c r="Q231" s="29"/>
      <c r="R231" s="28"/>
      <c r="S231" s="29">
        <v>16000000</v>
      </c>
      <c r="T231" s="28"/>
      <c r="U231" s="28"/>
      <c r="V231" s="28"/>
      <c r="W231" s="28"/>
      <c r="X231" s="28"/>
      <c r="Y231" s="28"/>
      <c r="Z231" s="28"/>
      <c r="AA231" s="29"/>
      <c r="AB231" s="28"/>
      <c r="AC231" s="28"/>
      <c r="AD231" s="28"/>
      <c r="AE231" s="29"/>
      <c r="AF231" s="28"/>
      <c r="AG231" s="28"/>
      <c r="AH231" s="28"/>
      <c r="AI231" s="28"/>
      <c r="AJ231" s="28"/>
      <c r="AK231" s="28"/>
      <c r="AL231" s="107" t="s">
        <v>1075</v>
      </c>
    </row>
    <row r="232" spans="2:38" s="1" customFormat="1" ht="49.5" customHeight="1">
      <c r="B232" s="5" t="s">
        <v>1037</v>
      </c>
      <c r="C232" s="3" t="s">
        <v>1038</v>
      </c>
      <c r="D232" s="3" t="s">
        <v>1039</v>
      </c>
      <c r="E232" s="3" t="s">
        <v>1040</v>
      </c>
      <c r="F232" s="3" t="s">
        <v>1041</v>
      </c>
      <c r="G232" s="3" t="s">
        <v>1042</v>
      </c>
      <c r="H232" s="3" t="s">
        <v>1043</v>
      </c>
      <c r="I232" s="3" t="s">
        <v>1044</v>
      </c>
      <c r="J232" s="4" t="s">
        <v>1045</v>
      </c>
      <c r="K232" s="5" t="s">
        <v>1046</v>
      </c>
      <c r="L232" s="6"/>
      <c r="M232" s="6"/>
      <c r="N232" s="7"/>
      <c r="O232" s="7"/>
      <c r="P232" s="8"/>
      <c r="Q232" s="9">
        <f>SUM(Q233:Q233)</f>
        <v>0</v>
      </c>
      <c r="R232" s="10">
        <f>SUM(R233:R233)</f>
        <v>0</v>
      </c>
      <c r="S232" s="11">
        <f>SUM(S233:S233)</f>
        <v>5600000</v>
      </c>
      <c r="T232" s="10">
        <f>SUM(T233:T233)</f>
        <v>0</v>
      </c>
      <c r="U232" s="11"/>
      <c r="V232" s="10"/>
      <c r="W232" s="11"/>
      <c r="X232" s="10"/>
      <c r="Y232" s="11"/>
      <c r="Z232" s="10"/>
      <c r="AA232" s="11"/>
      <c r="AB232" s="10"/>
      <c r="AC232" s="11"/>
      <c r="AD232" s="10"/>
      <c r="AE232" s="11"/>
      <c r="AF232" s="10"/>
      <c r="AG232" s="12">
        <f>Q232+S232</f>
        <v>5600000</v>
      </c>
      <c r="AH232" s="10">
        <f>AH233</f>
        <v>0</v>
      </c>
      <c r="AI232" s="13">
        <f>SUM(AI233:AI233)</f>
        <v>0</v>
      </c>
      <c r="AJ232" s="14"/>
      <c r="AK232" s="14"/>
      <c r="AL232" s="15"/>
    </row>
    <row r="233" spans="2:38" ht="109.5" customHeight="1" thickBot="1">
      <c r="B233" s="106"/>
      <c r="C233" s="28"/>
      <c r="D233" s="28"/>
      <c r="E233" s="28"/>
      <c r="F233" s="26" t="s">
        <v>909</v>
      </c>
      <c r="G233" s="28"/>
      <c r="H233" s="28"/>
      <c r="I233" s="28"/>
      <c r="J233" s="26" t="s">
        <v>72</v>
      </c>
      <c r="K233" s="26" t="s">
        <v>510</v>
      </c>
      <c r="L233" s="27">
        <v>79.7</v>
      </c>
      <c r="M233" s="27">
        <v>0.82</v>
      </c>
      <c r="N233" s="27">
        <v>0.81</v>
      </c>
      <c r="O233" s="28"/>
      <c r="P233" s="28"/>
      <c r="Q233" s="29"/>
      <c r="R233" s="28"/>
      <c r="S233" s="29">
        <v>5600000</v>
      </c>
      <c r="T233" s="28"/>
      <c r="U233" s="28"/>
      <c r="V233" s="28"/>
      <c r="W233" s="28"/>
      <c r="X233" s="28"/>
      <c r="Y233" s="28"/>
      <c r="Z233" s="28"/>
      <c r="AA233" s="29"/>
      <c r="AB233" s="28"/>
      <c r="AC233" s="28"/>
      <c r="AD233" s="28"/>
      <c r="AE233" s="29"/>
      <c r="AF233" s="28"/>
      <c r="AG233" s="28"/>
      <c r="AH233" s="28"/>
      <c r="AI233" s="28"/>
      <c r="AJ233" s="28"/>
      <c r="AK233" s="28"/>
      <c r="AL233" s="107" t="s">
        <v>1075</v>
      </c>
    </row>
    <row r="234" spans="2:38" s="1" customFormat="1" ht="49.5" customHeight="1">
      <c r="B234" s="5" t="s">
        <v>1037</v>
      </c>
      <c r="C234" s="3" t="s">
        <v>1038</v>
      </c>
      <c r="D234" s="3" t="s">
        <v>1039</v>
      </c>
      <c r="E234" s="3" t="s">
        <v>1040</v>
      </c>
      <c r="F234" s="3" t="s">
        <v>1041</v>
      </c>
      <c r="G234" s="3" t="s">
        <v>1042</v>
      </c>
      <c r="H234" s="3" t="s">
        <v>1043</v>
      </c>
      <c r="I234" s="3" t="s">
        <v>1044</v>
      </c>
      <c r="J234" s="4" t="s">
        <v>1045</v>
      </c>
      <c r="K234" s="5" t="s">
        <v>1046</v>
      </c>
      <c r="L234" s="6"/>
      <c r="M234" s="6"/>
      <c r="N234" s="7"/>
      <c r="O234" s="7"/>
      <c r="P234" s="8"/>
      <c r="Q234" s="9">
        <f>SUM(Q235:Q235)</f>
        <v>0</v>
      </c>
      <c r="R234" s="10">
        <f>SUM(R235:R235)</f>
        <v>0</v>
      </c>
      <c r="S234" s="11">
        <f>SUM(S235:S235)</f>
        <v>5600000</v>
      </c>
      <c r="T234" s="10">
        <f>SUM(T235:T235)</f>
        <v>0</v>
      </c>
      <c r="U234" s="11"/>
      <c r="V234" s="10"/>
      <c r="W234" s="11"/>
      <c r="X234" s="10"/>
      <c r="Y234" s="11"/>
      <c r="Z234" s="10"/>
      <c r="AA234" s="11"/>
      <c r="AB234" s="10"/>
      <c r="AC234" s="11"/>
      <c r="AD234" s="10"/>
      <c r="AE234" s="11"/>
      <c r="AF234" s="10"/>
      <c r="AG234" s="12">
        <f>Q234+S234</f>
        <v>5600000</v>
      </c>
      <c r="AH234" s="10">
        <f>AH235</f>
        <v>0</v>
      </c>
      <c r="AI234" s="13">
        <f>SUM(AI235:AI235)</f>
        <v>0</v>
      </c>
      <c r="AJ234" s="14"/>
      <c r="AK234" s="14"/>
      <c r="AL234" s="15"/>
    </row>
    <row r="235" spans="2:38" ht="39" thickBot="1">
      <c r="B235" s="106"/>
      <c r="C235" s="28"/>
      <c r="D235" s="28"/>
      <c r="E235" s="28"/>
      <c r="F235" s="26" t="s">
        <v>909</v>
      </c>
      <c r="G235" s="28"/>
      <c r="H235" s="28"/>
      <c r="I235" s="28"/>
      <c r="J235" s="26" t="s">
        <v>73</v>
      </c>
      <c r="K235" s="26" t="s">
        <v>511</v>
      </c>
      <c r="L235" s="27">
        <v>88.6</v>
      </c>
      <c r="M235" s="27" t="s">
        <v>433</v>
      </c>
      <c r="N235" s="27" t="s">
        <v>867</v>
      </c>
      <c r="O235" s="28"/>
      <c r="P235" s="28"/>
      <c r="Q235" s="29"/>
      <c r="R235" s="28"/>
      <c r="S235" s="29">
        <v>5600000</v>
      </c>
      <c r="T235" s="28"/>
      <c r="U235" s="28"/>
      <c r="V235" s="28"/>
      <c r="W235" s="28"/>
      <c r="X235" s="28"/>
      <c r="Y235" s="28"/>
      <c r="Z235" s="28"/>
      <c r="AA235" s="29"/>
      <c r="AB235" s="28"/>
      <c r="AC235" s="28"/>
      <c r="AD235" s="28"/>
      <c r="AE235" s="29"/>
      <c r="AF235" s="28"/>
      <c r="AG235" s="28"/>
      <c r="AH235" s="28"/>
      <c r="AI235" s="28"/>
      <c r="AJ235" s="28"/>
      <c r="AK235" s="28"/>
      <c r="AL235" s="107" t="s">
        <v>1075</v>
      </c>
    </row>
    <row r="236" spans="2:38" s="1" customFormat="1" ht="48.75" customHeight="1">
      <c r="B236" s="5" t="s">
        <v>1037</v>
      </c>
      <c r="C236" s="3" t="s">
        <v>1038</v>
      </c>
      <c r="D236" s="3" t="s">
        <v>1039</v>
      </c>
      <c r="E236" s="3" t="s">
        <v>1040</v>
      </c>
      <c r="F236" s="3" t="s">
        <v>1041</v>
      </c>
      <c r="G236" s="3" t="s">
        <v>1042</v>
      </c>
      <c r="H236" s="3" t="s">
        <v>1043</v>
      </c>
      <c r="I236" s="3" t="s">
        <v>1044</v>
      </c>
      <c r="J236" s="4" t="s">
        <v>1045</v>
      </c>
      <c r="K236" s="5" t="s">
        <v>1046</v>
      </c>
      <c r="L236" s="6"/>
      <c r="M236" s="6"/>
      <c r="N236" s="7"/>
      <c r="O236" s="7"/>
      <c r="P236" s="8"/>
      <c r="Q236" s="9">
        <f>SUM(Q237:Q237)</f>
        <v>0</v>
      </c>
      <c r="R236" s="10">
        <f>SUM(R237:R237)</f>
        <v>0</v>
      </c>
      <c r="S236" s="11">
        <f>SUM(S237:S237)</f>
        <v>5600000</v>
      </c>
      <c r="T236" s="10">
        <f>SUM(T237:T237)</f>
        <v>0</v>
      </c>
      <c r="U236" s="11"/>
      <c r="V236" s="10"/>
      <c r="W236" s="11"/>
      <c r="X236" s="10"/>
      <c r="Y236" s="11"/>
      <c r="Z236" s="10"/>
      <c r="AA236" s="11"/>
      <c r="AB236" s="10"/>
      <c r="AC236" s="11"/>
      <c r="AD236" s="10"/>
      <c r="AE236" s="11"/>
      <c r="AF236" s="10"/>
      <c r="AG236" s="12">
        <f>Q236+S236</f>
        <v>5600000</v>
      </c>
      <c r="AH236" s="10">
        <f>AH237</f>
        <v>0</v>
      </c>
      <c r="AI236" s="13">
        <f>SUM(AI237:AI237)</f>
        <v>0</v>
      </c>
      <c r="AJ236" s="14"/>
      <c r="AK236" s="14"/>
      <c r="AL236" s="15"/>
    </row>
    <row r="237" spans="2:38" ht="51.75" thickBot="1">
      <c r="B237" s="106"/>
      <c r="C237" s="28"/>
      <c r="D237" s="28"/>
      <c r="E237" s="28"/>
      <c r="F237" s="26" t="s">
        <v>909</v>
      </c>
      <c r="G237" s="28"/>
      <c r="H237" s="28"/>
      <c r="I237" s="28"/>
      <c r="J237" s="26" t="s">
        <v>74</v>
      </c>
      <c r="K237" s="26" t="s">
        <v>512</v>
      </c>
      <c r="L237" s="27">
        <v>9.16</v>
      </c>
      <c r="M237" s="27">
        <v>9.16</v>
      </c>
      <c r="N237" s="27" t="s">
        <v>868</v>
      </c>
      <c r="O237" s="28"/>
      <c r="P237" s="28"/>
      <c r="Q237" s="29"/>
      <c r="R237" s="28"/>
      <c r="S237" s="29">
        <v>5600000</v>
      </c>
      <c r="T237" s="28"/>
      <c r="U237" s="28"/>
      <c r="V237" s="28"/>
      <c r="W237" s="28"/>
      <c r="X237" s="28"/>
      <c r="Y237" s="28"/>
      <c r="Z237" s="28"/>
      <c r="AA237" s="29"/>
      <c r="AB237" s="28"/>
      <c r="AC237" s="28"/>
      <c r="AD237" s="28"/>
      <c r="AE237" s="29"/>
      <c r="AF237" s="28"/>
      <c r="AG237" s="28"/>
      <c r="AH237" s="28"/>
      <c r="AI237" s="28"/>
      <c r="AJ237" s="28"/>
      <c r="AK237" s="28"/>
      <c r="AL237" s="107" t="s">
        <v>1075</v>
      </c>
    </row>
    <row r="238" spans="2:38" s="1" customFormat="1" ht="49.5" customHeight="1">
      <c r="B238" s="5" t="s">
        <v>1037</v>
      </c>
      <c r="C238" s="3" t="s">
        <v>1038</v>
      </c>
      <c r="D238" s="3" t="s">
        <v>1039</v>
      </c>
      <c r="E238" s="3" t="s">
        <v>1040</v>
      </c>
      <c r="F238" s="3" t="s">
        <v>1041</v>
      </c>
      <c r="G238" s="3" t="s">
        <v>1042</v>
      </c>
      <c r="H238" s="3" t="s">
        <v>1043</v>
      </c>
      <c r="I238" s="3" t="s">
        <v>1044</v>
      </c>
      <c r="J238" s="4" t="s">
        <v>1045</v>
      </c>
      <c r="K238" s="5" t="s">
        <v>1046</v>
      </c>
      <c r="L238" s="6"/>
      <c r="M238" s="6"/>
      <c r="N238" s="7"/>
      <c r="O238" s="7"/>
      <c r="P238" s="8"/>
      <c r="Q238" s="9">
        <f>SUM(Q239:Q239)</f>
        <v>0</v>
      </c>
      <c r="R238" s="10">
        <f>SUM(R239:R239)</f>
        <v>0</v>
      </c>
      <c r="S238" s="11">
        <f>SUM(S239:S239)</f>
        <v>5600000</v>
      </c>
      <c r="T238" s="10">
        <f>SUM(T239:T239)</f>
        <v>0</v>
      </c>
      <c r="U238" s="11"/>
      <c r="V238" s="10"/>
      <c r="W238" s="11"/>
      <c r="X238" s="10"/>
      <c r="Y238" s="11"/>
      <c r="Z238" s="10"/>
      <c r="AA238" s="11"/>
      <c r="AB238" s="10"/>
      <c r="AC238" s="11"/>
      <c r="AD238" s="10"/>
      <c r="AE238" s="11"/>
      <c r="AF238" s="10"/>
      <c r="AG238" s="12">
        <f>Q238+S238</f>
        <v>5600000</v>
      </c>
      <c r="AH238" s="10">
        <f>AH239</f>
        <v>0</v>
      </c>
      <c r="AI238" s="13">
        <f>SUM(AI239:AI239)</f>
        <v>0</v>
      </c>
      <c r="AJ238" s="14"/>
      <c r="AK238" s="14"/>
      <c r="AL238" s="15"/>
    </row>
    <row r="239" spans="2:38" ht="51.75" thickBot="1">
      <c r="B239" s="106"/>
      <c r="C239" s="28"/>
      <c r="D239" s="28"/>
      <c r="E239" s="28"/>
      <c r="F239" s="26" t="s">
        <v>910</v>
      </c>
      <c r="G239" s="28"/>
      <c r="H239" s="28"/>
      <c r="I239" s="28"/>
      <c r="J239" s="26" t="s">
        <v>75</v>
      </c>
      <c r="K239" s="26" t="s">
        <v>513</v>
      </c>
      <c r="L239" s="27">
        <v>0.7</v>
      </c>
      <c r="M239" s="27" t="s">
        <v>434</v>
      </c>
      <c r="N239" s="27" t="s">
        <v>434</v>
      </c>
      <c r="O239" s="28"/>
      <c r="P239" s="28"/>
      <c r="Q239" s="29"/>
      <c r="R239" s="28"/>
      <c r="S239" s="29">
        <v>5600000</v>
      </c>
      <c r="T239" s="28"/>
      <c r="U239" s="28"/>
      <c r="V239" s="28"/>
      <c r="W239" s="28"/>
      <c r="X239" s="28"/>
      <c r="Y239" s="28"/>
      <c r="Z239" s="28"/>
      <c r="AA239" s="29"/>
      <c r="AB239" s="28"/>
      <c r="AC239" s="28"/>
      <c r="AD239" s="28"/>
      <c r="AE239" s="29"/>
      <c r="AF239" s="28"/>
      <c r="AG239" s="28"/>
      <c r="AH239" s="28"/>
      <c r="AI239" s="28"/>
      <c r="AJ239" s="28"/>
      <c r="AK239" s="28"/>
      <c r="AL239" s="107" t="s">
        <v>1075</v>
      </c>
    </row>
    <row r="240" spans="2:38" s="1" customFormat="1" ht="47.25" customHeight="1">
      <c r="B240" s="5" t="s">
        <v>1037</v>
      </c>
      <c r="C240" s="3" t="s">
        <v>1038</v>
      </c>
      <c r="D240" s="3" t="s">
        <v>1039</v>
      </c>
      <c r="E240" s="3" t="s">
        <v>1040</v>
      </c>
      <c r="F240" s="3" t="s">
        <v>1041</v>
      </c>
      <c r="G240" s="3" t="s">
        <v>1042</v>
      </c>
      <c r="H240" s="3" t="s">
        <v>1043</v>
      </c>
      <c r="I240" s="3" t="s">
        <v>1044</v>
      </c>
      <c r="J240" s="4" t="s">
        <v>1045</v>
      </c>
      <c r="K240" s="5" t="s">
        <v>1046</v>
      </c>
      <c r="L240" s="6"/>
      <c r="M240" s="6"/>
      <c r="N240" s="7"/>
      <c r="O240" s="7"/>
      <c r="P240" s="8"/>
      <c r="Q240" s="9">
        <f>SUM(Q241:Q241)</f>
        <v>0</v>
      </c>
      <c r="R240" s="10">
        <f>SUM(R241:R241)</f>
        <v>0</v>
      </c>
      <c r="S240" s="11">
        <f>SUM(S241:S241)</f>
        <v>5600000</v>
      </c>
      <c r="T240" s="10">
        <f>SUM(T241:T241)</f>
        <v>0</v>
      </c>
      <c r="U240" s="11"/>
      <c r="V240" s="10"/>
      <c r="W240" s="11"/>
      <c r="X240" s="10"/>
      <c r="Y240" s="11"/>
      <c r="Z240" s="10"/>
      <c r="AA240" s="11"/>
      <c r="AB240" s="10"/>
      <c r="AC240" s="11"/>
      <c r="AD240" s="10"/>
      <c r="AE240" s="11"/>
      <c r="AF240" s="10"/>
      <c r="AG240" s="12">
        <f>Q240+S240</f>
        <v>5600000</v>
      </c>
      <c r="AH240" s="10">
        <f>AH241</f>
        <v>0</v>
      </c>
      <c r="AI240" s="13">
        <f>SUM(AI241:AI241)</f>
        <v>0</v>
      </c>
      <c r="AJ240" s="14"/>
      <c r="AK240" s="14"/>
      <c r="AL240" s="15"/>
    </row>
    <row r="241" spans="2:38" ht="51.75" thickBot="1">
      <c r="B241" s="106"/>
      <c r="C241" s="28"/>
      <c r="D241" s="28"/>
      <c r="E241" s="28"/>
      <c r="F241" s="26" t="s">
        <v>911</v>
      </c>
      <c r="G241" s="28"/>
      <c r="H241" s="28"/>
      <c r="I241" s="28"/>
      <c r="J241" s="26" t="s">
        <v>76</v>
      </c>
      <c r="K241" s="26" t="s">
        <v>514</v>
      </c>
      <c r="L241" s="27">
        <v>9.8000000000000007</v>
      </c>
      <c r="M241" s="27" t="s">
        <v>435</v>
      </c>
      <c r="N241" s="27" t="s">
        <v>435</v>
      </c>
      <c r="O241" s="28"/>
      <c r="P241" s="28"/>
      <c r="Q241" s="29"/>
      <c r="R241" s="28"/>
      <c r="S241" s="29">
        <v>5600000</v>
      </c>
      <c r="T241" s="28"/>
      <c r="U241" s="28"/>
      <c r="V241" s="28"/>
      <c r="W241" s="28"/>
      <c r="X241" s="28"/>
      <c r="Y241" s="28"/>
      <c r="Z241" s="28"/>
      <c r="AA241" s="29"/>
      <c r="AB241" s="28"/>
      <c r="AC241" s="28"/>
      <c r="AD241" s="28"/>
      <c r="AE241" s="29"/>
      <c r="AF241" s="28"/>
      <c r="AG241" s="28"/>
      <c r="AH241" s="28"/>
      <c r="AI241" s="28"/>
      <c r="AJ241" s="28"/>
      <c r="AK241" s="28"/>
      <c r="AL241" s="107" t="s">
        <v>1075</v>
      </c>
    </row>
    <row r="242" spans="2:38" s="1" customFormat="1" ht="46.5" customHeight="1">
      <c r="B242" s="5" t="s">
        <v>1037</v>
      </c>
      <c r="C242" s="3" t="s">
        <v>1038</v>
      </c>
      <c r="D242" s="3" t="s">
        <v>1039</v>
      </c>
      <c r="E242" s="3" t="s">
        <v>1040</v>
      </c>
      <c r="F242" s="3" t="s">
        <v>1041</v>
      </c>
      <c r="G242" s="3" t="s">
        <v>1042</v>
      </c>
      <c r="H242" s="3" t="s">
        <v>1043</v>
      </c>
      <c r="I242" s="3" t="s">
        <v>1044</v>
      </c>
      <c r="J242" s="4" t="s">
        <v>1045</v>
      </c>
      <c r="K242" s="5" t="s">
        <v>1046</v>
      </c>
      <c r="L242" s="6"/>
      <c r="M242" s="6"/>
      <c r="N242" s="7"/>
      <c r="O242" s="7"/>
      <c r="P242" s="8"/>
      <c r="Q242" s="9">
        <f>SUM(Q243:Q243)</f>
        <v>0</v>
      </c>
      <c r="R242" s="10">
        <f>SUM(R243:R243)</f>
        <v>0</v>
      </c>
      <c r="S242" s="11">
        <f>SUM(S243:S243)</f>
        <v>9000000</v>
      </c>
      <c r="T242" s="10">
        <f>SUM(T243:T243)</f>
        <v>0</v>
      </c>
      <c r="U242" s="11"/>
      <c r="V242" s="10"/>
      <c r="W242" s="11"/>
      <c r="X242" s="10"/>
      <c r="Y242" s="11"/>
      <c r="Z242" s="10"/>
      <c r="AA242" s="11"/>
      <c r="AB242" s="10"/>
      <c r="AC242" s="11"/>
      <c r="AD242" s="10"/>
      <c r="AE242" s="11"/>
      <c r="AF242" s="10"/>
      <c r="AG242" s="12">
        <f>Q242+S242</f>
        <v>9000000</v>
      </c>
      <c r="AH242" s="10">
        <f>AH243</f>
        <v>0</v>
      </c>
      <c r="AI242" s="13">
        <f>SUM(AI243:AI243)</f>
        <v>0</v>
      </c>
      <c r="AJ242" s="14"/>
      <c r="AK242" s="14"/>
      <c r="AL242" s="15"/>
    </row>
    <row r="243" spans="2:38" ht="26.25" thickBot="1">
      <c r="B243" s="106"/>
      <c r="C243" s="28"/>
      <c r="D243" s="28"/>
      <c r="E243" s="28"/>
      <c r="F243" s="26" t="s">
        <v>912</v>
      </c>
      <c r="G243" s="28"/>
      <c r="H243" s="28"/>
      <c r="I243" s="28"/>
      <c r="J243" s="26" t="s">
        <v>77</v>
      </c>
      <c r="K243" s="26" t="s">
        <v>515</v>
      </c>
      <c r="L243" s="27">
        <v>0</v>
      </c>
      <c r="M243" s="27">
        <v>0</v>
      </c>
      <c r="N243" s="27">
        <v>0</v>
      </c>
      <c r="O243" s="28"/>
      <c r="P243" s="28"/>
      <c r="Q243" s="29"/>
      <c r="R243" s="28"/>
      <c r="S243" s="29">
        <v>9000000</v>
      </c>
      <c r="T243" s="28"/>
      <c r="U243" s="28"/>
      <c r="V243" s="28"/>
      <c r="W243" s="28"/>
      <c r="X243" s="28"/>
      <c r="Y243" s="28"/>
      <c r="Z243" s="28"/>
      <c r="AA243" s="29"/>
      <c r="AB243" s="28"/>
      <c r="AC243" s="28"/>
      <c r="AD243" s="28"/>
      <c r="AE243" s="29"/>
      <c r="AF243" s="28"/>
      <c r="AG243" s="28"/>
      <c r="AH243" s="28"/>
      <c r="AI243" s="28"/>
      <c r="AJ243" s="28"/>
      <c r="AK243" s="28"/>
      <c r="AL243" s="107" t="s">
        <v>1075</v>
      </c>
    </row>
    <row r="244" spans="2:38" s="1" customFormat="1" ht="47.25" customHeight="1">
      <c r="B244" s="5" t="s">
        <v>1037</v>
      </c>
      <c r="C244" s="3" t="s">
        <v>1038</v>
      </c>
      <c r="D244" s="3" t="s">
        <v>1039</v>
      </c>
      <c r="E244" s="3" t="s">
        <v>1040</v>
      </c>
      <c r="F244" s="3" t="s">
        <v>1041</v>
      </c>
      <c r="G244" s="3" t="s">
        <v>1042</v>
      </c>
      <c r="H244" s="3" t="s">
        <v>1043</v>
      </c>
      <c r="I244" s="3" t="s">
        <v>1044</v>
      </c>
      <c r="J244" s="4" t="s">
        <v>1045</v>
      </c>
      <c r="K244" s="5" t="s">
        <v>1046</v>
      </c>
      <c r="L244" s="6"/>
      <c r="M244" s="6"/>
      <c r="N244" s="7"/>
      <c r="O244" s="7"/>
      <c r="P244" s="8"/>
      <c r="Q244" s="9">
        <f>SUM(Q245:Q245)</f>
        <v>0</v>
      </c>
      <c r="R244" s="10">
        <f>SUM(R245:R245)</f>
        <v>0</v>
      </c>
      <c r="S244" s="11">
        <f>SUM(S245:S245)</f>
        <v>9000000</v>
      </c>
      <c r="T244" s="10">
        <f>SUM(T245:T245)</f>
        <v>0</v>
      </c>
      <c r="U244" s="11"/>
      <c r="V244" s="10"/>
      <c r="W244" s="11"/>
      <c r="X244" s="10"/>
      <c r="Y244" s="11"/>
      <c r="Z244" s="10"/>
      <c r="AA244" s="11"/>
      <c r="AB244" s="10"/>
      <c r="AC244" s="11"/>
      <c r="AD244" s="10"/>
      <c r="AE244" s="11"/>
      <c r="AF244" s="10"/>
      <c r="AG244" s="12">
        <f>Q244+S244</f>
        <v>9000000</v>
      </c>
      <c r="AH244" s="10">
        <f>AH245</f>
        <v>0</v>
      </c>
      <c r="AI244" s="13">
        <f>SUM(AI245:AI245)</f>
        <v>0</v>
      </c>
      <c r="AJ244" s="14"/>
      <c r="AK244" s="14"/>
      <c r="AL244" s="15"/>
    </row>
    <row r="245" spans="2:38" ht="39" thickBot="1">
      <c r="B245" s="106"/>
      <c r="C245" s="28"/>
      <c r="D245" s="28"/>
      <c r="E245" s="28"/>
      <c r="F245" s="26" t="s">
        <v>913</v>
      </c>
      <c r="G245" s="28"/>
      <c r="H245" s="28"/>
      <c r="I245" s="28"/>
      <c r="J245" s="26" t="s">
        <v>78</v>
      </c>
      <c r="K245" s="26" t="s">
        <v>516</v>
      </c>
      <c r="L245" s="27">
        <v>92</v>
      </c>
      <c r="M245" s="27">
        <v>0.94</v>
      </c>
      <c r="N245" s="27">
        <v>93</v>
      </c>
      <c r="O245" s="28"/>
      <c r="P245" s="28"/>
      <c r="Q245" s="29"/>
      <c r="R245" s="28"/>
      <c r="S245" s="29">
        <v>9000000</v>
      </c>
      <c r="T245" s="28"/>
      <c r="U245" s="28"/>
      <c r="V245" s="28"/>
      <c r="W245" s="28"/>
      <c r="X245" s="28"/>
      <c r="Y245" s="28"/>
      <c r="Z245" s="28"/>
      <c r="AA245" s="29"/>
      <c r="AB245" s="28"/>
      <c r="AC245" s="28"/>
      <c r="AD245" s="28"/>
      <c r="AE245" s="29"/>
      <c r="AF245" s="28"/>
      <c r="AG245" s="28"/>
      <c r="AH245" s="28"/>
      <c r="AI245" s="28"/>
      <c r="AJ245" s="28"/>
      <c r="AK245" s="28"/>
      <c r="AL245" s="107" t="s">
        <v>1075</v>
      </c>
    </row>
    <row r="246" spans="2:38" s="1" customFormat="1" ht="57.75" customHeight="1">
      <c r="B246" s="5" t="s">
        <v>1037</v>
      </c>
      <c r="C246" s="3" t="s">
        <v>1038</v>
      </c>
      <c r="D246" s="3" t="s">
        <v>1039</v>
      </c>
      <c r="E246" s="3" t="s">
        <v>1040</v>
      </c>
      <c r="F246" s="3" t="s">
        <v>1041</v>
      </c>
      <c r="G246" s="3" t="s">
        <v>1042</v>
      </c>
      <c r="H246" s="3" t="s">
        <v>1043</v>
      </c>
      <c r="I246" s="3" t="s">
        <v>1044</v>
      </c>
      <c r="J246" s="4" t="s">
        <v>1045</v>
      </c>
      <c r="K246" s="5" t="s">
        <v>1046</v>
      </c>
      <c r="L246" s="6"/>
      <c r="M246" s="6"/>
      <c r="N246" s="7"/>
      <c r="O246" s="7"/>
      <c r="P246" s="8"/>
      <c r="Q246" s="9">
        <f>SUM(Q247:Q247)</f>
        <v>0</v>
      </c>
      <c r="R246" s="10">
        <f>SUM(R247:R247)</f>
        <v>0</v>
      </c>
      <c r="S246" s="11">
        <f>SUM(S247:S247)</f>
        <v>289000000</v>
      </c>
      <c r="T246" s="10">
        <f>SUM(T247:T247)</f>
        <v>0</v>
      </c>
      <c r="U246" s="11"/>
      <c r="V246" s="10"/>
      <c r="W246" s="11"/>
      <c r="X246" s="10"/>
      <c r="Y246" s="11"/>
      <c r="Z246" s="10"/>
      <c r="AA246" s="11"/>
      <c r="AB246" s="10"/>
      <c r="AC246" s="11"/>
      <c r="AD246" s="10"/>
      <c r="AE246" s="11"/>
      <c r="AF246" s="10"/>
      <c r="AG246" s="12">
        <f>Q246+S246</f>
        <v>289000000</v>
      </c>
      <c r="AH246" s="10">
        <f>AH247</f>
        <v>0</v>
      </c>
      <c r="AI246" s="13">
        <f>SUM(AI247:AI247)</f>
        <v>0</v>
      </c>
      <c r="AJ246" s="14"/>
      <c r="AK246" s="14"/>
      <c r="AL246" s="15"/>
    </row>
    <row r="247" spans="2:38" ht="51.75" thickBot="1">
      <c r="B247" s="106"/>
      <c r="C247" s="28"/>
      <c r="D247" s="28"/>
      <c r="E247" s="28"/>
      <c r="F247" s="26" t="s">
        <v>912</v>
      </c>
      <c r="G247" s="28"/>
      <c r="H247" s="28"/>
      <c r="I247" s="28"/>
      <c r="J247" s="26" t="s">
        <v>79</v>
      </c>
      <c r="K247" s="26" t="s">
        <v>517</v>
      </c>
      <c r="L247" s="27">
        <v>345</v>
      </c>
      <c r="M247" s="27">
        <v>345</v>
      </c>
      <c r="N247" s="27">
        <v>345</v>
      </c>
      <c r="O247" s="28"/>
      <c r="P247" s="28"/>
      <c r="Q247" s="29"/>
      <c r="R247" s="28"/>
      <c r="S247" s="29">
        <v>289000000</v>
      </c>
      <c r="T247" s="28"/>
      <c r="U247" s="28"/>
      <c r="V247" s="28"/>
      <c r="W247" s="28"/>
      <c r="X247" s="28"/>
      <c r="Y247" s="28"/>
      <c r="Z247" s="28"/>
      <c r="AA247" s="29"/>
      <c r="AB247" s="28"/>
      <c r="AC247" s="28"/>
      <c r="AD247" s="28"/>
      <c r="AE247" s="29"/>
      <c r="AF247" s="28"/>
      <c r="AG247" s="28"/>
      <c r="AH247" s="28"/>
      <c r="AI247" s="28"/>
      <c r="AJ247" s="28"/>
      <c r="AK247" s="28"/>
      <c r="AL247" s="107" t="s">
        <v>1075</v>
      </c>
    </row>
    <row r="248" spans="2:38" s="1" customFormat="1" ht="53.25" customHeight="1">
      <c r="B248" s="5" t="s">
        <v>1037</v>
      </c>
      <c r="C248" s="3" t="s">
        <v>1038</v>
      </c>
      <c r="D248" s="3" t="s">
        <v>1039</v>
      </c>
      <c r="E248" s="3" t="s">
        <v>1040</v>
      </c>
      <c r="F248" s="3" t="s">
        <v>1041</v>
      </c>
      <c r="G248" s="3" t="s">
        <v>1042</v>
      </c>
      <c r="H248" s="3" t="s">
        <v>1043</v>
      </c>
      <c r="I248" s="3" t="s">
        <v>1044</v>
      </c>
      <c r="J248" s="4" t="s">
        <v>1045</v>
      </c>
      <c r="K248" s="5" t="s">
        <v>1046</v>
      </c>
      <c r="L248" s="6"/>
      <c r="M248" s="6"/>
      <c r="N248" s="7"/>
      <c r="O248" s="7"/>
      <c r="P248" s="8"/>
      <c r="Q248" s="9">
        <f>SUM(Q249:Q249)</f>
        <v>0</v>
      </c>
      <c r="R248" s="10">
        <f>SUM(R249:R249)</f>
        <v>0</v>
      </c>
      <c r="S248" s="11">
        <f>SUM(S249:S249)</f>
        <v>50000000</v>
      </c>
      <c r="T248" s="10">
        <f>SUM(T249:T249)</f>
        <v>0</v>
      </c>
      <c r="U248" s="11"/>
      <c r="V248" s="10"/>
      <c r="W248" s="11"/>
      <c r="X248" s="10"/>
      <c r="Y248" s="11"/>
      <c r="Z248" s="10"/>
      <c r="AA248" s="11"/>
      <c r="AB248" s="10"/>
      <c r="AC248" s="11"/>
      <c r="AD248" s="10"/>
      <c r="AE248" s="11"/>
      <c r="AF248" s="10"/>
      <c r="AG248" s="12">
        <f>Q248+S248</f>
        <v>50000000</v>
      </c>
      <c r="AH248" s="10">
        <f>AH249</f>
        <v>0</v>
      </c>
      <c r="AI248" s="13">
        <f>SUM(AI249:AI249)</f>
        <v>0</v>
      </c>
      <c r="AJ248" s="14"/>
      <c r="AK248" s="14"/>
      <c r="AL248" s="15"/>
    </row>
    <row r="249" spans="2:38" ht="51.75" thickBot="1">
      <c r="B249" s="106"/>
      <c r="C249" s="28"/>
      <c r="D249" s="28"/>
      <c r="E249" s="28"/>
      <c r="F249" s="26" t="s">
        <v>914</v>
      </c>
      <c r="G249" s="28"/>
      <c r="H249" s="28"/>
      <c r="I249" s="28"/>
      <c r="J249" s="26" t="s">
        <v>80</v>
      </c>
      <c r="K249" s="26" t="s">
        <v>518</v>
      </c>
      <c r="L249" s="27">
        <v>0</v>
      </c>
      <c r="M249" s="27">
        <v>132</v>
      </c>
      <c r="N249" s="27">
        <v>36</v>
      </c>
      <c r="O249" s="28"/>
      <c r="P249" s="28"/>
      <c r="Q249" s="29"/>
      <c r="R249" s="28"/>
      <c r="S249" s="29">
        <v>50000000</v>
      </c>
      <c r="T249" s="28"/>
      <c r="U249" s="28"/>
      <c r="V249" s="28"/>
      <c r="W249" s="28"/>
      <c r="X249" s="28"/>
      <c r="Y249" s="28"/>
      <c r="Z249" s="28"/>
      <c r="AA249" s="29"/>
      <c r="AB249" s="28"/>
      <c r="AC249" s="28"/>
      <c r="AD249" s="28"/>
      <c r="AE249" s="29"/>
      <c r="AF249" s="28"/>
      <c r="AG249" s="28"/>
      <c r="AH249" s="28"/>
      <c r="AI249" s="28"/>
      <c r="AJ249" s="28"/>
      <c r="AK249" s="28"/>
      <c r="AL249" s="107" t="s">
        <v>1075</v>
      </c>
    </row>
    <row r="250" spans="2:38" s="1" customFormat="1" ht="54" customHeight="1">
      <c r="B250" s="5" t="s">
        <v>1037</v>
      </c>
      <c r="C250" s="3" t="s">
        <v>1038</v>
      </c>
      <c r="D250" s="3" t="s">
        <v>1039</v>
      </c>
      <c r="E250" s="3" t="s">
        <v>1040</v>
      </c>
      <c r="F250" s="3" t="s">
        <v>1041</v>
      </c>
      <c r="G250" s="3" t="s">
        <v>1042</v>
      </c>
      <c r="H250" s="3" t="s">
        <v>1043</v>
      </c>
      <c r="I250" s="3" t="s">
        <v>1044</v>
      </c>
      <c r="J250" s="4" t="s">
        <v>1045</v>
      </c>
      <c r="K250" s="5" t="s">
        <v>1046</v>
      </c>
      <c r="L250" s="6"/>
      <c r="M250" s="6"/>
      <c r="N250" s="7"/>
      <c r="O250" s="7"/>
      <c r="P250" s="8"/>
      <c r="Q250" s="9">
        <f>SUM(Q251:Q251)</f>
        <v>0</v>
      </c>
      <c r="R250" s="10">
        <f>SUM(R251:R251)</f>
        <v>0</v>
      </c>
      <c r="S250" s="11">
        <f>SUM(S251:S251)</f>
        <v>10000000</v>
      </c>
      <c r="T250" s="10">
        <f>SUM(T251:T251)</f>
        <v>0</v>
      </c>
      <c r="U250" s="11"/>
      <c r="V250" s="10"/>
      <c r="W250" s="11"/>
      <c r="X250" s="10"/>
      <c r="Y250" s="11"/>
      <c r="Z250" s="10"/>
      <c r="AA250" s="11"/>
      <c r="AB250" s="10"/>
      <c r="AC250" s="11"/>
      <c r="AD250" s="10"/>
      <c r="AE250" s="11"/>
      <c r="AF250" s="10"/>
      <c r="AG250" s="12">
        <f>Q250+S250</f>
        <v>10000000</v>
      </c>
      <c r="AH250" s="10">
        <f>AH251</f>
        <v>0</v>
      </c>
      <c r="AI250" s="13">
        <f>SUM(AI251:AI251)</f>
        <v>0</v>
      </c>
      <c r="AJ250" s="14"/>
      <c r="AK250" s="14"/>
      <c r="AL250" s="15"/>
    </row>
    <row r="251" spans="2:38" ht="64.5" thickBot="1">
      <c r="B251" s="106"/>
      <c r="C251" s="28"/>
      <c r="D251" s="28"/>
      <c r="E251" s="28"/>
      <c r="F251" s="26" t="s">
        <v>915</v>
      </c>
      <c r="G251" s="28"/>
      <c r="H251" s="28"/>
      <c r="I251" s="28"/>
      <c r="J251" s="26" t="s">
        <v>81</v>
      </c>
      <c r="K251" s="26" t="s">
        <v>519</v>
      </c>
      <c r="L251" s="27">
        <v>1</v>
      </c>
      <c r="M251" s="27">
        <v>1</v>
      </c>
      <c r="N251" s="27">
        <v>1</v>
      </c>
      <c r="O251" s="28"/>
      <c r="P251" s="28"/>
      <c r="Q251" s="29"/>
      <c r="R251" s="28"/>
      <c r="S251" s="29">
        <v>10000000</v>
      </c>
      <c r="T251" s="28"/>
      <c r="U251" s="28"/>
      <c r="V251" s="28"/>
      <c r="W251" s="28"/>
      <c r="X251" s="28"/>
      <c r="Y251" s="28"/>
      <c r="Z251" s="28"/>
      <c r="AA251" s="29"/>
      <c r="AB251" s="28"/>
      <c r="AC251" s="28"/>
      <c r="AD251" s="28"/>
      <c r="AE251" s="29"/>
      <c r="AF251" s="28"/>
      <c r="AG251" s="28"/>
      <c r="AH251" s="28"/>
      <c r="AI251" s="28"/>
      <c r="AJ251" s="28"/>
      <c r="AK251" s="28"/>
      <c r="AL251" s="107" t="s">
        <v>1075</v>
      </c>
    </row>
    <row r="252" spans="2:38" s="1" customFormat="1" ht="53.25" customHeight="1">
      <c r="B252" s="5" t="s">
        <v>1037</v>
      </c>
      <c r="C252" s="3" t="s">
        <v>1038</v>
      </c>
      <c r="D252" s="3" t="s">
        <v>1039</v>
      </c>
      <c r="E252" s="3" t="s">
        <v>1040</v>
      </c>
      <c r="F252" s="3" t="s">
        <v>1041</v>
      </c>
      <c r="G252" s="3" t="s">
        <v>1042</v>
      </c>
      <c r="H252" s="3" t="s">
        <v>1043</v>
      </c>
      <c r="I252" s="3" t="s">
        <v>1044</v>
      </c>
      <c r="J252" s="4" t="s">
        <v>1045</v>
      </c>
      <c r="K252" s="5" t="s">
        <v>1046</v>
      </c>
      <c r="L252" s="6"/>
      <c r="M252" s="6"/>
      <c r="N252" s="7"/>
      <c r="O252" s="7"/>
      <c r="P252" s="8"/>
      <c r="Q252" s="9">
        <f>SUM(Q253:Q253)</f>
        <v>0</v>
      </c>
      <c r="R252" s="10">
        <f>SUM(R253:R253)</f>
        <v>0</v>
      </c>
      <c r="S252" s="11">
        <f>SUM(S253:S253)</f>
        <v>83000000</v>
      </c>
      <c r="T252" s="10">
        <f>SUM(T253:T253)</f>
        <v>0</v>
      </c>
      <c r="U252" s="11"/>
      <c r="V252" s="10"/>
      <c r="W252" s="11"/>
      <c r="X252" s="10"/>
      <c r="Y252" s="11"/>
      <c r="Z252" s="10"/>
      <c r="AA252" s="11"/>
      <c r="AB252" s="10"/>
      <c r="AC252" s="11"/>
      <c r="AD252" s="10"/>
      <c r="AE252" s="11"/>
      <c r="AF252" s="10"/>
      <c r="AG252" s="12">
        <f>Q252+S252</f>
        <v>83000000</v>
      </c>
      <c r="AH252" s="10">
        <f>AH253</f>
        <v>0</v>
      </c>
      <c r="AI252" s="13">
        <f>SUM(AI253:AI253)</f>
        <v>0</v>
      </c>
      <c r="AJ252" s="14"/>
      <c r="AK252" s="14"/>
      <c r="AL252" s="15"/>
    </row>
    <row r="253" spans="2:38" ht="51.75" thickBot="1">
      <c r="B253" s="106"/>
      <c r="C253" s="28"/>
      <c r="D253" s="28"/>
      <c r="E253" s="28"/>
      <c r="F253" s="26" t="s">
        <v>915</v>
      </c>
      <c r="G253" s="28"/>
      <c r="H253" s="28"/>
      <c r="I253" s="28"/>
      <c r="J253" s="26" t="s">
        <v>82</v>
      </c>
      <c r="K253" s="26" t="s">
        <v>520</v>
      </c>
      <c r="L253" s="27">
        <v>100</v>
      </c>
      <c r="M253" s="27">
        <v>1</v>
      </c>
      <c r="N253" s="27">
        <v>100</v>
      </c>
      <c r="O253" s="28"/>
      <c r="P253" s="28"/>
      <c r="Q253" s="29"/>
      <c r="R253" s="28"/>
      <c r="S253" s="29">
        <v>83000000</v>
      </c>
      <c r="T253" s="28"/>
      <c r="U253" s="28"/>
      <c r="V253" s="28"/>
      <c r="W253" s="28"/>
      <c r="X253" s="28"/>
      <c r="Y253" s="28"/>
      <c r="Z253" s="28"/>
      <c r="AA253" s="29"/>
      <c r="AB253" s="28"/>
      <c r="AC253" s="28"/>
      <c r="AD253" s="28"/>
      <c r="AE253" s="29"/>
      <c r="AF253" s="28"/>
      <c r="AG253" s="28"/>
      <c r="AH253" s="28"/>
      <c r="AI253" s="28"/>
      <c r="AJ253" s="28"/>
      <c r="AK253" s="28"/>
      <c r="AL253" s="107" t="s">
        <v>1075</v>
      </c>
    </row>
    <row r="254" spans="2:38" s="1" customFormat="1" ht="54.75" customHeight="1">
      <c r="B254" s="5" t="s">
        <v>1037</v>
      </c>
      <c r="C254" s="3" t="s">
        <v>1038</v>
      </c>
      <c r="D254" s="3" t="s">
        <v>1039</v>
      </c>
      <c r="E254" s="3" t="s">
        <v>1040</v>
      </c>
      <c r="F254" s="3" t="s">
        <v>1041</v>
      </c>
      <c r="G254" s="3" t="s">
        <v>1042</v>
      </c>
      <c r="H254" s="3" t="s">
        <v>1043</v>
      </c>
      <c r="I254" s="3" t="s">
        <v>1044</v>
      </c>
      <c r="J254" s="4" t="s">
        <v>1045</v>
      </c>
      <c r="K254" s="5" t="s">
        <v>1046</v>
      </c>
      <c r="L254" s="6"/>
      <c r="M254" s="6"/>
      <c r="N254" s="7"/>
      <c r="O254" s="7"/>
      <c r="P254" s="8"/>
      <c r="Q254" s="9">
        <f>SUM(Q255:Q255)</f>
        <v>0</v>
      </c>
      <c r="R254" s="10">
        <f>SUM(R255:R255)</f>
        <v>0</v>
      </c>
      <c r="S254" s="11">
        <f>SUM(S255:S255)</f>
        <v>10000000</v>
      </c>
      <c r="T254" s="10">
        <f>SUM(T255:T255)</f>
        <v>0</v>
      </c>
      <c r="U254" s="11"/>
      <c r="V254" s="10"/>
      <c r="W254" s="11"/>
      <c r="X254" s="10"/>
      <c r="Y254" s="11"/>
      <c r="Z254" s="10"/>
      <c r="AA254" s="11"/>
      <c r="AB254" s="10"/>
      <c r="AC254" s="11"/>
      <c r="AD254" s="10"/>
      <c r="AE254" s="11"/>
      <c r="AF254" s="10"/>
      <c r="AG254" s="12">
        <f>Q254+S254</f>
        <v>10000000</v>
      </c>
      <c r="AH254" s="10">
        <f>AH255</f>
        <v>0</v>
      </c>
      <c r="AI254" s="13">
        <f>SUM(AI255:AI255)</f>
        <v>0</v>
      </c>
      <c r="AJ254" s="14"/>
      <c r="AK254" s="14"/>
      <c r="AL254" s="15"/>
    </row>
    <row r="255" spans="2:38" ht="51">
      <c r="B255" s="106"/>
      <c r="C255" s="28"/>
      <c r="D255" s="28"/>
      <c r="E255" s="28"/>
      <c r="F255" s="26" t="s">
        <v>915</v>
      </c>
      <c r="G255" s="28"/>
      <c r="H255" s="28"/>
      <c r="I255" s="28"/>
      <c r="J255" s="26" t="s">
        <v>83</v>
      </c>
      <c r="K255" s="26" t="s">
        <v>521</v>
      </c>
      <c r="L255" s="27">
        <v>0</v>
      </c>
      <c r="M255" s="27">
        <v>1</v>
      </c>
      <c r="N255" s="27">
        <v>1</v>
      </c>
      <c r="O255" s="28"/>
      <c r="P255" s="28"/>
      <c r="Q255" s="29"/>
      <c r="R255" s="28"/>
      <c r="S255" s="29">
        <v>10000000</v>
      </c>
      <c r="T255" s="28"/>
      <c r="U255" s="28"/>
      <c r="V255" s="28"/>
      <c r="W255" s="28"/>
      <c r="X255" s="28"/>
      <c r="Y255" s="28"/>
      <c r="Z255" s="28"/>
      <c r="AA255" s="29"/>
      <c r="AB255" s="28"/>
      <c r="AC255" s="28"/>
      <c r="AD255" s="28"/>
      <c r="AE255" s="29"/>
      <c r="AF255" s="28"/>
      <c r="AG255" s="28"/>
      <c r="AH255" s="28"/>
      <c r="AI255" s="28"/>
      <c r="AJ255" s="28"/>
      <c r="AK255" s="28"/>
      <c r="AL255" s="107" t="s">
        <v>1075</v>
      </c>
    </row>
    <row r="256" spans="2:38" ht="15.75" thickBot="1">
      <c r="B256" s="106"/>
      <c r="C256" s="28"/>
      <c r="D256" s="28"/>
      <c r="E256" s="28"/>
      <c r="F256" s="26"/>
      <c r="G256" s="28"/>
      <c r="H256" s="28"/>
      <c r="I256" s="28"/>
      <c r="J256" s="26"/>
      <c r="K256" s="26"/>
      <c r="L256" s="27"/>
      <c r="M256" s="27"/>
      <c r="N256" s="27"/>
      <c r="O256" s="28"/>
      <c r="P256" s="28"/>
      <c r="Q256" s="29"/>
      <c r="R256" s="28"/>
      <c r="S256" s="29"/>
      <c r="T256" s="28"/>
      <c r="U256" s="28"/>
      <c r="V256" s="28"/>
      <c r="W256" s="28"/>
      <c r="X256" s="28"/>
      <c r="Y256" s="28"/>
      <c r="Z256" s="28"/>
      <c r="AA256" s="29"/>
      <c r="AB256" s="28"/>
      <c r="AC256" s="28"/>
      <c r="AD256" s="28"/>
      <c r="AE256" s="29"/>
      <c r="AF256" s="28"/>
      <c r="AG256" s="28"/>
      <c r="AH256" s="28"/>
      <c r="AI256" s="28"/>
      <c r="AJ256" s="28"/>
      <c r="AK256" s="28"/>
      <c r="AL256" s="107"/>
    </row>
    <row r="257" spans="2:38" s="1" customFormat="1" ht="11.25">
      <c r="B257" s="122" t="s">
        <v>1097</v>
      </c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4"/>
    </row>
    <row r="258" spans="2:38" s="1" customFormat="1" ht="12" thickBot="1">
      <c r="B258" s="125" t="s">
        <v>1098</v>
      </c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7"/>
    </row>
    <row r="259" spans="2:38" s="1" customFormat="1" ht="11.25">
      <c r="B259" s="128" t="s">
        <v>1099</v>
      </c>
      <c r="C259" s="129"/>
      <c r="D259" s="129"/>
      <c r="E259" s="129"/>
      <c r="F259" s="129"/>
      <c r="G259" s="129"/>
      <c r="H259" s="129"/>
      <c r="I259" s="129"/>
      <c r="J259" s="130"/>
      <c r="K259" s="131" t="s">
        <v>1149</v>
      </c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3"/>
      <c r="W259" s="131" t="s">
        <v>1101</v>
      </c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5"/>
    </row>
    <row r="260" spans="2:38" s="1" customFormat="1" ht="24.75" customHeight="1" thickBot="1">
      <c r="B260" s="136" t="s">
        <v>1159</v>
      </c>
      <c r="C260" s="137"/>
      <c r="D260" s="138"/>
      <c r="E260" s="92"/>
      <c r="F260" s="92"/>
      <c r="G260" s="92"/>
      <c r="H260" s="139" t="s">
        <v>1160</v>
      </c>
      <c r="I260" s="139"/>
      <c r="J260" s="139"/>
      <c r="K260" s="139"/>
      <c r="L260" s="139"/>
      <c r="M260" s="139"/>
      <c r="N260" s="139"/>
      <c r="O260" s="139"/>
      <c r="P260" s="140"/>
      <c r="Q260" s="141" t="s">
        <v>1049</v>
      </c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42"/>
      <c r="AH260" s="143"/>
      <c r="AI260" s="144" t="s">
        <v>1050</v>
      </c>
      <c r="AJ260" s="145"/>
      <c r="AK260" s="145"/>
      <c r="AL260" s="146"/>
    </row>
    <row r="261" spans="2:38" s="1" customFormat="1" ht="11.25" customHeight="1">
      <c r="B261" s="156" t="s">
        <v>1051</v>
      </c>
      <c r="C261" s="158" t="s">
        <v>1052</v>
      </c>
      <c r="D261" s="159"/>
      <c r="E261" s="159"/>
      <c r="F261" s="159"/>
      <c r="G261" s="159"/>
      <c r="H261" s="159"/>
      <c r="I261" s="159"/>
      <c r="J261" s="159"/>
      <c r="K261" s="162" t="s">
        <v>1053</v>
      </c>
      <c r="L261" s="164" t="s">
        <v>1054</v>
      </c>
      <c r="M261" s="164" t="s">
        <v>1055</v>
      </c>
      <c r="N261" s="166" t="s">
        <v>1394</v>
      </c>
      <c r="O261" s="173" t="s">
        <v>1056</v>
      </c>
      <c r="P261" s="175" t="s">
        <v>1057</v>
      </c>
      <c r="Q261" s="177" t="s">
        <v>1058</v>
      </c>
      <c r="R261" s="169"/>
      <c r="S261" s="168" t="s">
        <v>1059</v>
      </c>
      <c r="T261" s="169"/>
      <c r="U261" s="168" t="s">
        <v>1060</v>
      </c>
      <c r="V261" s="169"/>
      <c r="W261" s="168" t="s">
        <v>1061</v>
      </c>
      <c r="X261" s="169"/>
      <c r="Y261" s="168" t="s">
        <v>1062</v>
      </c>
      <c r="Z261" s="169"/>
      <c r="AA261" s="168" t="s">
        <v>1063</v>
      </c>
      <c r="AB261" s="169"/>
      <c r="AC261" s="168" t="s">
        <v>1064</v>
      </c>
      <c r="AD261" s="169"/>
      <c r="AE261" s="168" t="s">
        <v>1065</v>
      </c>
      <c r="AF261" s="169"/>
      <c r="AG261" s="168" t="s">
        <v>1066</v>
      </c>
      <c r="AH261" s="170"/>
      <c r="AI261" s="171" t="s">
        <v>1067</v>
      </c>
      <c r="AJ261" s="147" t="s">
        <v>1068</v>
      </c>
      <c r="AK261" s="149" t="s">
        <v>1069</v>
      </c>
      <c r="AL261" s="151" t="s">
        <v>1070</v>
      </c>
    </row>
    <row r="262" spans="2:38" s="1" customFormat="1" ht="24" thickBot="1">
      <c r="B262" s="157"/>
      <c r="C262" s="178"/>
      <c r="D262" s="179"/>
      <c r="E262" s="179"/>
      <c r="F262" s="179"/>
      <c r="G262" s="179"/>
      <c r="H262" s="179"/>
      <c r="I262" s="179"/>
      <c r="J262" s="179"/>
      <c r="K262" s="163"/>
      <c r="L262" s="165" t="s">
        <v>1054</v>
      </c>
      <c r="M262" s="165"/>
      <c r="N262" s="167"/>
      <c r="O262" s="174"/>
      <c r="P262" s="176"/>
      <c r="Q262" s="17" t="s">
        <v>1071</v>
      </c>
      <c r="R262" s="18" t="s">
        <v>1072</v>
      </c>
      <c r="S262" s="19" t="s">
        <v>1071</v>
      </c>
      <c r="T262" s="18" t="s">
        <v>1072</v>
      </c>
      <c r="U262" s="19" t="s">
        <v>1071</v>
      </c>
      <c r="V262" s="18" t="s">
        <v>1072</v>
      </c>
      <c r="W262" s="19" t="s">
        <v>1071</v>
      </c>
      <c r="X262" s="18" t="s">
        <v>1072</v>
      </c>
      <c r="Y262" s="19" t="s">
        <v>1071</v>
      </c>
      <c r="Z262" s="18" t="s">
        <v>1072</v>
      </c>
      <c r="AA262" s="19" t="s">
        <v>1071</v>
      </c>
      <c r="AB262" s="18" t="s">
        <v>1072</v>
      </c>
      <c r="AC262" s="19" t="s">
        <v>1071</v>
      </c>
      <c r="AD262" s="18" t="s">
        <v>1073</v>
      </c>
      <c r="AE262" s="19" t="s">
        <v>1071</v>
      </c>
      <c r="AF262" s="18" t="s">
        <v>1073</v>
      </c>
      <c r="AG262" s="19" t="s">
        <v>1071</v>
      </c>
      <c r="AH262" s="20" t="s">
        <v>1073</v>
      </c>
      <c r="AI262" s="172"/>
      <c r="AJ262" s="148"/>
      <c r="AK262" s="150"/>
      <c r="AL262" s="152"/>
    </row>
    <row r="263" spans="2:38" s="1" customFormat="1" ht="86.25" customHeight="1" thickBot="1">
      <c r="B263" s="42" t="s">
        <v>1075</v>
      </c>
      <c r="C263" s="180" t="s">
        <v>1161</v>
      </c>
      <c r="D263" s="181"/>
      <c r="E263" s="181"/>
      <c r="F263" s="181"/>
      <c r="G263" s="181"/>
      <c r="H263" s="181"/>
      <c r="I263" s="181"/>
      <c r="J263" s="181"/>
      <c r="K263" s="44" t="s">
        <v>1162</v>
      </c>
      <c r="L263" s="44">
        <v>0</v>
      </c>
      <c r="M263" s="59">
        <v>1</v>
      </c>
      <c r="N263" s="60">
        <v>0</v>
      </c>
      <c r="O263" s="46"/>
      <c r="P263" s="47"/>
      <c r="Q263" s="48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50"/>
      <c r="AI263" s="51" t="e">
        <f>AI265+AI268+#REF!</f>
        <v>#REF!</v>
      </c>
      <c r="AJ263" s="52"/>
      <c r="AK263" s="52"/>
      <c r="AL263" s="53"/>
    </row>
    <row r="264" spans="2:38" s="1" customFormat="1" ht="33.75">
      <c r="B264" s="5" t="s">
        <v>1037</v>
      </c>
      <c r="C264" s="3" t="s">
        <v>1038</v>
      </c>
      <c r="D264" s="3" t="s">
        <v>1039</v>
      </c>
      <c r="E264" s="3" t="s">
        <v>1040</v>
      </c>
      <c r="F264" s="3" t="s">
        <v>1041</v>
      </c>
      <c r="G264" s="3" t="s">
        <v>1042</v>
      </c>
      <c r="H264" s="3" t="s">
        <v>1043</v>
      </c>
      <c r="I264" s="3" t="s">
        <v>1044</v>
      </c>
      <c r="J264" s="4" t="s">
        <v>1045</v>
      </c>
      <c r="K264" s="5" t="s">
        <v>1046</v>
      </c>
      <c r="L264" s="6"/>
      <c r="M264" s="6"/>
      <c r="N264" s="7"/>
      <c r="O264" s="7"/>
      <c r="P264" s="8"/>
      <c r="Q264" s="9">
        <f>SUM(Q265:Q265)</f>
        <v>0</v>
      </c>
      <c r="R264" s="10">
        <f>SUM(R265:R265)</f>
        <v>0</v>
      </c>
      <c r="S264" s="11">
        <f>SUM(S265:S265)</f>
        <v>0</v>
      </c>
      <c r="T264" s="10">
        <f>SUM(T265:T265)</f>
        <v>0</v>
      </c>
      <c r="U264" s="11"/>
      <c r="V264" s="10"/>
      <c r="W264" s="11"/>
      <c r="X264" s="10"/>
      <c r="Y264" s="11"/>
      <c r="Z264" s="10"/>
      <c r="AA264" s="11"/>
      <c r="AB264" s="10"/>
      <c r="AC264" s="11"/>
      <c r="AD264" s="10"/>
      <c r="AE264" s="11"/>
      <c r="AF264" s="10"/>
      <c r="AG264" s="12">
        <f>Q264+S264</f>
        <v>0</v>
      </c>
      <c r="AH264" s="10">
        <f>AH265</f>
        <v>0</v>
      </c>
      <c r="AI264" s="13">
        <f>SUM(AI265:AI265)</f>
        <v>0</v>
      </c>
      <c r="AJ264" s="14"/>
      <c r="AK264" s="14"/>
      <c r="AL264" s="15"/>
    </row>
    <row r="265" spans="2:38" ht="115.5" thickBot="1">
      <c r="B265" s="106"/>
      <c r="C265" s="28"/>
      <c r="D265" s="28"/>
      <c r="E265" s="28"/>
      <c r="F265" s="26" t="s">
        <v>893</v>
      </c>
      <c r="G265" s="28"/>
      <c r="H265" s="28"/>
      <c r="I265" s="28"/>
      <c r="J265" s="26" t="s">
        <v>84</v>
      </c>
      <c r="K265" s="26" t="s">
        <v>522</v>
      </c>
      <c r="L265" s="27">
        <v>0</v>
      </c>
      <c r="M265" s="27">
        <v>1</v>
      </c>
      <c r="N265" s="27">
        <v>0</v>
      </c>
      <c r="O265" s="28"/>
      <c r="P265" s="28"/>
      <c r="Q265" s="29"/>
      <c r="R265" s="28"/>
      <c r="S265" s="29"/>
      <c r="T265" s="28"/>
      <c r="U265" s="28"/>
      <c r="V265" s="28"/>
      <c r="W265" s="28"/>
      <c r="X265" s="28"/>
      <c r="Y265" s="28"/>
      <c r="Z265" s="28"/>
      <c r="AA265" s="29"/>
      <c r="AB265" s="28"/>
      <c r="AC265" s="28"/>
      <c r="AD265" s="28"/>
      <c r="AE265" s="29"/>
      <c r="AF265" s="28"/>
      <c r="AG265" s="28"/>
      <c r="AH265" s="28"/>
      <c r="AI265" s="28"/>
      <c r="AJ265" s="28"/>
      <c r="AK265" s="28"/>
      <c r="AL265" s="107" t="s">
        <v>1075</v>
      </c>
    </row>
    <row r="266" spans="2:38" s="1" customFormat="1" ht="33.75">
      <c r="B266" s="5" t="s">
        <v>1037</v>
      </c>
      <c r="C266" s="3" t="s">
        <v>1038</v>
      </c>
      <c r="D266" s="3" t="s">
        <v>1039</v>
      </c>
      <c r="E266" s="3" t="s">
        <v>1040</v>
      </c>
      <c r="F266" s="3" t="s">
        <v>1041</v>
      </c>
      <c r="G266" s="3" t="s">
        <v>1042</v>
      </c>
      <c r="H266" s="3" t="s">
        <v>1043</v>
      </c>
      <c r="I266" s="3" t="s">
        <v>1044</v>
      </c>
      <c r="J266" s="4" t="s">
        <v>1045</v>
      </c>
      <c r="K266" s="5" t="s">
        <v>1046</v>
      </c>
      <c r="L266" s="6"/>
      <c r="M266" s="6"/>
      <c r="N266" s="7"/>
      <c r="O266" s="7"/>
      <c r="P266" s="8"/>
      <c r="Q266" s="9">
        <f>SUM(Q267:Q267)</f>
        <v>0</v>
      </c>
      <c r="R266" s="10">
        <f>SUM(R267:R267)</f>
        <v>0</v>
      </c>
      <c r="S266" s="11">
        <f>SUM(S267:S267)</f>
        <v>0</v>
      </c>
      <c r="T266" s="10">
        <f>SUM(T267:T267)</f>
        <v>0</v>
      </c>
      <c r="U266" s="11"/>
      <c r="V266" s="10"/>
      <c r="W266" s="11"/>
      <c r="X266" s="10"/>
      <c r="Y266" s="11"/>
      <c r="Z266" s="10"/>
      <c r="AA266" s="11"/>
      <c r="AB266" s="10"/>
      <c r="AC266" s="11"/>
      <c r="AD266" s="10"/>
      <c r="AE266" s="11"/>
      <c r="AF266" s="10"/>
      <c r="AG266" s="12">
        <f>Q266+S266</f>
        <v>0</v>
      </c>
      <c r="AH266" s="10">
        <f>AH267</f>
        <v>0</v>
      </c>
      <c r="AI266" s="13">
        <f>SUM(AI267:AI267)</f>
        <v>0</v>
      </c>
      <c r="AJ266" s="14"/>
      <c r="AK266" s="14"/>
      <c r="AL266" s="15"/>
    </row>
    <row r="267" spans="2:38" ht="128.25" thickBot="1">
      <c r="B267" s="106"/>
      <c r="C267" s="28"/>
      <c r="D267" s="28"/>
      <c r="E267" s="28"/>
      <c r="F267" s="26" t="s">
        <v>893</v>
      </c>
      <c r="G267" s="28"/>
      <c r="H267" s="28"/>
      <c r="I267" s="28"/>
      <c r="J267" s="26" t="s">
        <v>85</v>
      </c>
      <c r="K267" s="26" t="s">
        <v>523</v>
      </c>
      <c r="L267" s="27">
        <v>0</v>
      </c>
      <c r="M267" s="27">
        <v>1</v>
      </c>
      <c r="N267" s="27">
        <v>0</v>
      </c>
      <c r="O267" s="28"/>
      <c r="P267" s="28"/>
      <c r="Q267" s="29"/>
      <c r="R267" s="28"/>
      <c r="S267" s="29"/>
      <c r="T267" s="28"/>
      <c r="U267" s="28"/>
      <c r="V267" s="28"/>
      <c r="W267" s="28"/>
      <c r="X267" s="28"/>
      <c r="Y267" s="28"/>
      <c r="Z267" s="28"/>
      <c r="AA267" s="29"/>
      <c r="AB267" s="28"/>
      <c r="AC267" s="28"/>
      <c r="AD267" s="28"/>
      <c r="AE267" s="29"/>
      <c r="AF267" s="28"/>
      <c r="AG267" s="28"/>
      <c r="AH267" s="28"/>
      <c r="AI267" s="28"/>
      <c r="AJ267" s="28"/>
      <c r="AK267" s="28"/>
      <c r="AL267" s="107" t="s">
        <v>1075</v>
      </c>
    </row>
    <row r="268" spans="2:38" s="1" customFormat="1" ht="33.75">
      <c r="B268" s="5" t="s">
        <v>1037</v>
      </c>
      <c r="C268" s="3" t="s">
        <v>1038</v>
      </c>
      <c r="D268" s="3" t="s">
        <v>1039</v>
      </c>
      <c r="E268" s="3" t="s">
        <v>1040</v>
      </c>
      <c r="F268" s="3" t="s">
        <v>1041</v>
      </c>
      <c r="G268" s="3" t="s">
        <v>1042</v>
      </c>
      <c r="H268" s="3" t="s">
        <v>1043</v>
      </c>
      <c r="I268" s="3" t="s">
        <v>1044</v>
      </c>
      <c r="J268" s="4" t="s">
        <v>1045</v>
      </c>
      <c r="K268" s="5" t="s">
        <v>1046</v>
      </c>
      <c r="L268" s="6"/>
      <c r="M268" s="6"/>
      <c r="N268" s="7"/>
      <c r="O268" s="7"/>
      <c r="P268" s="8"/>
      <c r="Q268" s="9">
        <f>SUM(Q269:Q269)</f>
        <v>0</v>
      </c>
      <c r="R268" s="10">
        <f>SUM(R269:R269)</f>
        <v>0</v>
      </c>
      <c r="S268" s="11">
        <f>SUM(S269:S269)</f>
        <v>0</v>
      </c>
      <c r="T268" s="10">
        <f>SUM(T269:T269)</f>
        <v>0</v>
      </c>
      <c r="U268" s="11"/>
      <c r="V268" s="10"/>
      <c r="W268" s="11"/>
      <c r="X268" s="10"/>
      <c r="Y268" s="11"/>
      <c r="Z268" s="10"/>
      <c r="AA268" s="11"/>
      <c r="AB268" s="10"/>
      <c r="AC268" s="11"/>
      <c r="AD268" s="10"/>
      <c r="AE268" s="11"/>
      <c r="AF268" s="10"/>
      <c r="AG268" s="12">
        <f>Q268+S268</f>
        <v>0</v>
      </c>
      <c r="AH268" s="10">
        <f>AH269</f>
        <v>0</v>
      </c>
      <c r="AI268" s="13">
        <f>SUM(AI269:AI269)</f>
        <v>0</v>
      </c>
      <c r="AJ268" s="14"/>
      <c r="AK268" s="14"/>
      <c r="AL268" s="15"/>
    </row>
    <row r="269" spans="2:38" ht="128.25" thickBot="1">
      <c r="B269" s="106"/>
      <c r="C269" s="28"/>
      <c r="D269" s="28"/>
      <c r="E269" s="28"/>
      <c r="F269" s="26" t="s">
        <v>916</v>
      </c>
      <c r="G269" s="28"/>
      <c r="H269" s="28"/>
      <c r="I269" s="28"/>
      <c r="J269" s="26" t="s">
        <v>86</v>
      </c>
      <c r="K269" s="26" t="s">
        <v>524</v>
      </c>
      <c r="L269" s="27">
        <v>0</v>
      </c>
      <c r="M269" s="27">
        <v>1</v>
      </c>
      <c r="N269" s="27">
        <v>0</v>
      </c>
      <c r="O269" s="28"/>
      <c r="P269" s="28"/>
      <c r="Q269" s="29"/>
      <c r="R269" s="28"/>
      <c r="S269" s="29"/>
      <c r="T269" s="28"/>
      <c r="U269" s="28"/>
      <c r="V269" s="28"/>
      <c r="W269" s="28"/>
      <c r="X269" s="28"/>
      <c r="Y269" s="28"/>
      <c r="Z269" s="28"/>
      <c r="AA269" s="29"/>
      <c r="AB269" s="28"/>
      <c r="AC269" s="28"/>
      <c r="AD269" s="28"/>
      <c r="AE269" s="29"/>
      <c r="AF269" s="28"/>
      <c r="AG269" s="28"/>
      <c r="AH269" s="28"/>
      <c r="AI269" s="28"/>
      <c r="AJ269" s="28"/>
      <c r="AK269" s="28"/>
      <c r="AL269" s="107" t="s">
        <v>1075</v>
      </c>
    </row>
    <row r="270" spans="2:38" s="1" customFormat="1" ht="33.75">
      <c r="B270" s="5" t="s">
        <v>1037</v>
      </c>
      <c r="C270" s="3" t="s">
        <v>1038</v>
      </c>
      <c r="D270" s="3" t="s">
        <v>1039</v>
      </c>
      <c r="E270" s="3" t="s">
        <v>1040</v>
      </c>
      <c r="F270" s="3" t="s">
        <v>1041</v>
      </c>
      <c r="G270" s="3" t="s">
        <v>1042</v>
      </c>
      <c r="H270" s="3" t="s">
        <v>1043</v>
      </c>
      <c r="I270" s="3" t="s">
        <v>1044</v>
      </c>
      <c r="J270" s="4" t="s">
        <v>1045</v>
      </c>
      <c r="K270" s="5" t="s">
        <v>1046</v>
      </c>
      <c r="L270" s="6"/>
      <c r="M270" s="6"/>
      <c r="N270" s="7"/>
      <c r="O270" s="7"/>
      <c r="P270" s="8"/>
      <c r="Q270" s="9">
        <f>SUM(Q271:Q271)</f>
        <v>0</v>
      </c>
      <c r="R270" s="10">
        <f>SUM(R271:R271)</f>
        <v>0</v>
      </c>
      <c r="S270" s="11">
        <f>SUM(S271:S271)</f>
        <v>0</v>
      </c>
      <c r="T270" s="10">
        <f>SUM(T271:T271)</f>
        <v>0</v>
      </c>
      <c r="U270" s="11"/>
      <c r="V270" s="10"/>
      <c r="W270" s="11"/>
      <c r="X270" s="10"/>
      <c r="Y270" s="11"/>
      <c r="Z270" s="10"/>
      <c r="AA270" s="11"/>
      <c r="AB270" s="10"/>
      <c r="AC270" s="11"/>
      <c r="AD270" s="10"/>
      <c r="AE270" s="11"/>
      <c r="AF270" s="10"/>
      <c r="AG270" s="12">
        <f>Q270+S270</f>
        <v>0</v>
      </c>
      <c r="AH270" s="10">
        <f>AH271</f>
        <v>0</v>
      </c>
      <c r="AI270" s="13">
        <f>SUM(AI271:AI271)</f>
        <v>0</v>
      </c>
      <c r="AJ270" s="14"/>
      <c r="AK270" s="14"/>
      <c r="AL270" s="15"/>
    </row>
    <row r="271" spans="2:38" ht="77.25" thickBot="1">
      <c r="B271" s="106"/>
      <c r="C271" s="28"/>
      <c r="D271" s="28"/>
      <c r="E271" s="28"/>
      <c r="F271" s="26" t="s">
        <v>915</v>
      </c>
      <c r="G271" s="28"/>
      <c r="H271" s="28"/>
      <c r="I271" s="28"/>
      <c r="J271" s="26" t="s">
        <v>87</v>
      </c>
      <c r="K271" s="26" t="s">
        <v>525</v>
      </c>
      <c r="L271" s="27">
        <v>0</v>
      </c>
      <c r="M271" s="27">
        <v>1</v>
      </c>
      <c r="N271" s="27">
        <v>1</v>
      </c>
      <c r="O271" s="28"/>
      <c r="P271" s="28"/>
      <c r="Q271" s="29"/>
      <c r="R271" s="28"/>
      <c r="S271" s="29"/>
      <c r="T271" s="28"/>
      <c r="U271" s="28"/>
      <c r="V271" s="28"/>
      <c r="W271" s="28"/>
      <c r="X271" s="28"/>
      <c r="Y271" s="28"/>
      <c r="Z271" s="28"/>
      <c r="AA271" s="29"/>
      <c r="AB271" s="28"/>
      <c r="AC271" s="28"/>
      <c r="AD271" s="28"/>
      <c r="AE271" s="29"/>
      <c r="AF271" s="28"/>
      <c r="AG271" s="28"/>
      <c r="AH271" s="28"/>
      <c r="AI271" s="28"/>
      <c r="AJ271" s="28"/>
      <c r="AK271" s="28"/>
      <c r="AL271" s="107" t="s">
        <v>1075</v>
      </c>
    </row>
    <row r="272" spans="2:38" s="1" customFormat="1" ht="53.25" customHeight="1">
      <c r="B272" s="5" t="s">
        <v>1037</v>
      </c>
      <c r="C272" s="3" t="s">
        <v>1038</v>
      </c>
      <c r="D272" s="3" t="s">
        <v>1039</v>
      </c>
      <c r="E272" s="3" t="s">
        <v>1040</v>
      </c>
      <c r="F272" s="3" t="s">
        <v>1041</v>
      </c>
      <c r="G272" s="3" t="s">
        <v>1042</v>
      </c>
      <c r="H272" s="3" t="s">
        <v>1043</v>
      </c>
      <c r="I272" s="3" t="s">
        <v>1044</v>
      </c>
      <c r="J272" s="4" t="s">
        <v>1045</v>
      </c>
      <c r="K272" s="5" t="s">
        <v>1046</v>
      </c>
      <c r="L272" s="6"/>
      <c r="M272" s="6"/>
      <c r="N272" s="7"/>
      <c r="O272" s="7"/>
      <c r="P272" s="8"/>
      <c r="Q272" s="9">
        <f>SUM(Q273:Q273)</f>
        <v>0</v>
      </c>
      <c r="R272" s="10">
        <f>SUM(R273:R273)</f>
        <v>0</v>
      </c>
      <c r="S272" s="11">
        <f>SUM(S273:S273)</f>
        <v>20004891</v>
      </c>
      <c r="T272" s="10">
        <f>SUM(T273:T273)</f>
        <v>0</v>
      </c>
      <c r="U272" s="11"/>
      <c r="V272" s="10"/>
      <c r="W272" s="11"/>
      <c r="X272" s="10"/>
      <c r="Y272" s="11"/>
      <c r="Z272" s="10"/>
      <c r="AA272" s="11"/>
      <c r="AB272" s="10"/>
      <c r="AC272" s="11"/>
      <c r="AD272" s="10"/>
      <c r="AE272" s="11"/>
      <c r="AF272" s="10"/>
      <c r="AG272" s="12">
        <f>Q272+S272</f>
        <v>20004891</v>
      </c>
      <c r="AH272" s="10">
        <f>AH273</f>
        <v>0</v>
      </c>
      <c r="AI272" s="13">
        <f>SUM(AI273:AI273)</f>
        <v>0</v>
      </c>
      <c r="AJ272" s="14"/>
      <c r="AK272" s="14"/>
      <c r="AL272" s="15"/>
    </row>
    <row r="273" spans="2:38" ht="77.25" thickBot="1">
      <c r="B273" s="106"/>
      <c r="C273" s="28"/>
      <c r="D273" s="28"/>
      <c r="E273" s="28"/>
      <c r="F273" s="26" t="s">
        <v>917</v>
      </c>
      <c r="G273" s="28"/>
      <c r="H273" s="28"/>
      <c r="I273" s="28"/>
      <c r="J273" s="26" t="s">
        <v>88</v>
      </c>
      <c r="K273" s="26" t="s">
        <v>526</v>
      </c>
      <c r="L273" s="27">
        <v>0</v>
      </c>
      <c r="M273" s="27">
        <v>1</v>
      </c>
      <c r="N273" s="27">
        <v>0</v>
      </c>
      <c r="O273" s="28"/>
      <c r="P273" s="28"/>
      <c r="Q273" s="29"/>
      <c r="R273" s="28"/>
      <c r="S273" s="29">
        <v>20004891</v>
      </c>
      <c r="T273" s="28"/>
      <c r="U273" s="28"/>
      <c r="V273" s="28"/>
      <c r="W273" s="28"/>
      <c r="X273" s="28"/>
      <c r="Y273" s="28"/>
      <c r="Z273" s="28"/>
      <c r="AA273" s="29"/>
      <c r="AB273" s="28"/>
      <c r="AC273" s="28"/>
      <c r="AD273" s="28"/>
      <c r="AE273" s="29"/>
      <c r="AF273" s="28"/>
      <c r="AG273" s="28"/>
      <c r="AH273" s="28"/>
      <c r="AI273" s="28"/>
      <c r="AJ273" s="28"/>
      <c r="AK273" s="28"/>
      <c r="AL273" s="107" t="s">
        <v>1075</v>
      </c>
    </row>
    <row r="274" spans="2:38" s="1" customFormat="1" ht="56.25" customHeight="1">
      <c r="B274" s="5" t="s">
        <v>1037</v>
      </c>
      <c r="C274" s="3" t="s">
        <v>1038</v>
      </c>
      <c r="D274" s="3" t="s">
        <v>1039</v>
      </c>
      <c r="E274" s="3" t="s">
        <v>1040</v>
      </c>
      <c r="F274" s="3" t="s">
        <v>1041</v>
      </c>
      <c r="G274" s="3" t="s">
        <v>1042</v>
      </c>
      <c r="H274" s="3" t="s">
        <v>1043</v>
      </c>
      <c r="I274" s="3" t="s">
        <v>1044</v>
      </c>
      <c r="J274" s="4" t="s">
        <v>1045</v>
      </c>
      <c r="K274" s="5" t="s">
        <v>1046</v>
      </c>
      <c r="L274" s="6"/>
      <c r="M274" s="6"/>
      <c r="N274" s="7"/>
      <c r="O274" s="7"/>
      <c r="P274" s="8"/>
      <c r="Q274" s="9">
        <f>SUM(Q275:Q275)</f>
        <v>70000000</v>
      </c>
      <c r="R274" s="10">
        <f>SUM(R275:R275)</f>
        <v>0</v>
      </c>
      <c r="S274" s="11">
        <f>SUM(S275:S275)</f>
        <v>0</v>
      </c>
      <c r="T274" s="10">
        <f>SUM(T275:T275)</f>
        <v>0</v>
      </c>
      <c r="U274" s="11"/>
      <c r="V274" s="10"/>
      <c r="W274" s="11"/>
      <c r="X274" s="10"/>
      <c r="Y274" s="11"/>
      <c r="Z274" s="10"/>
      <c r="AA274" s="11"/>
      <c r="AB274" s="10"/>
      <c r="AC274" s="11"/>
      <c r="AD274" s="10"/>
      <c r="AE274" s="11"/>
      <c r="AF274" s="10"/>
      <c r="AG274" s="12">
        <f>Q274+S274</f>
        <v>70000000</v>
      </c>
      <c r="AH274" s="10">
        <f>AH275</f>
        <v>0</v>
      </c>
      <c r="AI274" s="13">
        <f>SUM(AI275:AI275)</f>
        <v>0</v>
      </c>
      <c r="AJ274" s="14"/>
      <c r="AK274" s="14"/>
      <c r="AL274" s="15"/>
    </row>
    <row r="275" spans="2:38" ht="76.5">
      <c r="B275" s="106"/>
      <c r="C275" s="28"/>
      <c r="D275" s="28"/>
      <c r="E275" s="28"/>
      <c r="F275" s="26" t="s">
        <v>918</v>
      </c>
      <c r="G275" s="28"/>
      <c r="H275" s="28"/>
      <c r="I275" s="28"/>
      <c r="J275" s="26" t="s">
        <v>89</v>
      </c>
      <c r="K275" s="26" t="s">
        <v>527</v>
      </c>
      <c r="L275" s="27">
        <v>0</v>
      </c>
      <c r="M275" s="27">
        <v>7</v>
      </c>
      <c r="N275" s="27">
        <v>2</v>
      </c>
      <c r="O275" s="28"/>
      <c r="P275" s="28"/>
      <c r="Q275" s="29">
        <v>70000000</v>
      </c>
      <c r="R275" s="28"/>
      <c r="S275" s="29"/>
      <c r="T275" s="28"/>
      <c r="U275" s="28"/>
      <c r="V275" s="28"/>
      <c r="W275" s="28"/>
      <c r="X275" s="28"/>
      <c r="Y275" s="28"/>
      <c r="Z275" s="28"/>
      <c r="AA275" s="29"/>
      <c r="AB275" s="28"/>
      <c r="AC275" s="28"/>
      <c r="AD275" s="28"/>
      <c r="AE275" s="29"/>
      <c r="AF275" s="28"/>
      <c r="AG275" s="28"/>
      <c r="AH275" s="28"/>
      <c r="AI275" s="28"/>
      <c r="AJ275" s="28"/>
      <c r="AK275" s="28"/>
      <c r="AL275" s="107" t="s">
        <v>1075</v>
      </c>
    </row>
    <row r="276" spans="2:38">
      <c r="B276" s="116"/>
      <c r="C276" s="117"/>
      <c r="D276" s="117"/>
      <c r="E276" s="117"/>
      <c r="F276" s="118"/>
      <c r="G276" s="117"/>
      <c r="H276" s="117"/>
      <c r="I276" s="117"/>
      <c r="J276" s="118"/>
      <c r="K276" s="118"/>
      <c r="L276" s="119"/>
      <c r="M276" s="119"/>
      <c r="N276" s="119"/>
      <c r="O276" s="117"/>
      <c r="P276" s="117"/>
      <c r="Q276" s="120"/>
      <c r="R276" s="117"/>
      <c r="S276" s="120"/>
      <c r="T276" s="117"/>
      <c r="U276" s="117"/>
      <c r="V276" s="117"/>
      <c r="W276" s="117"/>
      <c r="X276" s="117"/>
      <c r="Y276" s="117"/>
      <c r="Z276" s="117"/>
      <c r="AA276" s="120"/>
      <c r="AB276" s="117"/>
      <c r="AC276" s="117"/>
      <c r="AD276" s="117"/>
      <c r="AE276" s="120"/>
      <c r="AF276" s="117"/>
      <c r="AG276" s="117"/>
      <c r="AH276" s="117"/>
      <c r="AI276" s="117"/>
      <c r="AJ276" s="117"/>
      <c r="AK276" s="117"/>
      <c r="AL276" s="121"/>
    </row>
    <row r="277" spans="2:38">
      <c r="B277" s="116"/>
      <c r="C277" s="117"/>
      <c r="D277" s="117"/>
      <c r="E277" s="117"/>
      <c r="F277" s="118"/>
      <c r="G277" s="117"/>
      <c r="H277" s="117"/>
      <c r="I277" s="117"/>
      <c r="J277" s="118"/>
      <c r="K277" s="118"/>
      <c r="L277" s="119"/>
      <c r="M277" s="119"/>
      <c r="N277" s="119"/>
      <c r="O277" s="117"/>
      <c r="P277" s="117"/>
      <c r="Q277" s="120"/>
      <c r="R277" s="117"/>
      <c r="S277" s="120"/>
      <c r="T277" s="117"/>
      <c r="U277" s="117"/>
      <c r="V277" s="117"/>
      <c r="W277" s="117"/>
      <c r="X277" s="117"/>
      <c r="Y277" s="117"/>
      <c r="Z277" s="117"/>
      <c r="AA277" s="120"/>
      <c r="AB277" s="117"/>
      <c r="AC277" s="117"/>
      <c r="AD277" s="117"/>
      <c r="AE277" s="120"/>
      <c r="AF277" s="117"/>
      <c r="AG277" s="117"/>
      <c r="AH277" s="117"/>
      <c r="AI277" s="117"/>
      <c r="AJ277" s="117"/>
      <c r="AK277" s="117"/>
      <c r="AL277" s="121"/>
    </row>
    <row r="278" spans="2:38">
      <c r="B278" s="116"/>
      <c r="C278" s="117"/>
      <c r="D278" s="117"/>
      <c r="E278" s="117"/>
      <c r="F278" s="118"/>
      <c r="G278" s="117"/>
      <c r="H278" s="117"/>
      <c r="I278" s="117"/>
      <c r="J278" s="118"/>
      <c r="K278" s="118"/>
      <c r="L278" s="119"/>
      <c r="M278" s="119"/>
      <c r="N278" s="119"/>
      <c r="O278" s="117"/>
      <c r="P278" s="117"/>
      <c r="Q278" s="120"/>
      <c r="R278" s="117"/>
      <c r="S278" s="120"/>
      <c r="T278" s="117"/>
      <c r="U278" s="117"/>
      <c r="V278" s="117"/>
      <c r="W278" s="117"/>
      <c r="X278" s="117"/>
      <c r="Y278" s="117"/>
      <c r="Z278" s="117"/>
      <c r="AA278" s="120"/>
      <c r="AB278" s="117"/>
      <c r="AC278" s="117"/>
      <c r="AD278" s="117"/>
      <c r="AE278" s="120"/>
      <c r="AF278" s="117"/>
      <c r="AG278" s="117"/>
      <c r="AH278" s="117"/>
      <c r="AI278" s="117"/>
      <c r="AJ278" s="117"/>
      <c r="AK278" s="117"/>
      <c r="AL278" s="121"/>
    </row>
    <row r="279" spans="2:38">
      <c r="B279" s="116"/>
      <c r="C279" s="117"/>
      <c r="D279" s="117"/>
      <c r="E279" s="117"/>
      <c r="F279" s="118"/>
      <c r="G279" s="117"/>
      <c r="H279" s="117"/>
      <c r="I279" s="117"/>
      <c r="J279" s="118"/>
      <c r="K279" s="118"/>
      <c r="L279" s="119"/>
      <c r="M279" s="119"/>
      <c r="N279" s="119"/>
      <c r="O279" s="117"/>
      <c r="P279" s="117"/>
      <c r="Q279" s="120"/>
      <c r="R279" s="117"/>
      <c r="S279" s="120"/>
      <c r="T279" s="117"/>
      <c r="U279" s="117"/>
      <c r="V279" s="117"/>
      <c r="W279" s="117"/>
      <c r="X279" s="117"/>
      <c r="Y279" s="117"/>
      <c r="Z279" s="117"/>
      <c r="AA279" s="120"/>
      <c r="AB279" s="117"/>
      <c r="AC279" s="117"/>
      <c r="AD279" s="117"/>
      <c r="AE279" s="120"/>
      <c r="AF279" s="117"/>
      <c r="AG279" s="117"/>
      <c r="AH279" s="117"/>
      <c r="AI279" s="117"/>
      <c r="AJ279" s="117"/>
      <c r="AK279" s="117"/>
      <c r="AL279" s="121"/>
    </row>
    <row r="280" spans="2:38">
      <c r="B280" s="116"/>
      <c r="C280" s="117"/>
      <c r="D280" s="117"/>
      <c r="E280" s="117"/>
      <c r="F280" s="118"/>
      <c r="G280" s="117"/>
      <c r="H280" s="117"/>
      <c r="I280" s="117"/>
      <c r="J280" s="118"/>
      <c r="K280" s="118"/>
      <c r="L280" s="119"/>
      <c r="M280" s="119"/>
      <c r="N280" s="119"/>
      <c r="O280" s="117"/>
      <c r="P280" s="117"/>
      <c r="Q280" s="120"/>
      <c r="R280" s="117"/>
      <c r="S280" s="120"/>
      <c r="T280" s="117"/>
      <c r="U280" s="117"/>
      <c r="V280" s="117"/>
      <c r="W280" s="117"/>
      <c r="X280" s="117"/>
      <c r="Y280" s="117"/>
      <c r="Z280" s="117"/>
      <c r="AA280" s="120"/>
      <c r="AB280" s="117"/>
      <c r="AC280" s="117"/>
      <c r="AD280" s="117"/>
      <c r="AE280" s="120"/>
      <c r="AF280" s="117"/>
      <c r="AG280" s="117"/>
      <c r="AH280" s="117"/>
      <c r="AI280" s="117"/>
      <c r="AJ280" s="117"/>
      <c r="AK280" s="117"/>
      <c r="AL280" s="121"/>
    </row>
    <row r="281" spans="2:38">
      <c r="B281" s="116"/>
      <c r="C281" s="117"/>
      <c r="D281" s="117"/>
      <c r="E281" s="117"/>
      <c r="F281" s="118"/>
      <c r="G281" s="117"/>
      <c r="H281" s="117"/>
      <c r="I281" s="117"/>
      <c r="J281" s="118"/>
      <c r="K281" s="118"/>
      <c r="L281" s="119"/>
      <c r="M281" s="119"/>
      <c r="N281" s="119"/>
      <c r="O281" s="117"/>
      <c r="P281" s="117"/>
      <c r="Q281" s="120"/>
      <c r="R281" s="117"/>
      <c r="S281" s="120"/>
      <c r="T281" s="117"/>
      <c r="U281" s="117"/>
      <c r="V281" s="117"/>
      <c r="W281" s="117"/>
      <c r="X281" s="117"/>
      <c r="Y281" s="117"/>
      <c r="Z281" s="117"/>
      <c r="AA281" s="120"/>
      <c r="AB281" s="117"/>
      <c r="AC281" s="117"/>
      <c r="AD281" s="117"/>
      <c r="AE281" s="120"/>
      <c r="AF281" s="117"/>
      <c r="AG281" s="117"/>
      <c r="AH281" s="117"/>
      <c r="AI281" s="117"/>
      <c r="AJ281" s="117"/>
      <c r="AK281" s="117"/>
      <c r="AL281" s="121"/>
    </row>
    <row r="282" spans="2:38">
      <c r="B282" s="116"/>
      <c r="C282" s="117"/>
      <c r="D282" s="117"/>
      <c r="E282" s="117"/>
      <c r="F282" s="118"/>
      <c r="G282" s="117"/>
      <c r="H282" s="117"/>
      <c r="I282" s="117"/>
      <c r="J282" s="118"/>
      <c r="K282" s="118"/>
      <c r="L282" s="119"/>
      <c r="M282" s="119"/>
      <c r="N282" s="119"/>
      <c r="O282" s="117"/>
      <c r="P282" s="117"/>
      <c r="Q282" s="120"/>
      <c r="R282" s="117"/>
      <c r="S282" s="120"/>
      <c r="T282" s="117"/>
      <c r="U282" s="117"/>
      <c r="V282" s="117"/>
      <c r="W282" s="117"/>
      <c r="X282" s="117"/>
      <c r="Y282" s="117"/>
      <c r="Z282" s="117"/>
      <c r="AA282" s="120"/>
      <c r="AB282" s="117"/>
      <c r="AC282" s="117"/>
      <c r="AD282" s="117"/>
      <c r="AE282" s="120"/>
      <c r="AF282" s="117"/>
      <c r="AG282" s="117"/>
      <c r="AH282" s="117"/>
      <c r="AI282" s="117"/>
      <c r="AJ282" s="117"/>
      <c r="AK282" s="117"/>
      <c r="AL282" s="121"/>
    </row>
    <row r="283" spans="2:38">
      <c r="B283" s="116"/>
      <c r="C283" s="117"/>
      <c r="D283" s="117"/>
      <c r="E283" s="117"/>
      <c r="F283" s="118"/>
      <c r="G283" s="117"/>
      <c r="H283" s="117"/>
      <c r="I283" s="117"/>
      <c r="J283" s="118"/>
      <c r="K283" s="118"/>
      <c r="L283" s="119"/>
      <c r="M283" s="119"/>
      <c r="N283" s="119"/>
      <c r="O283" s="117"/>
      <c r="P283" s="117"/>
      <c r="Q283" s="120"/>
      <c r="R283" s="117"/>
      <c r="S283" s="120"/>
      <c r="T283" s="117"/>
      <c r="U283" s="117"/>
      <c r="V283" s="117"/>
      <c r="W283" s="117"/>
      <c r="X283" s="117"/>
      <c r="Y283" s="117"/>
      <c r="Z283" s="117"/>
      <c r="AA283" s="120"/>
      <c r="AB283" s="117"/>
      <c r="AC283" s="117"/>
      <c r="AD283" s="117"/>
      <c r="AE283" s="120"/>
      <c r="AF283" s="117"/>
      <c r="AG283" s="117"/>
      <c r="AH283" s="117"/>
      <c r="AI283" s="117"/>
      <c r="AJ283" s="117"/>
      <c r="AK283" s="117"/>
      <c r="AL283" s="121"/>
    </row>
    <row r="284" spans="2:38">
      <c r="B284" s="116"/>
      <c r="C284" s="117"/>
      <c r="D284" s="117"/>
      <c r="E284" s="117"/>
      <c r="F284" s="118"/>
      <c r="G284" s="117"/>
      <c r="H284" s="117"/>
      <c r="I284" s="117"/>
      <c r="J284" s="118"/>
      <c r="K284" s="118"/>
      <c r="L284" s="119"/>
      <c r="M284" s="119"/>
      <c r="N284" s="119"/>
      <c r="O284" s="117"/>
      <c r="P284" s="117"/>
      <c r="Q284" s="120"/>
      <c r="R284" s="117"/>
      <c r="S284" s="120"/>
      <c r="T284" s="117"/>
      <c r="U284" s="117"/>
      <c r="V284" s="117"/>
      <c r="W284" s="117"/>
      <c r="X284" s="117"/>
      <c r="Y284" s="117"/>
      <c r="Z284" s="117"/>
      <c r="AA284" s="120"/>
      <c r="AB284" s="117"/>
      <c r="AC284" s="117"/>
      <c r="AD284" s="117"/>
      <c r="AE284" s="120"/>
      <c r="AF284" s="117"/>
      <c r="AG284" s="117"/>
      <c r="AH284" s="117"/>
      <c r="AI284" s="117"/>
      <c r="AJ284" s="117"/>
      <c r="AK284" s="117"/>
      <c r="AL284" s="121"/>
    </row>
    <row r="285" spans="2:38">
      <c r="B285" s="116"/>
      <c r="C285" s="117"/>
      <c r="D285" s="117"/>
      <c r="E285" s="117"/>
      <c r="F285" s="118"/>
      <c r="G285" s="117"/>
      <c r="H285" s="117"/>
      <c r="I285" s="117"/>
      <c r="J285" s="118"/>
      <c r="K285" s="118"/>
      <c r="L285" s="119"/>
      <c r="M285" s="119"/>
      <c r="N285" s="119"/>
      <c r="O285" s="117"/>
      <c r="P285" s="117"/>
      <c r="Q285" s="120"/>
      <c r="R285" s="117"/>
      <c r="S285" s="120"/>
      <c r="T285" s="117"/>
      <c r="U285" s="117"/>
      <c r="V285" s="117"/>
      <c r="W285" s="117"/>
      <c r="X285" s="117"/>
      <c r="Y285" s="117"/>
      <c r="Z285" s="117"/>
      <c r="AA285" s="120"/>
      <c r="AB285" s="117"/>
      <c r="AC285" s="117"/>
      <c r="AD285" s="117"/>
      <c r="AE285" s="120"/>
      <c r="AF285" s="117"/>
      <c r="AG285" s="117"/>
      <c r="AH285" s="117"/>
      <c r="AI285" s="117"/>
      <c r="AJ285" s="117"/>
      <c r="AK285" s="117"/>
      <c r="AL285" s="121"/>
    </row>
    <row r="286" spans="2:38">
      <c r="B286" s="116"/>
      <c r="C286" s="117"/>
      <c r="D286" s="117"/>
      <c r="E286" s="117"/>
      <c r="F286" s="118"/>
      <c r="G286" s="117"/>
      <c r="H286" s="117"/>
      <c r="I286" s="117"/>
      <c r="J286" s="118"/>
      <c r="K286" s="118"/>
      <c r="L286" s="119"/>
      <c r="M286" s="119"/>
      <c r="N286" s="119"/>
      <c r="O286" s="117"/>
      <c r="P286" s="117"/>
      <c r="Q286" s="120"/>
      <c r="R286" s="117"/>
      <c r="S286" s="120"/>
      <c r="T286" s="117"/>
      <c r="U286" s="117"/>
      <c r="V286" s="117"/>
      <c r="W286" s="117"/>
      <c r="X286" s="117"/>
      <c r="Y286" s="117"/>
      <c r="Z286" s="117"/>
      <c r="AA286" s="120"/>
      <c r="AB286" s="117"/>
      <c r="AC286" s="117"/>
      <c r="AD286" s="117"/>
      <c r="AE286" s="120"/>
      <c r="AF286" s="117"/>
      <c r="AG286" s="117"/>
      <c r="AH286" s="117"/>
      <c r="AI286" s="117"/>
      <c r="AJ286" s="117"/>
      <c r="AK286" s="117"/>
      <c r="AL286" s="121"/>
    </row>
    <row r="287" spans="2:38">
      <c r="B287" s="116"/>
      <c r="C287" s="117"/>
      <c r="D287" s="117"/>
      <c r="E287" s="117"/>
      <c r="F287" s="118"/>
      <c r="G287" s="117"/>
      <c r="H287" s="117"/>
      <c r="I287" s="117"/>
      <c r="J287" s="118"/>
      <c r="K287" s="118"/>
      <c r="L287" s="119"/>
      <c r="M287" s="119"/>
      <c r="N287" s="119"/>
      <c r="O287" s="117"/>
      <c r="P287" s="117"/>
      <c r="Q287" s="120"/>
      <c r="R287" s="117"/>
      <c r="S287" s="120"/>
      <c r="T287" s="117"/>
      <c r="U287" s="117"/>
      <c r="V287" s="117"/>
      <c r="W287" s="117"/>
      <c r="X287" s="117"/>
      <c r="Y287" s="117"/>
      <c r="Z287" s="117"/>
      <c r="AA287" s="120"/>
      <c r="AB287" s="117"/>
      <c r="AC287" s="117"/>
      <c r="AD287" s="117"/>
      <c r="AE287" s="120"/>
      <c r="AF287" s="117"/>
      <c r="AG287" s="117"/>
      <c r="AH287" s="117"/>
      <c r="AI287" s="117"/>
      <c r="AJ287" s="117"/>
      <c r="AK287" s="117"/>
      <c r="AL287" s="121"/>
    </row>
    <row r="288" spans="2:38" ht="15.75" thickBot="1">
      <c r="B288" s="116"/>
      <c r="C288" s="117"/>
      <c r="D288" s="117"/>
      <c r="E288" s="117"/>
      <c r="F288" s="118"/>
      <c r="G288" s="117"/>
      <c r="H288" s="117"/>
      <c r="I288" s="117"/>
      <c r="J288" s="118"/>
      <c r="K288" s="118"/>
      <c r="L288" s="119"/>
      <c r="M288" s="119"/>
      <c r="N288" s="119"/>
      <c r="O288" s="117"/>
      <c r="P288" s="117"/>
      <c r="Q288" s="120"/>
      <c r="R288" s="117"/>
      <c r="S288" s="120"/>
      <c r="T288" s="117"/>
      <c r="U288" s="117"/>
      <c r="V288" s="117"/>
      <c r="W288" s="117"/>
      <c r="X288" s="117"/>
      <c r="Y288" s="117"/>
      <c r="Z288" s="117"/>
      <c r="AA288" s="120"/>
      <c r="AB288" s="117"/>
      <c r="AC288" s="117"/>
      <c r="AD288" s="117"/>
      <c r="AE288" s="120"/>
      <c r="AF288" s="117"/>
      <c r="AG288" s="117"/>
      <c r="AH288" s="117"/>
      <c r="AI288" s="117"/>
      <c r="AJ288" s="117"/>
      <c r="AK288" s="117"/>
      <c r="AL288" s="121"/>
    </row>
    <row r="289" spans="2:38" s="1" customFormat="1" ht="11.25">
      <c r="B289" s="122" t="s">
        <v>1097</v>
      </c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  <c r="AA289" s="123"/>
      <c r="AB289" s="123"/>
      <c r="AC289" s="123"/>
      <c r="AD289" s="123"/>
      <c r="AE289" s="123"/>
      <c r="AF289" s="123"/>
      <c r="AG289" s="123"/>
      <c r="AH289" s="123"/>
      <c r="AI289" s="123"/>
      <c r="AJ289" s="123"/>
      <c r="AK289" s="123"/>
      <c r="AL289" s="124"/>
    </row>
    <row r="290" spans="2:38" s="1" customFormat="1" ht="12" thickBot="1">
      <c r="B290" s="125" t="s">
        <v>1098</v>
      </c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7"/>
    </row>
    <row r="291" spans="2:38" s="1" customFormat="1" ht="15" customHeight="1">
      <c r="B291" s="128" t="s">
        <v>1099</v>
      </c>
      <c r="C291" s="129"/>
      <c r="D291" s="129"/>
      <c r="E291" s="129"/>
      <c r="F291" s="129"/>
      <c r="G291" s="129"/>
      <c r="H291" s="129"/>
      <c r="I291" s="129"/>
      <c r="J291" s="130"/>
      <c r="K291" s="131" t="s">
        <v>1163</v>
      </c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3"/>
      <c r="W291" s="131" t="s">
        <v>1101</v>
      </c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5"/>
    </row>
    <row r="292" spans="2:38" s="1" customFormat="1" ht="15.75" customHeight="1" thickBot="1">
      <c r="B292" s="136" t="s">
        <v>1047</v>
      </c>
      <c r="C292" s="137"/>
      <c r="D292" s="138"/>
      <c r="E292" s="92"/>
      <c r="F292" s="92"/>
      <c r="G292" s="92"/>
      <c r="H292" s="139" t="s">
        <v>1048</v>
      </c>
      <c r="I292" s="139"/>
      <c r="J292" s="139"/>
      <c r="K292" s="139"/>
      <c r="L292" s="139"/>
      <c r="M292" s="139"/>
      <c r="N292" s="139"/>
      <c r="O292" s="139"/>
      <c r="P292" s="140"/>
      <c r="Q292" s="141" t="s">
        <v>1049</v>
      </c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42"/>
      <c r="AH292" s="143"/>
      <c r="AI292" s="144" t="s">
        <v>1050</v>
      </c>
      <c r="AJ292" s="145"/>
      <c r="AK292" s="145"/>
      <c r="AL292" s="146"/>
    </row>
    <row r="293" spans="2:38" s="1" customFormat="1" ht="15" customHeight="1">
      <c r="B293" s="156" t="s">
        <v>1051</v>
      </c>
      <c r="C293" s="158" t="s">
        <v>1052</v>
      </c>
      <c r="D293" s="159"/>
      <c r="E293" s="159"/>
      <c r="F293" s="159"/>
      <c r="G293" s="159"/>
      <c r="H293" s="159"/>
      <c r="I293" s="159"/>
      <c r="J293" s="159"/>
      <c r="K293" s="162" t="s">
        <v>1053</v>
      </c>
      <c r="L293" s="164" t="s">
        <v>1054</v>
      </c>
      <c r="M293" s="164" t="s">
        <v>1055</v>
      </c>
      <c r="N293" s="166" t="s">
        <v>1394</v>
      </c>
      <c r="O293" s="173" t="s">
        <v>1056</v>
      </c>
      <c r="P293" s="175" t="s">
        <v>1057</v>
      </c>
      <c r="Q293" s="177" t="s">
        <v>1058</v>
      </c>
      <c r="R293" s="169"/>
      <c r="S293" s="168" t="s">
        <v>1059</v>
      </c>
      <c r="T293" s="169"/>
      <c r="U293" s="168" t="s">
        <v>1060</v>
      </c>
      <c r="V293" s="169"/>
      <c r="W293" s="168" t="s">
        <v>1061</v>
      </c>
      <c r="X293" s="169"/>
      <c r="Y293" s="168" t="s">
        <v>1062</v>
      </c>
      <c r="Z293" s="169"/>
      <c r="AA293" s="168" t="s">
        <v>1063</v>
      </c>
      <c r="AB293" s="169"/>
      <c r="AC293" s="168" t="s">
        <v>1064</v>
      </c>
      <c r="AD293" s="169"/>
      <c r="AE293" s="168" t="s">
        <v>1065</v>
      </c>
      <c r="AF293" s="169"/>
      <c r="AG293" s="168" t="s">
        <v>1066</v>
      </c>
      <c r="AH293" s="170"/>
      <c r="AI293" s="171" t="s">
        <v>1067</v>
      </c>
      <c r="AJ293" s="147" t="s">
        <v>1068</v>
      </c>
      <c r="AK293" s="149" t="s">
        <v>1069</v>
      </c>
      <c r="AL293" s="151" t="s">
        <v>1070</v>
      </c>
    </row>
    <row r="294" spans="2:38" s="1" customFormat="1" ht="17.25" customHeight="1" thickBot="1">
      <c r="B294" s="157"/>
      <c r="C294" s="178"/>
      <c r="D294" s="179"/>
      <c r="E294" s="179"/>
      <c r="F294" s="179"/>
      <c r="G294" s="179"/>
      <c r="H294" s="179"/>
      <c r="I294" s="179"/>
      <c r="J294" s="179"/>
      <c r="K294" s="163"/>
      <c r="L294" s="165" t="s">
        <v>1054</v>
      </c>
      <c r="M294" s="165"/>
      <c r="N294" s="167"/>
      <c r="O294" s="174"/>
      <c r="P294" s="176"/>
      <c r="Q294" s="17" t="s">
        <v>1071</v>
      </c>
      <c r="R294" s="18" t="s">
        <v>1072</v>
      </c>
      <c r="S294" s="19" t="s">
        <v>1071</v>
      </c>
      <c r="T294" s="18" t="s">
        <v>1072</v>
      </c>
      <c r="U294" s="19" t="s">
        <v>1071</v>
      </c>
      <c r="V294" s="18" t="s">
        <v>1072</v>
      </c>
      <c r="W294" s="19" t="s">
        <v>1071</v>
      </c>
      <c r="X294" s="18" t="s">
        <v>1072</v>
      </c>
      <c r="Y294" s="19" t="s">
        <v>1071</v>
      </c>
      <c r="Z294" s="18" t="s">
        <v>1072</v>
      </c>
      <c r="AA294" s="19" t="s">
        <v>1071</v>
      </c>
      <c r="AB294" s="18" t="s">
        <v>1072</v>
      </c>
      <c r="AC294" s="19" t="s">
        <v>1071</v>
      </c>
      <c r="AD294" s="18" t="s">
        <v>1073</v>
      </c>
      <c r="AE294" s="19" t="s">
        <v>1071</v>
      </c>
      <c r="AF294" s="18" t="s">
        <v>1073</v>
      </c>
      <c r="AG294" s="19" t="s">
        <v>1071</v>
      </c>
      <c r="AH294" s="20" t="s">
        <v>1073</v>
      </c>
      <c r="AI294" s="172"/>
      <c r="AJ294" s="148"/>
      <c r="AK294" s="150"/>
      <c r="AL294" s="152"/>
    </row>
    <row r="295" spans="2:38" s="1" customFormat="1" ht="79.5" customHeight="1" thickBot="1">
      <c r="B295" s="42" t="s">
        <v>1076</v>
      </c>
      <c r="C295" s="180" t="s">
        <v>1164</v>
      </c>
      <c r="D295" s="181"/>
      <c r="E295" s="181"/>
      <c r="F295" s="181"/>
      <c r="G295" s="181"/>
      <c r="H295" s="181"/>
      <c r="I295" s="181"/>
      <c r="J295" s="181"/>
      <c r="K295" s="44" t="s">
        <v>1165</v>
      </c>
      <c r="L295" s="44">
        <v>7497</v>
      </c>
      <c r="M295" s="63">
        <v>31200</v>
      </c>
      <c r="N295" s="46">
        <v>7800</v>
      </c>
      <c r="O295" s="46"/>
      <c r="P295" s="47"/>
      <c r="Q295" s="48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50"/>
      <c r="AI295" s="51">
        <f>AI296+AI299+AI302</f>
        <v>0</v>
      </c>
      <c r="AJ295" s="52"/>
      <c r="AK295" s="52"/>
      <c r="AL295" s="53"/>
    </row>
    <row r="296" spans="2:38" s="1" customFormat="1" ht="33.75">
      <c r="B296" s="5" t="s">
        <v>1037</v>
      </c>
      <c r="C296" s="3" t="s">
        <v>1038</v>
      </c>
      <c r="D296" s="3" t="s">
        <v>1039</v>
      </c>
      <c r="E296" s="3" t="s">
        <v>1040</v>
      </c>
      <c r="F296" s="3" t="s">
        <v>1041</v>
      </c>
      <c r="G296" s="3" t="s">
        <v>1042</v>
      </c>
      <c r="H296" s="3" t="s">
        <v>1043</v>
      </c>
      <c r="I296" s="3" t="s">
        <v>1044</v>
      </c>
      <c r="J296" s="4" t="s">
        <v>1045</v>
      </c>
      <c r="K296" s="5" t="s">
        <v>1046</v>
      </c>
      <c r="L296" s="6"/>
      <c r="M296" s="6"/>
      <c r="N296" s="7"/>
      <c r="O296" s="7"/>
      <c r="P296" s="8"/>
      <c r="Q296" s="9">
        <f>SUM(Q297:Q297)</f>
        <v>0</v>
      </c>
      <c r="R296" s="10">
        <f>SUM(R297:R297)</f>
        <v>0</v>
      </c>
      <c r="S296" s="11">
        <f>SUM(S297:S297)</f>
        <v>0</v>
      </c>
      <c r="T296" s="10">
        <f>SUM(T297:T297)</f>
        <v>0</v>
      </c>
      <c r="U296" s="11"/>
      <c r="V296" s="10"/>
      <c r="W296" s="11"/>
      <c r="X296" s="10"/>
      <c r="Y296" s="11"/>
      <c r="Z296" s="10"/>
      <c r="AA296" s="11"/>
      <c r="AB296" s="10"/>
      <c r="AC296" s="11"/>
      <c r="AD296" s="10"/>
      <c r="AE296" s="11"/>
      <c r="AF296" s="10"/>
      <c r="AG296" s="12">
        <f>Q296+S296</f>
        <v>0</v>
      </c>
      <c r="AH296" s="10">
        <f>AH297</f>
        <v>0</v>
      </c>
      <c r="AI296" s="13">
        <f>SUM(AI297:AI297)</f>
        <v>0</v>
      </c>
      <c r="AJ296" s="14"/>
      <c r="AK296" s="14"/>
      <c r="AL296" s="15"/>
    </row>
    <row r="297" spans="2:38" ht="39" thickBot="1">
      <c r="B297" s="106"/>
      <c r="C297" s="28"/>
      <c r="D297" s="28"/>
      <c r="E297" s="28"/>
      <c r="F297" s="26" t="s">
        <v>919</v>
      </c>
      <c r="G297" s="28"/>
      <c r="H297" s="28"/>
      <c r="I297" s="28"/>
      <c r="J297" s="26" t="s">
        <v>90</v>
      </c>
      <c r="K297" s="26" t="s">
        <v>528</v>
      </c>
      <c r="L297" s="27">
        <v>1</v>
      </c>
      <c r="M297" s="27">
        <v>5</v>
      </c>
      <c r="N297" s="27">
        <v>1</v>
      </c>
      <c r="O297" s="28"/>
      <c r="P297" s="28"/>
      <c r="Q297" s="29"/>
      <c r="R297" s="28"/>
      <c r="S297" s="29"/>
      <c r="T297" s="28"/>
      <c r="U297" s="28"/>
      <c r="V297" s="28"/>
      <c r="W297" s="28"/>
      <c r="X297" s="28"/>
      <c r="Y297" s="28"/>
      <c r="Z297" s="28"/>
      <c r="AA297" s="29"/>
      <c r="AB297" s="28"/>
      <c r="AC297" s="28"/>
      <c r="AD297" s="28"/>
      <c r="AE297" s="29">
        <v>20000000</v>
      </c>
      <c r="AF297" s="28"/>
      <c r="AG297" s="28"/>
      <c r="AH297" s="28"/>
      <c r="AI297" s="28"/>
      <c r="AJ297" s="28"/>
      <c r="AK297" s="28"/>
      <c r="AL297" s="107" t="s">
        <v>1076</v>
      </c>
    </row>
    <row r="298" spans="2:38" s="1" customFormat="1" ht="33.75">
      <c r="B298" s="5" t="s">
        <v>1037</v>
      </c>
      <c r="C298" s="3" t="s">
        <v>1038</v>
      </c>
      <c r="D298" s="3" t="s">
        <v>1039</v>
      </c>
      <c r="E298" s="3" t="s">
        <v>1040</v>
      </c>
      <c r="F298" s="3" t="s">
        <v>1041</v>
      </c>
      <c r="G298" s="3" t="s">
        <v>1042</v>
      </c>
      <c r="H298" s="3" t="s">
        <v>1043</v>
      </c>
      <c r="I298" s="3" t="s">
        <v>1044</v>
      </c>
      <c r="J298" s="4" t="s">
        <v>1045</v>
      </c>
      <c r="K298" s="5" t="s">
        <v>1046</v>
      </c>
      <c r="L298" s="6"/>
      <c r="M298" s="6"/>
      <c r="N298" s="7"/>
      <c r="O298" s="7"/>
      <c r="P298" s="8"/>
      <c r="Q298" s="9">
        <f>SUM(Q299:Q299)</f>
        <v>0</v>
      </c>
      <c r="R298" s="10">
        <f>SUM(R299:R299)</f>
        <v>0</v>
      </c>
      <c r="S298" s="11">
        <f>SUM(S299:S299)</f>
        <v>0</v>
      </c>
      <c r="T298" s="10">
        <f>SUM(T299:T299)</f>
        <v>0</v>
      </c>
      <c r="U298" s="11"/>
      <c r="V298" s="10"/>
      <c r="W298" s="11"/>
      <c r="X298" s="10"/>
      <c r="Y298" s="11"/>
      <c r="Z298" s="10"/>
      <c r="AA298" s="11"/>
      <c r="AB298" s="10"/>
      <c r="AC298" s="11"/>
      <c r="AD298" s="10"/>
      <c r="AE298" s="11"/>
      <c r="AF298" s="10"/>
      <c r="AG298" s="12">
        <f>Q298+S298</f>
        <v>0</v>
      </c>
      <c r="AH298" s="10">
        <f>AH299</f>
        <v>0</v>
      </c>
      <c r="AI298" s="13">
        <f>SUM(AI299:AI299)</f>
        <v>0</v>
      </c>
      <c r="AJ298" s="14"/>
      <c r="AK298" s="14"/>
      <c r="AL298" s="15"/>
    </row>
    <row r="299" spans="2:38" ht="39" thickBot="1">
      <c r="B299" s="106"/>
      <c r="C299" s="28"/>
      <c r="D299" s="28"/>
      <c r="E299" s="28"/>
      <c r="F299" s="26" t="s">
        <v>919</v>
      </c>
      <c r="G299" s="28"/>
      <c r="H299" s="28"/>
      <c r="I299" s="28"/>
      <c r="J299" s="26" t="s">
        <v>91</v>
      </c>
      <c r="K299" s="26" t="s">
        <v>529</v>
      </c>
      <c r="L299" s="27">
        <v>0</v>
      </c>
      <c r="M299" s="27">
        <v>4</v>
      </c>
      <c r="N299" s="27">
        <v>1</v>
      </c>
      <c r="O299" s="28"/>
      <c r="P299" s="28"/>
      <c r="Q299" s="29"/>
      <c r="R299" s="28"/>
      <c r="S299" s="29"/>
      <c r="T299" s="28"/>
      <c r="U299" s="28"/>
      <c r="V299" s="28"/>
      <c r="W299" s="28"/>
      <c r="X299" s="28"/>
      <c r="Y299" s="28"/>
      <c r="Z299" s="28"/>
      <c r="AA299" s="29"/>
      <c r="AB299" s="28"/>
      <c r="AC299" s="28"/>
      <c r="AD299" s="28"/>
      <c r="AE299" s="29">
        <v>20000000</v>
      </c>
      <c r="AF299" s="28"/>
      <c r="AG299" s="28"/>
      <c r="AH299" s="28"/>
      <c r="AI299" s="28"/>
      <c r="AJ299" s="28"/>
      <c r="AK299" s="28"/>
      <c r="AL299" s="107" t="s">
        <v>1076</v>
      </c>
    </row>
    <row r="300" spans="2:38" s="1" customFormat="1" ht="33.75">
      <c r="B300" s="5" t="s">
        <v>1037</v>
      </c>
      <c r="C300" s="3" t="s">
        <v>1038</v>
      </c>
      <c r="D300" s="3" t="s">
        <v>1039</v>
      </c>
      <c r="E300" s="3" t="s">
        <v>1040</v>
      </c>
      <c r="F300" s="3" t="s">
        <v>1041</v>
      </c>
      <c r="G300" s="3" t="s">
        <v>1042</v>
      </c>
      <c r="H300" s="3" t="s">
        <v>1043</v>
      </c>
      <c r="I300" s="3" t="s">
        <v>1044</v>
      </c>
      <c r="J300" s="4" t="s">
        <v>1045</v>
      </c>
      <c r="K300" s="5" t="s">
        <v>1046</v>
      </c>
      <c r="L300" s="6"/>
      <c r="M300" s="6"/>
      <c r="N300" s="7"/>
      <c r="O300" s="7"/>
      <c r="P300" s="8"/>
      <c r="Q300" s="9">
        <f>SUM(Q301:Q301)</f>
        <v>0</v>
      </c>
      <c r="R300" s="10">
        <f>SUM(R301:R301)</f>
        <v>0</v>
      </c>
      <c r="S300" s="11">
        <f>SUM(S301:S301)</f>
        <v>0</v>
      </c>
      <c r="T300" s="10">
        <f>SUM(T301:T301)</f>
        <v>0</v>
      </c>
      <c r="U300" s="11"/>
      <c r="V300" s="10"/>
      <c r="W300" s="11"/>
      <c r="X300" s="10"/>
      <c r="Y300" s="11"/>
      <c r="Z300" s="10"/>
      <c r="AA300" s="11"/>
      <c r="AB300" s="10"/>
      <c r="AC300" s="11"/>
      <c r="AD300" s="10"/>
      <c r="AE300" s="11"/>
      <c r="AF300" s="10"/>
      <c r="AG300" s="12">
        <f>Q300+S300</f>
        <v>0</v>
      </c>
      <c r="AH300" s="10">
        <f>AH301</f>
        <v>0</v>
      </c>
      <c r="AI300" s="13">
        <f>SUM(AI301:AI301)</f>
        <v>0</v>
      </c>
      <c r="AJ300" s="14"/>
      <c r="AK300" s="14"/>
      <c r="AL300" s="15"/>
    </row>
    <row r="301" spans="2:38" ht="77.25" thickBot="1">
      <c r="B301" s="106"/>
      <c r="C301" s="28"/>
      <c r="D301" s="28"/>
      <c r="E301" s="28"/>
      <c r="F301" s="26" t="s">
        <v>919</v>
      </c>
      <c r="G301" s="28"/>
      <c r="H301" s="28"/>
      <c r="I301" s="28"/>
      <c r="J301" s="26" t="s">
        <v>92</v>
      </c>
      <c r="K301" s="26" t="s">
        <v>530</v>
      </c>
      <c r="L301" s="27">
        <v>0</v>
      </c>
      <c r="M301" s="27">
        <v>4</v>
      </c>
      <c r="N301" s="27">
        <v>1</v>
      </c>
      <c r="O301" s="28"/>
      <c r="P301" s="28"/>
      <c r="Q301" s="29"/>
      <c r="R301" s="28"/>
      <c r="S301" s="29"/>
      <c r="T301" s="28"/>
      <c r="U301" s="28"/>
      <c r="V301" s="28"/>
      <c r="W301" s="28"/>
      <c r="X301" s="28"/>
      <c r="Y301" s="28"/>
      <c r="Z301" s="28"/>
      <c r="AA301" s="29"/>
      <c r="AB301" s="28"/>
      <c r="AC301" s="28"/>
      <c r="AD301" s="28"/>
      <c r="AE301" s="29">
        <v>20000000</v>
      </c>
      <c r="AF301" s="28"/>
      <c r="AG301" s="28"/>
      <c r="AH301" s="28"/>
      <c r="AI301" s="28"/>
      <c r="AJ301" s="28"/>
      <c r="AK301" s="28"/>
      <c r="AL301" s="107" t="s">
        <v>1076</v>
      </c>
    </row>
    <row r="302" spans="2:38" s="1" customFormat="1" ht="33.75">
      <c r="B302" s="5" t="s">
        <v>1037</v>
      </c>
      <c r="C302" s="3" t="s">
        <v>1038</v>
      </c>
      <c r="D302" s="3" t="s">
        <v>1039</v>
      </c>
      <c r="E302" s="3" t="s">
        <v>1040</v>
      </c>
      <c r="F302" s="3" t="s">
        <v>1041</v>
      </c>
      <c r="G302" s="3" t="s">
        <v>1042</v>
      </c>
      <c r="H302" s="3" t="s">
        <v>1043</v>
      </c>
      <c r="I302" s="3" t="s">
        <v>1044</v>
      </c>
      <c r="J302" s="4" t="s">
        <v>1045</v>
      </c>
      <c r="K302" s="5" t="s">
        <v>1046</v>
      </c>
      <c r="L302" s="6"/>
      <c r="M302" s="6"/>
      <c r="N302" s="7"/>
      <c r="O302" s="7"/>
      <c r="P302" s="8"/>
      <c r="Q302" s="9">
        <f>SUM(Q303:Q303)</f>
        <v>0</v>
      </c>
      <c r="R302" s="10">
        <f>SUM(R303:R303)</f>
        <v>0</v>
      </c>
      <c r="S302" s="11">
        <f>SUM(S303:S303)</f>
        <v>0</v>
      </c>
      <c r="T302" s="10">
        <f>SUM(T303:T303)</f>
        <v>0</v>
      </c>
      <c r="U302" s="11"/>
      <c r="V302" s="10"/>
      <c r="W302" s="11"/>
      <c r="X302" s="10"/>
      <c r="Y302" s="11"/>
      <c r="Z302" s="10"/>
      <c r="AA302" s="11"/>
      <c r="AB302" s="10"/>
      <c r="AC302" s="11"/>
      <c r="AD302" s="10"/>
      <c r="AE302" s="11"/>
      <c r="AF302" s="10"/>
      <c r="AG302" s="12">
        <f>Q302+S302</f>
        <v>0</v>
      </c>
      <c r="AH302" s="10">
        <f>AH303</f>
        <v>0</v>
      </c>
      <c r="AI302" s="13">
        <f>SUM(AI303:AI303)</f>
        <v>0</v>
      </c>
      <c r="AJ302" s="14"/>
      <c r="AK302" s="14"/>
      <c r="AL302" s="15"/>
    </row>
    <row r="303" spans="2:38" ht="39" thickBot="1">
      <c r="B303" s="106"/>
      <c r="C303" s="28"/>
      <c r="D303" s="28"/>
      <c r="E303" s="28"/>
      <c r="F303" s="26" t="s">
        <v>920</v>
      </c>
      <c r="G303" s="28"/>
      <c r="H303" s="28"/>
      <c r="I303" s="28"/>
      <c r="J303" s="26" t="s">
        <v>93</v>
      </c>
      <c r="K303" s="26" t="s">
        <v>531</v>
      </c>
      <c r="L303" s="27">
        <v>1</v>
      </c>
      <c r="M303" s="27">
        <v>3</v>
      </c>
      <c r="N303" s="27">
        <v>3</v>
      </c>
      <c r="O303" s="28"/>
      <c r="P303" s="28"/>
      <c r="Q303" s="29"/>
      <c r="R303" s="28"/>
      <c r="S303" s="29"/>
      <c r="T303" s="28"/>
      <c r="U303" s="28"/>
      <c r="V303" s="28"/>
      <c r="W303" s="28"/>
      <c r="X303" s="28"/>
      <c r="Y303" s="28"/>
      <c r="Z303" s="28"/>
      <c r="AA303" s="29"/>
      <c r="AB303" s="28"/>
      <c r="AC303" s="28"/>
      <c r="AD303" s="28"/>
      <c r="AE303" s="29">
        <v>8000000</v>
      </c>
      <c r="AF303" s="28"/>
      <c r="AG303" s="28"/>
      <c r="AH303" s="28"/>
      <c r="AI303" s="28"/>
      <c r="AJ303" s="28"/>
      <c r="AK303" s="28"/>
      <c r="AL303" s="107" t="s">
        <v>1076</v>
      </c>
    </row>
    <row r="304" spans="2:38" s="1" customFormat="1" ht="57.75" customHeight="1">
      <c r="B304" s="5" t="s">
        <v>1037</v>
      </c>
      <c r="C304" s="3" t="s">
        <v>1038</v>
      </c>
      <c r="D304" s="3" t="s">
        <v>1039</v>
      </c>
      <c r="E304" s="3" t="s">
        <v>1040</v>
      </c>
      <c r="F304" s="3" t="s">
        <v>1041</v>
      </c>
      <c r="G304" s="3" t="s">
        <v>1042</v>
      </c>
      <c r="H304" s="3" t="s">
        <v>1043</v>
      </c>
      <c r="I304" s="3" t="s">
        <v>1044</v>
      </c>
      <c r="J304" s="4" t="s">
        <v>1045</v>
      </c>
      <c r="K304" s="5" t="s">
        <v>1046</v>
      </c>
      <c r="L304" s="6"/>
      <c r="M304" s="6"/>
      <c r="N304" s="7"/>
      <c r="O304" s="7"/>
      <c r="P304" s="8"/>
      <c r="Q304" s="9">
        <f>SUM(Q305:Q305)</f>
        <v>0</v>
      </c>
      <c r="R304" s="10">
        <f>SUM(R305:R305)</f>
        <v>0</v>
      </c>
      <c r="S304" s="11">
        <f>SUM(S305:S305)</f>
        <v>30000000</v>
      </c>
      <c r="T304" s="10">
        <f>SUM(T305:T305)</f>
        <v>0</v>
      </c>
      <c r="U304" s="11"/>
      <c r="V304" s="10"/>
      <c r="W304" s="11"/>
      <c r="X304" s="10"/>
      <c r="Y304" s="11"/>
      <c r="Z304" s="10"/>
      <c r="AA304" s="11"/>
      <c r="AB304" s="10"/>
      <c r="AC304" s="11"/>
      <c r="AD304" s="10"/>
      <c r="AE304" s="11"/>
      <c r="AF304" s="10"/>
      <c r="AG304" s="12">
        <f>Q304+S304</f>
        <v>30000000</v>
      </c>
      <c r="AH304" s="10">
        <f>AH305</f>
        <v>0</v>
      </c>
      <c r="AI304" s="13">
        <f>SUM(AI305:AI305)</f>
        <v>0</v>
      </c>
      <c r="AJ304" s="14"/>
      <c r="AK304" s="14"/>
      <c r="AL304" s="15"/>
    </row>
    <row r="305" spans="2:38" ht="51.75" thickBot="1">
      <c r="B305" s="106"/>
      <c r="C305" s="28"/>
      <c r="D305" s="28"/>
      <c r="E305" s="28"/>
      <c r="F305" s="26" t="s">
        <v>921</v>
      </c>
      <c r="G305" s="28"/>
      <c r="H305" s="28"/>
      <c r="I305" s="28"/>
      <c r="J305" s="26" t="s">
        <v>94</v>
      </c>
      <c r="K305" s="26" t="s">
        <v>532</v>
      </c>
      <c r="L305" s="27">
        <v>0</v>
      </c>
      <c r="M305" s="27">
        <v>1</v>
      </c>
      <c r="N305" s="27">
        <v>0</v>
      </c>
      <c r="O305" s="28"/>
      <c r="P305" s="28"/>
      <c r="Q305" s="29"/>
      <c r="R305" s="28"/>
      <c r="S305" s="29">
        <v>30000000</v>
      </c>
      <c r="T305" s="28"/>
      <c r="U305" s="28"/>
      <c r="V305" s="28"/>
      <c r="W305" s="28"/>
      <c r="X305" s="28"/>
      <c r="Y305" s="28"/>
      <c r="Z305" s="28"/>
      <c r="AA305" s="29"/>
      <c r="AB305" s="28"/>
      <c r="AC305" s="28"/>
      <c r="AD305" s="28"/>
      <c r="AE305" s="29"/>
      <c r="AF305" s="28"/>
      <c r="AG305" s="28"/>
      <c r="AH305" s="28"/>
      <c r="AI305" s="28"/>
      <c r="AJ305" s="28"/>
      <c r="AK305" s="28"/>
      <c r="AL305" s="107" t="s">
        <v>1076</v>
      </c>
    </row>
    <row r="306" spans="2:38" s="1" customFormat="1" ht="33.75">
      <c r="B306" s="5" t="s">
        <v>1037</v>
      </c>
      <c r="C306" s="3" t="s">
        <v>1038</v>
      </c>
      <c r="D306" s="3" t="s">
        <v>1039</v>
      </c>
      <c r="E306" s="3" t="s">
        <v>1040</v>
      </c>
      <c r="F306" s="3" t="s">
        <v>1041</v>
      </c>
      <c r="G306" s="3" t="s">
        <v>1042</v>
      </c>
      <c r="H306" s="3" t="s">
        <v>1043</v>
      </c>
      <c r="I306" s="3" t="s">
        <v>1044</v>
      </c>
      <c r="J306" s="4" t="s">
        <v>1045</v>
      </c>
      <c r="K306" s="5" t="s">
        <v>1046</v>
      </c>
      <c r="L306" s="6"/>
      <c r="M306" s="6"/>
      <c r="N306" s="7"/>
      <c r="O306" s="7"/>
      <c r="P306" s="8"/>
      <c r="Q306" s="9">
        <f>SUM(Q307:Q307)</f>
        <v>0</v>
      </c>
      <c r="R306" s="10">
        <f>SUM(R307:R307)</f>
        <v>0</v>
      </c>
      <c r="S306" s="11">
        <f>SUM(S307:S307)</f>
        <v>0</v>
      </c>
      <c r="T306" s="10">
        <f>SUM(T307:T307)</f>
        <v>0</v>
      </c>
      <c r="U306" s="11"/>
      <c r="V306" s="10"/>
      <c r="W306" s="11"/>
      <c r="X306" s="10"/>
      <c r="Y306" s="11"/>
      <c r="Z306" s="10"/>
      <c r="AA306" s="11"/>
      <c r="AB306" s="10"/>
      <c r="AC306" s="11"/>
      <c r="AD306" s="10"/>
      <c r="AE306" s="11"/>
      <c r="AF306" s="10"/>
      <c r="AG306" s="12">
        <f>Q306+S306</f>
        <v>0</v>
      </c>
      <c r="AH306" s="10">
        <f>AH307</f>
        <v>0</v>
      </c>
      <c r="AI306" s="13">
        <f>SUM(AI307:AI307)</f>
        <v>0</v>
      </c>
      <c r="AJ306" s="14"/>
      <c r="AK306" s="14"/>
      <c r="AL306" s="15"/>
    </row>
    <row r="307" spans="2:38" ht="51.75" thickBot="1">
      <c r="B307" s="106"/>
      <c r="C307" s="28"/>
      <c r="D307" s="28"/>
      <c r="E307" s="28"/>
      <c r="F307" s="26" t="s">
        <v>919</v>
      </c>
      <c r="G307" s="28"/>
      <c r="H307" s="28"/>
      <c r="I307" s="28"/>
      <c r="J307" s="26" t="s">
        <v>95</v>
      </c>
      <c r="K307" s="26" t="s">
        <v>533</v>
      </c>
      <c r="L307" s="27">
        <v>0</v>
      </c>
      <c r="M307" s="27">
        <v>1</v>
      </c>
      <c r="N307" s="27">
        <v>1</v>
      </c>
      <c r="O307" s="28"/>
      <c r="P307" s="28"/>
      <c r="Q307" s="29"/>
      <c r="R307" s="28"/>
      <c r="S307" s="29"/>
      <c r="T307" s="28"/>
      <c r="U307" s="28"/>
      <c r="V307" s="28"/>
      <c r="W307" s="28"/>
      <c r="X307" s="28"/>
      <c r="Y307" s="28"/>
      <c r="Z307" s="28"/>
      <c r="AA307" s="29"/>
      <c r="AB307" s="28"/>
      <c r="AC307" s="28"/>
      <c r="AD307" s="28"/>
      <c r="AE307" s="29">
        <v>2000000</v>
      </c>
      <c r="AF307" s="28"/>
      <c r="AG307" s="28"/>
      <c r="AH307" s="28"/>
      <c r="AI307" s="28"/>
      <c r="AJ307" s="28"/>
      <c r="AK307" s="28"/>
      <c r="AL307" s="107" t="s">
        <v>1076</v>
      </c>
    </row>
    <row r="308" spans="2:38" s="1" customFormat="1" ht="33.75">
      <c r="B308" s="5" t="s">
        <v>1037</v>
      </c>
      <c r="C308" s="3" t="s">
        <v>1038</v>
      </c>
      <c r="D308" s="3" t="s">
        <v>1039</v>
      </c>
      <c r="E308" s="3" t="s">
        <v>1040</v>
      </c>
      <c r="F308" s="3" t="s">
        <v>1041</v>
      </c>
      <c r="G308" s="3" t="s">
        <v>1042</v>
      </c>
      <c r="H308" s="3" t="s">
        <v>1043</v>
      </c>
      <c r="I308" s="3" t="s">
        <v>1044</v>
      </c>
      <c r="J308" s="4" t="s">
        <v>1045</v>
      </c>
      <c r="K308" s="5" t="s">
        <v>1046</v>
      </c>
      <c r="L308" s="6"/>
      <c r="M308" s="6"/>
      <c r="N308" s="7"/>
      <c r="O308" s="7"/>
      <c r="P308" s="8"/>
      <c r="Q308" s="9">
        <f>SUM(Q309:Q309)</f>
        <v>0</v>
      </c>
      <c r="R308" s="10">
        <f>SUM(R309:R309)</f>
        <v>0</v>
      </c>
      <c r="S308" s="11">
        <f>SUM(S309:S309)</f>
        <v>0</v>
      </c>
      <c r="T308" s="10">
        <f>SUM(T309:T309)</f>
        <v>0</v>
      </c>
      <c r="U308" s="11"/>
      <c r="V308" s="10"/>
      <c r="W308" s="11"/>
      <c r="X308" s="10"/>
      <c r="Y308" s="11"/>
      <c r="Z308" s="10"/>
      <c r="AA308" s="11"/>
      <c r="AB308" s="10"/>
      <c r="AC308" s="11"/>
      <c r="AD308" s="10"/>
      <c r="AE308" s="11"/>
      <c r="AF308" s="10"/>
      <c r="AG308" s="12">
        <f>Q308+S308</f>
        <v>0</v>
      </c>
      <c r="AH308" s="10">
        <f>AH309</f>
        <v>0</v>
      </c>
      <c r="AI308" s="13">
        <f>SUM(AI309:AI309)</f>
        <v>0</v>
      </c>
      <c r="AJ308" s="14"/>
      <c r="AK308" s="14"/>
      <c r="AL308" s="15"/>
    </row>
    <row r="309" spans="2:38" ht="89.25">
      <c r="B309" s="106"/>
      <c r="C309" s="28"/>
      <c r="D309" s="28"/>
      <c r="E309" s="28"/>
      <c r="F309" s="26" t="s">
        <v>919</v>
      </c>
      <c r="G309" s="28"/>
      <c r="H309" s="28"/>
      <c r="I309" s="28"/>
      <c r="J309" s="26" t="s">
        <v>96</v>
      </c>
      <c r="K309" s="26" t="s">
        <v>534</v>
      </c>
      <c r="L309" s="27">
        <v>1</v>
      </c>
      <c r="M309" s="27">
        <v>1</v>
      </c>
      <c r="N309" s="27">
        <v>1</v>
      </c>
      <c r="O309" s="28"/>
      <c r="P309" s="28"/>
      <c r="Q309" s="29"/>
      <c r="R309" s="28"/>
      <c r="S309" s="29"/>
      <c r="T309" s="28"/>
      <c r="U309" s="28"/>
      <c r="V309" s="28"/>
      <c r="W309" s="28"/>
      <c r="X309" s="28"/>
      <c r="Y309" s="28"/>
      <c r="Z309" s="28"/>
      <c r="AA309" s="29"/>
      <c r="AB309" s="28"/>
      <c r="AC309" s="28"/>
      <c r="AD309" s="28"/>
      <c r="AE309" s="29"/>
      <c r="AF309" s="28"/>
      <c r="AG309" s="28"/>
      <c r="AH309" s="28"/>
      <c r="AI309" s="28"/>
      <c r="AJ309" s="28"/>
      <c r="AK309" s="28"/>
      <c r="AL309" s="107" t="s">
        <v>1076</v>
      </c>
    </row>
    <row r="310" spans="2:38" ht="15.75" thickBot="1">
      <c r="B310" s="106"/>
      <c r="C310" s="28"/>
      <c r="D310" s="28"/>
      <c r="E310" s="28"/>
      <c r="F310" s="26"/>
      <c r="G310" s="28"/>
      <c r="H310" s="28"/>
      <c r="I310" s="28"/>
      <c r="J310" s="26"/>
      <c r="K310" s="26"/>
      <c r="L310" s="27"/>
      <c r="M310" s="27"/>
      <c r="N310" s="27"/>
      <c r="O310" s="28"/>
      <c r="P310" s="28"/>
      <c r="Q310" s="29"/>
      <c r="R310" s="28"/>
      <c r="S310" s="29"/>
      <c r="T310" s="28"/>
      <c r="U310" s="28"/>
      <c r="V310" s="28"/>
      <c r="W310" s="28"/>
      <c r="X310" s="28"/>
      <c r="Y310" s="28"/>
      <c r="Z310" s="28"/>
      <c r="AA310" s="29"/>
      <c r="AB310" s="28"/>
      <c r="AC310" s="28"/>
      <c r="AD310" s="28"/>
      <c r="AE310" s="29"/>
      <c r="AF310" s="28"/>
      <c r="AG310" s="28"/>
      <c r="AH310" s="28"/>
      <c r="AI310" s="28"/>
      <c r="AJ310" s="28"/>
      <c r="AK310" s="28"/>
      <c r="AL310" s="107"/>
    </row>
    <row r="311" spans="2:38" s="1" customFormat="1" ht="11.25">
      <c r="B311" s="122" t="s">
        <v>1097</v>
      </c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  <c r="AA311" s="123"/>
      <c r="AB311" s="123"/>
      <c r="AC311" s="123"/>
      <c r="AD311" s="123"/>
      <c r="AE311" s="123"/>
      <c r="AF311" s="123"/>
      <c r="AG311" s="123"/>
      <c r="AH311" s="123"/>
      <c r="AI311" s="123"/>
      <c r="AJ311" s="123"/>
      <c r="AK311" s="123"/>
      <c r="AL311" s="124"/>
    </row>
    <row r="312" spans="2:38" s="1" customFormat="1" ht="12" thickBot="1">
      <c r="B312" s="125" t="s">
        <v>1098</v>
      </c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7"/>
    </row>
    <row r="313" spans="2:38" s="1" customFormat="1" ht="15" customHeight="1">
      <c r="B313" s="128" t="s">
        <v>1099</v>
      </c>
      <c r="C313" s="129"/>
      <c r="D313" s="129"/>
      <c r="E313" s="129"/>
      <c r="F313" s="129"/>
      <c r="G313" s="129"/>
      <c r="H313" s="129"/>
      <c r="I313" s="129"/>
      <c r="J313" s="130"/>
      <c r="K313" s="131" t="s">
        <v>1163</v>
      </c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3"/>
      <c r="W313" s="131" t="s">
        <v>1101</v>
      </c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5"/>
    </row>
    <row r="314" spans="2:38" s="1" customFormat="1" ht="27" customHeight="1" thickBot="1">
      <c r="B314" s="136" t="s">
        <v>1166</v>
      </c>
      <c r="C314" s="137"/>
      <c r="D314" s="138"/>
      <c r="E314" s="92"/>
      <c r="F314" s="92"/>
      <c r="G314" s="92"/>
      <c r="H314" s="139" t="s">
        <v>1167</v>
      </c>
      <c r="I314" s="139"/>
      <c r="J314" s="139"/>
      <c r="K314" s="139"/>
      <c r="L314" s="139"/>
      <c r="M314" s="139"/>
      <c r="N314" s="139"/>
      <c r="O314" s="139"/>
      <c r="P314" s="140"/>
      <c r="Q314" s="141" t="s">
        <v>1049</v>
      </c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2"/>
      <c r="AE314" s="142"/>
      <c r="AF314" s="142"/>
      <c r="AG314" s="142"/>
      <c r="AH314" s="143"/>
      <c r="AI314" s="144" t="s">
        <v>1050</v>
      </c>
      <c r="AJ314" s="145"/>
      <c r="AK314" s="145"/>
      <c r="AL314" s="146"/>
    </row>
    <row r="315" spans="2:38" s="1" customFormat="1" ht="15" customHeight="1">
      <c r="B315" s="156" t="s">
        <v>1051</v>
      </c>
      <c r="C315" s="158" t="s">
        <v>1052</v>
      </c>
      <c r="D315" s="159"/>
      <c r="E315" s="159"/>
      <c r="F315" s="159"/>
      <c r="G315" s="159"/>
      <c r="H315" s="159"/>
      <c r="I315" s="159"/>
      <c r="J315" s="159"/>
      <c r="K315" s="162" t="s">
        <v>1053</v>
      </c>
      <c r="L315" s="164" t="s">
        <v>1054</v>
      </c>
      <c r="M315" s="164" t="s">
        <v>1055</v>
      </c>
      <c r="N315" s="166" t="s">
        <v>1394</v>
      </c>
      <c r="O315" s="173" t="s">
        <v>1056</v>
      </c>
      <c r="P315" s="175" t="s">
        <v>1057</v>
      </c>
      <c r="Q315" s="177" t="s">
        <v>1058</v>
      </c>
      <c r="R315" s="169"/>
      <c r="S315" s="168" t="s">
        <v>1059</v>
      </c>
      <c r="T315" s="169"/>
      <c r="U315" s="168" t="s">
        <v>1060</v>
      </c>
      <c r="V315" s="169"/>
      <c r="W315" s="168" t="s">
        <v>1061</v>
      </c>
      <c r="X315" s="169"/>
      <c r="Y315" s="168" t="s">
        <v>1062</v>
      </c>
      <c r="Z315" s="169"/>
      <c r="AA315" s="168" t="s">
        <v>1063</v>
      </c>
      <c r="AB315" s="169"/>
      <c r="AC315" s="168" t="s">
        <v>1064</v>
      </c>
      <c r="AD315" s="169"/>
      <c r="AE315" s="168" t="s">
        <v>1065</v>
      </c>
      <c r="AF315" s="169"/>
      <c r="AG315" s="168" t="s">
        <v>1066</v>
      </c>
      <c r="AH315" s="170"/>
      <c r="AI315" s="171" t="s">
        <v>1067</v>
      </c>
      <c r="AJ315" s="147" t="s">
        <v>1068</v>
      </c>
      <c r="AK315" s="149" t="s">
        <v>1069</v>
      </c>
      <c r="AL315" s="151" t="s">
        <v>1070</v>
      </c>
    </row>
    <row r="316" spans="2:38" s="1" customFormat="1" ht="17.25" customHeight="1" thickBot="1">
      <c r="B316" s="157"/>
      <c r="C316" s="178"/>
      <c r="D316" s="179"/>
      <c r="E316" s="179"/>
      <c r="F316" s="179"/>
      <c r="G316" s="179"/>
      <c r="H316" s="179"/>
      <c r="I316" s="179"/>
      <c r="J316" s="179"/>
      <c r="K316" s="163"/>
      <c r="L316" s="165" t="s">
        <v>1054</v>
      </c>
      <c r="M316" s="165"/>
      <c r="N316" s="167"/>
      <c r="O316" s="174"/>
      <c r="P316" s="176"/>
      <c r="Q316" s="17" t="s">
        <v>1071</v>
      </c>
      <c r="R316" s="18" t="s">
        <v>1072</v>
      </c>
      <c r="S316" s="19" t="s">
        <v>1071</v>
      </c>
      <c r="T316" s="18" t="s">
        <v>1072</v>
      </c>
      <c r="U316" s="19" t="s">
        <v>1071</v>
      </c>
      <c r="V316" s="18" t="s">
        <v>1072</v>
      </c>
      <c r="W316" s="19" t="s">
        <v>1071</v>
      </c>
      <c r="X316" s="18" t="s">
        <v>1072</v>
      </c>
      <c r="Y316" s="19" t="s">
        <v>1071</v>
      </c>
      <c r="Z316" s="18" t="s">
        <v>1072</v>
      </c>
      <c r="AA316" s="19" t="s">
        <v>1071</v>
      </c>
      <c r="AB316" s="18" t="s">
        <v>1072</v>
      </c>
      <c r="AC316" s="19" t="s">
        <v>1071</v>
      </c>
      <c r="AD316" s="18" t="s">
        <v>1073</v>
      </c>
      <c r="AE316" s="19" t="s">
        <v>1071</v>
      </c>
      <c r="AF316" s="18" t="s">
        <v>1073</v>
      </c>
      <c r="AG316" s="19" t="s">
        <v>1071</v>
      </c>
      <c r="AH316" s="20" t="s">
        <v>1073</v>
      </c>
      <c r="AI316" s="172"/>
      <c r="AJ316" s="148"/>
      <c r="AK316" s="150"/>
      <c r="AL316" s="152"/>
    </row>
    <row r="317" spans="2:38" s="1" customFormat="1" ht="79.5" customHeight="1" thickBot="1">
      <c r="B317" s="42" t="s">
        <v>1076</v>
      </c>
      <c r="C317" s="180" t="s">
        <v>1336</v>
      </c>
      <c r="D317" s="181"/>
      <c r="E317" s="181"/>
      <c r="F317" s="181"/>
      <c r="G317" s="181"/>
      <c r="H317" s="181"/>
      <c r="I317" s="181"/>
      <c r="J317" s="181"/>
      <c r="K317" s="44" t="s">
        <v>1337</v>
      </c>
      <c r="L317" s="44">
        <v>1900</v>
      </c>
      <c r="M317" s="59">
        <v>4500</v>
      </c>
      <c r="N317" s="63">
        <v>1100</v>
      </c>
      <c r="O317" s="46"/>
      <c r="P317" s="47"/>
      <c r="Q317" s="48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50"/>
      <c r="AI317" s="51">
        <f>AI319+AI324+AI327</f>
        <v>0</v>
      </c>
      <c r="AJ317" s="52"/>
      <c r="AK317" s="52"/>
      <c r="AL317" s="53"/>
    </row>
    <row r="318" spans="2:38" s="1" customFormat="1" ht="52.5" customHeight="1">
      <c r="B318" s="5" t="s">
        <v>1037</v>
      </c>
      <c r="C318" s="3" t="s">
        <v>1038</v>
      </c>
      <c r="D318" s="3" t="s">
        <v>1039</v>
      </c>
      <c r="E318" s="3" t="s">
        <v>1040</v>
      </c>
      <c r="F318" s="3" t="s">
        <v>1041</v>
      </c>
      <c r="G318" s="3" t="s">
        <v>1042</v>
      </c>
      <c r="H318" s="3" t="s">
        <v>1043</v>
      </c>
      <c r="I318" s="3" t="s">
        <v>1044</v>
      </c>
      <c r="J318" s="4" t="s">
        <v>1045</v>
      </c>
      <c r="K318" s="5" t="s">
        <v>1046</v>
      </c>
      <c r="L318" s="6"/>
      <c r="M318" s="6"/>
      <c r="N318" s="7"/>
      <c r="O318" s="7"/>
      <c r="P318" s="8"/>
      <c r="Q318" s="9">
        <f>SUM(Q319:Q319)</f>
        <v>0</v>
      </c>
      <c r="R318" s="10">
        <f>SUM(R319:R319)</f>
        <v>0</v>
      </c>
      <c r="S318" s="11">
        <f>SUM(S319:S319)</f>
        <v>20000000</v>
      </c>
      <c r="T318" s="10">
        <f>SUM(T319:T319)</f>
        <v>0</v>
      </c>
      <c r="U318" s="11"/>
      <c r="V318" s="10"/>
      <c r="W318" s="11"/>
      <c r="X318" s="10"/>
      <c r="Y318" s="11"/>
      <c r="Z318" s="10"/>
      <c r="AA318" s="11"/>
      <c r="AB318" s="10"/>
      <c r="AC318" s="11"/>
      <c r="AD318" s="10"/>
      <c r="AE318" s="11"/>
      <c r="AF318" s="10"/>
      <c r="AG318" s="12">
        <f>Q318+S318</f>
        <v>20000000</v>
      </c>
      <c r="AH318" s="10">
        <f>AH319</f>
        <v>0</v>
      </c>
      <c r="AI318" s="13">
        <f>SUM(AI319:AI319)</f>
        <v>0</v>
      </c>
      <c r="AJ318" s="14"/>
      <c r="AK318" s="14"/>
      <c r="AL318" s="15"/>
    </row>
    <row r="319" spans="2:38" ht="77.25" thickBot="1">
      <c r="B319" s="106"/>
      <c r="C319" s="28"/>
      <c r="D319" s="28"/>
      <c r="E319" s="28"/>
      <c r="F319" s="26" t="s">
        <v>922</v>
      </c>
      <c r="G319" s="28"/>
      <c r="H319" s="28"/>
      <c r="I319" s="28"/>
      <c r="J319" s="26" t="s">
        <v>97</v>
      </c>
      <c r="K319" s="26" t="s">
        <v>535</v>
      </c>
      <c r="L319" s="27">
        <v>4</v>
      </c>
      <c r="M319" s="27">
        <v>16</v>
      </c>
      <c r="N319" s="27">
        <v>16</v>
      </c>
      <c r="O319" s="28"/>
      <c r="P319" s="28"/>
      <c r="Q319" s="29"/>
      <c r="R319" s="28"/>
      <c r="S319" s="29">
        <v>20000000</v>
      </c>
      <c r="T319" s="28"/>
      <c r="U319" s="28"/>
      <c r="V319" s="28"/>
      <c r="W319" s="28"/>
      <c r="X319" s="28"/>
      <c r="Y319" s="28"/>
      <c r="Z319" s="28"/>
      <c r="AA319" s="29"/>
      <c r="AB319" s="28"/>
      <c r="AC319" s="28"/>
      <c r="AD319" s="28"/>
      <c r="AE319" s="29">
        <v>151000000</v>
      </c>
      <c r="AF319" s="28"/>
      <c r="AG319" s="28"/>
      <c r="AH319" s="28"/>
      <c r="AI319" s="28"/>
      <c r="AJ319" s="28"/>
      <c r="AK319" s="28"/>
      <c r="AL319" s="107" t="s">
        <v>1076</v>
      </c>
    </row>
    <row r="320" spans="2:38" s="1" customFormat="1" ht="54.75" customHeight="1">
      <c r="B320" s="5" t="s">
        <v>1037</v>
      </c>
      <c r="C320" s="3" t="s">
        <v>1038</v>
      </c>
      <c r="D320" s="3" t="s">
        <v>1039</v>
      </c>
      <c r="E320" s="3" t="s">
        <v>1040</v>
      </c>
      <c r="F320" s="3" t="s">
        <v>1041</v>
      </c>
      <c r="G320" s="3" t="s">
        <v>1042</v>
      </c>
      <c r="H320" s="3" t="s">
        <v>1043</v>
      </c>
      <c r="I320" s="3" t="s">
        <v>1044</v>
      </c>
      <c r="J320" s="4" t="s">
        <v>1045</v>
      </c>
      <c r="K320" s="5" t="s">
        <v>1046</v>
      </c>
      <c r="L320" s="6"/>
      <c r="M320" s="6"/>
      <c r="N320" s="7"/>
      <c r="O320" s="7"/>
      <c r="P320" s="8"/>
      <c r="Q320" s="9">
        <f>SUM(Q321:Q321)</f>
        <v>0</v>
      </c>
      <c r="R320" s="10">
        <f>SUM(R321:R321)</f>
        <v>0</v>
      </c>
      <c r="S320" s="11">
        <f>SUM(S321:S321)</f>
        <v>25000000</v>
      </c>
      <c r="T320" s="10">
        <f>SUM(T321:T321)</f>
        <v>0</v>
      </c>
      <c r="U320" s="11"/>
      <c r="V320" s="10"/>
      <c r="W320" s="11"/>
      <c r="X320" s="10"/>
      <c r="Y320" s="11"/>
      <c r="Z320" s="10"/>
      <c r="AA320" s="11"/>
      <c r="AB320" s="10"/>
      <c r="AC320" s="11"/>
      <c r="AD320" s="10"/>
      <c r="AE320" s="11"/>
      <c r="AF320" s="10"/>
      <c r="AG320" s="12">
        <f>Q320+S320</f>
        <v>25000000</v>
      </c>
      <c r="AH320" s="10">
        <f>AH321</f>
        <v>0</v>
      </c>
      <c r="AI320" s="13">
        <f>SUM(AI321:AI321)</f>
        <v>0</v>
      </c>
      <c r="AJ320" s="14"/>
      <c r="AK320" s="14"/>
      <c r="AL320" s="15"/>
    </row>
    <row r="321" spans="2:38" ht="39" thickBot="1">
      <c r="B321" s="106"/>
      <c r="C321" s="28"/>
      <c r="D321" s="28"/>
      <c r="E321" s="28"/>
      <c r="F321" s="26" t="s">
        <v>923</v>
      </c>
      <c r="G321" s="28"/>
      <c r="H321" s="28"/>
      <c r="I321" s="28"/>
      <c r="J321" s="26" t="s">
        <v>98</v>
      </c>
      <c r="K321" s="26" t="s">
        <v>536</v>
      </c>
      <c r="L321" s="27">
        <v>5</v>
      </c>
      <c r="M321" s="27">
        <v>11</v>
      </c>
      <c r="N321" s="27">
        <v>2</v>
      </c>
      <c r="O321" s="28"/>
      <c r="P321" s="28"/>
      <c r="Q321" s="29"/>
      <c r="R321" s="28"/>
      <c r="S321" s="29">
        <v>25000000</v>
      </c>
      <c r="T321" s="28"/>
      <c r="U321" s="28"/>
      <c r="V321" s="28"/>
      <c r="W321" s="28"/>
      <c r="X321" s="28"/>
      <c r="Y321" s="28"/>
      <c r="Z321" s="28"/>
      <c r="AA321" s="29"/>
      <c r="AB321" s="28"/>
      <c r="AC321" s="28"/>
      <c r="AD321" s="28"/>
      <c r="AE321" s="29"/>
      <c r="AF321" s="28"/>
      <c r="AG321" s="28"/>
      <c r="AH321" s="28"/>
      <c r="AI321" s="28"/>
      <c r="AJ321" s="28"/>
      <c r="AK321" s="28"/>
      <c r="AL321" s="107" t="s">
        <v>1076</v>
      </c>
    </row>
    <row r="322" spans="2:38" s="1" customFormat="1" ht="33.75">
      <c r="B322" s="5" t="s">
        <v>1037</v>
      </c>
      <c r="C322" s="3" t="s">
        <v>1038</v>
      </c>
      <c r="D322" s="3" t="s">
        <v>1039</v>
      </c>
      <c r="E322" s="3" t="s">
        <v>1040</v>
      </c>
      <c r="F322" s="3" t="s">
        <v>1041</v>
      </c>
      <c r="G322" s="3" t="s">
        <v>1042</v>
      </c>
      <c r="H322" s="3" t="s">
        <v>1043</v>
      </c>
      <c r="I322" s="3" t="s">
        <v>1044</v>
      </c>
      <c r="J322" s="4" t="s">
        <v>1045</v>
      </c>
      <c r="K322" s="5" t="s">
        <v>1046</v>
      </c>
      <c r="L322" s="6"/>
      <c r="M322" s="6"/>
      <c r="N322" s="7"/>
      <c r="O322" s="7"/>
      <c r="P322" s="8"/>
      <c r="Q322" s="9">
        <f>SUM(Q323:Q323)</f>
        <v>0</v>
      </c>
      <c r="R322" s="10">
        <f>SUM(R323:R323)</f>
        <v>0</v>
      </c>
      <c r="S322" s="11">
        <f>SUM(S323:S323)</f>
        <v>0</v>
      </c>
      <c r="T322" s="10">
        <f>SUM(T323:T323)</f>
        <v>0</v>
      </c>
      <c r="U322" s="11"/>
      <c r="V322" s="10"/>
      <c r="W322" s="11"/>
      <c r="X322" s="10"/>
      <c r="Y322" s="11"/>
      <c r="Z322" s="10"/>
      <c r="AA322" s="11"/>
      <c r="AB322" s="10"/>
      <c r="AC322" s="11"/>
      <c r="AD322" s="10"/>
      <c r="AE322" s="11"/>
      <c r="AF322" s="10"/>
      <c r="AG322" s="12">
        <f>Q322+S322</f>
        <v>0</v>
      </c>
      <c r="AH322" s="10">
        <f>AH323</f>
        <v>0</v>
      </c>
      <c r="AI322" s="13">
        <f>SUM(AI323:AI323)</f>
        <v>0</v>
      </c>
      <c r="AJ322" s="14"/>
      <c r="AK322" s="14"/>
      <c r="AL322" s="15"/>
    </row>
    <row r="323" spans="2:38" ht="39" thickBot="1">
      <c r="B323" s="106"/>
      <c r="C323" s="28"/>
      <c r="D323" s="28"/>
      <c r="E323" s="28"/>
      <c r="F323" s="26" t="s">
        <v>924</v>
      </c>
      <c r="G323" s="28"/>
      <c r="H323" s="28"/>
      <c r="I323" s="28"/>
      <c r="J323" s="26" t="s">
        <v>99</v>
      </c>
      <c r="K323" s="26" t="s">
        <v>537</v>
      </c>
      <c r="L323" s="27">
        <v>0</v>
      </c>
      <c r="M323" s="27">
        <v>6</v>
      </c>
      <c r="N323" s="27">
        <v>2</v>
      </c>
      <c r="O323" s="28"/>
      <c r="P323" s="28"/>
      <c r="Q323" s="29"/>
      <c r="R323" s="28"/>
      <c r="S323" s="29"/>
      <c r="T323" s="28"/>
      <c r="U323" s="28"/>
      <c r="V323" s="28"/>
      <c r="W323" s="28"/>
      <c r="X323" s="28"/>
      <c r="Y323" s="28"/>
      <c r="Z323" s="28"/>
      <c r="AA323" s="29"/>
      <c r="AB323" s="28"/>
      <c r="AC323" s="28"/>
      <c r="AD323" s="28"/>
      <c r="AE323" s="29">
        <v>10000000</v>
      </c>
      <c r="AF323" s="28"/>
      <c r="AG323" s="28"/>
      <c r="AH323" s="28"/>
      <c r="AI323" s="28"/>
      <c r="AJ323" s="28"/>
      <c r="AK323" s="28"/>
      <c r="AL323" s="107" t="s">
        <v>1076</v>
      </c>
    </row>
    <row r="324" spans="2:38" s="1" customFormat="1" ht="33.75">
      <c r="B324" s="5" t="s">
        <v>1037</v>
      </c>
      <c r="C324" s="3" t="s">
        <v>1038</v>
      </c>
      <c r="D324" s="3" t="s">
        <v>1039</v>
      </c>
      <c r="E324" s="3" t="s">
        <v>1040</v>
      </c>
      <c r="F324" s="3" t="s">
        <v>1041</v>
      </c>
      <c r="G324" s="3" t="s">
        <v>1042</v>
      </c>
      <c r="H324" s="3" t="s">
        <v>1043</v>
      </c>
      <c r="I324" s="3" t="s">
        <v>1044</v>
      </c>
      <c r="J324" s="4" t="s">
        <v>1045</v>
      </c>
      <c r="K324" s="5" t="s">
        <v>1046</v>
      </c>
      <c r="L324" s="6"/>
      <c r="M324" s="6"/>
      <c r="N324" s="7"/>
      <c r="O324" s="7"/>
      <c r="P324" s="8"/>
      <c r="Q324" s="9">
        <f>SUM(Q325:Q325)</f>
        <v>0</v>
      </c>
      <c r="R324" s="10">
        <f>SUM(R325:R325)</f>
        <v>0</v>
      </c>
      <c r="S324" s="11">
        <f>SUM(S325:S325)</f>
        <v>0</v>
      </c>
      <c r="T324" s="10">
        <f>SUM(T325:T325)</f>
        <v>0</v>
      </c>
      <c r="U324" s="11"/>
      <c r="V324" s="10"/>
      <c r="W324" s="11"/>
      <c r="X324" s="10"/>
      <c r="Y324" s="11"/>
      <c r="Z324" s="10"/>
      <c r="AA324" s="11"/>
      <c r="AB324" s="10"/>
      <c r="AC324" s="11"/>
      <c r="AD324" s="10"/>
      <c r="AE324" s="11"/>
      <c r="AF324" s="10"/>
      <c r="AG324" s="12">
        <f>Q324+S324</f>
        <v>0</v>
      </c>
      <c r="AH324" s="10">
        <f>AH325</f>
        <v>0</v>
      </c>
      <c r="AI324" s="13">
        <f>SUM(AI325:AI325)</f>
        <v>0</v>
      </c>
      <c r="AJ324" s="14"/>
      <c r="AK324" s="14"/>
      <c r="AL324" s="15"/>
    </row>
    <row r="325" spans="2:38" ht="77.25" thickBot="1">
      <c r="B325" s="106"/>
      <c r="C325" s="28"/>
      <c r="D325" s="28"/>
      <c r="E325" s="28"/>
      <c r="F325" s="26" t="s">
        <v>923</v>
      </c>
      <c r="G325" s="28"/>
      <c r="H325" s="28"/>
      <c r="I325" s="28"/>
      <c r="J325" s="26" t="s">
        <v>100</v>
      </c>
      <c r="K325" s="26" t="s">
        <v>538</v>
      </c>
      <c r="L325" s="27">
        <v>0</v>
      </c>
      <c r="M325" s="27">
        <v>1</v>
      </c>
      <c r="N325" s="27">
        <v>1</v>
      </c>
      <c r="O325" s="28"/>
      <c r="P325" s="28"/>
      <c r="Q325" s="29"/>
      <c r="R325" s="28"/>
      <c r="S325" s="29"/>
      <c r="T325" s="28"/>
      <c r="U325" s="28"/>
      <c r="V325" s="28"/>
      <c r="W325" s="28"/>
      <c r="X325" s="28"/>
      <c r="Y325" s="28"/>
      <c r="Z325" s="28"/>
      <c r="AA325" s="29"/>
      <c r="AB325" s="28"/>
      <c r="AC325" s="28"/>
      <c r="AD325" s="28"/>
      <c r="AE325" s="29">
        <v>10000000</v>
      </c>
      <c r="AF325" s="28"/>
      <c r="AG325" s="28"/>
      <c r="AH325" s="28"/>
      <c r="AI325" s="28"/>
      <c r="AJ325" s="28"/>
      <c r="AK325" s="28"/>
      <c r="AL325" s="107" t="s">
        <v>1076</v>
      </c>
    </row>
    <row r="326" spans="2:38" s="1" customFormat="1" ht="51.75" customHeight="1">
      <c r="B326" s="5" t="s">
        <v>1037</v>
      </c>
      <c r="C326" s="3" t="s">
        <v>1038</v>
      </c>
      <c r="D326" s="3" t="s">
        <v>1039</v>
      </c>
      <c r="E326" s="3" t="s">
        <v>1040</v>
      </c>
      <c r="F326" s="3" t="s">
        <v>1041</v>
      </c>
      <c r="G326" s="3" t="s">
        <v>1042</v>
      </c>
      <c r="H326" s="3" t="s">
        <v>1043</v>
      </c>
      <c r="I326" s="3" t="s">
        <v>1044</v>
      </c>
      <c r="J326" s="4" t="s">
        <v>1045</v>
      </c>
      <c r="K326" s="5" t="s">
        <v>1046</v>
      </c>
      <c r="L326" s="6"/>
      <c r="M326" s="6"/>
      <c r="N326" s="7"/>
      <c r="O326" s="7"/>
      <c r="P326" s="8"/>
      <c r="Q326" s="9">
        <f>SUM(Q327:Q327)</f>
        <v>0</v>
      </c>
      <c r="R326" s="10">
        <f>SUM(R327:R327)</f>
        <v>0</v>
      </c>
      <c r="S326" s="11">
        <f>SUM(S327:S327)</f>
        <v>50000000</v>
      </c>
      <c r="T326" s="10">
        <f>SUM(T327:T327)</f>
        <v>0</v>
      </c>
      <c r="U326" s="11"/>
      <c r="V326" s="10"/>
      <c r="W326" s="11"/>
      <c r="X326" s="10"/>
      <c r="Y326" s="11"/>
      <c r="Z326" s="10"/>
      <c r="AA326" s="11"/>
      <c r="AB326" s="10"/>
      <c r="AC326" s="11"/>
      <c r="AD326" s="10"/>
      <c r="AE326" s="11"/>
      <c r="AF326" s="10"/>
      <c r="AG326" s="12">
        <f>Q326+S326</f>
        <v>50000000</v>
      </c>
      <c r="AH326" s="10">
        <f>AH327</f>
        <v>0</v>
      </c>
      <c r="AI326" s="13">
        <f>SUM(AI327:AI327)</f>
        <v>0</v>
      </c>
      <c r="AJ326" s="14"/>
      <c r="AK326" s="14"/>
      <c r="AL326" s="15"/>
    </row>
    <row r="327" spans="2:38" ht="39" thickBot="1">
      <c r="B327" s="106"/>
      <c r="C327" s="28"/>
      <c r="D327" s="28"/>
      <c r="E327" s="28"/>
      <c r="F327" s="26" t="s">
        <v>923</v>
      </c>
      <c r="G327" s="28"/>
      <c r="H327" s="28"/>
      <c r="I327" s="28"/>
      <c r="J327" s="26" t="s">
        <v>101</v>
      </c>
      <c r="K327" s="26" t="s">
        <v>539</v>
      </c>
      <c r="L327" s="27">
        <v>5</v>
      </c>
      <c r="M327" s="27">
        <v>5</v>
      </c>
      <c r="N327" s="27">
        <v>5</v>
      </c>
      <c r="O327" s="28"/>
      <c r="P327" s="28"/>
      <c r="Q327" s="29"/>
      <c r="R327" s="28"/>
      <c r="S327" s="29">
        <v>50000000</v>
      </c>
      <c r="T327" s="28"/>
      <c r="U327" s="28"/>
      <c r="V327" s="28"/>
      <c r="W327" s="28"/>
      <c r="X327" s="28"/>
      <c r="Y327" s="28"/>
      <c r="Z327" s="28"/>
      <c r="AA327" s="29"/>
      <c r="AB327" s="28"/>
      <c r="AC327" s="28"/>
      <c r="AD327" s="28"/>
      <c r="AE327" s="29">
        <v>80000000</v>
      </c>
      <c r="AF327" s="28"/>
      <c r="AG327" s="28"/>
      <c r="AH327" s="28"/>
      <c r="AI327" s="28"/>
      <c r="AJ327" s="28"/>
      <c r="AK327" s="28"/>
      <c r="AL327" s="107" t="s">
        <v>1076</v>
      </c>
    </row>
    <row r="328" spans="2:38" s="1" customFormat="1" ht="33.75">
      <c r="B328" s="5" t="s">
        <v>1037</v>
      </c>
      <c r="C328" s="3" t="s">
        <v>1038</v>
      </c>
      <c r="D328" s="3" t="s">
        <v>1039</v>
      </c>
      <c r="E328" s="3" t="s">
        <v>1040</v>
      </c>
      <c r="F328" s="3" t="s">
        <v>1041</v>
      </c>
      <c r="G328" s="3" t="s">
        <v>1042</v>
      </c>
      <c r="H328" s="3" t="s">
        <v>1043</v>
      </c>
      <c r="I328" s="3" t="s">
        <v>1044</v>
      </c>
      <c r="J328" s="4" t="s">
        <v>1045</v>
      </c>
      <c r="K328" s="5" t="s">
        <v>1046</v>
      </c>
      <c r="L328" s="6"/>
      <c r="M328" s="6"/>
      <c r="N328" s="7"/>
      <c r="O328" s="7"/>
      <c r="P328" s="8"/>
      <c r="Q328" s="9">
        <f>SUM(Q329:Q329)</f>
        <v>0</v>
      </c>
      <c r="R328" s="10">
        <f>SUM(R329:R329)</f>
        <v>0</v>
      </c>
      <c r="S328" s="11">
        <f>SUM(S329:S329)</f>
        <v>0</v>
      </c>
      <c r="T328" s="10">
        <f>SUM(T329:T329)</f>
        <v>0</v>
      </c>
      <c r="U328" s="11"/>
      <c r="V328" s="10"/>
      <c r="W328" s="11"/>
      <c r="X328" s="10"/>
      <c r="Y328" s="11"/>
      <c r="Z328" s="10"/>
      <c r="AA328" s="11"/>
      <c r="AB328" s="10"/>
      <c r="AC328" s="11"/>
      <c r="AD328" s="10"/>
      <c r="AE328" s="11"/>
      <c r="AF328" s="10"/>
      <c r="AG328" s="12">
        <f>Q328+S328</f>
        <v>0</v>
      </c>
      <c r="AH328" s="10">
        <f>AH329</f>
        <v>0</v>
      </c>
      <c r="AI328" s="13">
        <f>SUM(AI329:AI329)</f>
        <v>0</v>
      </c>
      <c r="AJ328" s="14"/>
      <c r="AK328" s="14"/>
      <c r="AL328" s="15"/>
    </row>
    <row r="329" spans="2:38" ht="77.25" thickBot="1">
      <c r="B329" s="106"/>
      <c r="C329" s="28"/>
      <c r="D329" s="28"/>
      <c r="E329" s="28"/>
      <c r="F329" s="26" t="s">
        <v>923</v>
      </c>
      <c r="G329" s="28"/>
      <c r="H329" s="28"/>
      <c r="I329" s="28"/>
      <c r="J329" s="26" t="s">
        <v>102</v>
      </c>
      <c r="K329" s="26" t="s">
        <v>540</v>
      </c>
      <c r="L329" s="27">
        <v>0</v>
      </c>
      <c r="M329" s="27">
        <v>1</v>
      </c>
      <c r="N329" s="27">
        <v>1</v>
      </c>
      <c r="O329" s="28"/>
      <c r="P329" s="28"/>
      <c r="Q329" s="29"/>
      <c r="R329" s="28"/>
      <c r="S329" s="29"/>
      <c r="T329" s="28"/>
      <c r="U329" s="28"/>
      <c r="V329" s="28"/>
      <c r="W329" s="28"/>
      <c r="X329" s="28"/>
      <c r="Y329" s="28"/>
      <c r="Z329" s="28"/>
      <c r="AA329" s="29"/>
      <c r="AB329" s="28"/>
      <c r="AC329" s="28"/>
      <c r="AD329" s="28"/>
      <c r="AE329" s="29">
        <v>2000000</v>
      </c>
      <c r="AF329" s="28"/>
      <c r="AG329" s="28"/>
      <c r="AH329" s="28"/>
      <c r="AI329" s="28"/>
      <c r="AJ329" s="28"/>
      <c r="AK329" s="28"/>
      <c r="AL329" s="107" t="s">
        <v>1076</v>
      </c>
    </row>
    <row r="330" spans="2:38" s="1" customFormat="1" ht="41.25">
      <c r="B330" s="5" t="s">
        <v>1037</v>
      </c>
      <c r="C330" s="3" t="s">
        <v>1038</v>
      </c>
      <c r="D330" s="3" t="s">
        <v>1039</v>
      </c>
      <c r="E330" s="3" t="s">
        <v>1040</v>
      </c>
      <c r="F330" s="3" t="s">
        <v>1041</v>
      </c>
      <c r="G330" s="3" t="s">
        <v>1042</v>
      </c>
      <c r="H330" s="3" t="s">
        <v>1043</v>
      </c>
      <c r="I330" s="3" t="s">
        <v>1044</v>
      </c>
      <c r="J330" s="4" t="s">
        <v>1045</v>
      </c>
      <c r="K330" s="5" t="s">
        <v>1046</v>
      </c>
      <c r="L330" s="6"/>
      <c r="M330" s="6"/>
      <c r="N330" s="7"/>
      <c r="O330" s="7"/>
      <c r="P330" s="8"/>
      <c r="Q330" s="9">
        <f>SUM(Q331:Q331)</f>
        <v>0</v>
      </c>
      <c r="R330" s="10">
        <f>SUM(R331:R331)</f>
        <v>0</v>
      </c>
      <c r="S330" s="11">
        <f>SUM(S331:S331)</f>
        <v>7751216</v>
      </c>
      <c r="T330" s="10">
        <f>SUM(T331:T331)</f>
        <v>0</v>
      </c>
      <c r="U330" s="11"/>
      <c r="V330" s="10"/>
      <c r="W330" s="11"/>
      <c r="X330" s="10"/>
      <c r="Y330" s="11"/>
      <c r="Z330" s="10"/>
      <c r="AA330" s="11"/>
      <c r="AB330" s="10"/>
      <c r="AC330" s="11"/>
      <c r="AD330" s="10"/>
      <c r="AE330" s="11"/>
      <c r="AF330" s="10"/>
      <c r="AG330" s="12">
        <f>Q330+S330</f>
        <v>7751216</v>
      </c>
      <c r="AH330" s="10">
        <f>AH331</f>
        <v>0</v>
      </c>
      <c r="AI330" s="13">
        <f>SUM(AI331:AI331)</f>
        <v>0</v>
      </c>
      <c r="AJ330" s="14"/>
      <c r="AK330" s="14"/>
      <c r="AL330" s="15"/>
    </row>
    <row r="331" spans="2:38" ht="51">
      <c r="B331" s="106"/>
      <c r="C331" s="28"/>
      <c r="D331" s="28"/>
      <c r="E331" s="28"/>
      <c r="F331" s="26" t="s">
        <v>925</v>
      </c>
      <c r="G331" s="28"/>
      <c r="H331" s="28"/>
      <c r="I331" s="28"/>
      <c r="J331" s="26" t="s">
        <v>103</v>
      </c>
      <c r="K331" s="26" t="s">
        <v>541</v>
      </c>
      <c r="L331" s="27">
        <v>114</v>
      </c>
      <c r="M331" s="27">
        <v>134</v>
      </c>
      <c r="N331" s="27">
        <v>121</v>
      </c>
      <c r="O331" s="28"/>
      <c r="P331" s="28"/>
      <c r="Q331" s="29"/>
      <c r="R331" s="28"/>
      <c r="S331" s="29">
        <v>7751216</v>
      </c>
      <c r="T331" s="28"/>
      <c r="U331" s="28"/>
      <c r="V331" s="28"/>
      <c r="W331" s="28"/>
      <c r="X331" s="28"/>
      <c r="Y331" s="28"/>
      <c r="Z331" s="28"/>
      <c r="AA331" s="29"/>
      <c r="AB331" s="28"/>
      <c r="AC331" s="28"/>
      <c r="AD331" s="28"/>
      <c r="AE331" s="29">
        <v>30000000</v>
      </c>
      <c r="AF331" s="28"/>
      <c r="AG331" s="28"/>
      <c r="AH331" s="28"/>
      <c r="AI331" s="28"/>
      <c r="AJ331" s="28"/>
      <c r="AK331" s="28"/>
      <c r="AL331" s="107" t="s">
        <v>1076</v>
      </c>
    </row>
    <row r="332" spans="2:38" ht="15.75" thickBot="1">
      <c r="B332" s="106"/>
      <c r="C332" s="28"/>
      <c r="D332" s="28"/>
      <c r="E332" s="28"/>
      <c r="F332" s="26"/>
      <c r="G332" s="28"/>
      <c r="H332" s="28"/>
      <c r="I332" s="28"/>
      <c r="J332" s="26"/>
      <c r="K332" s="26"/>
      <c r="L332" s="27"/>
      <c r="M332" s="27"/>
      <c r="N332" s="27"/>
      <c r="O332" s="28"/>
      <c r="P332" s="28"/>
      <c r="Q332" s="29"/>
      <c r="R332" s="28"/>
      <c r="S332" s="29"/>
      <c r="T332" s="28"/>
      <c r="U332" s="28"/>
      <c r="V332" s="28"/>
      <c r="W332" s="28"/>
      <c r="X332" s="28"/>
      <c r="Y332" s="28"/>
      <c r="Z332" s="28"/>
      <c r="AA332" s="29"/>
      <c r="AB332" s="28"/>
      <c r="AC332" s="28"/>
      <c r="AD332" s="28"/>
      <c r="AE332" s="29"/>
      <c r="AF332" s="28"/>
      <c r="AG332" s="28"/>
      <c r="AH332" s="28"/>
      <c r="AI332" s="28"/>
      <c r="AJ332" s="28"/>
      <c r="AK332" s="28"/>
      <c r="AL332" s="107"/>
    </row>
    <row r="333" spans="2:38" s="1" customFormat="1" ht="11.25">
      <c r="B333" s="122" t="s">
        <v>1097</v>
      </c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  <c r="AA333" s="123"/>
      <c r="AB333" s="123"/>
      <c r="AC333" s="123"/>
      <c r="AD333" s="123"/>
      <c r="AE333" s="123"/>
      <c r="AF333" s="123"/>
      <c r="AG333" s="123"/>
      <c r="AH333" s="123"/>
      <c r="AI333" s="123"/>
      <c r="AJ333" s="123"/>
      <c r="AK333" s="123"/>
      <c r="AL333" s="124"/>
    </row>
    <row r="334" spans="2:38" s="1" customFormat="1" ht="12" thickBot="1">
      <c r="B334" s="125" t="s">
        <v>1098</v>
      </c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126"/>
      <c r="AK334" s="126"/>
      <c r="AL334" s="127"/>
    </row>
    <row r="335" spans="2:38" s="1" customFormat="1" ht="11.25">
      <c r="B335" s="128" t="s">
        <v>1099</v>
      </c>
      <c r="C335" s="129"/>
      <c r="D335" s="129"/>
      <c r="E335" s="129"/>
      <c r="F335" s="129"/>
      <c r="G335" s="129"/>
      <c r="H335" s="129"/>
      <c r="I335" s="129"/>
      <c r="J335" s="130"/>
      <c r="K335" s="131" t="s">
        <v>1163</v>
      </c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3"/>
      <c r="W335" s="131" t="s">
        <v>1101</v>
      </c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5"/>
    </row>
    <row r="336" spans="2:38" s="1" customFormat="1" ht="23.25" customHeight="1" thickBot="1">
      <c r="B336" s="136" t="s">
        <v>1168</v>
      </c>
      <c r="C336" s="137"/>
      <c r="D336" s="138"/>
      <c r="E336" s="92"/>
      <c r="F336" s="92"/>
      <c r="G336" s="92"/>
      <c r="H336" s="139" t="s">
        <v>1169</v>
      </c>
      <c r="I336" s="139"/>
      <c r="J336" s="139"/>
      <c r="K336" s="139"/>
      <c r="L336" s="139"/>
      <c r="M336" s="139"/>
      <c r="N336" s="139"/>
      <c r="O336" s="139"/>
      <c r="P336" s="140"/>
      <c r="Q336" s="141" t="s">
        <v>1049</v>
      </c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42"/>
      <c r="AH336" s="143"/>
      <c r="AI336" s="144" t="s">
        <v>1050</v>
      </c>
      <c r="AJ336" s="145"/>
      <c r="AK336" s="145"/>
      <c r="AL336" s="146"/>
    </row>
    <row r="337" spans="2:38" s="1" customFormat="1" ht="11.25" customHeight="1">
      <c r="B337" s="156" t="s">
        <v>1051</v>
      </c>
      <c r="C337" s="158" t="s">
        <v>1052</v>
      </c>
      <c r="D337" s="159"/>
      <c r="E337" s="159"/>
      <c r="F337" s="159"/>
      <c r="G337" s="159"/>
      <c r="H337" s="159"/>
      <c r="I337" s="159"/>
      <c r="J337" s="159"/>
      <c r="K337" s="162" t="s">
        <v>1053</v>
      </c>
      <c r="L337" s="164" t="s">
        <v>1054</v>
      </c>
      <c r="M337" s="164" t="s">
        <v>1055</v>
      </c>
      <c r="N337" s="166" t="s">
        <v>1394</v>
      </c>
      <c r="O337" s="173" t="s">
        <v>1056</v>
      </c>
      <c r="P337" s="175" t="s">
        <v>1057</v>
      </c>
      <c r="Q337" s="177" t="s">
        <v>1058</v>
      </c>
      <c r="R337" s="169"/>
      <c r="S337" s="168" t="s">
        <v>1059</v>
      </c>
      <c r="T337" s="169"/>
      <c r="U337" s="168" t="s">
        <v>1060</v>
      </c>
      <c r="V337" s="169"/>
      <c r="W337" s="168" t="s">
        <v>1061</v>
      </c>
      <c r="X337" s="169"/>
      <c r="Y337" s="168" t="s">
        <v>1062</v>
      </c>
      <c r="Z337" s="169"/>
      <c r="AA337" s="168" t="s">
        <v>1063</v>
      </c>
      <c r="AB337" s="169"/>
      <c r="AC337" s="168" t="s">
        <v>1064</v>
      </c>
      <c r="AD337" s="169"/>
      <c r="AE337" s="168" t="s">
        <v>1065</v>
      </c>
      <c r="AF337" s="169"/>
      <c r="AG337" s="168" t="s">
        <v>1066</v>
      </c>
      <c r="AH337" s="170"/>
      <c r="AI337" s="171" t="s">
        <v>1067</v>
      </c>
      <c r="AJ337" s="147" t="s">
        <v>1068</v>
      </c>
      <c r="AK337" s="149" t="s">
        <v>1069</v>
      </c>
      <c r="AL337" s="151" t="s">
        <v>1070</v>
      </c>
    </row>
    <row r="338" spans="2:38" s="1" customFormat="1" ht="67.5" customHeight="1" thickBot="1">
      <c r="B338" s="157"/>
      <c r="C338" s="178"/>
      <c r="D338" s="179"/>
      <c r="E338" s="179"/>
      <c r="F338" s="179"/>
      <c r="G338" s="179"/>
      <c r="H338" s="179"/>
      <c r="I338" s="179"/>
      <c r="J338" s="179"/>
      <c r="K338" s="163"/>
      <c r="L338" s="165" t="s">
        <v>1054</v>
      </c>
      <c r="M338" s="165"/>
      <c r="N338" s="167"/>
      <c r="O338" s="174"/>
      <c r="P338" s="176"/>
      <c r="Q338" s="17" t="s">
        <v>1071</v>
      </c>
      <c r="R338" s="18" t="s">
        <v>1072</v>
      </c>
      <c r="S338" s="19" t="s">
        <v>1071</v>
      </c>
      <c r="T338" s="18" t="s">
        <v>1072</v>
      </c>
      <c r="U338" s="19" t="s">
        <v>1071</v>
      </c>
      <c r="V338" s="18" t="s">
        <v>1072</v>
      </c>
      <c r="W338" s="19" t="s">
        <v>1071</v>
      </c>
      <c r="X338" s="18" t="s">
        <v>1072</v>
      </c>
      <c r="Y338" s="19" t="s">
        <v>1071</v>
      </c>
      <c r="Z338" s="18" t="s">
        <v>1072</v>
      </c>
      <c r="AA338" s="19" t="s">
        <v>1071</v>
      </c>
      <c r="AB338" s="18" t="s">
        <v>1072</v>
      </c>
      <c r="AC338" s="19" t="s">
        <v>1071</v>
      </c>
      <c r="AD338" s="18" t="s">
        <v>1073</v>
      </c>
      <c r="AE338" s="19" t="s">
        <v>1071</v>
      </c>
      <c r="AF338" s="18" t="s">
        <v>1073</v>
      </c>
      <c r="AG338" s="19" t="s">
        <v>1071</v>
      </c>
      <c r="AH338" s="20" t="s">
        <v>1073</v>
      </c>
      <c r="AI338" s="172"/>
      <c r="AJ338" s="148"/>
      <c r="AK338" s="150"/>
      <c r="AL338" s="152"/>
    </row>
    <row r="339" spans="2:38" s="1" customFormat="1" ht="34.5" thickBot="1">
      <c r="B339" s="42" t="s">
        <v>1076</v>
      </c>
      <c r="C339" s="180" t="s">
        <v>1338</v>
      </c>
      <c r="D339" s="181"/>
      <c r="E339" s="181"/>
      <c r="F339" s="181"/>
      <c r="G339" s="181"/>
      <c r="H339" s="181"/>
      <c r="I339" s="181"/>
      <c r="J339" s="181"/>
      <c r="K339" s="44" t="s">
        <v>1339</v>
      </c>
      <c r="L339" s="44">
        <v>26</v>
      </c>
      <c r="M339" s="59">
        <v>26</v>
      </c>
      <c r="N339" s="60">
        <v>26</v>
      </c>
      <c r="O339" s="46"/>
      <c r="P339" s="47"/>
      <c r="Q339" s="48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50"/>
      <c r="AI339" s="51">
        <f>AI341+AI344+AI347</f>
        <v>0</v>
      </c>
      <c r="AJ339" s="52"/>
      <c r="AK339" s="52"/>
      <c r="AL339" s="53"/>
    </row>
    <row r="340" spans="2:38" s="1" customFormat="1" ht="33.75">
      <c r="B340" s="5" t="s">
        <v>1037</v>
      </c>
      <c r="C340" s="3" t="s">
        <v>1038</v>
      </c>
      <c r="D340" s="3" t="s">
        <v>1039</v>
      </c>
      <c r="E340" s="3" t="s">
        <v>1040</v>
      </c>
      <c r="F340" s="3" t="s">
        <v>1041</v>
      </c>
      <c r="G340" s="3" t="s">
        <v>1042</v>
      </c>
      <c r="H340" s="3" t="s">
        <v>1043</v>
      </c>
      <c r="I340" s="3" t="s">
        <v>1044</v>
      </c>
      <c r="J340" s="4" t="s">
        <v>1045</v>
      </c>
      <c r="K340" s="5" t="s">
        <v>1046</v>
      </c>
      <c r="L340" s="6"/>
      <c r="M340" s="6"/>
      <c r="N340" s="7"/>
      <c r="O340" s="7"/>
      <c r="P340" s="8"/>
      <c r="Q340" s="9">
        <f>SUM(Q341:Q341)</f>
        <v>0</v>
      </c>
      <c r="R340" s="10">
        <f>SUM(R341:R341)</f>
        <v>0</v>
      </c>
      <c r="S340" s="11">
        <f>SUM(S341:S341)</f>
        <v>0</v>
      </c>
      <c r="T340" s="10">
        <f>SUM(T341:T341)</f>
        <v>0</v>
      </c>
      <c r="U340" s="11"/>
      <c r="V340" s="10"/>
      <c r="W340" s="11"/>
      <c r="X340" s="10"/>
      <c r="Y340" s="11"/>
      <c r="Z340" s="10"/>
      <c r="AA340" s="11"/>
      <c r="AB340" s="10"/>
      <c r="AC340" s="11"/>
      <c r="AD340" s="10"/>
      <c r="AE340" s="11"/>
      <c r="AF340" s="10"/>
      <c r="AG340" s="12">
        <f>Q340+S340</f>
        <v>0</v>
      </c>
      <c r="AH340" s="10">
        <f>AH341</f>
        <v>0</v>
      </c>
      <c r="AI340" s="13">
        <f>SUM(AI341:AI341)</f>
        <v>0</v>
      </c>
      <c r="AJ340" s="14"/>
      <c r="AK340" s="14"/>
      <c r="AL340" s="15"/>
    </row>
    <row r="341" spans="2:38" ht="51.75" thickBot="1">
      <c r="B341" s="106"/>
      <c r="C341" s="28"/>
      <c r="D341" s="28"/>
      <c r="E341" s="28"/>
      <c r="F341" s="26" t="s">
        <v>926</v>
      </c>
      <c r="G341" s="28"/>
      <c r="H341" s="28"/>
      <c r="I341" s="28"/>
      <c r="J341" s="26" t="s">
        <v>104</v>
      </c>
      <c r="K341" s="26" t="s">
        <v>542</v>
      </c>
      <c r="L341" s="27">
        <v>1</v>
      </c>
      <c r="M341" s="27">
        <v>1</v>
      </c>
      <c r="N341" s="27">
        <v>1</v>
      </c>
      <c r="O341" s="28"/>
      <c r="P341" s="28"/>
      <c r="Q341" s="29"/>
      <c r="R341" s="28"/>
      <c r="S341" s="29"/>
      <c r="T341" s="28"/>
      <c r="U341" s="28"/>
      <c r="V341" s="28"/>
      <c r="W341" s="28"/>
      <c r="X341" s="28"/>
      <c r="Y341" s="28"/>
      <c r="Z341" s="28"/>
      <c r="AA341" s="29"/>
      <c r="AB341" s="28"/>
      <c r="AC341" s="28"/>
      <c r="AD341" s="28"/>
      <c r="AE341" s="29">
        <v>10000000</v>
      </c>
      <c r="AF341" s="28"/>
      <c r="AG341" s="28"/>
      <c r="AH341" s="28"/>
      <c r="AI341" s="28"/>
      <c r="AJ341" s="28"/>
      <c r="AK341" s="28"/>
      <c r="AL341" s="107" t="s">
        <v>1076</v>
      </c>
    </row>
    <row r="342" spans="2:38" s="1" customFormat="1" ht="33.75">
      <c r="B342" s="5" t="s">
        <v>1037</v>
      </c>
      <c r="C342" s="3" t="s">
        <v>1038</v>
      </c>
      <c r="D342" s="3" t="s">
        <v>1039</v>
      </c>
      <c r="E342" s="3" t="s">
        <v>1040</v>
      </c>
      <c r="F342" s="3" t="s">
        <v>1041</v>
      </c>
      <c r="G342" s="3" t="s">
        <v>1042</v>
      </c>
      <c r="H342" s="3" t="s">
        <v>1043</v>
      </c>
      <c r="I342" s="3" t="s">
        <v>1044</v>
      </c>
      <c r="J342" s="4" t="s">
        <v>1045</v>
      </c>
      <c r="K342" s="5" t="s">
        <v>1046</v>
      </c>
      <c r="L342" s="6"/>
      <c r="M342" s="6"/>
      <c r="N342" s="7"/>
      <c r="O342" s="7"/>
      <c r="P342" s="8"/>
      <c r="Q342" s="9">
        <f>SUM(Q343:Q343)</f>
        <v>0</v>
      </c>
      <c r="R342" s="10">
        <f>SUM(R343:R343)</f>
        <v>0</v>
      </c>
      <c r="S342" s="11">
        <f>SUM(S343:S343)</f>
        <v>0</v>
      </c>
      <c r="T342" s="10">
        <f>SUM(T343:T343)</f>
        <v>0</v>
      </c>
      <c r="U342" s="11"/>
      <c r="V342" s="10"/>
      <c r="W342" s="11"/>
      <c r="X342" s="10"/>
      <c r="Y342" s="11"/>
      <c r="Z342" s="10"/>
      <c r="AA342" s="11"/>
      <c r="AB342" s="10"/>
      <c r="AC342" s="11"/>
      <c r="AD342" s="10"/>
      <c r="AE342" s="11"/>
      <c r="AF342" s="10"/>
      <c r="AG342" s="12">
        <f>Q342+S342</f>
        <v>0</v>
      </c>
      <c r="AH342" s="10">
        <f>AH343</f>
        <v>0</v>
      </c>
      <c r="AI342" s="13">
        <f>SUM(AI343:AI343)</f>
        <v>0</v>
      </c>
      <c r="AJ342" s="14"/>
      <c r="AK342" s="14"/>
      <c r="AL342" s="15"/>
    </row>
    <row r="343" spans="2:38" ht="51.75" thickBot="1">
      <c r="B343" s="106"/>
      <c r="C343" s="28"/>
      <c r="D343" s="28"/>
      <c r="E343" s="28"/>
      <c r="F343" s="26" t="s">
        <v>926</v>
      </c>
      <c r="G343" s="28"/>
      <c r="H343" s="28"/>
      <c r="I343" s="28"/>
      <c r="J343" s="26" t="s">
        <v>105</v>
      </c>
      <c r="K343" s="26" t="s">
        <v>543</v>
      </c>
      <c r="L343" s="27">
        <v>13000</v>
      </c>
      <c r="M343" s="27">
        <v>13000</v>
      </c>
      <c r="N343" s="27">
        <v>13000</v>
      </c>
      <c r="O343" s="28"/>
      <c r="P343" s="28"/>
      <c r="Q343" s="29"/>
      <c r="R343" s="28"/>
      <c r="S343" s="29"/>
      <c r="T343" s="28"/>
      <c r="U343" s="28"/>
      <c r="V343" s="28"/>
      <c r="W343" s="28"/>
      <c r="X343" s="28"/>
      <c r="Y343" s="28"/>
      <c r="Z343" s="28"/>
      <c r="AA343" s="29"/>
      <c r="AB343" s="28"/>
      <c r="AC343" s="28"/>
      <c r="AD343" s="28"/>
      <c r="AE343" s="29"/>
      <c r="AF343" s="28"/>
      <c r="AG343" s="28"/>
      <c r="AH343" s="28"/>
      <c r="AI343" s="28"/>
      <c r="AJ343" s="28"/>
      <c r="AK343" s="28"/>
      <c r="AL343" s="107" t="s">
        <v>1076</v>
      </c>
    </row>
    <row r="344" spans="2:38" s="1" customFormat="1" ht="55.5" customHeight="1">
      <c r="B344" s="5" t="s">
        <v>1037</v>
      </c>
      <c r="C344" s="3" t="s">
        <v>1038</v>
      </c>
      <c r="D344" s="3" t="s">
        <v>1039</v>
      </c>
      <c r="E344" s="3" t="s">
        <v>1040</v>
      </c>
      <c r="F344" s="3" t="s">
        <v>1041</v>
      </c>
      <c r="G344" s="3" t="s">
        <v>1042</v>
      </c>
      <c r="H344" s="3" t="s">
        <v>1043</v>
      </c>
      <c r="I344" s="3" t="s">
        <v>1044</v>
      </c>
      <c r="J344" s="4" t="s">
        <v>1045</v>
      </c>
      <c r="K344" s="5" t="s">
        <v>1046</v>
      </c>
      <c r="L344" s="6"/>
      <c r="M344" s="6"/>
      <c r="N344" s="7"/>
      <c r="O344" s="7"/>
      <c r="P344" s="8"/>
      <c r="Q344" s="9">
        <f>SUM(Q345:Q345)</f>
        <v>0</v>
      </c>
      <c r="R344" s="10">
        <f>SUM(R345:R345)</f>
        <v>0</v>
      </c>
      <c r="S344" s="11">
        <f>SUM(S345:S345)</f>
        <v>10000000</v>
      </c>
      <c r="T344" s="10">
        <f>SUM(T345:T345)</f>
        <v>0</v>
      </c>
      <c r="U344" s="11"/>
      <c r="V344" s="10"/>
      <c r="W344" s="11"/>
      <c r="X344" s="10"/>
      <c r="Y344" s="11"/>
      <c r="Z344" s="10"/>
      <c r="AA344" s="11"/>
      <c r="AB344" s="10"/>
      <c r="AC344" s="11"/>
      <c r="AD344" s="10"/>
      <c r="AE344" s="11"/>
      <c r="AF344" s="10"/>
      <c r="AG344" s="12">
        <f>Q344+S344</f>
        <v>10000000</v>
      </c>
      <c r="AH344" s="10">
        <f>AH345</f>
        <v>0</v>
      </c>
      <c r="AI344" s="13">
        <f>SUM(AI345:AI345)</f>
        <v>0</v>
      </c>
      <c r="AJ344" s="14"/>
      <c r="AK344" s="14"/>
      <c r="AL344" s="15"/>
    </row>
    <row r="345" spans="2:38" ht="77.25" thickBot="1">
      <c r="B345" s="106"/>
      <c r="C345" s="28"/>
      <c r="D345" s="28"/>
      <c r="E345" s="28"/>
      <c r="F345" s="26" t="s">
        <v>927</v>
      </c>
      <c r="G345" s="28"/>
      <c r="H345" s="28"/>
      <c r="I345" s="28"/>
      <c r="J345" s="26" t="s">
        <v>106</v>
      </c>
      <c r="K345" s="26" t="s">
        <v>544</v>
      </c>
      <c r="L345" s="27">
        <v>0</v>
      </c>
      <c r="M345" s="27">
        <v>3</v>
      </c>
      <c r="N345" s="27">
        <v>0</v>
      </c>
      <c r="O345" s="28"/>
      <c r="P345" s="28"/>
      <c r="Q345" s="29"/>
      <c r="R345" s="28"/>
      <c r="S345" s="29">
        <v>10000000</v>
      </c>
      <c r="T345" s="28"/>
      <c r="U345" s="28"/>
      <c r="V345" s="28"/>
      <c r="W345" s="28"/>
      <c r="X345" s="28"/>
      <c r="Y345" s="28"/>
      <c r="Z345" s="28"/>
      <c r="AA345" s="29"/>
      <c r="AB345" s="28"/>
      <c r="AC345" s="28"/>
      <c r="AD345" s="28"/>
      <c r="AE345" s="29"/>
      <c r="AF345" s="28"/>
      <c r="AG345" s="28"/>
      <c r="AH345" s="28"/>
      <c r="AI345" s="28"/>
      <c r="AJ345" s="28"/>
      <c r="AK345" s="28"/>
      <c r="AL345" s="107" t="s">
        <v>1076</v>
      </c>
    </row>
    <row r="346" spans="2:38" s="1" customFormat="1" ht="50.25" customHeight="1">
      <c r="B346" s="5" t="s">
        <v>1037</v>
      </c>
      <c r="C346" s="3" t="s">
        <v>1038</v>
      </c>
      <c r="D346" s="3" t="s">
        <v>1039</v>
      </c>
      <c r="E346" s="3" t="s">
        <v>1040</v>
      </c>
      <c r="F346" s="3" t="s">
        <v>1041</v>
      </c>
      <c r="G346" s="3" t="s">
        <v>1042</v>
      </c>
      <c r="H346" s="3" t="s">
        <v>1043</v>
      </c>
      <c r="I346" s="3" t="s">
        <v>1044</v>
      </c>
      <c r="J346" s="4" t="s">
        <v>1045</v>
      </c>
      <c r="K346" s="5" t="s">
        <v>1046</v>
      </c>
      <c r="L346" s="6"/>
      <c r="M346" s="6"/>
      <c r="N346" s="7"/>
      <c r="O346" s="7"/>
      <c r="P346" s="8"/>
      <c r="Q346" s="9">
        <f>SUM(Q347:Q347)</f>
        <v>0</v>
      </c>
      <c r="R346" s="10">
        <f>SUM(R347:R347)</f>
        <v>0</v>
      </c>
      <c r="S346" s="11">
        <f>SUM(S347:S347)</f>
        <v>30000000</v>
      </c>
      <c r="T346" s="10">
        <f>SUM(T347:T347)</f>
        <v>0</v>
      </c>
      <c r="U346" s="11"/>
      <c r="V346" s="10"/>
      <c r="W346" s="11"/>
      <c r="X346" s="10"/>
      <c r="Y346" s="11"/>
      <c r="Z346" s="10"/>
      <c r="AA346" s="11"/>
      <c r="AB346" s="10"/>
      <c r="AC346" s="11"/>
      <c r="AD346" s="10"/>
      <c r="AE346" s="11"/>
      <c r="AF346" s="10"/>
      <c r="AG346" s="12">
        <f>Q346+S346</f>
        <v>30000000</v>
      </c>
      <c r="AH346" s="10">
        <f>AH347</f>
        <v>0</v>
      </c>
      <c r="AI346" s="13">
        <f>SUM(AI347:AI347)</f>
        <v>0</v>
      </c>
      <c r="AJ346" s="14"/>
      <c r="AK346" s="14"/>
      <c r="AL346" s="15"/>
    </row>
    <row r="347" spans="2:38" ht="51.75" thickBot="1">
      <c r="B347" s="106"/>
      <c r="C347" s="28"/>
      <c r="D347" s="28"/>
      <c r="E347" s="28"/>
      <c r="F347" s="26" t="s">
        <v>928</v>
      </c>
      <c r="G347" s="28"/>
      <c r="H347" s="28"/>
      <c r="I347" s="28"/>
      <c r="J347" s="26" t="s">
        <v>107</v>
      </c>
      <c r="K347" s="26" t="s">
        <v>545</v>
      </c>
      <c r="L347" s="27">
        <v>15</v>
      </c>
      <c r="M347" s="27">
        <v>15</v>
      </c>
      <c r="N347" s="27">
        <v>15</v>
      </c>
      <c r="O347" s="28"/>
      <c r="P347" s="28"/>
      <c r="Q347" s="29"/>
      <c r="R347" s="28"/>
      <c r="S347" s="29">
        <v>30000000</v>
      </c>
      <c r="T347" s="28"/>
      <c r="U347" s="28"/>
      <c r="V347" s="28"/>
      <c r="W347" s="28"/>
      <c r="X347" s="28"/>
      <c r="Y347" s="28"/>
      <c r="Z347" s="28"/>
      <c r="AA347" s="29"/>
      <c r="AB347" s="28"/>
      <c r="AC347" s="28"/>
      <c r="AD347" s="28"/>
      <c r="AE347" s="29"/>
      <c r="AF347" s="28"/>
      <c r="AG347" s="28"/>
      <c r="AH347" s="28"/>
      <c r="AI347" s="28"/>
      <c r="AJ347" s="28"/>
      <c r="AK347" s="28"/>
      <c r="AL347" s="107" t="s">
        <v>1076</v>
      </c>
    </row>
    <row r="348" spans="2:38" s="1" customFormat="1" ht="54" customHeight="1">
      <c r="B348" s="5" t="s">
        <v>1037</v>
      </c>
      <c r="C348" s="3" t="s">
        <v>1038</v>
      </c>
      <c r="D348" s="3" t="s">
        <v>1039</v>
      </c>
      <c r="E348" s="3" t="s">
        <v>1040</v>
      </c>
      <c r="F348" s="3" t="s">
        <v>1041</v>
      </c>
      <c r="G348" s="3" t="s">
        <v>1042</v>
      </c>
      <c r="H348" s="3" t="s">
        <v>1043</v>
      </c>
      <c r="I348" s="3" t="s">
        <v>1044</v>
      </c>
      <c r="J348" s="4" t="s">
        <v>1045</v>
      </c>
      <c r="K348" s="5" t="s">
        <v>1046</v>
      </c>
      <c r="L348" s="6"/>
      <c r="M348" s="6"/>
      <c r="N348" s="7"/>
      <c r="O348" s="7"/>
      <c r="P348" s="8"/>
      <c r="Q348" s="9">
        <f>SUM(Q349:Q349)</f>
        <v>0</v>
      </c>
      <c r="R348" s="10">
        <f>SUM(R349:R349)</f>
        <v>0</v>
      </c>
      <c r="S348" s="11">
        <f>SUM(S349:S349)</f>
        <v>30000000</v>
      </c>
      <c r="T348" s="10">
        <f>SUM(T349:T349)</f>
        <v>0</v>
      </c>
      <c r="U348" s="11"/>
      <c r="V348" s="10"/>
      <c r="W348" s="11"/>
      <c r="X348" s="10"/>
      <c r="Y348" s="11"/>
      <c r="Z348" s="10"/>
      <c r="AA348" s="11"/>
      <c r="AB348" s="10"/>
      <c r="AC348" s="11"/>
      <c r="AD348" s="10"/>
      <c r="AE348" s="11"/>
      <c r="AF348" s="10"/>
      <c r="AG348" s="12">
        <f>Q348+S348</f>
        <v>30000000</v>
      </c>
      <c r="AH348" s="10">
        <f>AH349</f>
        <v>0</v>
      </c>
      <c r="AI348" s="13">
        <f>SUM(AI349:AI349)</f>
        <v>0</v>
      </c>
      <c r="AJ348" s="14"/>
      <c r="AK348" s="14"/>
      <c r="AL348" s="15"/>
    </row>
    <row r="349" spans="2:38" ht="39" thickBot="1">
      <c r="B349" s="106"/>
      <c r="C349" s="28"/>
      <c r="D349" s="28"/>
      <c r="E349" s="28"/>
      <c r="F349" s="26" t="s">
        <v>928</v>
      </c>
      <c r="G349" s="28"/>
      <c r="H349" s="28"/>
      <c r="I349" s="28"/>
      <c r="J349" s="26" t="s">
        <v>108</v>
      </c>
      <c r="K349" s="26" t="s">
        <v>546</v>
      </c>
      <c r="L349" s="27">
        <v>11</v>
      </c>
      <c r="M349" s="27">
        <v>11</v>
      </c>
      <c r="N349" s="27">
        <v>11</v>
      </c>
      <c r="O349" s="28"/>
      <c r="P349" s="28"/>
      <c r="Q349" s="29"/>
      <c r="R349" s="28"/>
      <c r="S349" s="29">
        <v>30000000</v>
      </c>
      <c r="T349" s="28"/>
      <c r="U349" s="28"/>
      <c r="V349" s="28"/>
      <c r="W349" s="28"/>
      <c r="X349" s="28"/>
      <c r="Y349" s="28"/>
      <c r="Z349" s="28"/>
      <c r="AA349" s="29"/>
      <c r="AB349" s="28"/>
      <c r="AC349" s="28"/>
      <c r="AD349" s="28"/>
      <c r="AE349" s="29"/>
      <c r="AF349" s="28"/>
      <c r="AG349" s="28"/>
      <c r="AH349" s="28"/>
      <c r="AI349" s="28"/>
      <c r="AJ349" s="28"/>
      <c r="AK349" s="28"/>
      <c r="AL349" s="107" t="s">
        <v>1076</v>
      </c>
    </row>
    <row r="350" spans="2:38" s="1" customFormat="1" ht="33.75">
      <c r="B350" s="5" t="s">
        <v>1037</v>
      </c>
      <c r="C350" s="3" t="s">
        <v>1038</v>
      </c>
      <c r="D350" s="3" t="s">
        <v>1039</v>
      </c>
      <c r="E350" s="3" t="s">
        <v>1040</v>
      </c>
      <c r="F350" s="3" t="s">
        <v>1041</v>
      </c>
      <c r="G350" s="3" t="s">
        <v>1042</v>
      </c>
      <c r="H350" s="3" t="s">
        <v>1043</v>
      </c>
      <c r="I350" s="3" t="s">
        <v>1044</v>
      </c>
      <c r="J350" s="4" t="s">
        <v>1045</v>
      </c>
      <c r="K350" s="5" t="s">
        <v>1046</v>
      </c>
      <c r="L350" s="6"/>
      <c r="M350" s="6"/>
      <c r="N350" s="7"/>
      <c r="O350" s="7"/>
      <c r="P350" s="8"/>
      <c r="Q350" s="9">
        <f>SUM(Q351:Q351)</f>
        <v>0</v>
      </c>
      <c r="R350" s="10">
        <f>SUM(R351:R351)</f>
        <v>0</v>
      </c>
      <c r="S350" s="11">
        <f>SUM(S351:S351)</f>
        <v>0</v>
      </c>
      <c r="T350" s="10">
        <f>SUM(T351:T351)</f>
        <v>0</v>
      </c>
      <c r="U350" s="11"/>
      <c r="V350" s="10"/>
      <c r="W350" s="11"/>
      <c r="X350" s="10"/>
      <c r="Y350" s="11"/>
      <c r="Z350" s="10"/>
      <c r="AA350" s="11"/>
      <c r="AB350" s="10"/>
      <c r="AC350" s="11"/>
      <c r="AD350" s="10"/>
      <c r="AE350" s="11"/>
      <c r="AF350" s="10"/>
      <c r="AG350" s="12">
        <f>Q350+S350</f>
        <v>0</v>
      </c>
      <c r="AH350" s="10">
        <f>AH351</f>
        <v>0</v>
      </c>
      <c r="AI350" s="13">
        <f>SUM(AI351:AI351)</f>
        <v>0</v>
      </c>
      <c r="AJ350" s="14"/>
      <c r="AK350" s="14"/>
      <c r="AL350" s="15"/>
    </row>
    <row r="351" spans="2:38" ht="64.5" thickBot="1">
      <c r="B351" s="106"/>
      <c r="C351" s="28"/>
      <c r="D351" s="28"/>
      <c r="E351" s="28"/>
      <c r="F351" s="26" t="s">
        <v>928</v>
      </c>
      <c r="G351" s="28"/>
      <c r="H351" s="28"/>
      <c r="I351" s="28"/>
      <c r="J351" s="26" t="s">
        <v>109</v>
      </c>
      <c r="K351" s="26" t="s">
        <v>547</v>
      </c>
      <c r="L351" s="27">
        <v>0</v>
      </c>
      <c r="M351" s="27">
        <v>1</v>
      </c>
      <c r="N351" s="27">
        <v>0</v>
      </c>
      <c r="O351" s="28"/>
      <c r="P351" s="28"/>
      <c r="Q351" s="29"/>
      <c r="R351" s="28"/>
      <c r="S351" s="29"/>
      <c r="T351" s="28"/>
      <c r="U351" s="28"/>
      <c r="V351" s="28"/>
      <c r="W351" s="28"/>
      <c r="X351" s="28"/>
      <c r="Y351" s="28"/>
      <c r="Z351" s="28"/>
      <c r="AA351" s="29"/>
      <c r="AB351" s="28"/>
      <c r="AC351" s="28"/>
      <c r="AD351" s="28"/>
      <c r="AE351" s="29"/>
      <c r="AF351" s="28"/>
      <c r="AG351" s="28"/>
      <c r="AH351" s="28"/>
      <c r="AI351" s="28"/>
      <c r="AJ351" s="28"/>
      <c r="AK351" s="28"/>
      <c r="AL351" s="107" t="s">
        <v>1076</v>
      </c>
    </row>
    <row r="352" spans="2:38" s="1" customFormat="1" ht="33.75">
      <c r="B352" s="5" t="s">
        <v>1037</v>
      </c>
      <c r="C352" s="3" t="s">
        <v>1038</v>
      </c>
      <c r="D352" s="3" t="s">
        <v>1039</v>
      </c>
      <c r="E352" s="3" t="s">
        <v>1040</v>
      </c>
      <c r="F352" s="3" t="s">
        <v>1041</v>
      </c>
      <c r="G352" s="3" t="s">
        <v>1042</v>
      </c>
      <c r="H352" s="3" t="s">
        <v>1043</v>
      </c>
      <c r="I352" s="3" t="s">
        <v>1044</v>
      </c>
      <c r="J352" s="4" t="s">
        <v>1045</v>
      </c>
      <c r="K352" s="5" t="s">
        <v>1046</v>
      </c>
      <c r="L352" s="6"/>
      <c r="M352" s="6"/>
      <c r="N352" s="7"/>
      <c r="O352" s="7"/>
      <c r="P352" s="8"/>
      <c r="Q352" s="9">
        <f>SUM(Q353:Q353)</f>
        <v>0</v>
      </c>
      <c r="R352" s="10">
        <f>SUM(R353:R353)</f>
        <v>0</v>
      </c>
      <c r="S352" s="11">
        <f>SUM(S353:S353)</f>
        <v>0</v>
      </c>
      <c r="T352" s="10">
        <f>SUM(T353:T353)</f>
        <v>0</v>
      </c>
      <c r="U352" s="11"/>
      <c r="V352" s="10"/>
      <c r="W352" s="11"/>
      <c r="X352" s="10"/>
      <c r="Y352" s="11"/>
      <c r="Z352" s="10"/>
      <c r="AA352" s="11"/>
      <c r="AB352" s="10"/>
      <c r="AC352" s="11"/>
      <c r="AD352" s="10"/>
      <c r="AE352" s="11"/>
      <c r="AF352" s="10"/>
      <c r="AG352" s="12">
        <f>Q352+S352</f>
        <v>0</v>
      </c>
      <c r="AH352" s="10">
        <f>AH353</f>
        <v>0</v>
      </c>
      <c r="AI352" s="13">
        <f>SUM(AI353:AI353)</f>
        <v>0</v>
      </c>
      <c r="AJ352" s="14"/>
      <c r="AK352" s="14"/>
      <c r="AL352" s="15"/>
    </row>
    <row r="353" spans="2:38" ht="63.75">
      <c r="B353" s="106"/>
      <c r="C353" s="28"/>
      <c r="D353" s="28"/>
      <c r="E353" s="28"/>
      <c r="F353" s="26" t="s">
        <v>928</v>
      </c>
      <c r="G353" s="28"/>
      <c r="H353" s="28"/>
      <c r="I353" s="28"/>
      <c r="J353" s="26" t="s">
        <v>110</v>
      </c>
      <c r="K353" s="26" t="s">
        <v>548</v>
      </c>
      <c r="L353" s="27">
        <v>0</v>
      </c>
      <c r="M353" s="27">
        <v>1</v>
      </c>
      <c r="N353" s="27">
        <v>0</v>
      </c>
      <c r="O353" s="28"/>
      <c r="P353" s="28"/>
      <c r="Q353" s="29"/>
      <c r="R353" s="28"/>
      <c r="S353" s="29"/>
      <c r="T353" s="28"/>
      <c r="U353" s="28"/>
      <c r="V353" s="28"/>
      <c r="W353" s="28"/>
      <c r="X353" s="28"/>
      <c r="Y353" s="28"/>
      <c r="Z353" s="28"/>
      <c r="AA353" s="29"/>
      <c r="AB353" s="28"/>
      <c r="AC353" s="28"/>
      <c r="AD353" s="28"/>
      <c r="AE353" s="29"/>
      <c r="AF353" s="28"/>
      <c r="AG353" s="28"/>
      <c r="AH353" s="28"/>
      <c r="AI353" s="28"/>
      <c r="AJ353" s="28"/>
      <c r="AK353" s="28"/>
      <c r="AL353" s="107" t="s">
        <v>1076</v>
      </c>
    </row>
    <row r="354" spans="2:38" ht="15.75" thickBot="1">
      <c r="B354" s="106"/>
      <c r="C354" s="28"/>
      <c r="D354" s="28"/>
      <c r="E354" s="28"/>
      <c r="F354" s="26"/>
      <c r="G354" s="28"/>
      <c r="H354" s="28"/>
      <c r="I354" s="28"/>
      <c r="J354" s="26"/>
      <c r="K354" s="26"/>
      <c r="L354" s="27"/>
      <c r="M354" s="27"/>
      <c r="N354" s="27"/>
      <c r="O354" s="28"/>
      <c r="P354" s="28"/>
      <c r="Q354" s="29"/>
      <c r="R354" s="28"/>
      <c r="S354" s="29"/>
      <c r="T354" s="28"/>
      <c r="U354" s="28"/>
      <c r="V354" s="28"/>
      <c r="W354" s="28"/>
      <c r="X354" s="28"/>
      <c r="Y354" s="28"/>
      <c r="Z354" s="28"/>
      <c r="AA354" s="29"/>
      <c r="AB354" s="28"/>
      <c r="AC354" s="28"/>
      <c r="AD354" s="28"/>
      <c r="AE354" s="29"/>
      <c r="AF354" s="28"/>
      <c r="AG354" s="28"/>
      <c r="AH354" s="28"/>
      <c r="AI354" s="28"/>
      <c r="AJ354" s="28"/>
      <c r="AK354" s="28"/>
      <c r="AL354" s="107"/>
    </row>
    <row r="355" spans="2:38" s="1" customFormat="1" ht="11.25">
      <c r="B355" s="122" t="s">
        <v>1097</v>
      </c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  <c r="AA355" s="123"/>
      <c r="AB355" s="123"/>
      <c r="AC355" s="123"/>
      <c r="AD355" s="123"/>
      <c r="AE355" s="123"/>
      <c r="AF355" s="123"/>
      <c r="AG355" s="123"/>
      <c r="AH355" s="123"/>
      <c r="AI355" s="123"/>
      <c r="AJ355" s="123"/>
      <c r="AK355" s="123"/>
      <c r="AL355" s="124"/>
    </row>
    <row r="356" spans="2:38" s="1" customFormat="1" ht="12" thickBot="1">
      <c r="B356" s="125" t="s">
        <v>1098</v>
      </c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7"/>
    </row>
    <row r="357" spans="2:38" s="1" customFormat="1" ht="11.25">
      <c r="B357" s="128" t="s">
        <v>1099</v>
      </c>
      <c r="C357" s="129"/>
      <c r="D357" s="129"/>
      <c r="E357" s="129"/>
      <c r="F357" s="129"/>
      <c r="G357" s="129"/>
      <c r="H357" s="129"/>
      <c r="I357" s="129"/>
      <c r="J357" s="130"/>
      <c r="K357" s="131" t="s">
        <v>1163</v>
      </c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3"/>
      <c r="W357" s="131" t="s">
        <v>1101</v>
      </c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5"/>
    </row>
    <row r="358" spans="2:38" s="1" customFormat="1" ht="21.75" customHeight="1" thickBot="1">
      <c r="B358" s="136" t="s">
        <v>1170</v>
      </c>
      <c r="C358" s="137"/>
      <c r="D358" s="138"/>
      <c r="E358" s="92"/>
      <c r="F358" s="92"/>
      <c r="G358" s="92"/>
      <c r="H358" s="139" t="s">
        <v>1171</v>
      </c>
      <c r="I358" s="139"/>
      <c r="J358" s="139"/>
      <c r="K358" s="139"/>
      <c r="L358" s="139"/>
      <c r="M358" s="139"/>
      <c r="N358" s="139"/>
      <c r="O358" s="139"/>
      <c r="P358" s="140"/>
      <c r="Q358" s="141" t="s">
        <v>1049</v>
      </c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42"/>
      <c r="AH358" s="143"/>
      <c r="AI358" s="144" t="s">
        <v>1050</v>
      </c>
      <c r="AJ358" s="145"/>
      <c r="AK358" s="145"/>
      <c r="AL358" s="146"/>
    </row>
    <row r="359" spans="2:38" s="1" customFormat="1" ht="11.25" customHeight="1">
      <c r="B359" s="156" t="s">
        <v>1051</v>
      </c>
      <c r="C359" s="158" t="s">
        <v>1052</v>
      </c>
      <c r="D359" s="159"/>
      <c r="E359" s="159"/>
      <c r="F359" s="159"/>
      <c r="G359" s="159"/>
      <c r="H359" s="159"/>
      <c r="I359" s="159"/>
      <c r="J359" s="159"/>
      <c r="K359" s="162" t="s">
        <v>1053</v>
      </c>
      <c r="L359" s="164" t="s">
        <v>1054</v>
      </c>
      <c r="M359" s="164" t="s">
        <v>1055</v>
      </c>
      <c r="N359" s="166" t="s">
        <v>1394</v>
      </c>
      <c r="O359" s="173" t="s">
        <v>1056</v>
      </c>
      <c r="P359" s="175" t="s">
        <v>1057</v>
      </c>
      <c r="Q359" s="177" t="s">
        <v>1058</v>
      </c>
      <c r="R359" s="169"/>
      <c r="S359" s="168" t="s">
        <v>1059</v>
      </c>
      <c r="T359" s="169"/>
      <c r="U359" s="168" t="s">
        <v>1060</v>
      </c>
      <c r="V359" s="169"/>
      <c r="W359" s="168" t="s">
        <v>1061</v>
      </c>
      <c r="X359" s="169"/>
      <c r="Y359" s="168" t="s">
        <v>1062</v>
      </c>
      <c r="Z359" s="169"/>
      <c r="AA359" s="168" t="s">
        <v>1063</v>
      </c>
      <c r="AB359" s="169"/>
      <c r="AC359" s="168" t="s">
        <v>1064</v>
      </c>
      <c r="AD359" s="169"/>
      <c r="AE359" s="168" t="s">
        <v>1065</v>
      </c>
      <c r="AF359" s="169"/>
      <c r="AG359" s="168" t="s">
        <v>1066</v>
      </c>
      <c r="AH359" s="170"/>
      <c r="AI359" s="171" t="s">
        <v>1067</v>
      </c>
      <c r="AJ359" s="147" t="s">
        <v>1068</v>
      </c>
      <c r="AK359" s="149" t="s">
        <v>1069</v>
      </c>
      <c r="AL359" s="151" t="s">
        <v>1070</v>
      </c>
    </row>
    <row r="360" spans="2:38" s="1" customFormat="1" ht="52.5" customHeight="1" thickBot="1">
      <c r="B360" s="157"/>
      <c r="C360" s="178"/>
      <c r="D360" s="179"/>
      <c r="E360" s="179"/>
      <c r="F360" s="179"/>
      <c r="G360" s="179"/>
      <c r="H360" s="179"/>
      <c r="I360" s="179"/>
      <c r="J360" s="179"/>
      <c r="K360" s="163"/>
      <c r="L360" s="165" t="s">
        <v>1054</v>
      </c>
      <c r="M360" s="165"/>
      <c r="N360" s="167"/>
      <c r="O360" s="174"/>
      <c r="P360" s="176"/>
      <c r="Q360" s="17" t="s">
        <v>1071</v>
      </c>
      <c r="R360" s="18" t="s">
        <v>1072</v>
      </c>
      <c r="S360" s="19" t="s">
        <v>1071</v>
      </c>
      <c r="T360" s="18" t="s">
        <v>1072</v>
      </c>
      <c r="U360" s="19" t="s">
        <v>1071</v>
      </c>
      <c r="V360" s="18" t="s">
        <v>1072</v>
      </c>
      <c r="W360" s="19" t="s">
        <v>1071</v>
      </c>
      <c r="X360" s="18" t="s">
        <v>1072</v>
      </c>
      <c r="Y360" s="19" t="s">
        <v>1071</v>
      </c>
      <c r="Z360" s="18" t="s">
        <v>1072</v>
      </c>
      <c r="AA360" s="19" t="s">
        <v>1071</v>
      </c>
      <c r="AB360" s="18" t="s">
        <v>1072</v>
      </c>
      <c r="AC360" s="19" t="s">
        <v>1071</v>
      </c>
      <c r="AD360" s="18" t="s">
        <v>1073</v>
      </c>
      <c r="AE360" s="19" t="s">
        <v>1071</v>
      </c>
      <c r="AF360" s="18" t="s">
        <v>1073</v>
      </c>
      <c r="AG360" s="19" t="s">
        <v>1071</v>
      </c>
      <c r="AH360" s="20" t="s">
        <v>1073</v>
      </c>
      <c r="AI360" s="172"/>
      <c r="AJ360" s="148"/>
      <c r="AK360" s="150"/>
      <c r="AL360" s="152"/>
    </row>
    <row r="361" spans="2:38" s="1" customFormat="1" ht="34.5" thickBot="1">
      <c r="B361" s="42" t="s">
        <v>1076</v>
      </c>
      <c r="C361" s="180" t="s">
        <v>1172</v>
      </c>
      <c r="D361" s="181"/>
      <c r="E361" s="181"/>
      <c r="F361" s="181"/>
      <c r="G361" s="181"/>
      <c r="H361" s="181"/>
      <c r="I361" s="181"/>
      <c r="J361" s="181"/>
      <c r="K361" s="43" t="s">
        <v>1173</v>
      </c>
      <c r="L361" s="44">
        <v>0</v>
      </c>
      <c r="M361" s="45">
        <v>1</v>
      </c>
      <c r="N361" s="45">
        <v>0.2</v>
      </c>
      <c r="O361" s="46"/>
      <c r="P361" s="47"/>
      <c r="Q361" s="48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50"/>
      <c r="AI361" s="51">
        <f>AI363+AI366+AI369</f>
        <v>0</v>
      </c>
      <c r="AJ361" s="52"/>
      <c r="AK361" s="52"/>
      <c r="AL361" s="53"/>
    </row>
    <row r="362" spans="2:38" s="1" customFormat="1" ht="33.75">
      <c r="B362" s="5" t="s">
        <v>1037</v>
      </c>
      <c r="C362" s="3" t="s">
        <v>1038</v>
      </c>
      <c r="D362" s="3" t="s">
        <v>1039</v>
      </c>
      <c r="E362" s="3" t="s">
        <v>1040</v>
      </c>
      <c r="F362" s="3" t="s">
        <v>1041</v>
      </c>
      <c r="G362" s="3" t="s">
        <v>1042</v>
      </c>
      <c r="H362" s="3" t="s">
        <v>1043</v>
      </c>
      <c r="I362" s="3" t="s">
        <v>1044</v>
      </c>
      <c r="J362" s="4" t="s">
        <v>1045</v>
      </c>
      <c r="K362" s="5" t="s">
        <v>1046</v>
      </c>
      <c r="L362" s="6"/>
      <c r="M362" s="6"/>
      <c r="N362" s="7"/>
      <c r="O362" s="7"/>
      <c r="P362" s="8"/>
      <c r="Q362" s="9">
        <f>SUM(Q363:Q363)</f>
        <v>0</v>
      </c>
      <c r="R362" s="10">
        <f>SUM(R363:R363)</f>
        <v>0</v>
      </c>
      <c r="S362" s="11">
        <f>SUM(S363:S363)</f>
        <v>0</v>
      </c>
      <c r="T362" s="10">
        <f>SUM(T363:T363)</f>
        <v>0</v>
      </c>
      <c r="U362" s="11"/>
      <c r="V362" s="10"/>
      <c r="W362" s="11"/>
      <c r="X362" s="10"/>
      <c r="Y362" s="11"/>
      <c r="Z362" s="10"/>
      <c r="AA362" s="11"/>
      <c r="AB362" s="10"/>
      <c r="AC362" s="11"/>
      <c r="AD362" s="10"/>
      <c r="AE362" s="11"/>
      <c r="AF362" s="10"/>
      <c r="AG362" s="12">
        <f>Q362+S362</f>
        <v>0</v>
      </c>
      <c r="AH362" s="10">
        <f>AH363</f>
        <v>0</v>
      </c>
      <c r="AI362" s="13">
        <f>SUM(AI363:AI363)</f>
        <v>0</v>
      </c>
      <c r="AJ362" s="14"/>
      <c r="AK362" s="14"/>
      <c r="AL362" s="15"/>
    </row>
    <row r="363" spans="2:38" ht="39" thickBot="1">
      <c r="B363" s="106"/>
      <c r="C363" s="28"/>
      <c r="D363" s="28"/>
      <c r="E363" s="28"/>
      <c r="F363" s="26" t="s">
        <v>923</v>
      </c>
      <c r="G363" s="28"/>
      <c r="H363" s="28"/>
      <c r="I363" s="28"/>
      <c r="J363" s="26" t="s">
        <v>111</v>
      </c>
      <c r="K363" s="26" t="s">
        <v>549</v>
      </c>
      <c r="L363" s="27">
        <v>5</v>
      </c>
      <c r="M363" s="27">
        <v>5</v>
      </c>
      <c r="N363" s="27">
        <v>5</v>
      </c>
      <c r="O363" s="28"/>
      <c r="P363" s="28"/>
      <c r="Q363" s="29"/>
      <c r="R363" s="28"/>
      <c r="S363" s="29"/>
      <c r="T363" s="28"/>
      <c r="U363" s="28"/>
      <c r="V363" s="28"/>
      <c r="W363" s="28"/>
      <c r="X363" s="28"/>
      <c r="Y363" s="28"/>
      <c r="Z363" s="28"/>
      <c r="AA363" s="29"/>
      <c r="AB363" s="28"/>
      <c r="AC363" s="28"/>
      <c r="AD363" s="28"/>
      <c r="AE363" s="29"/>
      <c r="AF363" s="28"/>
      <c r="AG363" s="28"/>
      <c r="AH363" s="28"/>
      <c r="AI363" s="28"/>
      <c r="AJ363" s="28"/>
      <c r="AK363" s="28"/>
      <c r="AL363" s="107" t="s">
        <v>1076</v>
      </c>
    </row>
    <row r="364" spans="2:38" s="1" customFormat="1" ht="33.75">
      <c r="B364" s="5" t="s">
        <v>1037</v>
      </c>
      <c r="C364" s="3" t="s">
        <v>1038</v>
      </c>
      <c r="D364" s="3" t="s">
        <v>1039</v>
      </c>
      <c r="E364" s="3" t="s">
        <v>1040</v>
      </c>
      <c r="F364" s="3" t="s">
        <v>1041</v>
      </c>
      <c r="G364" s="3" t="s">
        <v>1042</v>
      </c>
      <c r="H364" s="3" t="s">
        <v>1043</v>
      </c>
      <c r="I364" s="3" t="s">
        <v>1044</v>
      </c>
      <c r="J364" s="4" t="s">
        <v>1045</v>
      </c>
      <c r="K364" s="5" t="s">
        <v>1046</v>
      </c>
      <c r="L364" s="6"/>
      <c r="M364" s="6"/>
      <c r="N364" s="7"/>
      <c r="O364" s="7"/>
      <c r="P364" s="8"/>
      <c r="Q364" s="9">
        <f>SUM(Q365:Q365)</f>
        <v>0</v>
      </c>
      <c r="R364" s="10">
        <f>SUM(R365:R365)</f>
        <v>0</v>
      </c>
      <c r="S364" s="11">
        <f>SUM(S365:S365)</f>
        <v>0</v>
      </c>
      <c r="T364" s="10">
        <f>SUM(T365:T365)</f>
        <v>0</v>
      </c>
      <c r="U364" s="11"/>
      <c r="V364" s="10"/>
      <c r="W364" s="11"/>
      <c r="X364" s="10"/>
      <c r="Y364" s="11"/>
      <c r="Z364" s="10"/>
      <c r="AA364" s="11"/>
      <c r="AB364" s="10"/>
      <c r="AC364" s="11"/>
      <c r="AD364" s="10"/>
      <c r="AE364" s="11"/>
      <c r="AF364" s="10"/>
      <c r="AG364" s="12">
        <f>Q364+S364</f>
        <v>0</v>
      </c>
      <c r="AH364" s="10">
        <f>AH365</f>
        <v>0</v>
      </c>
      <c r="AI364" s="13">
        <f>SUM(AI365:AI365)</f>
        <v>0</v>
      </c>
      <c r="AJ364" s="14"/>
      <c r="AK364" s="14"/>
      <c r="AL364" s="15"/>
    </row>
    <row r="365" spans="2:38" ht="59.25" customHeight="1" thickBot="1">
      <c r="B365" s="106"/>
      <c r="C365" s="28"/>
      <c r="D365" s="28"/>
      <c r="E365" s="28"/>
      <c r="F365" s="26" t="s">
        <v>923</v>
      </c>
      <c r="G365" s="28"/>
      <c r="H365" s="28"/>
      <c r="I365" s="28"/>
      <c r="J365" s="26" t="s">
        <v>112</v>
      </c>
      <c r="K365" s="26" t="s">
        <v>550</v>
      </c>
      <c r="L365" s="27">
        <v>0</v>
      </c>
      <c r="M365" s="27">
        <v>1</v>
      </c>
      <c r="N365" s="27">
        <v>0</v>
      </c>
      <c r="O365" s="28"/>
      <c r="P365" s="28"/>
      <c r="Q365" s="29"/>
      <c r="R365" s="28"/>
      <c r="S365" s="29"/>
      <c r="T365" s="28"/>
      <c r="U365" s="28"/>
      <c r="V365" s="28"/>
      <c r="W365" s="28"/>
      <c r="X365" s="28"/>
      <c r="Y365" s="28"/>
      <c r="Z365" s="28"/>
      <c r="AA365" s="29"/>
      <c r="AB365" s="28"/>
      <c r="AC365" s="28"/>
      <c r="AD365" s="28"/>
      <c r="AE365" s="29"/>
      <c r="AF365" s="28"/>
      <c r="AG365" s="28"/>
      <c r="AH365" s="28"/>
      <c r="AI365" s="28"/>
      <c r="AJ365" s="28"/>
      <c r="AK365" s="28"/>
      <c r="AL365" s="107" t="s">
        <v>1076</v>
      </c>
    </row>
    <row r="366" spans="2:38" s="1" customFormat="1" ht="33.75">
      <c r="B366" s="5" t="s">
        <v>1037</v>
      </c>
      <c r="C366" s="3" t="s">
        <v>1038</v>
      </c>
      <c r="D366" s="3" t="s">
        <v>1039</v>
      </c>
      <c r="E366" s="3" t="s">
        <v>1040</v>
      </c>
      <c r="F366" s="3" t="s">
        <v>1041</v>
      </c>
      <c r="G366" s="3" t="s">
        <v>1042</v>
      </c>
      <c r="H366" s="3" t="s">
        <v>1043</v>
      </c>
      <c r="I366" s="3" t="s">
        <v>1044</v>
      </c>
      <c r="J366" s="4" t="s">
        <v>1045</v>
      </c>
      <c r="K366" s="5" t="s">
        <v>1046</v>
      </c>
      <c r="L366" s="6"/>
      <c r="M366" s="6"/>
      <c r="N366" s="7"/>
      <c r="O366" s="7"/>
      <c r="P366" s="8"/>
      <c r="Q366" s="9">
        <f>SUM(Q367:Q367)</f>
        <v>0</v>
      </c>
      <c r="R366" s="10">
        <f>SUM(R367:R367)</f>
        <v>0</v>
      </c>
      <c r="S366" s="11">
        <f>SUM(S367:S367)</f>
        <v>0</v>
      </c>
      <c r="T366" s="10">
        <f>SUM(T367:T367)</f>
        <v>0</v>
      </c>
      <c r="U366" s="11"/>
      <c r="V366" s="10"/>
      <c r="W366" s="11"/>
      <c r="X366" s="10"/>
      <c r="Y366" s="11"/>
      <c r="Z366" s="10"/>
      <c r="AA366" s="11"/>
      <c r="AB366" s="10"/>
      <c r="AC366" s="11"/>
      <c r="AD366" s="10"/>
      <c r="AE366" s="11"/>
      <c r="AF366" s="10"/>
      <c r="AG366" s="12">
        <f>Q366+S366</f>
        <v>0</v>
      </c>
      <c r="AH366" s="10">
        <f>AH367</f>
        <v>0</v>
      </c>
      <c r="AI366" s="13">
        <f>SUM(AI367:AI367)</f>
        <v>0</v>
      </c>
      <c r="AJ366" s="14"/>
      <c r="AK366" s="14"/>
      <c r="AL366" s="15"/>
    </row>
    <row r="367" spans="2:38" ht="51.75" thickBot="1">
      <c r="B367" s="106"/>
      <c r="C367" s="28"/>
      <c r="D367" s="28"/>
      <c r="E367" s="28"/>
      <c r="F367" s="26"/>
      <c r="G367" s="28"/>
      <c r="H367" s="28"/>
      <c r="I367" s="28"/>
      <c r="J367" s="26" t="s">
        <v>113</v>
      </c>
      <c r="K367" s="26" t="s">
        <v>551</v>
      </c>
      <c r="L367" s="27">
        <v>1</v>
      </c>
      <c r="M367" s="27">
        <v>8</v>
      </c>
      <c r="N367" s="27">
        <v>2</v>
      </c>
      <c r="O367" s="28"/>
      <c r="P367" s="28"/>
      <c r="Q367" s="29"/>
      <c r="R367" s="28"/>
      <c r="S367" s="29"/>
      <c r="T367" s="28"/>
      <c r="U367" s="28"/>
      <c r="V367" s="28"/>
      <c r="W367" s="28"/>
      <c r="X367" s="28"/>
      <c r="Y367" s="28"/>
      <c r="Z367" s="28"/>
      <c r="AA367" s="29"/>
      <c r="AB367" s="28"/>
      <c r="AC367" s="28"/>
      <c r="AD367" s="28"/>
      <c r="AE367" s="29"/>
      <c r="AF367" s="28"/>
      <c r="AG367" s="28"/>
      <c r="AH367" s="28"/>
      <c r="AI367" s="28"/>
      <c r="AJ367" s="28"/>
      <c r="AK367" s="28"/>
      <c r="AL367" s="107" t="s">
        <v>1076</v>
      </c>
    </row>
    <row r="368" spans="2:38" s="1" customFormat="1" ht="33.75">
      <c r="B368" s="5" t="s">
        <v>1037</v>
      </c>
      <c r="C368" s="3" t="s">
        <v>1038</v>
      </c>
      <c r="D368" s="3" t="s">
        <v>1039</v>
      </c>
      <c r="E368" s="3" t="s">
        <v>1040</v>
      </c>
      <c r="F368" s="3" t="s">
        <v>1041</v>
      </c>
      <c r="G368" s="3" t="s">
        <v>1042</v>
      </c>
      <c r="H368" s="3" t="s">
        <v>1043</v>
      </c>
      <c r="I368" s="3" t="s">
        <v>1044</v>
      </c>
      <c r="J368" s="4" t="s">
        <v>1045</v>
      </c>
      <c r="K368" s="5" t="s">
        <v>1046</v>
      </c>
      <c r="L368" s="6"/>
      <c r="M368" s="6"/>
      <c r="N368" s="7"/>
      <c r="O368" s="7"/>
      <c r="P368" s="8"/>
      <c r="Q368" s="9">
        <f>SUM(Q369:Q369)</f>
        <v>0</v>
      </c>
      <c r="R368" s="10">
        <f>SUM(R369:R369)</f>
        <v>0</v>
      </c>
      <c r="S368" s="11">
        <f>SUM(S369:S369)</f>
        <v>0</v>
      </c>
      <c r="T368" s="10">
        <f>SUM(T369:T369)</f>
        <v>0</v>
      </c>
      <c r="U368" s="11"/>
      <c r="V368" s="10"/>
      <c r="W368" s="11"/>
      <c r="X368" s="10"/>
      <c r="Y368" s="11"/>
      <c r="Z368" s="10"/>
      <c r="AA368" s="11"/>
      <c r="AB368" s="10"/>
      <c r="AC368" s="11"/>
      <c r="AD368" s="10"/>
      <c r="AE368" s="11"/>
      <c r="AF368" s="10"/>
      <c r="AG368" s="12">
        <f>Q368+S368</f>
        <v>0</v>
      </c>
      <c r="AH368" s="10">
        <f>AH369</f>
        <v>0</v>
      </c>
      <c r="AI368" s="13">
        <f>SUM(AI369:AI369)</f>
        <v>0</v>
      </c>
      <c r="AJ368" s="14"/>
      <c r="AK368" s="14"/>
      <c r="AL368" s="15"/>
    </row>
    <row r="369" spans="2:38" ht="64.5" thickBot="1">
      <c r="B369" s="106"/>
      <c r="C369" s="28"/>
      <c r="D369" s="28"/>
      <c r="E369" s="28"/>
      <c r="F369" s="26" t="s">
        <v>929</v>
      </c>
      <c r="G369" s="28"/>
      <c r="H369" s="28"/>
      <c r="I369" s="28"/>
      <c r="J369" s="26" t="s">
        <v>114</v>
      </c>
      <c r="K369" s="26" t="s">
        <v>552</v>
      </c>
      <c r="L369" s="27">
        <v>1</v>
      </c>
      <c r="M369" s="27">
        <v>1</v>
      </c>
      <c r="N369" s="27">
        <v>1</v>
      </c>
      <c r="O369" s="28"/>
      <c r="P369" s="28"/>
      <c r="Q369" s="29"/>
      <c r="R369" s="28"/>
      <c r="S369" s="29"/>
      <c r="T369" s="28"/>
      <c r="U369" s="28"/>
      <c r="V369" s="28"/>
      <c r="W369" s="28"/>
      <c r="X369" s="28"/>
      <c r="Y369" s="28"/>
      <c r="Z369" s="28"/>
      <c r="AA369" s="29"/>
      <c r="AB369" s="28"/>
      <c r="AC369" s="28"/>
      <c r="AD369" s="28"/>
      <c r="AE369" s="29">
        <v>60000000</v>
      </c>
      <c r="AF369" s="28"/>
      <c r="AG369" s="28"/>
      <c r="AH369" s="28"/>
      <c r="AI369" s="28"/>
      <c r="AJ369" s="28"/>
      <c r="AK369" s="28"/>
      <c r="AL369" s="107" t="s">
        <v>1076</v>
      </c>
    </row>
    <row r="370" spans="2:38" s="1" customFormat="1" ht="54" customHeight="1">
      <c r="B370" s="5" t="s">
        <v>1037</v>
      </c>
      <c r="C370" s="3" t="s">
        <v>1038</v>
      </c>
      <c r="D370" s="3" t="s">
        <v>1039</v>
      </c>
      <c r="E370" s="3" t="s">
        <v>1040</v>
      </c>
      <c r="F370" s="3" t="s">
        <v>1041</v>
      </c>
      <c r="G370" s="3" t="s">
        <v>1042</v>
      </c>
      <c r="H370" s="3" t="s">
        <v>1043</v>
      </c>
      <c r="I370" s="3" t="s">
        <v>1044</v>
      </c>
      <c r="J370" s="4" t="s">
        <v>1045</v>
      </c>
      <c r="K370" s="5" t="s">
        <v>1046</v>
      </c>
      <c r="L370" s="6"/>
      <c r="M370" s="6"/>
      <c r="N370" s="7"/>
      <c r="O370" s="7"/>
      <c r="P370" s="8"/>
      <c r="Q370" s="9">
        <f>SUM(Q371:Q371)</f>
        <v>0</v>
      </c>
      <c r="R370" s="10">
        <f>SUM(R371:R371)</f>
        <v>0</v>
      </c>
      <c r="S370" s="11">
        <f>SUM(S371:S371)</f>
        <v>30000000</v>
      </c>
      <c r="T370" s="10">
        <f>SUM(T371:T371)</f>
        <v>0</v>
      </c>
      <c r="U370" s="11"/>
      <c r="V370" s="10"/>
      <c r="W370" s="11"/>
      <c r="X370" s="10"/>
      <c r="Y370" s="11"/>
      <c r="Z370" s="10"/>
      <c r="AA370" s="11"/>
      <c r="AB370" s="10"/>
      <c r="AC370" s="11"/>
      <c r="AD370" s="10"/>
      <c r="AE370" s="11"/>
      <c r="AF370" s="10"/>
      <c r="AG370" s="12">
        <f>Q370+S370</f>
        <v>30000000</v>
      </c>
      <c r="AH370" s="10">
        <f>AH371</f>
        <v>0</v>
      </c>
      <c r="AI370" s="13">
        <f>SUM(AI371:AI371)</f>
        <v>0</v>
      </c>
      <c r="AJ370" s="14"/>
      <c r="AK370" s="14"/>
      <c r="AL370" s="15"/>
    </row>
    <row r="371" spans="2:38" ht="39" thickBot="1">
      <c r="B371" s="106"/>
      <c r="C371" s="28"/>
      <c r="D371" s="28"/>
      <c r="E371" s="28"/>
      <c r="F371" s="26" t="s">
        <v>924</v>
      </c>
      <c r="G371" s="28"/>
      <c r="H371" s="28"/>
      <c r="I371" s="28"/>
      <c r="J371" s="26" t="s">
        <v>115</v>
      </c>
      <c r="K371" s="26" t="s">
        <v>553</v>
      </c>
      <c r="L371" s="27">
        <v>70</v>
      </c>
      <c r="M371" s="27">
        <v>1</v>
      </c>
      <c r="N371" s="27">
        <v>0.3</v>
      </c>
      <c r="O371" s="28"/>
      <c r="P371" s="28"/>
      <c r="Q371" s="29"/>
      <c r="R371" s="28"/>
      <c r="S371" s="29">
        <v>30000000</v>
      </c>
      <c r="T371" s="28"/>
      <c r="U371" s="28"/>
      <c r="V371" s="28"/>
      <c r="W371" s="28"/>
      <c r="X371" s="28"/>
      <c r="Y371" s="28"/>
      <c r="Z371" s="28"/>
      <c r="AA371" s="29"/>
      <c r="AB371" s="28"/>
      <c r="AC371" s="28"/>
      <c r="AD371" s="28"/>
      <c r="AE371" s="29"/>
      <c r="AF371" s="28"/>
      <c r="AG371" s="28"/>
      <c r="AH371" s="28"/>
      <c r="AI371" s="28"/>
      <c r="AJ371" s="28"/>
      <c r="AK371" s="28"/>
      <c r="AL371" s="107" t="s">
        <v>1076</v>
      </c>
    </row>
    <row r="372" spans="2:38" s="1" customFormat="1" ht="33.75">
      <c r="B372" s="5" t="s">
        <v>1037</v>
      </c>
      <c r="C372" s="3" t="s">
        <v>1038</v>
      </c>
      <c r="D372" s="3" t="s">
        <v>1039</v>
      </c>
      <c r="E372" s="3" t="s">
        <v>1040</v>
      </c>
      <c r="F372" s="3" t="s">
        <v>1041</v>
      </c>
      <c r="G372" s="3" t="s">
        <v>1042</v>
      </c>
      <c r="H372" s="3" t="s">
        <v>1043</v>
      </c>
      <c r="I372" s="3" t="s">
        <v>1044</v>
      </c>
      <c r="J372" s="4" t="s">
        <v>1045</v>
      </c>
      <c r="K372" s="5" t="s">
        <v>1046</v>
      </c>
      <c r="L372" s="6"/>
      <c r="M372" s="6"/>
      <c r="N372" s="7"/>
      <c r="O372" s="7"/>
      <c r="P372" s="8"/>
      <c r="Q372" s="9">
        <f>SUM(Q373:Q373)</f>
        <v>0</v>
      </c>
      <c r="R372" s="10">
        <f>SUM(R373:R373)</f>
        <v>0</v>
      </c>
      <c r="S372" s="11">
        <f>SUM(S373:S373)</f>
        <v>0</v>
      </c>
      <c r="T372" s="10">
        <f>SUM(T373:T373)</f>
        <v>0</v>
      </c>
      <c r="U372" s="11"/>
      <c r="V372" s="10"/>
      <c r="W372" s="11"/>
      <c r="X372" s="10"/>
      <c r="Y372" s="11"/>
      <c r="Z372" s="10"/>
      <c r="AA372" s="11"/>
      <c r="AB372" s="10"/>
      <c r="AC372" s="11"/>
      <c r="AD372" s="10"/>
      <c r="AE372" s="11"/>
      <c r="AF372" s="10"/>
      <c r="AG372" s="12">
        <f>Q372+S372</f>
        <v>0</v>
      </c>
      <c r="AH372" s="10">
        <f>AH373</f>
        <v>0</v>
      </c>
      <c r="AI372" s="13">
        <f>SUM(AI373:AI373)</f>
        <v>0</v>
      </c>
      <c r="AJ372" s="14"/>
      <c r="AK372" s="14"/>
      <c r="AL372" s="15"/>
    </row>
    <row r="373" spans="2:38" ht="39" thickBot="1">
      <c r="B373" s="106"/>
      <c r="C373" s="28"/>
      <c r="D373" s="28"/>
      <c r="E373" s="28"/>
      <c r="F373" s="26" t="s">
        <v>925</v>
      </c>
      <c r="G373" s="28"/>
      <c r="H373" s="28"/>
      <c r="I373" s="28"/>
      <c r="J373" s="26" t="s">
        <v>116</v>
      </c>
      <c r="K373" s="26" t="s">
        <v>554</v>
      </c>
      <c r="L373" s="27">
        <v>0</v>
      </c>
      <c r="M373" s="27">
        <v>1</v>
      </c>
      <c r="N373" s="27">
        <v>0</v>
      </c>
      <c r="O373" s="28"/>
      <c r="P373" s="28"/>
      <c r="Q373" s="29"/>
      <c r="R373" s="28"/>
      <c r="S373" s="29"/>
      <c r="T373" s="28"/>
      <c r="U373" s="28"/>
      <c r="V373" s="28"/>
      <c r="W373" s="28"/>
      <c r="X373" s="28"/>
      <c r="Y373" s="28"/>
      <c r="Z373" s="28"/>
      <c r="AA373" s="29"/>
      <c r="AB373" s="28"/>
      <c r="AC373" s="28"/>
      <c r="AD373" s="28"/>
      <c r="AE373" s="29"/>
      <c r="AF373" s="28"/>
      <c r="AG373" s="28"/>
      <c r="AH373" s="28"/>
      <c r="AI373" s="28"/>
      <c r="AJ373" s="28"/>
      <c r="AK373" s="28"/>
      <c r="AL373" s="107" t="s">
        <v>1076</v>
      </c>
    </row>
    <row r="374" spans="2:38" s="1" customFormat="1" ht="33.75">
      <c r="B374" s="5" t="s">
        <v>1037</v>
      </c>
      <c r="C374" s="3" t="s">
        <v>1038</v>
      </c>
      <c r="D374" s="3" t="s">
        <v>1039</v>
      </c>
      <c r="E374" s="3" t="s">
        <v>1040</v>
      </c>
      <c r="F374" s="3" t="s">
        <v>1041</v>
      </c>
      <c r="G374" s="3" t="s">
        <v>1042</v>
      </c>
      <c r="H374" s="3" t="s">
        <v>1043</v>
      </c>
      <c r="I374" s="3" t="s">
        <v>1044</v>
      </c>
      <c r="J374" s="4" t="s">
        <v>1045</v>
      </c>
      <c r="K374" s="5" t="s">
        <v>1046</v>
      </c>
      <c r="L374" s="6"/>
      <c r="M374" s="6"/>
      <c r="N374" s="7"/>
      <c r="O374" s="7"/>
      <c r="P374" s="8"/>
      <c r="Q374" s="9">
        <f>SUM(Q375:Q375)</f>
        <v>0</v>
      </c>
      <c r="R374" s="10">
        <f>SUM(R375:R375)</f>
        <v>0</v>
      </c>
      <c r="S374" s="11">
        <f>SUM(S375:S375)</f>
        <v>0</v>
      </c>
      <c r="T374" s="10">
        <f>SUM(T375:T375)</f>
        <v>0</v>
      </c>
      <c r="U374" s="11"/>
      <c r="V374" s="10"/>
      <c r="W374" s="11"/>
      <c r="X374" s="10"/>
      <c r="Y374" s="11"/>
      <c r="Z374" s="10"/>
      <c r="AA374" s="11"/>
      <c r="AB374" s="10"/>
      <c r="AC374" s="11"/>
      <c r="AD374" s="10"/>
      <c r="AE374" s="11"/>
      <c r="AF374" s="10"/>
      <c r="AG374" s="12">
        <f>Q374+S374</f>
        <v>0</v>
      </c>
      <c r="AH374" s="10">
        <f>AH375</f>
        <v>0</v>
      </c>
      <c r="AI374" s="13">
        <f>SUM(AI375:AI375)</f>
        <v>0</v>
      </c>
      <c r="AJ374" s="14"/>
      <c r="AK374" s="14"/>
      <c r="AL374" s="15"/>
    </row>
    <row r="375" spans="2:38" ht="90.75" customHeight="1" thickBot="1">
      <c r="B375" s="106"/>
      <c r="C375" s="28"/>
      <c r="D375" s="28"/>
      <c r="E375" s="28"/>
      <c r="F375" s="26" t="s">
        <v>923</v>
      </c>
      <c r="G375" s="28"/>
      <c r="H375" s="28"/>
      <c r="I375" s="28"/>
      <c r="J375" s="26" t="s">
        <v>117</v>
      </c>
      <c r="K375" s="26" t="s">
        <v>555</v>
      </c>
      <c r="L375" s="27">
        <v>4</v>
      </c>
      <c r="M375" s="27">
        <v>4</v>
      </c>
      <c r="N375" s="27">
        <v>1</v>
      </c>
      <c r="O375" s="28"/>
      <c r="P375" s="28"/>
      <c r="Q375" s="29"/>
      <c r="R375" s="28"/>
      <c r="S375" s="29"/>
      <c r="T375" s="28"/>
      <c r="U375" s="28"/>
      <c r="V375" s="28"/>
      <c r="W375" s="28"/>
      <c r="X375" s="28"/>
      <c r="Y375" s="28"/>
      <c r="Z375" s="28"/>
      <c r="AA375" s="29"/>
      <c r="AB375" s="28"/>
      <c r="AC375" s="28"/>
      <c r="AD375" s="28"/>
      <c r="AE375" s="29"/>
      <c r="AF375" s="28"/>
      <c r="AG375" s="28"/>
      <c r="AH375" s="28"/>
      <c r="AI375" s="28"/>
      <c r="AJ375" s="28"/>
      <c r="AK375" s="28"/>
      <c r="AL375" s="107" t="s">
        <v>1076</v>
      </c>
    </row>
    <row r="376" spans="2:38" s="1" customFormat="1" ht="33.75">
      <c r="B376" s="5" t="s">
        <v>1037</v>
      </c>
      <c r="C376" s="3" t="s">
        <v>1038</v>
      </c>
      <c r="D376" s="3" t="s">
        <v>1039</v>
      </c>
      <c r="E376" s="3" t="s">
        <v>1040</v>
      </c>
      <c r="F376" s="3" t="s">
        <v>1041</v>
      </c>
      <c r="G376" s="3" t="s">
        <v>1042</v>
      </c>
      <c r="H376" s="3" t="s">
        <v>1043</v>
      </c>
      <c r="I376" s="3" t="s">
        <v>1044</v>
      </c>
      <c r="J376" s="4" t="s">
        <v>1045</v>
      </c>
      <c r="K376" s="5" t="s">
        <v>1046</v>
      </c>
      <c r="L376" s="6"/>
      <c r="M376" s="6"/>
      <c r="N376" s="7"/>
      <c r="O376" s="7"/>
      <c r="P376" s="8"/>
      <c r="Q376" s="9">
        <f>SUM(Q377:Q377)</f>
        <v>0</v>
      </c>
      <c r="R376" s="10">
        <f>SUM(R377:R377)</f>
        <v>0</v>
      </c>
      <c r="S376" s="11">
        <f>SUM(S377:S377)</f>
        <v>0</v>
      </c>
      <c r="T376" s="10">
        <f>SUM(T377:T377)</f>
        <v>0</v>
      </c>
      <c r="U376" s="11"/>
      <c r="V376" s="10"/>
      <c r="W376" s="11"/>
      <c r="X376" s="10"/>
      <c r="Y376" s="11"/>
      <c r="Z376" s="10"/>
      <c r="AA376" s="11"/>
      <c r="AB376" s="10"/>
      <c r="AC376" s="11"/>
      <c r="AD376" s="10"/>
      <c r="AE376" s="11"/>
      <c r="AF376" s="10"/>
      <c r="AG376" s="12">
        <f>Q376+S376</f>
        <v>0</v>
      </c>
      <c r="AH376" s="10">
        <f>AH377</f>
        <v>0</v>
      </c>
      <c r="AI376" s="13">
        <f>SUM(AI377:AI377)</f>
        <v>0</v>
      </c>
      <c r="AJ376" s="14"/>
      <c r="AK376" s="14"/>
      <c r="AL376" s="15"/>
    </row>
    <row r="377" spans="2:38" ht="38.25">
      <c r="B377" s="106"/>
      <c r="C377" s="28"/>
      <c r="D377" s="28"/>
      <c r="E377" s="28"/>
      <c r="F377" s="26" t="s">
        <v>924</v>
      </c>
      <c r="G377" s="28"/>
      <c r="H377" s="28"/>
      <c r="I377" s="28"/>
      <c r="J377" s="26" t="s">
        <v>118</v>
      </c>
      <c r="K377" s="26" t="s">
        <v>556</v>
      </c>
      <c r="L377" s="27">
        <v>1</v>
      </c>
      <c r="M377" s="27">
        <v>4</v>
      </c>
      <c r="N377" s="27">
        <v>1</v>
      </c>
      <c r="O377" s="28"/>
      <c r="P377" s="28"/>
      <c r="Q377" s="29"/>
      <c r="R377" s="28"/>
      <c r="S377" s="29"/>
      <c r="T377" s="28"/>
      <c r="U377" s="28"/>
      <c r="V377" s="28"/>
      <c r="W377" s="28"/>
      <c r="X377" s="28"/>
      <c r="Y377" s="28"/>
      <c r="Z377" s="28"/>
      <c r="AA377" s="29"/>
      <c r="AB377" s="28"/>
      <c r="AC377" s="28"/>
      <c r="AD377" s="28"/>
      <c r="AE377" s="29">
        <v>50000000</v>
      </c>
      <c r="AF377" s="28"/>
      <c r="AG377" s="28"/>
      <c r="AH377" s="28"/>
      <c r="AI377" s="28"/>
      <c r="AJ377" s="28"/>
      <c r="AK377" s="28"/>
      <c r="AL377" s="107" t="s">
        <v>1076</v>
      </c>
    </row>
    <row r="378" spans="2:38">
      <c r="B378" s="116"/>
      <c r="C378" s="117"/>
      <c r="D378" s="117"/>
      <c r="E378" s="117"/>
      <c r="F378" s="118"/>
      <c r="G378" s="117"/>
      <c r="H378" s="117"/>
      <c r="I378" s="117"/>
      <c r="J378" s="118"/>
      <c r="K378" s="118"/>
      <c r="L378" s="119"/>
      <c r="M378" s="119"/>
      <c r="N378" s="119"/>
      <c r="O378" s="117"/>
      <c r="P378" s="117"/>
      <c r="Q378" s="120"/>
      <c r="R378" s="117"/>
      <c r="S378" s="120"/>
      <c r="T378" s="117"/>
      <c r="U378" s="117"/>
      <c r="V378" s="117"/>
      <c r="W378" s="117"/>
      <c r="X378" s="117"/>
      <c r="Y378" s="117"/>
      <c r="Z378" s="117"/>
      <c r="AA378" s="120"/>
      <c r="AB378" s="117"/>
      <c r="AC378" s="117"/>
      <c r="AD378" s="117"/>
      <c r="AE378" s="120"/>
      <c r="AF378" s="117"/>
      <c r="AG378" s="117"/>
      <c r="AH378" s="117"/>
      <c r="AI378" s="117"/>
      <c r="AJ378" s="117"/>
      <c r="AK378" s="117"/>
      <c r="AL378" s="121"/>
    </row>
    <row r="379" spans="2:38">
      <c r="B379" s="116"/>
      <c r="C379" s="117"/>
      <c r="D379" s="117"/>
      <c r="E379" s="117"/>
      <c r="F379" s="118"/>
      <c r="G379" s="117"/>
      <c r="H379" s="117"/>
      <c r="I379" s="117"/>
      <c r="J379" s="118"/>
      <c r="K379" s="118"/>
      <c r="L379" s="119"/>
      <c r="M379" s="119"/>
      <c r="N379" s="119"/>
      <c r="O379" s="117"/>
      <c r="P379" s="117"/>
      <c r="Q379" s="120"/>
      <c r="R379" s="117"/>
      <c r="S379" s="120"/>
      <c r="T379" s="117"/>
      <c r="U379" s="117"/>
      <c r="V379" s="117"/>
      <c r="W379" s="117"/>
      <c r="X379" s="117"/>
      <c r="Y379" s="117"/>
      <c r="Z379" s="117"/>
      <c r="AA379" s="120"/>
      <c r="AB379" s="117"/>
      <c r="AC379" s="117"/>
      <c r="AD379" s="117"/>
      <c r="AE379" s="120"/>
      <c r="AF379" s="117"/>
      <c r="AG379" s="117"/>
      <c r="AH379" s="117"/>
      <c r="AI379" s="117"/>
      <c r="AJ379" s="117"/>
      <c r="AK379" s="117"/>
      <c r="AL379" s="121"/>
    </row>
    <row r="380" spans="2:38">
      <c r="B380" s="116"/>
      <c r="C380" s="117"/>
      <c r="D380" s="117"/>
      <c r="E380" s="117"/>
      <c r="F380" s="118"/>
      <c r="G380" s="117"/>
      <c r="H380" s="117"/>
      <c r="I380" s="117"/>
      <c r="J380" s="118"/>
      <c r="K380" s="118"/>
      <c r="L380" s="119"/>
      <c r="M380" s="119"/>
      <c r="N380" s="119"/>
      <c r="O380" s="117"/>
      <c r="P380" s="117"/>
      <c r="Q380" s="120"/>
      <c r="R380" s="117"/>
      <c r="S380" s="120"/>
      <c r="T380" s="117"/>
      <c r="U380" s="117"/>
      <c r="V380" s="117"/>
      <c r="W380" s="117"/>
      <c r="X380" s="117"/>
      <c r="Y380" s="117"/>
      <c r="Z380" s="117"/>
      <c r="AA380" s="120"/>
      <c r="AB380" s="117"/>
      <c r="AC380" s="117"/>
      <c r="AD380" s="117"/>
      <c r="AE380" s="120"/>
      <c r="AF380" s="117"/>
      <c r="AG380" s="117"/>
      <c r="AH380" s="117"/>
      <c r="AI380" s="117"/>
      <c r="AJ380" s="117"/>
      <c r="AK380" s="117"/>
      <c r="AL380" s="121"/>
    </row>
    <row r="381" spans="2:38">
      <c r="B381" s="116"/>
      <c r="C381" s="117"/>
      <c r="D381" s="117"/>
      <c r="E381" s="117"/>
      <c r="F381" s="118"/>
      <c r="G381" s="117"/>
      <c r="H381" s="117"/>
      <c r="I381" s="117"/>
      <c r="J381" s="118"/>
      <c r="K381" s="118"/>
      <c r="L381" s="119"/>
      <c r="M381" s="119"/>
      <c r="N381" s="119"/>
      <c r="O381" s="117"/>
      <c r="P381" s="117"/>
      <c r="Q381" s="120"/>
      <c r="R381" s="117"/>
      <c r="S381" s="120"/>
      <c r="T381" s="117"/>
      <c r="U381" s="117"/>
      <c r="V381" s="117"/>
      <c r="W381" s="117"/>
      <c r="X381" s="117"/>
      <c r="Y381" s="117"/>
      <c r="Z381" s="117"/>
      <c r="AA381" s="120"/>
      <c r="AB381" s="117"/>
      <c r="AC381" s="117"/>
      <c r="AD381" s="117"/>
      <c r="AE381" s="120"/>
      <c r="AF381" s="117"/>
      <c r="AG381" s="117"/>
      <c r="AH381" s="117"/>
      <c r="AI381" s="117"/>
      <c r="AJ381" s="117"/>
      <c r="AK381" s="117"/>
      <c r="AL381" s="121"/>
    </row>
    <row r="382" spans="2:38">
      <c r="B382" s="116"/>
      <c r="C382" s="117"/>
      <c r="D382" s="117"/>
      <c r="E382" s="117"/>
      <c r="F382" s="118"/>
      <c r="G382" s="117"/>
      <c r="H382" s="117"/>
      <c r="I382" s="117"/>
      <c r="J382" s="118"/>
      <c r="K382" s="118"/>
      <c r="L382" s="119"/>
      <c r="M382" s="119"/>
      <c r="N382" s="119"/>
      <c r="O382" s="117"/>
      <c r="P382" s="117"/>
      <c r="Q382" s="120"/>
      <c r="R382" s="117"/>
      <c r="S382" s="120"/>
      <c r="T382" s="117"/>
      <c r="U382" s="117"/>
      <c r="V382" s="117"/>
      <c r="W382" s="117"/>
      <c r="X382" s="117"/>
      <c r="Y382" s="117"/>
      <c r="Z382" s="117"/>
      <c r="AA382" s="120"/>
      <c r="AB382" s="117"/>
      <c r="AC382" s="117"/>
      <c r="AD382" s="117"/>
      <c r="AE382" s="120"/>
      <c r="AF382" s="117"/>
      <c r="AG382" s="117"/>
      <c r="AH382" s="117"/>
      <c r="AI382" s="117"/>
      <c r="AJ382" s="117"/>
      <c r="AK382" s="117"/>
      <c r="AL382" s="121"/>
    </row>
    <row r="383" spans="2:38">
      <c r="B383" s="116"/>
      <c r="C383" s="117"/>
      <c r="D383" s="117"/>
      <c r="E383" s="117"/>
      <c r="F383" s="118"/>
      <c r="G383" s="117"/>
      <c r="H383" s="117"/>
      <c r="I383" s="117"/>
      <c r="J383" s="118"/>
      <c r="K383" s="118"/>
      <c r="L383" s="119"/>
      <c r="M383" s="119"/>
      <c r="N383" s="119"/>
      <c r="O383" s="117"/>
      <c r="P383" s="117"/>
      <c r="Q383" s="120"/>
      <c r="R383" s="117"/>
      <c r="S383" s="120"/>
      <c r="T383" s="117"/>
      <c r="U383" s="117"/>
      <c r="V383" s="117"/>
      <c r="W383" s="117"/>
      <c r="X383" s="117"/>
      <c r="Y383" s="117"/>
      <c r="Z383" s="117"/>
      <c r="AA383" s="120"/>
      <c r="AB383" s="117"/>
      <c r="AC383" s="117"/>
      <c r="AD383" s="117"/>
      <c r="AE383" s="120"/>
      <c r="AF383" s="117"/>
      <c r="AG383" s="117"/>
      <c r="AH383" s="117"/>
      <c r="AI383" s="117"/>
      <c r="AJ383" s="117"/>
      <c r="AK383" s="117"/>
      <c r="AL383" s="121"/>
    </row>
    <row r="384" spans="2:38">
      <c r="B384" s="116"/>
      <c r="C384" s="117"/>
      <c r="D384" s="117"/>
      <c r="E384" s="117"/>
      <c r="F384" s="118"/>
      <c r="G384" s="117"/>
      <c r="H384" s="117"/>
      <c r="I384" s="117"/>
      <c r="J384" s="118"/>
      <c r="K384" s="118"/>
      <c r="L384" s="119"/>
      <c r="M384" s="119"/>
      <c r="N384" s="119"/>
      <c r="O384" s="117"/>
      <c r="P384" s="117"/>
      <c r="Q384" s="120"/>
      <c r="R384" s="117"/>
      <c r="S384" s="120"/>
      <c r="T384" s="117"/>
      <c r="U384" s="117"/>
      <c r="V384" s="117"/>
      <c r="W384" s="117"/>
      <c r="X384" s="117"/>
      <c r="Y384" s="117"/>
      <c r="Z384" s="117"/>
      <c r="AA384" s="120"/>
      <c r="AB384" s="117"/>
      <c r="AC384" s="117"/>
      <c r="AD384" s="117"/>
      <c r="AE384" s="120"/>
      <c r="AF384" s="117"/>
      <c r="AG384" s="117"/>
      <c r="AH384" s="117"/>
      <c r="AI384" s="117"/>
      <c r="AJ384" s="117"/>
      <c r="AK384" s="117"/>
      <c r="AL384" s="121"/>
    </row>
    <row r="385" spans="2:38">
      <c r="B385" s="116"/>
      <c r="C385" s="117"/>
      <c r="D385" s="117"/>
      <c r="E385" s="117"/>
      <c r="F385" s="118"/>
      <c r="G385" s="117"/>
      <c r="H385" s="117"/>
      <c r="I385" s="117"/>
      <c r="J385" s="118"/>
      <c r="K385" s="118"/>
      <c r="L385" s="119"/>
      <c r="M385" s="119"/>
      <c r="N385" s="119"/>
      <c r="O385" s="117"/>
      <c r="P385" s="117"/>
      <c r="Q385" s="120"/>
      <c r="R385" s="117"/>
      <c r="S385" s="120"/>
      <c r="T385" s="117"/>
      <c r="U385" s="117"/>
      <c r="V385" s="117"/>
      <c r="W385" s="117"/>
      <c r="X385" s="117"/>
      <c r="Y385" s="117"/>
      <c r="Z385" s="117"/>
      <c r="AA385" s="120"/>
      <c r="AB385" s="117"/>
      <c r="AC385" s="117"/>
      <c r="AD385" s="117"/>
      <c r="AE385" s="120"/>
      <c r="AF385" s="117"/>
      <c r="AG385" s="117"/>
      <c r="AH385" s="117"/>
      <c r="AI385" s="117"/>
      <c r="AJ385" s="117"/>
      <c r="AK385" s="117"/>
      <c r="AL385" s="121"/>
    </row>
    <row r="386" spans="2:38">
      <c r="B386" s="116"/>
      <c r="C386" s="117"/>
      <c r="D386" s="117"/>
      <c r="E386" s="117"/>
      <c r="F386" s="118"/>
      <c r="G386" s="117"/>
      <c r="H386" s="117"/>
      <c r="I386" s="117"/>
      <c r="J386" s="118"/>
      <c r="K386" s="118"/>
      <c r="L386" s="119"/>
      <c r="M386" s="119"/>
      <c r="N386" s="119"/>
      <c r="O386" s="117"/>
      <c r="P386" s="117"/>
      <c r="Q386" s="120"/>
      <c r="R386" s="117"/>
      <c r="S386" s="120"/>
      <c r="T386" s="117"/>
      <c r="U386" s="117"/>
      <c r="V386" s="117"/>
      <c r="W386" s="117"/>
      <c r="X386" s="117"/>
      <c r="Y386" s="117"/>
      <c r="Z386" s="117"/>
      <c r="AA386" s="120"/>
      <c r="AB386" s="117"/>
      <c r="AC386" s="117"/>
      <c r="AD386" s="117"/>
      <c r="AE386" s="120"/>
      <c r="AF386" s="117"/>
      <c r="AG386" s="117"/>
      <c r="AH386" s="117"/>
      <c r="AI386" s="117"/>
      <c r="AJ386" s="117"/>
      <c r="AK386" s="117"/>
      <c r="AL386" s="121"/>
    </row>
    <row r="387" spans="2:38">
      <c r="B387" s="116"/>
      <c r="C387" s="117"/>
      <c r="D387" s="117"/>
      <c r="E387" s="117"/>
      <c r="F387" s="118"/>
      <c r="G387" s="117"/>
      <c r="H387" s="117"/>
      <c r="I387" s="117"/>
      <c r="J387" s="118"/>
      <c r="K387" s="118"/>
      <c r="L387" s="119"/>
      <c r="M387" s="119"/>
      <c r="N387" s="119"/>
      <c r="O387" s="117"/>
      <c r="P387" s="117"/>
      <c r="Q387" s="120"/>
      <c r="R387" s="117"/>
      <c r="S387" s="120"/>
      <c r="T387" s="117"/>
      <c r="U387" s="117"/>
      <c r="V387" s="117"/>
      <c r="W387" s="117"/>
      <c r="X387" s="117"/>
      <c r="Y387" s="117"/>
      <c r="Z387" s="117"/>
      <c r="AA387" s="120"/>
      <c r="AB387" s="117"/>
      <c r="AC387" s="117"/>
      <c r="AD387" s="117"/>
      <c r="AE387" s="120"/>
      <c r="AF387" s="117"/>
      <c r="AG387" s="117"/>
      <c r="AH387" s="117"/>
      <c r="AI387" s="117"/>
      <c r="AJ387" s="117"/>
      <c r="AK387" s="117"/>
      <c r="AL387" s="121"/>
    </row>
    <row r="388" spans="2:38">
      <c r="B388" s="116"/>
      <c r="C388" s="117"/>
      <c r="D388" s="117"/>
      <c r="E388" s="117"/>
      <c r="F388" s="118"/>
      <c r="G388" s="117"/>
      <c r="H388" s="117"/>
      <c r="I388" s="117"/>
      <c r="J388" s="118"/>
      <c r="K388" s="118"/>
      <c r="L388" s="119"/>
      <c r="M388" s="119"/>
      <c r="N388" s="119"/>
      <c r="O388" s="117"/>
      <c r="P388" s="117"/>
      <c r="Q388" s="120"/>
      <c r="R388" s="117"/>
      <c r="S388" s="120"/>
      <c r="T388" s="117"/>
      <c r="U388" s="117"/>
      <c r="V388" s="117"/>
      <c r="W388" s="117"/>
      <c r="X388" s="117"/>
      <c r="Y388" s="117"/>
      <c r="Z388" s="117"/>
      <c r="AA388" s="120"/>
      <c r="AB388" s="117"/>
      <c r="AC388" s="117"/>
      <c r="AD388" s="117"/>
      <c r="AE388" s="120"/>
      <c r="AF388" s="117"/>
      <c r="AG388" s="117"/>
      <c r="AH388" s="117"/>
      <c r="AI388" s="117"/>
      <c r="AJ388" s="117"/>
      <c r="AK388" s="117"/>
      <c r="AL388" s="121"/>
    </row>
    <row r="389" spans="2:38">
      <c r="B389" s="116"/>
      <c r="C389" s="117"/>
      <c r="D389" s="117"/>
      <c r="E389" s="117"/>
      <c r="F389" s="118"/>
      <c r="G389" s="117"/>
      <c r="H389" s="117"/>
      <c r="I389" s="117"/>
      <c r="J389" s="118"/>
      <c r="K389" s="118"/>
      <c r="L389" s="119"/>
      <c r="M389" s="119"/>
      <c r="N389" s="119"/>
      <c r="O389" s="117"/>
      <c r="P389" s="117"/>
      <c r="Q389" s="120"/>
      <c r="R389" s="117"/>
      <c r="S389" s="120"/>
      <c r="T389" s="117"/>
      <c r="U389" s="117"/>
      <c r="V389" s="117"/>
      <c r="W389" s="117"/>
      <c r="X389" s="117"/>
      <c r="Y389" s="117"/>
      <c r="Z389" s="117"/>
      <c r="AA389" s="120"/>
      <c r="AB389" s="117"/>
      <c r="AC389" s="117"/>
      <c r="AD389" s="117"/>
      <c r="AE389" s="120"/>
      <c r="AF389" s="117"/>
      <c r="AG389" s="117"/>
      <c r="AH389" s="117"/>
      <c r="AI389" s="117"/>
      <c r="AJ389" s="117"/>
      <c r="AK389" s="117"/>
      <c r="AL389" s="121"/>
    </row>
    <row r="390" spans="2:38" ht="15.75" thickBot="1">
      <c r="B390" s="116"/>
      <c r="C390" s="117"/>
      <c r="D390" s="117"/>
      <c r="E390" s="117"/>
      <c r="F390" s="118"/>
      <c r="G390" s="117"/>
      <c r="H390" s="117"/>
      <c r="I390" s="117"/>
      <c r="J390" s="118"/>
      <c r="K390" s="118"/>
      <c r="L390" s="119"/>
      <c r="M390" s="119"/>
      <c r="N390" s="119"/>
      <c r="O390" s="117"/>
      <c r="P390" s="117"/>
      <c r="Q390" s="120"/>
      <c r="R390" s="117"/>
      <c r="S390" s="120"/>
      <c r="T390" s="117"/>
      <c r="U390" s="117"/>
      <c r="V390" s="117"/>
      <c r="W390" s="117"/>
      <c r="X390" s="117"/>
      <c r="Y390" s="117"/>
      <c r="Z390" s="117"/>
      <c r="AA390" s="120"/>
      <c r="AB390" s="117"/>
      <c r="AC390" s="117"/>
      <c r="AD390" s="117"/>
      <c r="AE390" s="120"/>
      <c r="AF390" s="117"/>
      <c r="AG390" s="117"/>
      <c r="AH390" s="117"/>
      <c r="AI390" s="117"/>
      <c r="AJ390" s="117"/>
      <c r="AK390" s="117"/>
      <c r="AL390" s="121"/>
    </row>
    <row r="391" spans="2:38" s="1" customFormat="1" ht="11.25">
      <c r="B391" s="122" t="s">
        <v>1097</v>
      </c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3"/>
      <c r="AH391" s="123"/>
      <c r="AI391" s="123"/>
      <c r="AJ391" s="123"/>
      <c r="AK391" s="123"/>
      <c r="AL391" s="124"/>
    </row>
    <row r="392" spans="2:38" s="1" customFormat="1" ht="12" thickBot="1">
      <c r="B392" s="125" t="s">
        <v>1098</v>
      </c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6"/>
      <c r="AJ392" s="126"/>
      <c r="AK392" s="126"/>
      <c r="AL392" s="127"/>
    </row>
    <row r="393" spans="2:38" s="1" customFormat="1" ht="11.25">
      <c r="B393" s="128" t="s">
        <v>1099</v>
      </c>
      <c r="C393" s="129"/>
      <c r="D393" s="129"/>
      <c r="E393" s="129"/>
      <c r="F393" s="129"/>
      <c r="G393" s="129"/>
      <c r="H393" s="129"/>
      <c r="I393" s="129"/>
      <c r="J393" s="130"/>
      <c r="K393" s="131" t="s">
        <v>1174</v>
      </c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3"/>
      <c r="W393" s="131" t="s">
        <v>1101</v>
      </c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5"/>
    </row>
    <row r="394" spans="2:38" s="1" customFormat="1" ht="24.75" customHeight="1" thickBot="1">
      <c r="B394" s="136" t="s">
        <v>1175</v>
      </c>
      <c r="C394" s="137"/>
      <c r="D394" s="138"/>
      <c r="E394" s="92"/>
      <c r="F394" s="92"/>
      <c r="G394" s="92"/>
      <c r="H394" s="139" t="s">
        <v>1176</v>
      </c>
      <c r="I394" s="139"/>
      <c r="J394" s="139"/>
      <c r="K394" s="139"/>
      <c r="L394" s="139"/>
      <c r="M394" s="139"/>
      <c r="N394" s="139"/>
      <c r="O394" s="139"/>
      <c r="P394" s="140"/>
      <c r="Q394" s="141" t="s">
        <v>1049</v>
      </c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42"/>
      <c r="AG394" s="142"/>
      <c r="AH394" s="143"/>
      <c r="AI394" s="144" t="s">
        <v>1050</v>
      </c>
      <c r="AJ394" s="145"/>
      <c r="AK394" s="145"/>
      <c r="AL394" s="146"/>
    </row>
    <row r="395" spans="2:38" s="1" customFormat="1" ht="15" customHeight="1">
      <c r="B395" s="156" t="s">
        <v>1051</v>
      </c>
      <c r="C395" s="158" t="s">
        <v>1052</v>
      </c>
      <c r="D395" s="159"/>
      <c r="E395" s="159"/>
      <c r="F395" s="159"/>
      <c r="G395" s="159"/>
      <c r="H395" s="159"/>
      <c r="I395" s="159"/>
      <c r="J395" s="159"/>
      <c r="K395" s="162" t="s">
        <v>1053</v>
      </c>
      <c r="L395" s="191" t="s">
        <v>1054</v>
      </c>
      <c r="M395" s="191" t="s">
        <v>1055</v>
      </c>
      <c r="N395" s="166" t="s">
        <v>1394</v>
      </c>
      <c r="O395" s="173" t="s">
        <v>1056</v>
      </c>
      <c r="P395" s="175" t="s">
        <v>1057</v>
      </c>
      <c r="Q395" s="177" t="s">
        <v>1058</v>
      </c>
      <c r="R395" s="169"/>
      <c r="S395" s="168" t="s">
        <v>1059</v>
      </c>
      <c r="T395" s="169"/>
      <c r="U395" s="168" t="s">
        <v>1060</v>
      </c>
      <c r="V395" s="169"/>
      <c r="W395" s="168" t="s">
        <v>1061</v>
      </c>
      <c r="X395" s="169"/>
      <c r="Y395" s="168" t="s">
        <v>1062</v>
      </c>
      <c r="Z395" s="169"/>
      <c r="AA395" s="168" t="s">
        <v>1063</v>
      </c>
      <c r="AB395" s="169"/>
      <c r="AC395" s="168" t="s">
        <v>1064</v>
      </c>
      <c r="AD395" s="169"/>
      <c r="AE395" s="168" t="s">
        <v>1065</v>
      </c>
      <c r="AF395" s="169"/>
      <c r="AG395" s="168" t="s">
        <v>1066</v>
      </c>
      <c r="AH395" s="170"/>
      <c r="AI395" s="171" t="s">
        <v>1067</v>
      </c>
      <c r="AJ395" s="147" t="s">
        <v>1068</v>
      </c>
      <c r="AK395" s="149" t="s">
        <v>1069</v>
      </c>
      <c r="AL395" s="151" t="s">
        <v>1070</v>
      </c>
    </row>
    <row r="396" spans="2:38" s="1" customFormat="1" ht="17.25" customHeight="1" thickBot="1">
      <c r="B396" s="157"/>
      <c r="C396" s="178"/>
      <c r="D396" s="179"/>
      <c r="E396" s="179"/>
      <c r="F396" s="179"/>
      <c r="G396" s="179"/>
      <c r="H396" s="179"/>
      <c r="I396" s="179"/>
      <c r="J396" s="179"/>
      <c r="K396" s="163"/>
      <c r="L396" s="192" t="s">
        <v>1054</v>
      </c>
      <c r="M396" s="192"/>
      <c r="N396" s="167"/>
      <c r="O396" s="174"/>
      <c r="P396" s="176"/>
      <c r="Q396" s="17" t="s">
        <v>1071</v>
      </c>
      <c r="R396" s="18" t="s">
        <v>1072</v>
      </c>
      <c r="S396" s="19" t="s">
        <v>1071</v>
      </c>
      <c r="T396" s="18" t="s">
        <v>1072</v>
      </c>
      <c r="U396" s="19" t="s">
        <v>1071</v>
      </c>
      <c r="V396" s="18" t="s">
        <v>1072</v>
      </c>
      <c r="W396" s="19" t="s">
        <v>1071</v>
      </c>
      <c r="X396" s="18" t="s">
        <v>1072</v>
      </c>
      <c r="Y396" s="19" t="s">
        <v>1071</v>
      </c>
      <c r="Z396" s="18" t="s">
        <v>1072</v>
      </c>
      <c r="AA396" s="19" t="s">
        <v>1071</v>
      </c>
      <c r="AB396" s="18" t="s">
        <v>1072</v>
      </c>
      <c r="AC396" s="19" t="s">
        <v>1071</v>
      </c>
      <c r="AD396" s="18" t="s">
        <v>1073</v>
      </c>
      <c r="AE396" s="19" t="s">
        <v>1071</v>
      </c>
      <c r="AF396" s="18" t="s">
        <v>1073</v>
      </c>
      <c r="AG396" s="19" t="s">
        <v>1071</v>
      </c>
      <c r="AH396" s="20" t="s">
        <v>1073</v>
      </c>
      <c r="AI396" s="172"/>
      <c r="AJ396" s="148"/>
      <c r="AK396" s="150"/>
      <c r="AL396" s="152"/>
    </row>
    <row r="397" spans="2:38" s="1" customFormat="1" ht="34.5" thickBot="1">
      <c r="B397" s="42" t="s">
        <v>1077</v>
      </c>
      <c r="C397" s="180" t="s">
        <v>1340</v>
      </c>
      <c r="D397" s="181"/>
      <c r="E397" s="181"/>
      <c r="F397" s="181"/>
      <c r="G397" s="181"/>
      <c r="H397" s="181"/>
      <c r="I397" s="181"/>
      <c r="J397" s="181"/>
      <c r="K397" s="64" t="s">
        <v>1177</v>
      </c>
      <c r="L397" s="64">
        <v>4500</v>
      </c>
      <c r="M397" s="60">
        <v>20400</v>
      </c>
      <c r="N397" s="60">
        <v>5100</v>
      </c>
      <c r="O397" s="46"/>
      <c r="P397" s="47"/>
      <c r="Q397" s="48" t="e">
        <f>Q399+Q406+#REF!</f>
        <v>#REF!</v>
      </c>
      <c r="R397" s="49" t="e">
        <f>R399+R406+#REF!</f>
        <v>#REF!</v>
      </c>
      <c r="S397" s="49" t="e">
        <f>S399+S406+#REF!</f>
        <v>#REF!</v>
      </c>
      <c r="T397" s="49" t="e">
        <f>T399+T406+#REF!</f>
        <v>#REF!</v>
      </c>
      <c r="U397" s="49" t="e">
        <f>U399+U406+#REF!</f>
        <v>#REF!</v>
      </c>
      <c r="V397" s="49" t="e">
        <f>V399+V406+#REF!</f>
        <v>#REF!</v>
      </c>
      <c r="W397" s="49" t="e">
        <f>W399+W406+#REF!</f>
        <v>#REF!</v>
      </c>
      <c r="X397" s="49" t="e">
        <f>X399+X406+#REF!</f>
        <v>#REF!</v>
      </c>
      <c r="Y397" s="49" t="e">
        <f>Y399+Y406+#REF!</f>
        <v>#REF!</v>
      </c>
      <c r="Z397" s="49" t="e">
        <f>Z399+Z406+#REF!</f>
        <v>#REF!</v>
      </c>
      <c r="AA397" s="49" t="e">
        <f>AA399+AA406+#REF!</f>
        <v>#REF!</v>
      </c>
      <c r="AB397" s="49" t="e">
        <f>AB399+AB406+#REF!</f>
        <v>#REF!</v>
      </c>
      <c r="AC397" s="49" t="e">
        <f>AC399+AC406+#REF!</f>
        <v>#REF!</v>
      </c>
      <c r="AD397" s="49" t="e">
        <f>AD399+AD406+#REF!</f>
        <v>#REF!</v>
      </c>
      <c r="AE397" s="49" t="e">
        <f>AE399+AE406+#REF!</f>
        <v>#REF!</v>
      </c>
      <c r="AF397" s="49" t="e">
        <f>AF399+AF406+#REF!</f>
        <v>#REF!</v>
      </c>
      <c r="AG397" s="49" t="e">
        <f>+AG399+AG406+#REF!</f>
        <v>#REF!</v>
      </c>
      <c r="AH397" s="50" t="e">
        <f>AH399+AH406+#REF!</f>
        <v>#REF!</v>
      </c>
      <c r="AI397" s="51" t="e">
        <f>AI399+AI406+#REF!</f>
        <v>#REF!</v>
      </c>
      <c r="AJ397" s="52"/>
      <c r="AK397" s="52"/>
      <c r="AL397" s="53"/>
    </row>
    <row r="398" spans="2:38" s="1" customFormat="1" ht="51.75" customHeight="1" thickBot="1">
      <c r="B398" s="5" t="s">
        <v>1037</v>
      </c>
      <c r="C398" s="3" t="s">
        <v>1038</v>
      </c>
      <c r="D398" s="3" t="s">
        <v>1039</v>
      </c>
      <c r="E398" s="3" t="s">
        <v>1040</v>
      </c>
      <c r="F398" s="3" t="s">
        <v>1041</v>
      </c>
      <c r="G398" s="3" t="s">
        <v>1042</v>
      </c>
      <c r="H398" s="3" t="s">
        <v>1043</v>
      </c>
      <c r="I398" s="3" t="s">
        <v>1044</v>
      </c>
      <c r="J398" s="4" t="s">
        <v>1045</v>
      </c>
      <c r="K398" s="5" t="s">
        <v>1046</v>
      </c>
      <c r="L398" s="6"/>
      <c r="M398" s="6"/>
      <c r="N398" s="7"/>
      <c r="O398" s="7"/>
      <c r="P398" s="8"/>
      <c r="Q398" s="48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50"/>
      <c r="AI398" s="13">
        <f>SUM(AI399:AI399)</f>
        <v>0</v>
      </c>
      <c r="AJ398" s="14"/>
      <c r="AK398" s="14"/>
      <c r="AL398" s="15"/>
    </row>
    <row r="399" spans="2:38" ht="90" thickBot="1">
      <c r="B399" s="106"/>
      <c r="C399" s="28"/>
      <c r="D399" s="28"/>
      <c r="E399" s="28"/>
      <c r="F399" s="26" t="s">
        <v>930</v>
      </c>
      <c r="G399" s="28"/>
      <c r="H399" s="28"/>
      <c r="I399" s="28"/>
      <c r="J399" s="26" t="s">
        <v>119</v>
      </c>
      <c r="K399" s="26" t="s">
        <v>557</v>
      </c>
      <c r="L399" s="27">
        <v>500</v>
      </c>
      <c r="M399" s="27">
        <v>2400</v>
      </c>
      <c r="N399" s="27">
        <v>600</v>
      </c>
      <c r="O399" s="28"/>
      <c r="P399" s="28"/>
      <c r="Q399" s="29"/>
      <c r="R399" s="28"/>
      <c r="S399" s="29">
        <v>30000000</v>
      </c>
      <c r="T399" s="28"/>
      <c r="U399" s="28"/>
      <c r="V399" s="28"/>
      <c r="W399" s="28"/>
      <c r="X399" s="28"/>
      <c r="Y399" s="28"/>
      <c r="Z399" s="28"/>
      <c r="AA399" s="29"/>
      <c r="AB399" s="28"/>
      <c r="AC399" s="28"/>
      <c r="AD399" s="28"/>
      <c r="AE399" s="29">
        <v>33333333</v>
      </c>
      <c r="AF399" s="28"/>
      <c r="AG399" s="28"/>
      <c r="AH399" s="28"/>
      <c r="AI399" s="28"/>
      <c r="AJ399" s="28"/>
      <c r="AK399" s="28"/>
      <c r="AL399" s="107" t="s">
        <v>1077</v>
      </c>
    </row>
    <row r="400" spans="2:38" s="1" customFormat="1" ht="51.75" customHeight="1">
      <c r="B400" s="5" t="s">
        <v>1037</v>
      </c>
      <c r="C400" s="3" t="s">
        <v>1038</v>
      </c>
      <c r="D400" s="3" t="s">
        <v>1039</v>
      </c>
      <c r="E400" s="3" t="s">
        <v>1040</v>
      </c>
      <c r="F400" s="3" t="s">
        <v>1041</v>
      </c>
      <c r="G400" s="3" t="s">
        <v>1042</v>
      </c>
      <c r="H400" s="3" t="s">
        <v>1043</v>
      </c>
      <c r="I400" s="3" t="s">
        <v>1044</v>
      </c>
      <c r="J400" s="4" t="s">
        <v>1045</v>
      </c>
      <c r="K400" s="5" t="s">
        <v>1046</v>
      </c>
      <c r="L400" s="6"/>
      <c r="M400" s="6"/>
      <c r="N400" s="7"/>
      <c r="O400" s="7"/>
      <c r="P400" s="8"/>
      <c r="Q400" s="9">
        <f>SUM(Q401:Q401)</f>
        <v>0</v>
      </c>
      <c r="R400" s="10">
        <f>SUM(R401:R401)</f>
        <v>0</v>
      </c>
      <c r="S400" s="11">
        <f>SUM(S401:S401)</f>
        <v>30000000</v>
      </c>
      <c r="T400" s="10">
        <f>SUM(T401:T401)</f>
        <v>0</v>
      </c>
      <c r="U400" s="11"/>
      <c r="V400" s="10"/>
      <c r="W400" s="11"/>
      <c r="X400" s="10"/>
      <c r="Y400" s="11"/>
      <c r="Z400" s="10"/>
      <c r="AA400" s="11"/>
      <c r="AB400" s="10"/>
      <c r="AC400" s="11"/>
      <c r="AD400" s="10"/>
      <c r="AE400" s="11"/>
      <c r="AF400" s="10"/>
      <c r="AG400" s="12">
        <f>Q400+S400</f>
        <v>30000000</v>
      </c>
      <c r="AH400" s="10">
        <f>AH401</f>
        <v>0</v>
      </c>
      <c r="AI400" s="13">
        <f>SUM(AI401:AI401)</f>
        <v>0</v>
      </c>
      <c r="AJ400" s="14"/>
      <c r="AK400" s="14"/>
      <c r="AL400" s="15"/>
    </row>
    <row r="401" spans="2:38" ht="90" thickBot="1">
      <c r="B401" s="106"/>
      <c r="C401" s="28"/>
      <c r="D401" s="28"/>
      <c r="E401" s="28"/>
      <c r="F401" s="26" t="s">
        <v>930</v>
      </c>
      <c r="G401" s="28"/>
      <c r="H401" s="28"/>
      <c r="I401" s="28"/>
      <c r="J401" s="26" t="s">
        <v>120</v>
      </c>
      <c r="K401" s="26" t="s">
        <v>558</v>
      </c>
      <c r="L401" s="27">
        <v>300</v>
      </c>
      <c r="M401" s="27">
        <v>1600</v>
      </c>
      <c r="N401" s="27">
        <v>400</v>
      </c>
      <c r="O401" s="28"/>
      <c r="P401" s="28"/>
      <c r="Q401" s="29"/>
      <c r="R401" s="28"/>
      <c r="S401" s="29">
        <v>30000000</v>
      </c>
      <c r="T401" s="28"/>
      <c r="U401" s="28"/>
      <c r="V401" s="28"/>
      <c r="W401" s="28"/>
      <c r="X401" s="28"/>
      <c r="Y401" s="28"/>
      <c r="Z401" s="28"/>
      <c r="AA401" s="29"/>
      <c r="AB401" s="28"/>
      <c r="AC401" s="28"/>
      <c r="AD401" s="28"/>
      <c r="AE401" s="29">
        <v>33333333</v>
      </c>
      <c r="AF401" s="28"/>
      <c r="AG401" s="28"/>
      <c r="AH401" s="28"/>
      <c r="AI401" s="28"/>
      <c r="AJ401" s="28"/>
      <c r="AK401" s="28"/>
      <c r="AL401" s="107" t="s">
        <v>1077</v>
      </c>
    </row>
    <row r="402" spans="2:38" s="1" customFormat="1" ht="48" customHeight="1">
      <c r="B402" s="5" t="s">
        <v>1037</v>
      </c>
      <c r="C402" s="3" t="s">
        <v>1038</v>
      </c>
      <c r="D402" s="3" t="s">
        <v>1039</v>
      </c>
      <c r="E402" s="3" t="s">
        <v>1040</v>
      </c>
      <c r="F402" s="3" t="s">
        <v>1041</v>
      </c>
      <c r="G402" s="3" t="s">
        <v>1042</v>
      </c>
      <c r="H402" s="3" t="s">
        <v>1043</v>
      </c>
      <c r="I402" s="3" t="s">
        <v>1044</v>
      </c>
      <c r="J402" s="4" t="s">
        <v>1045</v>
      </c>
      <c r="K402" s="5" t="s">
        <v>1046</v>
      </c>
      <c r="L402" s="6"/>
      <c r="M402" s="6"/>
      <c r="N402" s="7"/>
      <c r="O402" s="7"/>
      <c r="P402" s="8"/>
      <c r="Q402" s="9">
        <f>SUM(Q403:Q403)</f>
        <v>0</v>
      </c>
      <c r="R402" s="10">
        <f>SUM(R403:R403)</f>
        <v>0</v>
      </c>
      <c r="S402" s="11">
        <f>SUM(S403:S403)</f>
        <v>5714286</v>
      </c>
      <c r="T402" s="10">
        <f>SUM(T403:T403)</f>
        <v>0</v>
      </c>
      <c r="U402" s="11"/>
      <c r="V402" s="10"/>
      <c r="W402" s="11"/>
      <c r="X402" s="10"/>
      <c r="Y402" s="11"/>
      <c r="Z402" s="10"/>
      <c r="AA402" s="11"/>
      <c r="AB402" s="10"/>
      <c r="AC402" s="11"/>
      <c r="AD402" s="10"/>
      <c r="AE402" s="11"/>
      <c r="AF402" s="10"/>
      <c r="AG402" s="12">
        <f>Q402+S402</f>
        <v>5714286</v>
      </c>
      <c r="AH402" s="10">
        <f>AH403</f>
        <v>0</v>
      </c>
      <c r="AI402" s="13">
        <f>SUM(AI403:AI403)</f>
        <v>0</v>
      </c>
      <c r="AJ402" s="14"/>
      <c r="AK402" s="14"/>
      <c r="AL402" s="15"/>
    </row>
    <row r="403" spans="2:38" ht="77.25" thickBot="1">
      <c r="B403" s="106"/>
      <c r="C403" s="28"/>
      <c r="D403" s="28"/>
      <c r="E403" s="28"/>
      <c r="F403" s="26" t="s">
        <v>930</v>
      </c>
      <c r="G403" s="28"/>
      <c r="H403" s="28"/>
      <c r="I403" s="28"/>
      <c r="J403" s="26" t="s">
        <v>121</v>
      </c>
      <c r="K403" s="26" t="s">
        <v>559</v>
      </c>
      <c r="L403" s="27">
        <v>1800</v>
      </c>
      <c r="M403" s="27">
        <v>8000</v>
      </c>
      <c r="N403" s="27">
        <v>2000</v>
      </c>
      <c r="O403" s="28"/>
      <c r="P403" s="28"/>
      <c r="Q403" s="29"/>
      <c r="R403" s="28"/>
      <c r="S403" s="29">
        <v>5714286</v>
      </c>
      <c r="T403" s="28"/>
      <c r="U403" s="28"/>
      <c r="V403" s="28"/>
      <c r="W403" s="28"/>
      <c r="X403" s="28"/>
      <c r="Y403" s="28"/>
      <c r="Z403" s="28"/>
      <c r="AA403" s="29"/>
      <c r="AB403" s="28"/>
      <c r="AC403" s="28"/>
      <c r="AD403" s="28"/>
      <c r="AE403" s="29">
        <v>7142857</v>
      </c>
      <c r="AF403" s="28"/>
      <c r="AG403" s="28"/>
      <c r="AH403" s="28"/>
      <c r="AI403" s="28"/>
      <c r="AJ403" s="28"/>
      <c r="AK403" s="28"/>
      <c r="AL403" s="107" t="s">
        <v>1077</v>
      </c>
    </row>
    <row r="404" spans="2:38" s="1" customFormat="1" ht="41.25">
      <c r="B404" s="5" t="s">
        <v>1037</v>
      </c>
      <c r="C404" s="3" t="s">
        <v>1038</v>
      </c>
      <c r="D404" s="3" t="s">
        <v>1039</v>
      </c>
      <c r="E404" s="3" t="s">
        <v>1040</v>
      </c>
      <c r="F404" s="3" t="s">
        <v>1041</v>
      </c>
      <c r="G404" s="3" t="s">
        <v>1042</v>
      </c>
      <c r="H404" s="3" t="s">
        <v>1043</v>
      </c>
      <c r="I404" s="3" t="s">
        <v>1044</v>
      </c>
      <c r="J404" s="4" t="s">
        <v>1045</v>
      </c>
      <c r="K404" s="5" t="s">
        <v>1046</v>
      </c>
      <c r="L404" s="6"/>
      <c r="M404" s="6"/>
      <c r="N404" s="7"/>
      <c r="O404" s="7"/>
      <c r="P404" s="8"/>
      <c r="Q404" s="9">
        <f>SUM(Q405:Q405)</f>
        <v>0</v>
      </c>
      <c r="R404" s="10">
        <f>SUM(R405:R405)</f>
        <v>0</v>
      </c>
      <c r="S404" s="11">
        <f>SUM(S405:S405)</f>
        <v>5714286</v>
      </c>
      <c r="T404" s="10">
        <f>SUM(T405:T405)</f>
        <v>0</v>
      </c>
      <c r="U404" s="11"/>
      <c r="V404" s="10"/>
      <c r="W404" s="11"/>
      <c r="X404" s="10"/>
      <c r="Y404" s="11"/>
      <c r="Z404" s="10"/>
      <c r="AA404" s="11"/>
      <c r="AB404" s="10"/>
      <c r="AC404" s="11"/>
      <c r="AD404" s="10"/>
      <c r="AE404" s="11"/>
      <c r="AF404" s="10"/>
      <c r="AG404" s="12">
        <f>Q404+S404</f>
        <v>5714286</v>
      </c>
      <c r="AH404" s="10">
        <f>AH405</f>
        <v>0</v>
      </c>
      <c r="AI404" s="13">
        <f>SUM(AI405:AI405)</f>
        <v>0</v>
      </c>
      <c r="AJ404" s="14"/>
      <c r="AK404" s="14"/>
      <c r="AL404" s="15"/>
    </row>
    <row r="405" spans="2:38" ht="77.25" thickBot="1">
      <c r="B405" s="106"/>
      <c r="C405" s="28"/>
      <c r="D405" s="28"/>
      <c r="E405" s="28"/>
      <c r="F405" s="26" t="s">
        <v>930</v>
      </c>
      <c r="G405" s="28"/>
      <c r="H405" s="28"/>
      <c r="I405" s="28"/>
      <c r="J405" s="26" t="s">
        <v>122</v>
      </c>
      <c r="K405" s="26" t="s">
        <v>560</v>
      </c>
      <c r="L405" s="27">
        <v>500</v>
      </c>
      <c r="M405" s="27">
        <v>2400</v>
      </c>
      <c r="N405" s="27">
        <v>600</v>
      </c>
      <c r="O405" s="28"/>
      <c r="P405" s="28"/>
      <c r="Q405" s="29"/>
      <c r="R405" s="28"/>
      <c r="S405" s="29">
        <v>5714286</v>
      </c>
      <c r="T405" s="28"/>
      <c r="U405" s="28"/>
      <c r="V405" s="28"/>
      <c r="W405" s="28"/>
      <c r="X405" s="28"/>
      <c r="Y405" s="28"/>
      <c r="Z405" s="28"/>
      <c r="AA405" s="29"/>
      <c r="AB405" s="28"/>
      <c r="AC405" s="28"/>
      <c r="AD405" s="28"/>
      <c r="AE405" s="29">
        <v>7142857</v>
      </c>
      <c r="AF405" s="28"/>
      <c r="AG405" s="28"/>
      <c r="AH405" s="28"/>
      <c r="AI405" s="28"/>
      <c r="AJ405" s="28"/>
      <c r="AK405" s="28"/>
      <c r="AL405" s="107" t="s">
        <v>1077</v>
      </c>
    </row>
    <row r="406" spans="2:38" s="1" customFormat="1" ht="55.5" customHeight="1">
      <c r="B406" s="5" t="s">
        <v>1037</v>
      </c>
      <c r="C406" s="3" t="s">
        <v>1038</v>
      </c>
      <c r="D406" s="3" t="s">
        <v>1039</v>
      </c>
      <c r="E406" s="3" t="s">
        <v>1040</v>
      </c>
      <c r="F406" s="3" t="s">
        <v>1041</v>
      </c>
      <c r="G406" s="3" t="s">
        <v>1042</v>
      </c>
      <c r="H406" s="3" t="s">
        <v>1043</v>
      </c>
      <c r="I406" s="3" t="s">
        <v>1044</v>
      </c>
      <c r="J406" s="4" t="s">
        <v>1045</v>
      </c>
      <c r="K406" s="5" t="s">
        <v>1046</v>
      </c>
      <c r="L406" s="6"/>
      <c r="M406" s="6"/>
      <c r="N406" s="7"/>
      <c r="O406" s="7"/>
      <c r="P406" s="8"/>
      <c r="Q406" s="9">
        <f>SUM(Q407:Q407)</f>
        <v>3333333</v>
      </c>
      <c r="R406" s="10">
        <f>SUM(R407:R407)</f>
        <v>0</v>
      </c>
      <c r="S406" s="11">
        <f>SUM(S407:S407)</f>
        <v>0</v>
      </c>
      <c r="T406" s="10">
        <f>SUM(T407:T407)</f>
        <v>0</v>
      </c>
      <c r="U406" s="11"/>
      <c r="V406" s="10"/>
      <c r="W406" s="11"/>
      <c r="X406" s="10"/>
      <c r="Y406" s="11"/>
      <c r="Z406" s="10"/>
      <c r="AA406" s="11"/>
      <c r="AB406" s="10"/>
      <c r="AC406" s="11"/>
      <c r="AD406" s="10"/>
      <c r="AE406" s="11"/>
      <c r="AF406" s="10"/>
      <c r="AG406" s="12">
        <f>Q406+S406</f>
        <v>3333333</v>
      </c>
      <c r="AH406" s="10">
        <f>AH407</f>
        <v>0</v>
      </c>
      <c r="AI406" s="13">
        <f>SUM(AI407:AI407)</f>
        <v>0</v>
      </c>
      <c r="AJ406" s="14"/>
      <c r="AK406" s="14"/>
      <c r="AL406" s="15"/>
    </row>
    <row r="407" spans="2:38" ht="90" thickBot="1">
      <c r="B407" s="106"/>
      <c r="C407" s="28"/>
      <c r="D407" s="28"/>
      <c r="E407" s="28"/>
      <c r="F407" s="26" t="s">
        <v>930</v>
      </c>
      <c r="G407" s="28"/>
      <c r="H407" s="28"/>
      <c r="I407" s="28"/>
      <c r="J407" s="26" t="s">
        <v>123</v>
      </c>
      <c r="K407" s="26" t="s">
        <v>561</v>
      </c>
      <c r="L407" s="27">
        <v>1400</v>
      </c>
      <c r="M407" s="27">
        <v>6000</v>
      </c>
      <c r="N407" s="27">
        <v>1500</v>
      </c>
      <c r="O407" s="28"/>
      <c r="P407" s="28"/>
      <c r="Q407" s="29">
        <v>3333333</v>
      </c>
      <c r="R407" s="28"/>
      <c r="S407" s="29"/>
      <c r="T407" s="28"/>
      <c r="U407" s="28"/>
      <c r="V407" s="28"/>
      <c r="W407" s="28"/>
      <c r="X407" s="28"/>
      <c r="Y407" s="28"/>
      <c r="Z407" s="28"/>
      <c r="AA407" s="29"/>
      <c r="AB407" s="28"/>
      <c r="AC407" s="28"/>
      <c r="AD407" s="28"/>
      <c r="AE407" s="29">
        <v>3333333</v>
      </c>
      <c r="AF407" s="28"/>
      <c r="AG407" s="28"/>
      <c r="AH407" s="28"/>
      <c r="AI407" s="28"/>
      <c r="AJ407" s="28"/>
      <c r="AK407" s="28"/>
      <c r="AL407" s="107" t="s">
        <v>1077</v>
      </c>
    </row>
    <row r="408" spans="2:38" s="1" customFormat="1" ht="51" customHeight="1">
      <c r="B408" s="5" t="s">
        <v>1037</v>
      </c>
      <c r="C408" s="3" t="s">
        <v>1038</v>
      </c>
      <c r="D408" s="3" t="s">
        <v>1039</v>
      </c>
      <c r="E408" s="3" t="s">
        <v>1040</v>
      </c>
      <c r="F408" s="3" t="s">
        <v>1041</v>
      </c>
      <c r="G408" s="3" t="s">
        <v>1042</v>
      </c>
      <c r="H408" s="3" t="s">
        <v>1043</v>
      </c>
      <c r="I408" s="3" t="s">
        <v>1044</v>
      </c>
      <c r="J408" s="4" t="s">
        <v>1045</v>
      </c>
      <c r="K408" s="5" t="s">
        <v>1046</v>
      </c>
      <c r="L408" s="6"/>
      <c r="M408" s="6"/>
      <c r="N408" s="7"/>
      <c r="O408" s="7"/>
      <c r="P408" s="8"/>
      <c r="Q408" s="9">
        <f>SUM(Q409:Q409)</f>
        <v>0</v>
      </c>
      <c r="R408" s="10">
        <f>SUM(R409:R409)</f>
        <v>0</v>
      </c>
      <c r="S408" s="11">
        <f>SUM(S409:S409)</f>
        <v>5714286</v>
      </c>
      <c r="T408" s="10">
        <f>SUM(T409:T409)</f>
        <v>0</v>
      </c>
      <c r="U408" s="11"/>
      <c r="V408" s="10"/>
      <c r="W408" s="11"/>
      <c r="X408" s="10"/>
      <c r="Y408" s="11"/>
      <c r="Z408" s="10"/>
      <c r="AA408" s="11"/>
      <c r="AB408" s="10"/>
      <c r="AC408" s="11"/>
      <c r="AD408" s="10"/>
      <c r="AE408" s="11"/>
      <c r="AF408" s="10"/>
      <c r="AG408" s="12">
        <f>Q408+S408</f>
        <v>5714286</v>
      </c>
      <c r="AH408" s="10">
        <f>AH409</f>
        <v>0</v>
      </c>
      <c r="AI408" s="13">
        <f>SUM(AI409:AI409)</f>
        <v>0</v>
      </c>
      <c r="AJ408" s="14"/>
      <c r="AK408" s="14"/>
      <c r="AL408" s="15"/>
    </row>
    <row r="409" spans="2:38" ht="76.5">
      <c r="B409" s="106"/>
      <c r="C409" s="28"/>
      <c r="D409" s="28"/>
      <c r="E409" s="28"/>
      <c r="F409" s="26" t="s">
        <v>930</v>
      </c>
      <c r="G409" s="28"/>
      <c r="H409" s="28"/>
      <c r="I409" s="28"/>
      <c r="J409" s="26" t="s">
        <v>124</v>
      </c>
      <c r="K409" s="26" t="s">
        <v>562</v>
      </c>
      <c r="L409" s="27">
        <v>3</v>
      </c>
      <c r="M409" s="27">
        <v>4</v>
      </c>
      <c r="N409" s="27">
        <v>4</v>
      </c>
      <c r="O409" s="28"/>
      <c r="P409" s="28"/>
      <c r="Q409" s="29"/>
      <c r="R409" s="28"/>
      <c r="S409" s="29">
        <v>5714286</v>
      </c>
      <c r="T409" s="28"/>
      <c r="U409" s="28"/>
      <c r="V409" s="28"/>
      <c r="W409" s="28"/>
      <c r="X409" s="28"/>
      <c r="Y409" s="28"/>
      <c r="Z409" s="28"/>
      <c r="AA409" s="29"/>
      <c r="AB409" s="28"/>
      <c r="AC409" s="28"/>
      <c r="AD409" s="28"/>
      <c r="AE409" s="29">
        <v>7142857</v>
      </c>
      <c r="AF409" s="28"/>
      <c r="AG409" s="28"/>
      <c r="AH409" s="28"/>
      <c r="AI409" s="28"/>
      <c r="AJ409" s="28"/>
      <c r="AK409" s="28"/>
      <c r="AL409" s="107" t="s">
        <v>1077</v>
      </c>
    </row>
    <row r="410" spans="2:38" ht="15.75" thickBot="1">
      <c r="B410" s="106"/>
      <c r="C410" s="28"/>
      <c r="D410" s="28"/>
      <c r="E410" s="28"/>
      <c r="F410" s="26"/>
      <c r="G410" s="28"/>
      <c r="H410" s="28"/>
      <c r="I410" s="28"/>
      <c r="J410" s="26"/>
      <c r="K410" s="26"/>
      <c r="L410" s="27"/>
      <c r="M410" s="27"/>
      <c r="N410" s="27"/>
      <c r="O410" s="28"/>
      <c r="P410" s="28"/>
      <c r="Q410" s="29"/>
      <c r="R410" s="28"/>
      <c r="S410" s="29"/>
      <c r="T410" s="28"/>
      <c r="U410" s="28"/>
      <c r="V410" s="28"/>
      <c r="W410" s="28"/>
      <c r="X410" s="28"/>
      <c r="Y410" s="28"/>
      <c r="Z410" s="28"/>
      <c r="AA410" s="29"/>
      <c r="AB410" s="28"/>
      <c r="AC410" s="28"/>
      <c r="AD410" s="28"/>
      <c r="AE410" s="29"/>
      <c r="AF410" s="28"/>
      <c r="AG410" s="28"/>
      <c r="AH410" s="28"/>
      <c r="AI410" s="28"/>
      <c r="AJ410" s="28"/>
      <c r="AK410" s="28"/>
      <c r="AL410" s="107"/>
    </row>
    <row r="411" spans="2:38" s="1" customFormat="1" ht="11.25">
      <c r="B411" s="122" t="s">
        <v>1097</v>
      </c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  <c r="AA411" s="123"/>
      <c r="AB411" s="123"/>
      <c r="AC411" s="123"/>
      <c r="AD411" s="123"/>
      <c r="AE411" s="123"/>
      <c r="AF411" s="123"/>
      <c r="AG411" s="123"/>
      <c r="AH411" s="123"/>
      <c r="AI411" s="123"/>
      <c r="AJ411" s="123"/>
      <c r="AK411" s="123"/>
      <c r="AL411" s="124"/>
    </row>
    <row r="412" spans="2:38" s="1" customFormat="1" ht="12" thickBot="1">
      <c r="B412" s="125" t="s">
        <v>1098</v>
      </c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6"/>
      <c r="AJ412" s="126"/>
      <c r="AK412" s="126"/>
      <c r="AL412" s="127"/>
    </row>
    <row r="413" spans="2:38" s="1" customFormat="1" ht="11.25">
      <c r="B413" s="128" t="s">
        <v>1099</v>
      </c>
      <c r="C413" s="129"/>
      <c r="D413" s="129"/>
      <c r="E413" s="129"/>
      <c r="F413" s="129"/>
      <c r="G413" s="129"/>
      <c r="H413" s="129"/>
      <c r="I413" s="129"/>
      <c r="J413" s="130"/>
      <c r="K413" s="131" t="s">
        <v>1174</v>
      </c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3"/>
      <c r="W413" s="131" t="s">
        <v>1101</v>
      </c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5"/>
    </row>
    <row r="414" spans="2:38" s="1" customFormat="1" ht="30" customHeight="1" thickBot="1">
      <c r="B414" s="136" t="s">
        <v>1178</v>
      </c>
      <c r="C414" s="137"/>
      <c r="D414" s="138"/>
      <c r="E414" s="92"/>
      <c r="F414" s="92"/>
      <c r="G414" s="92"/>
      <c r="H414" s="139" t="s">
        <v>1179</v>
      </c>
      <c r="I414" s="139"/>
      <c r="J414" s="139"/>
      <c r="K414" s="139"/>
      <c r="L414" s="139"/>
      <c r="M414" s="139"/>
      <c r="N414" s="139"/>
      <c r="O414" s="139"/>
      <c r="P414" s="140"/>
      <c r="Q414" s="141" t="s">
        <v>1049</v>
      </c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142"/>
      <c r="AE414" s="142"/>
      <c r="AF414" s="142"/>
      <c r="AG414" s="142"/>
      <c r="AH414" s="143"/>
      <c r="AI414" s="144" t="s">
        <v>1050</v>
      </c>
      <c r="AJ414" s="145"/>
      <c r="AK414" s="145"/>
      <c r="AL414" s="146"/>
    </row>
    <row r="415" spans="2:38" s="1" customFormat="1" ht="11.25" customHeight="1">
      <c r="B415" s="156" t="s">
        <v>1051</v>
      </c>
      <c r="C415" s="158" t="s">
        <v>1052</v>
      </c>
      <c r="D415" s="159"/>
      <c r="E415" s="159"/>
      <c r="F415" s="159"/>
      <c r="G415" s="159"/>
      <c r="H415" s="159"/>
      <c r="I415" s="159"/>
      <c r="J415" s="159"/>
      <c r="K415" s="162" t="s">
        <v>1053</v>
      </c>
      <c r="L415" s="191" t="s">
        <v>1054</v>
      </c>
      <c r="M415" s="191" t="s">
        <v>1055</v>
      </c>
      <c r="N415" s="166" t="s">
        <v>1394</v>
      </c>
      <c r="O415" s="173" t="s">
        <v>1056</v>
      </c>
      <c r="P415" s="175" t="s">
        <v>1057</v>
      </c>
      <c r="Q415" s="177" t="s">
        <v>1058</v>
      </c>
      <c r="R415" s="169"/>
      <c r="S415" s="168" t="s">
        <v>1059</v>
      </c>
      <c r="T415" s="169"/>
      <c r="U415" s="168" t="s">
        <v>1060</v>
      </c>
      <c r="V415" s="169"/>
      <c r="W415" s="168" t="s">
        <v>1061</v>
      </c>
      <c r="X415" s="169"/>
      <c r="Y415" s="168" t="s">
        <v>1062</v>
      </c>
      <c r="Z415" s="169"/>
      <c r="AA415" s="168" t="s">
        <v>1063</v>
      </c>
      <c r="AB415" s="169"/>
      <c r="AC415" s="168" t="s">
        <v>1064</v>
      </c>
      <c r="AD415" s="169"/>
      <c r="AE415" s="168" t="s">
        <v>1065</v>
      </c>
      <c r="AF415" s="169"/>
      <c r="AG415" s="168" t="s">
        <v>1066</v>
      </c>
      <c r="AH415" s="170"/>
      <c r="AI415" s="171" t="s">
        <v>1067</v>
      </c>
      <c r="AJ415" s="147" t="s">
        <v>1068</v>
      </c>
      <c r="AK415" s="149" t="s">
        <v>1069</v>
      </c>
      <c r="AL415" s="151" t="s">
        <v>1070</v>
      </c>
    </row>
    <row r="416" spans="2:38" s="1" customFormat="1" ht="24" thickBot="1">
      <c r="B416" s="157"/>
      <c r="C416" s="178"/>
      <c r="D416" s="179"/>
      <c r="E416" s="179"/>
      <c r="F416" s="179"/>
      <c r="G416" s="179"/>
      <c r="H416" s="179"/>
      <c r="I416" s="179"/>
      <c r="J416" s="179"/>
      <c r="K416" s="163"/>
      <c r="L416" s="192" t="s">
        <v>1054</v>
      </c>
      <c r="M416" s="192"/>
      <c r="N416" s="167"/>
      <c r="O416" s="174"/>
      <c r="P416" s="176"/>
      <c r="Q416" s="17" t="s">
        <v>1071</v>
      </c>
      <c r="R416" s="18" t="s">
        <v>1072</v>
      </c>
      <c r="S416" s="19" t="s">
        <v>1071</v>
      </c>
      <c r="T416" s="18" t="s">
        <v>1072</v>
      </c>
      <c r="U416" s="19" t="s">
        <v>1071</v>
      </c>
      <c r="V416" s="18" t="s">
        <v>1072</v>
      </c>
      <c r="W416" s="19" t="s">
        <v>1071</v>
      </c>
      <c r="X416" s="18" t="s">
        <v>1072</v>
      </c>
      <c r="Y416" s="19" t="s">
        <v>1071</v>
      </c>
      <c r="Z416" s="18" t="s">
        <v>1072</v>
      </c>
      <c r="AA416" s="19" t="s">
        <v>1071</v>
      </c>
      <c r="AB416" s="18" t="s">
        <v>1072</v>
      </c>
      <c r="AC416" s="19" t="s">
        <v>1071</v>
      </c>
      <c r="AD416" s="18" t="s">
        <v>1073</v>
      </c>
      <c r="AE416" s="19" t="s">
        <v>1071</v>
      </c>
      <c r="AF416" s="18" t="s">
        <v>1073</v>
      </c>
      <c r="AG416" s="19" t="s">
        <v>1071</v>
      </c>
      <c r="AH416" s="20" t="s">
        <v>1073</v>
      </c>
      <c r="AI416" s="172"/>
      <c r="AJ416" s="148"/>
      <c r="AK416" s="150"/>
      <c r="AL416" s="152"/>
    </row>
    <row r="417" spans="2:38" s="1" customFormat="1" ht="98.25" customHeight="1" thickBot="1">
      <c r="B417" s="42" t="s">
        <v>1077</v>
      </c>
      <c r="C417" s="180" t="s">
        <v>1341</v>
      </c>
      <c r="D417" s="181"/>
      <c r="E417" s="181"/>
      <c r="F417" s="181"/>
      <c r="G417" s="181"/>
      <c r="H417" s="181"/>
      <c r="I417" s="181"/>
      <c r="J417" s="181"/>
      <c r="K417" s="64" t="s">
        <v>1180</v>
      </c>
      <c r="L417" s="64">
        <v>80</v>
      </c>
      <c r="M417" s="60">
        <v>400</v>
      </c>
      <c r="N417" s="60">
        <v>100</v>
      </c>
      <c r="O417" s="46"/>
      <c r="P417" s="47"/>
      <c r="Q417" s="48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50"/>
      <c r="AI417" s="51" t="e">
        <f>AI419+#REF!+#REF!</f>
        <v>#REF!</v>
      </c>
      <c r="AJ417" s="52"/>
      <c r="AK417" s="52"/>
      <c r="AL417" s="53"/>
    </row>
    <row r="418" spans="2:38" s="1" customFormat="1" ht="49.5" customHeight="1">
      <c r="B418" s="5" t="s">
        <v>1037</v>
      </c>
      <c r="C418" s="3" t="s">
        <v>1038</v>
      </c>
      <c r="D418" s="3" t="s">
        <v>1039</v>
      </c>
      <c r="E418" s="3" t="s">
        <v>1040</v>
      </c>
      <c r="F418" s="3" t="s">
        <v>1041</v>
      </c>
      <c r="G418" s="3" t="s">
        <v>1042</v>
      </c>
      <c r="H418" s="3" t="s">
        <v>1043</v>
      </c>
      <c r="I418" s="3" t="s">
        <v>1044</v>
      </c>
      <c r="J418" s="4" t="s">
        <v>1045</v>
      </c>
      <c r="K418" s="5" t="s">
        <v>1046</v>
      </c>
      <c r="L418" s="6"/>
      <c r="M418" s="6"/>
      <c r="N418" s="7"/>
      <c r="O418" s="7"/>
      <c r="P418" s="8"/>
      <c r="Q418" s="9">
        <f>SUM(Q419:Q419)</f>
        <v>5000000</v>
      </c>
      <c r="R418" s="10">
        <f>SUM(R419:R419)</f>
        <v>0</v>
      </c>
      <c r="S418" s="11">
        <f>SUM(S419:S419)</f>
        <v>0</v>
      </c>
      <c r="T418" s="10">
        <f>SUM(T419:T419)</f>
        <v>0</v>
      </c>
      <c r="U418" s="11"/>
      <c r="V418" s="10"/>
      <c r="W418" s="11"/>
      <c r="X418" s="10"/>
      <c r="Y418" s="11"/>
      <c r="Z418" s="10"/>
      <c r="AA418" s="11"/>
      <c r="AB418" s="10"/>
      <c r="AC418" s="11"/>
      <c r="AD418" s="10"/>
      <c r="AE418" s="11"/>
      <c r="AF418" s="10"/>
      <c r="AG418" s="12">
        <f>Q418+S418</f>
        <v>5000000</v>
      </c>
      <c r="AH418" s="10">
        <f>AH419</f>
        <v>0</v>
      </c>
      <c r="AI418" s="13">
        <f>SUM(AI419:AI419)</f>
        <v>0</v>
      </c>
      <c r="AJ418" s="14"/>
      <c r="AK418" s="14"/>
      <c r="AL418" s="15"/>
    </row>
    <row r="419" spans="2:38" ht="90" thickBot="1">
      <c r="B419" s="106"/>
      <c r="C419" s="28"/>
      <c r="D419" s="28"/>
      <c r="E419" s="28"/>
      <c r="F419" s="26" t="s">
        <v>930</v>
      </c>
      <c r="G419" s="28"/>
      <c r="H419" s="28"/>
      <c r="I419" s="28"/>
      <c r="J419" s="26" t="s">
        <v>125</v>
      </c>
      <c r="K419" s="26" t="s">
        <v>563</v>
      </c>
      <c r="L419" s="27">
        <v>12</v>
      </c>
      <c r="M419" s="27">
        <v>60</v>
      </c>
      <c r="N419" s="27">
        <v>15</v>
      </c>
      <c r="O419" s="28"/>
      <c r="P419" s="28"/>
      <c r="Q419" s="29">
        <v>5000000</v>
      </c>
      <c r="R419" s="28"/>
      <c r="S419" s="29"/>
      <c r="T419" s="28"/>
      <c r="U419" s="28"/>
      <c r="V419" s="28"/>
      <c r="W419" s="28"/>
      <c r="X419" s="28"/>
      <c r="Y419" s="28"/>
      <c r="Z419" s="28"/>
      <c r="AA419" s="29"/>
      <c r="AB419" s="28"/>
      <c r="AC419" s="28"/>
      <c r="AD419" s="28"/>
      <c r="AE419" s="29">
        <v>2500000</v>
      </c>
      <c r="AF419" s="28"/>
      <c r="AG419" s="28"/>
      <c r="AH419" s="28"/>
      <c r="AI419" s="28"/>
      <c r="AJ419" s="28"/>
      <c r="AK419" s="28"/>
      <c r="AL419" s="107" t="s">
        <v>1077</v>
      </c>
    </row>
    <row r="420" spans="2:38" s="1" customFormat="1" ht="55.5" customHeight="1">
      <c r="B420" s="5" t="s">
        <v>1037</v>
      </c>
      <c r="C420" s="3" t="s">
        <v>1038</v>
      </c>
      <c r="D420" s="3" t="s">
        <v>1039</v>
      </c>
      <c r="E420" s="3" t="s">
        <v>1040</v>
      </c>
      <c r="F420" s="3" t="s">
        <v>1041</v>
      </c>
      <c r="G420" s="3" t="s">
        <v>1042</v>
      </c>
      <c r="H420" s="3" t="s">
        <v>1043</v>
      </c>
      <c r="I420" s="3" t="s">
        <v>1044</v>
      </c>
      <c r="J420" s="4" t="s">
        <v>1045</v>
      </c>
      <c r="K420" s="5" t="s">
        <v>1046</v>
      </c>
      <c r="L420" s="6"/>
      <c r="M420" s="6"/>
      <c r="N420" s="7"/>
      <c r="O420" s="7"/>
      <c r="P420" s="8"/>
      <c r="Q420" s="9">
        <f>SUM(Q421:Q421)</f>
        <v>5000000</v>
      </c>
      <c r="R420" s="10">
        <f>SUM(R421:R421)</f>
        <v>0</v>
      </c>
      <c r="S420" s="11">
        <f>SUM(S421:S421)</f>
        <v>0</v>
      </c>
      <c r="T420" s="10">
        <f>SUM(T421:T421)</f>
        <v>0</v>
      </c>
      <c r="U420" s="11"/>
      <c r="V420" s="10"/>
      <c r="W420" s="11"/>
      <c r="X420" s="10"/>
      <c r="Y420" s="11"/>
      <c r="Z420" s="10"/>
      <c r="AA420" s="11"/>
      <c r="AB420" s="10"/>
      <c r="AC420" s="11"/>
      <c r="AD420" s="10"/>
      <c r="AE420" s="11"/>
      <c r="AF420" s="10"/>
      <c r="AG420" s="12">
        <f>Q420+S420</f>
        <v>5000000</v>
      </c>
      <c r="AH420" s="10">
        <f>AH421</f>
        <v>0</v>
      </c>
      <c r="AI420" s="13">
        <f>SUM(AI421:AI421)</f>
        <v>0</v>
      </c>
      <c r="AJ420" s="14"/>
      <c r="AK420" s="14"/>
      <c r="AL420" s="15"/>
    </row>
    <row r="421" spans="2:38" ht="131.25" customHeight="1" thickBot="1">
      <c r="B421" s="106"/>
      <c r="C421" s="28"/>
      <c r="D421" s="28"/>
      <c r="E421" s="28"/>
      <c r="F421" s="26" t="s">
        <v>930</v>
      </c>
      <c r="G421" s="28"/>
      <c r="H421" s="28"/>
      <c r="I421" s="28"/>
      <c r="J421" s="26" t="s">
        <v>126</v>
      </c>
      <c r="K421" s="26" t="s">
        <v>564</v>
      </c>
      <c r="L421" s="27">
        <v>10</v>
      </c>
      <c r="M421" s="27">
        <v>40</v>
      </c>
      <c r="N421" s="27">
        <v>10</v>
      </c>
      <c r="O421" s="28"/>
      <c r="P421" s="28"/>
      <c r="Q421" s="29">
        <v>5000000</v>
      </c>
      <c r="R421" s="28"/>
      <c r="S421" s="29"/>
      <c r="T421" s="28"/>
      <c r="U421" s="28"/>
      <c r="V421" s="28"/>
      <c r="W421" s="28"/>
      <c r="X421" s="28"/>
      <c r="Y421" s="28"/>
      <c r="Z421" s="28"/>
      <c r="AA421" s="29"/>
      <c r="AB421" s="28"/>
      <c r="AC421" s="28"/>
      <c r="AD421" s="28"/>
      <c r="AE421" s="29">
        <v>2500000</v>
      </c>
      <c r="AF421" s="28"/>
      <c r="AG421" s="28"/>
      <c r="AH421" s="28"/>
      <c r="AI421" s="28"/>
      <c r="AJ421" s="28"/>
      <c r="AK421" s="28"/>
      <c r="AL421" s="107" t="s">
        <v>1077</v>
      </c>
    </row>
    <row r="422" spans="2:38" s="1" customFormat="1" ht="41.25">
      <c r="B422" s="5" t="s">
        <v>1037</v>
      </c>
      <c r="C422" s="3" t="s">
        <v>1038</v>
      </c>
      <c r="D422" s="3" t="s">
        <v>1039</v>
      </c>
      <c r="E422" s="3" t="s">
        <v>1040</v>
      </c>
      <c r="F422" s="3" t="s">
        <v>1041</v>
      </c>
      <c r="G422" s="3" t="s">
        <v>1042</v>
      </c>
      <c r="H422" s="3" t="s">
        <v>1043</v>
      </c>
      <c r="I422" s="3" t="s">
        <v>1044</v>
      </c>
      <c r="J422" s="4" t="s">
        <v>1045</v>
      </c>
      <c r="K422" s="5" t="s">
        <v>1046</v>
      </c>
      <c r="L422" s="6"/>
      <c r="M422" s="6"/>
      <c r="N422" s="7"/>
      <c r="O422" s="7"/>
      <c r="P422" s="8"/>
      <c r="Q422" s="9">
        <f>SUM(Q423:Q423)</f>
        <v>5000000</v>
      </c>
      <c r="R422" s="10">
        <f>SUM(R423:R423)</f>
        <v>0</v>
      </c>
      <c r="S422" s="11">
        <f>SUM(S423:S423)</f>
        <v>0</v>
      </c>
      <c r="T422" s="10">
        <f>SUM(T423:T423)</f>
        <v>0</v>
      </c>
      <c r="U422" s="11"/>
      <c r="V422" s="10"/>
      <c r="W422" s="11"/>
      <c r="X422" s="10"/>
      <c r="Y422" s="11"/>
      <c r="Z422" s="10"/>
      <c r="AA422" s="11"/>
      <c r="AB422" s="10"/>
      <c r="AC422" s="11"/>
      <c r="AD422" s="10"/>
      <c r="AE422" s="11"/>
      <c r="AF422" s="10"/>
      <c r="AG422" s="12">
        <f>Q422+S422</f>
        <v>5000000</v>
      </c>
      <c r="AH422" s="10">
        <f>AH423</f>
        <v>0</v>
      </c>
      <c r="AI422" s="13">
        <f>SUM(AI423:AI423)</f>
        <v>0</v>
      </c>
      <c r="AJ422" s="14"/>
      <c r="AK422" s="14"/>
      <c r="AL422" s="15"/>
    </row>
    <row r="423" spans="2:38" ht="90" thickBot="1">
      <c r="B423" s="106"/>
      <c r="C423" s="28"/>
      <c r="D423" s="28"/>
      <c r="E423" s="28"/>
      <c r="F423" s="26" t="s">
        <v>930</v>
      </c>
      <c r="G423" s="28"/>
      <c r="H423" s="28"/>
      <c r="I423" s="28"/>
      <c r="J423" s="26" t="s">
        <v>127</v>
      </c>
      <c r="K423" s="26" t="s">
        <v>565</v>
      </c>
      <c r="L423" s="27">
        <v>0</v>
      </c>
      <c r="M423" s="27">
        <v>12</v>
      </c>
      <c r="N423" s="27">
        <v>3</v>
      </c>
      <c r="O423" s="28"/>
      <c r="P423" s="28"/>
      <c r="Q423" s="29">
        <v>5000000</v>
      </c>
      <c r="R423" s="28"/>
      <c r="S423" s="29"/>
      <c r="T423" s="28"/>
      <c r="U423" s="28"/>
      <c r="V423" s="28"/>
      <c r="W423" s="28"/>
      <c r="X423" s="28"/>
      <c r="Y423" s="28"/>
      <c r="Z423" s="28"/>
      <c r="AA423" s="29"/>
      <c r="AB423" s="28"/>
      <c r="AC423" s="28"/>
      <c r="AD423" s="28"/>
      <c r="AE423" s="29">
        <v>2500000</v>
      </c>
      <c r="AF423" s="28"/>
      <c r="AG423" s="28"/>
      <c r="AH423" s="28"/>
      <c r="AI423" s="28"/>
      <c r="AJ423" s="28"/>
      <c r="AK423" s="28"/>
      <c r="AL423" s="107" t="s">
        <v>1077</v>
      </c>
    </row>
    <row r="424" spans="2:38" s="1" customFormat="1" ht="54" customHeight="1">
      <c r="B424" s="5" t="s">
        <v>1037</v>
      </c>
      <c r="C424" s="3" t="s">
        <v>1038</v>
      </c>
      <c r="D424" s="3" t="s">
        <v>1039</v>
      </c>
      <c r="E424" s="3" t="s">
        <v>1040</v>
      </c>
      <c r="F424" s="3" t="s">
        <v>1041</v>
      </c>
      <c r="G424" s="3" t="s">
        <v>1042</v>
      </c>
      <c r="H424" s="3" t="s">
        <v>1043</v>
      </c>
      <c r="I424" s="3" t="s">
        <v>1044</v>
      </c>
      <c r="J424" s="4" t="s">
        <v>1045</v>
      </c>
      <c r="K424" s="5" t="s">
        <v>1046</v>
      </c>
      <c r="L424" s="6"/>
      <c r="M424" s="6"/>
      <c r="N424" s="7"/>
      <c r="O424" s="7"/>
      <c r="P424" s="8"/>
      <c r="Q424" s="9">
        <f>SUM(Q425:Q425)</f>
        <v>5000000</v>
      </c>
      <c r="R424" s="10">
        <f>SUM(R425:R425)</f>
        <v>0</v>
      </c>
      <c r="S424" s="11">
        <f>SUM(S425:S425)</f>
        <v>0</v>
      </c>
      <c r="T424" s="10">
        <f>SUM(T425:T425)</f>
        <v>0</v>
      </c>
      <c r="U424" s="11"/>
      <c r="V424" s="10"/>
      <c r="W424" s="11"/>
      <c r="X424" s="10"/>
      <c r="Y424" s="11"/>
      <c r="Z424" s="10"/>
      <c r="AA424" s="11"/>
      <c r="AB424" s="10"/>
      <c r="AC424" s="11"/>
      <c r="AD424" s="10"/>
      <c r="AE424" s="11"/>
      <c r="AF424" s="10"/>
      <c r="AG424" s="12">
        <f>Q424+S424</f>
        <v>5000000</v>
      </c>
      <c r="AH424" s="10">
        <f>AH425</f>
        <v>0</v>
      </c>
      <c r="AI424" s="13">
        <f>SUM(AI425:AI425)</f>
        <v>0</v>
      </c>
      <c r="AJ424" s="14"/>
      <c r="AK424" s="14"/>
      <c r="AL424" s="15"/>
    </row>
    <row r="425" spans="2:38" ht="77.25" thickBot="1">
      <c r="B425" s="106"/>
      <c r="C425" s="28"/>
      <c r="D425" s="28"/>
      <c r="E425" s="28"/>
      <c r="F425" s="26" t="s">
        <v>930</v>
      </c>
      <c r="G425" s="28"/>
      <c r="H425" s="28"/>
      <c r="I425" s="28"/>
      <c r="J425" s="26" t="s">
        <v>128</v>
      </c>
      <c r="K425" s="26" t="s">
        <v>566</v>
      </c>
      <c r="L425" s="27">
        <v>6</v>
      </c>
      <c r="M425" s="27">
        <v>32</v>
      </c>
      <c r="N425" s="27">
        <v>8</v>
      </c>
      <c r="O425" s="28"/>
      <c r="P425" s="28"/>
      <c r="Q425" s="29">
        <v>5000000</v>
      </c>
      <c r="R425" s="28"/>
      <c r="S425" s="29"/>
      <c r="T425" s="28"/>
      <c r="U425" s="28"/>
      <c r="V425" s="28"/>
      <c r="W425" s="28"/>
      <c r="X425" s="28"/>
      <c r="Y425" s="28"/>
      <c r="Z425" s="28"/>
      <c r="AA425" s="29"/>
      <c r="AB425" s="28"/>
      <c r="AC425" s="28"/>
      <c r="AD425" s="28"/>
      <c r="AE425" s="29">
        <v>2500000</v>
      </c>
      <c r="AF425" s="28"/>
      <c r="AG425" s="28"/>
      <c r="AH425" s="28"/>
      <c r="AI425" s="28"/>
      <c r="AJ425" s="28"/>
      <c r="AK425" s="28"/>
      <c r="AL425" s="107" t="s">
        <v>1077</v>
      </c>
    </row>
    <row r="426" spans="2:38" s="1" customFormat="1" ht="54" customHeight="1">
      <c r="B426" s="5" t="s">
        <v>1037</v>
      </c>
      <c r="C426" s="3" t="s">
        <v>1038</v>
      </c>
      <c r="D426" s="3" t="s">
        <v>1039</v>
      </c>
      <c r="E426" s="3" t="s">
        <v>1040</v>
      </c>
      <c r="F426" s="3" t="s">
        <v>1041</v>
      </c>
      <c r="G426" s="3" t="s">
        <v>1042</v>
      </c>
      <c r="H426" s="3" t="s">
        <v>1043</v>
      </c>
      <c r="I426" s="3" t="s">
        <v>1044</v>
      </c>
      <c r="J426" s="4" t="s">
        <v>1045</v>
      </c>
      <c r="K426" s="5" t="s">
        <v>1046</v>
      </c>
      <c r="L426" s="6"/>
      <c r="M426" s="6"/>
      <c r="N426" s="7"/>
      <c r="O426" s="7"/>
      <c r="P426" s="8"/>
      <c r="Q426" s="9">
        <f>SUM(Q427:Q427)</f>
        <v>0</v>
      </c>
      <c r="R426" s="10">
        <f>SUM(R427:R427)</f>
        <v>0</v>
      </c>
      <c r="S426" s="11">
        <f>SUM(S427:S427)</f>
        <v>30000000</v>
      </c>
      <c r="T426" s="10">
        <f>SUM(T427:T427)</f>
        <v>0</v>
      </c>
      <c r="U426" s="11"/>
      <c r="V426" s="10"/>
      <c r="W426" s="11"/>
      <c r="X426" s="10"/>
      <c r="Y426" s="11"/>
      <c r="Z426" s="10"/>
      <c r="AA426" s="11"/>
      <c r="AB426" s="10"/>
      <c r="AC426" s="11"/>
      <c r="AD426" s="10"/>
      <c r="AE426" s="11"/>
      <c r="AF426" s="10"/>
      <c r="AG426" s="12">
        <f>Q426+S426</f>
        <v>30000000</v>
      </c>
      <c r="AH426" s="10">
        <f>AH427</f>
        <v>0</v>
      </c>
      <c r="AI426" s="13">
        <f>SUM(AI427:AI427)</f>
        <v>0</v>
      </c>
      <c r="AJ426" s="14"/>
      <c r="AK426" s="14"/>
      <c r="AL426" s="15"/>
    </row>
    <row r="427" spans="2:38" ht="63.75">
      <c r="B427" s="106"/>
      <c r="C427" s="28"/>
      <c r="D427" s="28"/>
      <c r="E427" s="28"/>
      <c r="F427" s="26" t="s">
        <v>931</v>
      </c>
      <c r="G427" s="28"/>
      <c r="H427" s="28"/>
      <c r="I427" s="28"/>
      <c r="J427" s="26" t="s">
        <v>129</v>
      </c>
      <c r="K427" s="26" t="s">
        <v>567</v>
      </c>
      <c r="L427" s="27">
        <v>16</v>
      </c>
      <c r="M427" s="27">
        <v>80</v>
      </c>
      <c r="N427" s="27">
        <v>20</v>
      </c>
      <c r="O427" s="28"/>
      <c r="P427" s="28"/>
      <c r="Q427" s="29"/>
      <c r="R427" s="28"/>
      <c r="S427" s="29">
        <v>30000000</v>
      </c>
      <c r="T427" s="28"/>
      <c r="U427" s="28"/>
      <c r="V427" s="28"/>
      <c r="W427" s="28"/>
      <c r="X427" s="28"/>
      <c r="Y427" s="28"/>
      <c r="Z427" s="28"/>
      <c r="AA427" s="29"/>
      <c r="AB427" s="28"/>
      <c r="AC427" s="28"/>
      <c r="AD427" s="28"/>
      <c r="AE427" s="29">
        <v>33333333</v>
      </c>
      <c r="AF427" s="28"/>
      <c r="AG427" s="28"/>
      <c r="AH427" s="28"/>
      <c r="AI427" s="28"/>
      <c r="AJ427" s="28"/>
      <c r="AK427" s="28"/>
      <c r="AL427" s="107" t="s">
        <v>1077</v>
      </c>
    </row>
    <row r="428" spans="2:38" ht="15.75" thickBot="1">
      <c r="B428" s="106"/>
      <c r="C428" s="28"/>
      <c r="D428" s="28"/>
      <c r="E428" s="28"/>
      <c r="F428" s="26"/>
      <c r="G428" s="28"/>
      <c r="H428" s="28"/>
      <c r="I428" s="28"/>
      <c r="J428" s="26"/>
      <c r="K428" s="26"/>
      <c r="L428" s="27"/>
      <c r="M428" s="27"/>
      <c r="N428" s="27"/>
      <c r="O428" s="28"/>
      <c r="P428" s="28"/>
      <c r="Q428" s="29"/>
      <c r="R428" s="28"/>
      <c r="S428" s="29"/>
      <c r="T428" s="28"/>
      <c r="U428" s="28"/>
      <c r="V428" s="28"/>
      <c r="W428" s="28"/>
      <c r="X428" s="28"/>
      <c r="Y428" s="28"/>
      <c r="Z428" s="28"/>
      <c r="AA428" s="29"/>
      <c r="AB428" s="28"/>
      <c r="AC428" s="28"/>
      <c r="AD428" s="28"/>
      <c r="AE428" s="29"/>
      <c r="AF428" s="28"/>
      <c r="AG428" s="28"/>
      <c r="AH428" s="28"/>
      <c r="AI428" s="28"/>
      <c r="AJ428" s="28"/>
      <c r="AK428" s="28"/>
      <c r="AL428" s="107"/>
    </row>
    <row r="429" spans="2:38" s="1" customFormat="1" ht="11.25">
      <c r="B429" s="122" t="s">
        <v>1097</v>
      </c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  <c r="AC429" s="123"/>
      <c r="AD429" s="123"/>
      <c r="AE429" s="123"/>
      <c r="AF429" s="123"/>
      <c r="AG429" s="123"/>
      <c r="AH429" s="123"/>
      <c r="AI429" s="123"/>
      <c r="AJ429" s="123"/>
      <c r="AK429" s="123"/>
      <c r="AL429" s="124"/>
    </row>
    <row r="430" spans="2:38" s="1" customFormat="1" ht="12" thickBot="1">
      <c r="B430" s="125" t="s">
        <v>1098</v>
      </c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6"/>
      <c r="AJ430" s="126"/>
      <c r="AK430" s="126"/>
      <c r="AL430" s="127"/>
    </row>
    <row r="431" spans="2:38" s="1" customFormat="1" ht="11.25">
      <c r="B431" s="128" t="s">
        <v>1099</v>
      </c>
      <c r="C431" s="129"/>
      <c r="D431" s="129"/>
      <c r="E431" s="129"/>
      <c r="F431" s="129"/>
      <c r="G431" s="129"/>
      <c r="H431" s="129"/>
      <c r="I431" s="129"/>
      <c r="J431" s="130"/>
      <c r="K431" s="131" t="s">
        <v>1174</v>
      </c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3"/>
      <c r="W431" s="131" t="s">
        <v>1101</v>
      </c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5"/>
    </row>
    <row r="432" spans="2:38" s="1" customFormat="1" ht="28.5" customHeight="1" thickBot="1">
      <c r="B432" s="136" t="s">
        <v>1181</v>
      </c>
      <c r="C432" s="137"/>
      <c r="D432" s="138"/>
      <c r="E432" s="92"/>
      <c r="F432" s="92"/>
      <c r="G432" s="92"/>
      <c r="H432" s="139" t="s">
        <v>1182</v>
      </c>
      <c r="I432" s="139"/>
      <c r="J432" s="139"/>
      <c r="K432" s="139"/>
      <c r="L432" s="139"/>
      <c r="M432" s="139"/>
      <c r="N432" s="139"/>
      <c r="O432" s="139"/>
      <c r="P432" s="140"/>
      <c r="Q432" s="141" t="s">
        <v>1049</v>
      </c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142"/>
      <c r="AE432" s="142"/>
      <c r="AF432" s="142"/>
      <c r="AG432" s="142"/>
      <c r="AH432" s="143"/>
      <c r="AI432" s="144" t="s">
        <v>1050</v>
      </c>
      <c r="AJ432" s="145"/>
      <c r="AK432" s="145"/>
      <c r="AL432" s="146"/>
    </row>
    <row r="433" spans="2:38" s="1" customFormat="1" ht="11.25" customHeight="1">
      <c r="B433" s="156" t="s">
        <v>1051</v>
      </c>
      <c r="C433" s="158" t="s">
        <v>1052</v>
      </c>
      <c r="D433" s="159"/>
      <c r="E433" s="159"/>
      <c r="F433" s="159"/>
      <c r="G433" s="159"/>
      <c r="H433" s="159"/>
      <c r="I433" s="159"/>
      <c r="J433" s="159"/>
      <c r="K433" s="162" t="s">
        <v>1053</v>
      </c>
      <c r="L433" s="191" t="s">
        <v>1054</v>
      </c>
      <c r="M433" s="191" t="s">
        <v>1055</v>
      </c>
      <c r="N433" s="166" t="s">
        <v>1394</v>
      </c>
      <c r="O433" s="173" t="s">
        <v>1056</v>
      </c>
      <c r="P433" s="175" t="s">
        <v>1057</v>
      </c>
      <c r="Q433" s="177" t="s">
        <v>1058</v>
      </c>
      <c r="R433" s="169"/>
      <c r="S433" s="168" t="s">
        <v>1059</v>
      </c>
      <c r="T433" s="169"/>
      <c r="U433" s="168" t="s">
        <v>1060</v>
      </c>
      <c r="V433" s="169"/>
      <c r="W433" s="168" t="s">
        <v>1061</v>
      </c>
      <c r="X433" s="169"/>
      <c r="Y433" s="168" t="s">
        <v>1062</v>
      </c>
      <c r="Z433" s="169"/>
      <c r="AA433" s="168" t="s">
        <v>1063</v>
      </c>
      <c r="AB433" s="169"/>
      <c r="AC433" s="168" t="s">
        <v>1064</v>
      </c>
      <c r="AD433" s="169"/>
      <c r="AE433" s="168" t="s">
        <v>1065</v>
      </c>
      <c r="AF433" s="169"/>
      <c r="AG433" s="168" t="s">
        <v>1066</v>
      </c>
      <c r="AH433" s="170"/>
      <c r="AI433" s="171" t="s">
        <v>1067</v>
      </c>
      <c r="AJ433" s="147" t="s">
        <v>1068</v>
      </c>
      <c r="AK433" s="149" t="s">
        <v>1069</v>
      </c>
      <c r="AL433" s="151" t="s">
        <v>1070</v>
      </c>
    </row>
    <row r="434" spans="2:38" s="1" customFormat="1" ht="24" thickBot="1">
      <c r="B434" s="157"/>
      <c r="C434" s="178"/>
      <c r="D434" s="179"/>
      <c r="E434" s="179"/>
      <c r="F434" s="179"/>
      <c r="G434" s="179"/>
      <c r="H434" s="179"/>
      <c r="I434" s="179"/>
      <c r="J434" s="179"/>
      <c r="K434" s="163"/>
      <c r="L434" s="192" t="s">
        <v>1054</v>
      </c>
      <c r="M434" s="192"/>
      <c r="N434" s="167"/>
      <c r="O434" s="174"/>
      <c r="P434" s="176"/>
      <c r="Q434" s="17" t="s">
        <v>1071</v>
      </c>
      <c r="R434" s="18" t="s">
        <v>1072</v>
      </c>
      <c r="S434" s="19" t="s">
        <v>1071</v>
      </c>
      <c r="T434" s="18" t="s">
        <v>1072</v>
      </c>
      <c r="U434" s="19" t="s">
        <v>1071</v>
      </c>
      <c r="V434" s="18" t="s">
        <v>1072</v>
      </c>
      <c r="W434" s="19" t="s">
        <v>1071</v>
      </c>
      <c r="X434" s="18" t="s">
        <v>1072</v>
      </c>
      <c r="Y434" s="19" t="s">
        <v>1071</v>
      </c>
      <c r="Z434" s="18" t="s">
        <v>1072</v>
      </c>
      <c r="AA434" s="19" t="s">
        <v>1071</v>
      </c>
      <c r="AB434" s="18" t="s">
        <v>1072</v>
      </c>
      <c r="AC434" s="19" t="s">
        <v>1071</v>
      </c>
      <c r="AD434" s="18" t="s">
        <v>1073</v>
      </c>
      <c r="AE434" s="19" t="s">
        <v>1071</v>
      </c>
      <c r="AF434" s="18" t="s">
        <v>1073</v>
      </c>
      <c r="AG434" s="19" t="s">
        <v>1071</v>
      </c>
      <c r="AH434" s="20" t="s">
        <v>1073</v>
      </c>
      <c r="AI434" s="172"/>
      <c r="AJ434" s="148"/>
      <c r="AK434" s="150"/>
      <c r="AL434" s="152"/>
    </row>
    <row r="435" spans="2:38" s="1" customFormat="1" ht="45.75" thickBot="1">
      <c r="B435" s="42" t="s">
        <v>1077</v>
      </c>
      <c r="C435" s="180" t="s">
        <v>1342</v>
      </c>
      <c r="D435" s="181"/>
      <c r="E435" s="181"/>
      <c r="F435" s="181"/>
      <c r="G435" s="181"/>
      <c r="H435" s="181"/>
      <c r="I435" s="181"/>
      <c r="J435" s="181"/>
      <c r="K435" s="43" t="s">
        <v>1183</v>
      </c>
      <c r="L435" s="64">
        <v>800</v>
      </c>
      <c r="M435" s="60">
        <v>4000</v>
      </c>
      <c r="N435" s="60">
        <v>1000</v>
      </c>
      <c r="O435" s="46"/>
      <c r="P435" s="47"/>
      <c r="Q435" s="48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50"/>
      <c r="AI435" s="51" t="e">
        <f>#REF!+AI438+AI441</f>
        <v>#REF!</v>
      </c>
      <c r="AJ435" s="52"/>
      <c r="AK435" s="52"/>
      <c r="AL435" s="53"/>
    </row>
    <row r="436" spans="2:38" s="1" customFormat="1" ht="51" customHeight="1">
      <c r="B436" s="5" t="s">
        <v>1037</v>
      </c>
      <c r="C436" s="3" t="s">
        <v>1038</v>
      </c>
      <c r="D436" s="3" t="s">
        <v>1039</v>
      </c>
      <c r="E436" s="3" t="s">
        <v>1040</v>
      </c>
      <c r="F436" s="3" t="s">
        <v>1041</v>
      </c>
      <c r="G436" s="3" t="s">
        <v>1042</v>
      </c>
      <c r="H436" s="3" t="s">
        <v>1043</v>
      </c>
      <c r="I436" s="3" t="s">
        <v>1044</v>
      </c>
      <c r="J436" s="4" t="s">
        <v>1045</v>
      </c>
      <c r="K436" s="5" t="s">
        <v>1046</v>
      </c>
      <c r="L436" s="6"/>
      <c r="M436" s="6"/>
      <c r="N436" s="7"/>
      <c r="O436" s="7"/>
      <c r="P436" s="8"/>
      <c r="Q436" s="9">
        <f>SUM(Q437:Q437)</f>
        <v>0</v>
      </c>
      <c r="R436" s="10">
        <f>SUM(R437:R437)</f>
        <v>0</v>
      </c>
      <c r="S436" s="11">
        <f>SUM(S437:S437)</f>
        <v>5714286</v>
      </c>
      <c r="T436" s="10">
        <f>SUM(T437:T437)</f>
        <v>0</v>
      </c>
      <c r="U436" s="11"/>
      <c r="V436" s="10"/>
      <c r="W436" s="11"/>
      <c r="X436" s="10"/>
      <c r="Y436" s="11"/>
      <c r="Z436" s="10"/>
      <c r="AA436" s="11"/>
      <c r="AB436" s="10"/>
      <c r="AC436" s="11"/>
      <c r="AD436" s="10"/>
      <c r="AE436" s="11"/>
      <c r="AF436" s="10"/>
      <c r="AG436" s="12">
        <f>Q436+S436</f>
        <v>5714286</v>
      </c>
      <c r="AH436" s="10">
        <f>AH437</f>
        <v>0</v>
      </c>
      <c r="AI436" s="13">
        <f>SUM(AI437:AI437)</f>
        <v>0</v>
      </c>
      <c r="AJ436" s="14"/>
      <c r="AK436" s="14"/>
      <c r="AL436" s="15"/>
    </row>
    <row r="437" spans="2:38" ht="51.75" thickBot="1">
      <c r="B437" s="106"/>
      <c r="C437" s="28"/>
      <c r="D437" s="28"/>
      <c r="E437" s="28"/>
      <c r="F437" s="26" t="s">
        <v>931</v>
      </c>
      <c r="G437" s="28"/>
      <c r="H437" s="28"/>
      <c r="I437" s="28"/>
      <c r="J437" s="26" t="s">
        <v>130</v>
      </c>
      <c r="K437" s="26" t="s">
        <v>568</v>
      </c>
      <c r="L437" s="27">
        <v>4</v>
      </c>
      <c r="M437" s="27">
        <v>2000</v>
      </c>
      <c r="N437" s="27">
        <v>500</v>
      </c>
      <c r="O437" s="28"/>
      <c r="P437" s="28"/>
      <c r="Q437" s="29"/>
      <c r="R437" s="28"/>
      <c r="S437" s="29">
        <v>5714286</v>
      </c>
      <c r="T437" s="28"/>
      <c r="U437" s="28"/>
      <c r="V437" s="28"/>
      <c r="W437" s="28"/>
      <c r="X437" s="28"/>
      <c r="Y437" s="28"/>
      <c r="Z437" s="28"/>
      <c r="AA437" s="29"/>
      <c r="AB437" s="28"/>
      <c r="AC437" s="28"/>
      <c r="AD437" s="28"/>
      <c r="AE437" s="29">
        <v>7142857</v>
      </c>
      <c r="AF437" s="28"/>
      <c r="AG437" s="28"/>
      <c r="AH437" s="28"/>
      <c r="AI437" s="28"/>
      <c r="AJ437" s="28"/>
      <c r="AK437" s="28"/>
      <c r="AL437" s="107" t="s">
        <v>1077</v>
      </c>
    </row>
    <row r="438" spans="2:38" s="1" customFormat="1" ht="48.75" customHeight="1">
      <c r="B438" s="5" t="s">
        <v>1037</v>
      </c>
      <c r="C438" s="3" t="s">
        <v>1038</v>
      </c>
      <c r="D438" s="3" t="s">
        <v>1039</v>
      </c>
      <c r="E438" s="3" t="s">
        <v>1040</v>
      </c>
      <c r="F438" s="3" t="s">
        <v>1041</v>
      </c>
      <c r="G438" s="3" t="s">
        <v>1042</v>
      </c>
      <c r="H438" s="3" t="s">
        <v>1043</v>
      </c>
      <c r="I438" s="3" t="s">
        <v>1044</v>
      </c>
      <c r="J438" s="4" t="s">
        <v>1045</v>
      </c>
      <c r="K438" s="5" t="s">
        <v>1046</v>
      </c>
      <c r="L438" s="6"/>
      <c r="M438" s="6"/>
      <c r="N438" s="7"/>
      <c r="O438" s="7"/>
      <c r="P438" s="8"/>
      <c r="Q438" s="9">
        <f>SUM(Q439:Q439)</f>
        <v>0</v>
      </c>
      <c r="R438" s="10">
        <f>SUM(R439:R439)</f>
        <v>0</v>
      </c>
      <c r="S438" s="11">
        <f>SUM(S439:S439)</f>
        <v>5714286</v>
      </c>
      <c r="T438" s="10">
        <f>SUM(T439:T439)</f>
        <v>0</v>
      </c>
      <c r="U438" s="11"/>
      <c r="V438" s="10"/>
      <c r="W438" s="11"/>
      <c r="X438" s="10"/>
      <c r="Y438" s="11"/>
      <c r="Z438" s="10"/>
      <c r="AA438" s="11"/>
      <c r="AB438" s="10"/>
      <c r="AC438" s="11"/>
      <c r="AD438" s="10"/>
      <c r="AE438" s="11"/>
      <c r="AF438" s="10"/>
      <c r="AG438" s="12">
        <f>Q438+S438</f>
        <v>5714286</v>
      </c>
      <c r="AH438" s="10">
        <f>AH439</f>
        <v>0</v>
      </c>
      <c r="AI438" s="13">
        <f>SUM(AI439:AI439)</f>
        <v>0</v>
      </c>
      <c r="AJ438" s="14"/>
      <c r="AK438" s="14"/>
      <c r="AL438" s="15"/>
    </row>
    <row r="439" spans="2:38" ht="26.25" thickBot="1">
      <c r="B439" s="106"/>
      <c r="C439" s="28"/>
      <c r="D439" s="28"/>
      <c r="E439" s="28"/>
      <c r="F439" s="26" t="s">
        <v>930</v>
      </c>
      <c r="G439" s="28"/>
      <c r="H439" s="28"/>
      <c r="I439" s="28"/>
      <c r="J439" s="26" t="s">
        <v>131</v>
      </c>
      <c r="K439" s="26" t="s">
        <v>569</v>
      </c>
      <c r="L439" s="27">
        <v>0</v>
      </c>
      <c r="M439" s="27">
        <v>37</v>
      </c>
      <c r="N439" s="27">
        <v>10</v>
      </c>
      <c r="O439" s="28"/>
      <c r="P439" s="28"/>
      <c r="Q439" s="29"/>
      <c r="R439" s="28"/>
      <c r="S439" s="29">
        <v>5714286</v>
      </c>
      <c r="T439" s="28"/>
      <c r="U439" s="28"/>
      <c r="V439" s="28"/>
      <c r="W439" s="28"/>
      <c r="X439" s="28"/>
      <c r="Y439" s="28"/>
      <c r="Z439" s="28"/>
      <c r="AA439" s="29"/>
      <c r="AB439" s="28"/>
      <c r="AC439" s="28"/>
      <c r="AD439" s="28"/>
      <c r="AE439" s="29">
        <v>7142857</v>
      </c>
      <c r="AF439" s="28"/>
      <c r="AG439" s="28"/>
      <c r="AH439" s="28"/>
      <c r="AI439" s="28"/>
      <c r="AJ439" s="28"/>
      <c r="AK439" s="28"/>
      <c r="AL439" s="107" t="s">
        <v>1077</v>
      </c>
    </row>
    <row r="440" spans="2:38" s="1" customFormat="1" ht="49.5" customHeight="1">
      <c r="B440" s="5" t="s">
        <v>1037</v>
      </c>
      <c r="C440" s="3" t="s">
        <v>1038</v>
      </c>
      <c r="D440" s="3" t="s">
        <v>1039</v>
      </c>
      <c r="E440" s="3" t="s">
        <v>1040</v>
      </c>
      <c r="F440" s="3" t="s">
        <v>1041</v>
      </c>
      <c r="G440" s="3" t="s">
        <v>1042</v>
      </c>
      <c r="H440" s="3" t="s">
        <v>1043</v>
      </c>
      <c r="I440" s="3" t="s">
        <v>1044</v>
      </c>
      <c r="J440" s="4" t="s">
        <v>1045</v>
      </c>
      <c r="K440" s="5" t="s">
        <v>1046</v>
      </c>
      <c r="L440" s="6"/>
      <c r="M440" s="6"/>
      <c r="N440" s="7"/>
      <c r="O440" s="7"/>
      <c r="P440" s="8"/>
      <c r="Q440" s="9">
        <f>SUM(Q441:Q441)</f>
        <v>3333333</v>
      </c>
      <c r="R440" s="10">
        <f>SUM(R441:R441)</f>
        <v>0</v>
      </c>
      <c r="S440" s="11">
        <f>SUM(S441:S441)</f>
        <v>0</v>
      </c>
      <c r="T440" s="10">
        <f>SUM(T441:T441)</f>
        <v>0</v>
      </c>
      <c r="U440" s="11"/>
      <c r="V440" s="10"/>
      <c r="W440" s="11"/>
      <c r="X440" s="10"/>
      <c r="Y440" s="11"/>
      <c r="Z440" s="10"/>
      <c r="AA440" s="11"/>
      <c r="AB440" s="10"/>
      <c r="AC440" s="11"/>
      <c r="AD440" s="10"/>
      <c r="AE440" s="11"/>
      <c r="AF440" s="10"/>
      <c r="AG440" s="12">
        <f>Q440+S440</f>
        <v>3333333</v>
      </c>
      <c r="AH440" s="10">
        <f>AH441</f>
        <v>0</v>
      </c>
      <c r="AI440" s="13">
        <f>SUM(AI441:AI441)</f>
        <v>0</v>
      </c>
      <c r="AJ440" s="14"/>
      <c r="AK440" s="14"/>
      <c r="AL440" s="15"/>
    </row>
    <row r="441" spans="2:38" ht="51.75" thickBot="1">
      <c r="B441" s="106"/>
      <c r="C441" s="28"/>
      <c r="D441" s="28"/>
      <c r="E441" s="28"/>
      <c r="F441" s="26" t="s">
        <v>931</v>
      </c>
      <c r="G441" s="28"/>
      <c r="H441" s="28"/>
      <c r="I441" s="28"/>
      <c r="J441" s="26" t="s">
        <v>132</v>
      </c>
      <c r="K441" s="26" t="s">
        <v>570</v>
      </c>
      <c r="L441" s="27">
        <v>1</v>
      </c>
      <c r="M441" s="27">
        <v>8</v>
      </c>
      <c r="N441" s="27">
        <v>2</v>
      </c>
      <c r="O441" s="28"/>
      <c r="P441" s="28"/>
      <c r="Q441" s="29">
        <v>3333333</v>
      </c>
      <c r="R441" s="28"/>
      <c r="S441" s="29"/>
      <c r="T441" s="28"/>
      <c r="U441" s="28"/>
      <c r="V441" s="28"/>
      <c r="W441" s="28"/>
      <c r="X441" s="28"/>
      <c r="Y441" s="28"/>
      <c r="Z441" s="28"/>
      <c r="AA441" s="29"/>
      <c r="AB441" s="28"/>
      <c r="AC441" s="28"/>
      <c r="AD441" s="28"/>
      <c r="AE441" s="29">
        <v>3333333</v>
      </c>
      <c r="AF441" s="28"/>
      <c r="AG441" s="28"/>
      <c r="AH441" s="28"/>
      <c r="AI441" s="28"/>
      <c r="AJ441" s="28"/>
      <c r="AK441" s="28"/>
      <c r="AL441" s="107" t="s">
        <v>1077</v>
      </c>
    </row>
    <row r="442" spans="2:38" s="1" customFormat="1" ht="48.75" customHeight="1">
      <c r="B442" s="5" t="s">
        <v>1037</v>
      </c>
      <c r="C442" s="3" t="s">
        <v>1038</v>
      </c>
      <c r="D442" s="3" t="s">
        <v>1039</v>
      </c>
      <c r="E442" s="3" t="s">
        <v>1040</v>
      </c>
      <c r="F442" s="3" t="s">
        <v>1041</v>
      </c>
      <c r="G442" s="3" t="s">
        <v>1042</v>
      </c>
      <c r="H442" s="3" t="s">
        <v>1043</v>
      </c>
      <c r="I442" s="3" t="s">
        <v>1044</v>
      </c>
      <c r="J442" s="4" t="s">
        <v>1045</v>
      </c>
      <c r="K442" s="5" t="s">
        <v>1046</v>
      </c>
      <c r="L442" s="6"/>
      <c r="M442" s="6"/>
      <c r="N442" s="7"/>
      <c r="O442" s="7"/>
      <c r="P442" s="8"/>
      <c r="Q442" s="9">
        <f>SUM(Q443:Q443)</f>
        <v>3333333</v>
      </c>
      <c r="R442" s="10">
        <f>SUM(R443:R443)</f>
        <v>0</v>
      </c>
      <c r="S442" s="11">
        <f>SUM(S443:S443)</f>
        <v>0</v>
      </c>
      <c r="T442" s="10">
        <f>SUM(T443:T443)</f>
        <v>0</v>
      </c>
      <c r="U442" s="11"/>
      <c r="V442" s="10"/>
      <c r="W442" s="11"/>
      <c r="X442" s="10"/>
      <c r="Y442" s="11"/>
      <c r="Z442" s="10"/>
      <c r="AA442" s="11"/>
      <c r="AB442" s="10"/>
      <c r="AC442" s="11"/>
      <c r="AD442" s="10"/>
      <c r="AE442" s="11"/>
      <c r="AF442" s="10"/>
      <c r="AG442" s="12">
        <f>Q442+S442</f>
        <v>3333333</v>
      </c>
      <c r="AH442" s="10">
        <f>AH443</f>
        <v>0</v>
      </c>
      <c r="AI442" s="13">
        <f>SUM(AI443:AI443)</f>
        <v>0</v>
      </c>
      <c r="AJ442" s="14"/>
      <c r="AK442" s="14"/>
      <c r="AL442" s="15"/>
    </row>
    <row r="443" spans="2:38" ht="51.75" thickBot="1">
      <c r="B443" s="106"/>
      <c r="C443" s="28"/>
      <c r="D443" s="28"/>
      <c r="E443" s="28"/>
      <c r="F443" s="26" t="s">
        <v>931</v>
      </c>
      <c r="G443" s="28"/>
      <c r="H443" s="28"/>
      <c r="I443" s="28"/>
      <c r="J443" s="26" t="s">
        <v>133</v>
      </c>
      <c r="K443" s="26" t="s">
        <v>571</v>
      </c>
      <c r="L443" s="27">
        <v>1</v>
      </c>
      <c r="M443" s="27">
        <v>8</v>
      </c>
      <c r="N443" s="27">
        <v>2</v>
      </c>
      <c r="O443" s="28"/>
      <c r="P443" s="28"/>
      <c r="Q443" s="29">
        <v>3333333</v>
      </c>
      <c r="R443" s="28"/>
      <c r="S443" s="29"/>
      <c r="T443" s="28"/>
      <c r="U443" s="28"/>
      <c r="V443" s="28"/>
      <c r="W443" s="28"/>
      <c r="X443" s="28"/>
      <c r="Y443" s="28"/>
      <c r="Z443" s="28"/>
      <c r="AA443" s="29"/>
      <c r="AB443" s="28"/>
      <c r="AC443" s="28"/>
      <c r="AD443" s="28"/>
      <c r="AE443" s="29">
        <v>3333333</v>
      </c>
      <c r="AF443" s="28"/>
      <c r="AG443" s="28"/>
      <c r="AH443" s="28"/>
      <c r="AI443" s="28"/>
      <c r="AJ443" s="28"/>
      <c r="AK443" s="28"/>
      <c r="AL443" s="107" t="s">
        <v>1077</v>
      </c>
    </row>
    <row r="444" spans="2:38" s="1" customFormat="1" ht="48" customHeight="1">
      <c r="B444" s="5" t="s">
        <v>1037</v>
      </c>
      <c r="C444" s="3" t="s">
        <v>1038</v>
      </c>
      <c r="D444" s="3" t="s">
        <v>1039</v>
      </c>
      <c r="E444" s="3" t="s">
        <v>1040</v>
      </c>
      <c r="F444" s="3" t="s">
        <v>1041</v>
      </c>
      <c r="G444" s="3" t="s">
        <v>1042</v>
      </c>
      <c r="H444" s="3" t="s">
        <v>1043</v>
      </c>
      <c r="I444" s="3" t="s">
        <v>1044</v>
      </c>
      <c r="J444" s="4" t="s">
        <v>1045</v>
      </c>
      <c r="K444" s="5" t="s">
        <v>1046</v>
      </c>
      <c r="L444" s="6"/>
      <c r="M444" s="6"/>
      <c r="N444" s="7"/>
      <c r="O444" s="7"/>
      <c r="P444" s="8"/>
      <c r="Q444" s="9">
        <f>SUM(Q445:Q445)</f>
        <v>0</v>
      </c>
      <c r="R444" s="10">
        <f>SUM(R445:R445)</f>
        <v>0</v>
      </c>
      <c r="S444" s="11">
        <f>SUM(S445:S445)</f>
        <v>5714286</v>
      </c>
      <c r="T444" s="10">
        <f>SUM(T445:T445)</f>
        <v>0</v>
      </c>
      <c r="U444" s="11"/>
      <c r="V444" s="10"/>
      <c r="W444" s="11"/>
      <c r="X444" s="10"/>
      <c r="Y444" s="11"/>
      <c r="Z444" s="10"/>
      <c r="AA444" s="11"/>
      <c r="AB444" s="10"/>
      <c r="AC444" s="11"/>
      <c r="AD444" s="10"/>
      <c r="AE444" s="11"/>
      <c r="AF444" s="10"/>
      <c r="AG444" s="12">
        <f>Q444+S444</f>
        <v>5714286</v>
      </c>
      <c r="AH444" s="10">
        <f>AH445</f>
        <v>0</v>
      </c>
      <c r="AI444" s="13">
        <f>SUM(AI445:AI445)</f>
        <v>0</v>
      </c>
      <c r="AJ444" s="14"/>
      <c r="AK444" s="14"/>
      <c r="AL444" s="15"/>
    </row>
    <row r="445" spans="2:38" ht="39" thickBot="1">
      <c r="B445" s="106"/>
      <c r="C445" s="28"/>
      <c r="D445" s="28"/>
      <c r="E445" s="28"/>
      <c r="F445" s="26" t="s">
        <v>931</v>
      </c>
      <c r="G445" s="28"/>
      <c r="H445" s="28"/>
      <c r="I445" s="28"/>
      <c r="J445" s="26" t="s">
        <v>134</v>
      </c>
      <c r="K445" s="26" t="s">
        <v>572</v>
      </c>
      <c r="L445" s="27">
        <v>0</v>
      </c>
      <c r="M445" s="27">
        <v>3</v>
      </c>
      <c r="N445" s="27">
        <v>1</v>
      </c>
      <c r="O445" s="28"/>
      <c r="P445" s="28"/>
      <c r="Q445" s="29"/>
      <c r="R445" s="28"/>
      <c r="S445" s="29">
        <v>5714286</v>
      </c>
      <c r="T445" s="28"/>
      <c r="U445" s="28"/>
      <c r="V445" s="28"/>
      <c r="W445" s="28"/>
      <c r="X445" s="28"/>
      <c r="Y445" s="28"/>
      <c r="Z445" s="28"/>
      <c r="AA445" s="29"/>
      <c r="AB445" s="28"/>
      <c r="AC445" s="28"/>
      <c r="AD445" s="28"/>
      <c r="AE445" s="29">
        <v>7142857</v>
      </c>
      <c r="AF445" s="28"/>
      <c r="AG445" s="28"/>
      <c r="AH445" s="28"/>
      <c r="AI445" s="28"/>
      <c r="AJ445" s="28"/>
      <c r="AK445" s="28"/>
      <c r="AL445" s="107" t="s">
        <v>1077</v>
      </c>
    </row>
    <row r="446" spans="2:38" s="1" customFormat="1" ht="48" customHeight="1">
      <c r="B446" s="5" t="s">
        <v>1037</v>
      </c>
      <c r="C446" s="3" t="s">
        <v>1038</v>
      </c>
      <c r="D446" s="3" t="s">
        <v>1039</v>
      </c>
      <c r="E446" s="3" t="s">
        <v>1040</v>
      </c>
      <c r="F446" s="3" t="s">
        <v>1041</v>
      </c>
      <c r="G446" s="3" t="s">
        <v>1042</v>
      </c>
      <c r="H446" s="3" t="s">
        <v>1043</v>
      </c>
      <c r="I446" s="3" t="s">
        <v>1044</v>
      </c>
      <c r="J446" s="4" t="s">
        <v>1045</v>
      </c>
      <c r="K446" s="5" t="s">
        <v>1046</v>
      </c>
      <c r="L446" s="6"/>
      <c r="M446" s="6"/>
      <c r="N446" s="7"/>
      <c r="O446" s="7"/>
      <c r="P446" s="8"/>
      <c r="Q446" s="9">
        <f>SUM(Q447:Q447)</f>
        <v>0</v>
      </c>
      <c r="R446" s="10">
        <f>SUM(R447:R447)</f>
        <v>0</v>
      </c>
      <c r="S446" s="11">
        <f>SUM(S447:S447)</f>
        <v>5714286</v>
      </c>
      <c r="T446" s="10">
        <f>SUM(T447:T447)</f>
        <v>0</v>
      </c>
      <c r="U446" s="11"/>
      <c r="V446" s="10"/>
      <c r="W446" s="11"/>
      <c r="X446" s="10"/>
      <c r="Y446" s="11"/>
      <c r="Z446" s="10"/>
      <c r="AA446" s="11"/>
      <c r="AB446" s="10"/>
      <c r="AC446" s="11"/>
      <c r="AD446" s="10"/>
      <c r="AE446" s="11"/>
      <c r="AF446" s="10"/>
      <c r="AG446" s="12">
        <f>Q446+S446</f>
        <v>5714286</v>
      </c>
      <c r="AH446" s="10">
        <f>AH447</f>
        <v>0</v>
      </c>
      <c r="AI446" s="13">
        <f>SUM(AI447:AI447)</f>
        <v>0</v>
      </c>
      <c r="AJ446" s="14"/>
      <c r="AK446" s="14"/>
      <c r="AL446" s="15"/>
    </row>
    <row r="447" spans="2:38" ht="63.75">
      <c r="B447" s="106"/>
      <c r="C447" s="28"/>
      <c r="D447" s="28"/>
      <c r="E447" s="28"/>
      <c r="F447" s="26" t="s">
        <v>931</v>
      </c>
      <c r="G447" s="28"/>
      <c r="H447" s="28"/>
      <c r="I447" s="28"/>
      <c r="J447" s="26" t="s">
        <v>135</v>
      </c>
      <c r="K447" s="26" t="s">
        <v>573</v>
      </c>
      <c r="L447" s="27">
        <v>2</v>
      </c>
      <c r="M447" s="27">
        <v>12</v>
      </c>
      <c r="N447" s="27">
        <v>3</v>
      </c>
      <c r="O447" s="28"/>
      <c r="P447" s="28"/>
      <c r="Q447" s="29"/>
      <c r="R447" s="28"/>
      <c r="S447" s="29">
        <v>5714286</v>
      </c>
      <c r="T447" s="28"/>
      <c r="U447" s="28"/>
      <c r="V447" s="28"/>
      <c r="W447" s="28"/>
      <c r="X447" s="28"/>
      <c r="Y447" s="28"/>
      <c r="Z447" s="28"/>
      <c r="AA447" s="29"/>
      <c r="AB447" s="28"/>
      <c r="AC447" s="28"/>
      <c r="AD447" s="28"/>
      <c r="AE447" s="29">
        <v>7142857</v>
      </c>
      <c r="AF447" s="28"/>
      <c r="AG447" s="28"/>
      <c r="AH447" s="28"/>
      <c r="AI447" s="28"/>
      <c r="AJ447" s="28"/>
      <c r="AK447" s="28"/>
      <c r="AL447" s="107" t="s">
        <v>1077</v>
      </c>
    </row>
    <row r="448" spans="2:38" ht="15.75" thickBot="1">
      <c r="B448" s="106"/>
      <c r="C448" s="28"/>
      <c r="D448" s="28"/>
      <c r="E448" s="28"/>
      <c r="F448" s="26"/>
      <c r="G448" s="28"/>
      <c r="H448" s="28"/>
      <c r="I448" s="28"/>
      <c r="J448" s="26"/>
      <c r="K448" s="26"/>
      <c r="L448" s="27"/>
      <c r="M448" s="27"/>
      <c r="N448" s="27"/>
      <c r="O448" s="28"/>
      <c r="P448" s="28"/>
      <c r="Q448" s="29"/>
      <c r="R448" s="28"/>
      <c r="S448" s="29"/>
      <c r="T448" s="28"/>
      <c r="U448" s="28"/>
      <c r="V448" s="28"/>
      <c r="W448" s="28"/>
      <c r="X448" s="28"/>
      <c r="Y448" s="28"/>
      <c r="Z448" s="28"/>
      <c r="AA448" s="29"/>
      <c r="AB448" s="28"/>
      <c r="AC448" s="28"/>
      <c r="AD448" s="28"/>
      <c r="AE448" s="29"/>
      <c r="AF448" s="28"/>
      <c r="AG448" s="28"/>
      <c r="AH448" s="28"/>
      <c r="AI448" s="28"/>
      <c r="AJ448" s="28"/>
      <c r="AK448" s="28"/>
      <c r="AL448" s="107"/>
    </row>
    <row r="449" spans="2:38" s="1" customFormat="1" ht="11.25">
      <c r="B449" s="122" t="s">
        <v>1097</v>
      </c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  <c r="AA449" s="123"/>
      <c r="AB449" s="123"/>
      <c r="AC449" s="123"/>
      <c r="AD449" s="123"/>
      <c r="AE449" s="123"/>
      <c r="AF449" s="123"/>
      <c r="AG449" s="123"/>
      <c r="AH449" s="123"/>
      <c r="AI449" s="123"/>
      <c r="AJ449" s="123"/>
      <c r="AK449" s="123"/>
      <c r="AL449" s="124"/>
    </row>
    <row r="450" spans="2:38" s="1" customFormat="1" ht="12" thickBot="1">
      <c r="B450" s="125" t="s">
        <v>1098</v>
      </c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6"/>
      <c r="AJ450" s="126"/>
      <c r="AK450" s="126"/>
      <c r="AL450" s="127"/>
    </row>
    <row r="451" spans="2:38" s="1" customFormat="1" ht="11.25">
      <c r="B451" s="128" t="s">
        <v>1099</v>
      </c>
      <c r="C451" s="129"/>
      <c r="D451" s="129"/>
      <c r="E451" s="129"/>
      <c r="F451" s="129"/>
      <c r="G451" s="129"/>
      <c r="H451" s="129"/>
      <c r="I451" s="129"/>
      <c r="J451" s="130"/>
      <c r="K451" s="131" t="s">
        <v>1174</v>
      </c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3"/>
      <c r="W451" s="131" t="s">
        <v>1101</v>
      </c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5"/>
    </row>
    <row r="452" spans="2:38" s="1" customFormat="1" ht="26.25" customHeight="1" thickBot="1">
      <c r="B452" s="136" t="s">
        <v>1184</v>
      </c>
      <c r="C452" s="137"/>
      <c r="D452" s="138"/>
      <c r="E452" s="92"/>
      <c r="F452" s="92"/>
      <c r="G452" s="92"/>
      <c r="H452" s="139" t="s">
        <v>1185</v>
      </c>
      <c r="I452" s="139"/>
      <c r="J452" s="139"/>
      <c r="K452" s="139"/>
      <c r="L452" s="139"/>
      <c r="M452" s="139"/>
      <c r="N452" s="139"/>
      <c r="O452" s="139"/>
      <c r="P452" s="140"/>
      <c r="Q452" s="141" t="s">
        <v>1049</v>
      </c>
      <c r="R452" s="142"/>
      <c r="S452" s="142"/>
      <c r="T452" s="142"/>
      <c r="U452" s="142"/>
      <c r="V452" s="142"/>
      <c r="W452" s="142"/>
      <c r="X452" s="142"/>
      <c r="Y452" s="142"/>
      <c r="Z452" s="142"/>
      <c r="AA452" s="142"/>
      <c r="AB452" s="142"/>
      <c r="AC452" s="142"/>
      <c r="AD452" s="142"/>
      <c r="AE452" s="142"/>
      <c r="AF452" s="142"/>
      <c r="AG452" s="142"/>
      <c r="AH452" s="143"/>
      <c r="AI452" s="144" t="s">
        <v>1050</v>
      </c>
      <c r="AJ452" s="145"/>
      <c r="AK452" s="145"/>
      <c r="AL452" s="146"/>
    </row>
    <row r="453" spans="2:38" s="1" customFormat="1" ht="11.25" customHeight="1">
      <c r="B453" s="156" t="s">
        <v>1051</v>
      </c>
      <c r="C453" s="158" t="s">
        <v>1052</v>
      </c>
      <c r="D453" s="159"/>
      <c r="E453" s="159"/>
      <c r="F453" s="159"/>
      <c r="G453" s="159"/>
      <c r="H453" s="159"/>
      <c r="I453" s="159"/>
      <c r="J453" s="159"/>
      <c r="K453" s="162" t="s">
        <v>1053</v>
      </c>
      <c r="L453" s="191" t="s">
        <v>1054</v>
      </c>
      <c r="M453" s="191" t="s">
        <v>1055</v>
      </c>
      <c r="N453" s="166" t="s">
        <v>1394</v>
      </c>
      <c r="O453" s="173" t="s">
        <v>1056</v>
      </c>
      <c r="P453" s="175" t="s">
        <v>1057</v>
      </c>
      <c r="Q453" s="177" t="s">
        <v>1058</v>
      </c>
      <c r="R453" s="169"/>
      <c r="S453" s="168" t="s">
        <v>1059</v>
      </c>
      <c r="T453" s="169"/>
      <c r="U453" s="168" t="s">
        <v>1060</v>
      </c>
      <c r="V453" s="169"/>
      <c r="W453" s="168" t="s">
        <v>1061</v>
      </c>
      <c r="X453" s="169"/>
      <c r="Y453" s="168" t="s">
        <v>1062</v>
      </c>
      <c r="Z453" s="169"/>
      <c r="AA453" s="168" t="s">
        <v>1063</v>
      </c>
      <c r="AB453" s="169"/>
      <c r="AC453" s="168" t="s">
        <v>1064</v>
      </c>
      <c r="AD453" s="169"/>
      <c r="AE453" s="168" t="s">
        <v>1065</v>
      </c>
      <c r="AF453" s="169"/>
      <c r="AG453" s="168" t="s">
        <v>1066</v>
      </c>
      <c r="AH453" s="170"/>
      <c r="AI453" s="171" t="s">
        <v>1067</v>
      </c>
      <c r="AJ453" s="147" t="s">
        <v>1068</v>
      </c>
      <c r="AK453" s="149" t="s">
        <v>1069</v>
      </c>
      <c r="AL453" s="151" t="s">
        <v>1070</v>
      </c>
    </row>
    <row r="454" spans="2:38" s="1" customFormat="1" ht="24" thickBot="1">
      <c r="B454" s="157"/>
      <c r="C454" s="178"/>
      <c r="D454" s="179"/>
      <c r="E454" s="179"/>
      <c r="F454" s="179"/>
      <c r="G454" s="179"/>
      <c r="H454" s="179"/>
      <c r="I454" s="179"/>
      <c r="J454" s="179"/>
      <c r="K454" s="163"/>
      <c r="L454" s="192" t="s">
        <v>1054</v>
      </c>
      <c r="M454" s="192"/>
      <c r="N454" s="167"/>
      <c r="O454" s="174"/>
      <c r="P454" s="176"/>
      <c r="Q454" s="17" t="s">
        <v>1071</v>
      </c>
      <c r="R454" s="18" t="s">
        <v>1072</v>
      </c>
      <c r="S454" s="19" t="s">
        <v>1071</v>
      </c>
      <c r="T454" s="18" t="s">
        <v>1072</v>
      </c>
      <c r="U454" s="19" t="s">
        <v>1071</v>
      </c>
      <c r="V454" s="18" t="s">
        <v>1072</v>
      </c>
      <c r="W454" s="19" t="s">
        <v>1071</v>
      </c>
      <c r="X454" s="18" t="s">
        <v>1072</v>
      </c>
      <c r="Y454" s="19" t="s">
        <v>1071</v>
      </c>
      <c r="Z454" s="18" t="s">
        <v>1072</v>
      </c>
      <c r="AA454" s="19" t="s">
        <v>1071</v>
      </c>
      <c r="AB454" s="18" t="s">
        <v>1072</v>
      </c>
      <c r="AC454" s="19" t="s">
        <v>1071</v>
      </c>
      <c r="AD454" s="18" t="s">
        <v>1073</v>
      </c>
      <c r="AE454" s="19" t="s">
        <v>1071</v>
      </c>
      <c r="AF454" s="18" t="s">
        <v>1073</v>
      </c>
      <c r="AG454" s="19" t="s">
        <v>1071</v>
      </c>
      <c r="AH454" s="20" t="s">
        <v>1073</v>
      </c>
      <c r="AI454" s="172"/>
      <c r="AJ454" s="148"/>
      <c r="AK454" s="150"/>
      <c r="AL454" s="152"/>
    </row>
    <row r="455" spans="2:38" s="1" customFormat="1" ht="39.75" customHeight="1" thickBot="1">
      <c r="B455" s="42" t="s">
        <v>1077</v>
      </c>
      <c r="C455" s="180" t="s">
        <v>1343</v>
      </c>
      <c r="D455" s="181"/>
      <c r="E455" s="181"/>
      <c r="F455" s="181"/>
      <c r="G455" s="181"/>
      <c r="H455" s="181"/>
      <c r="I455" s="181"/>
      <c r="J455" s="181"/>
      <c r="K455" s="43" t="s">
        <v>1186</v>
      </c>
      <c r="L455" s="64">
        <v>8</v>
      </c>
      <c r="M455" s="60">
        <v>55</v>
      </c>
      <c r="N455" s="60">
        <v>10</v>
      </c>
      <c r="O455" s="46"/>
      <c r="P455" s="47"/>
      <c r="Q455" s="48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50"/>
      <c r="AI455" s="51" t="e">
        <f>#REF!+AI458+#REF!</f>
        <v>#REF!</v>
      </c>
      <c r="AJ455" s="52"/>
      <c r="AK455" s="52"/>
      <c r="AL455" s="53"/>
    </row>
    <row r="456" spans="2:38" s="1" customFormat="1" ht="58.5" customHeight="1">
      <c r="B456" s="5" t="s">
        <v>1037</v>
      </c>
      <c r="C456" s="3" t="s">
        <v>1038</v>
      </c>
      <c r="D456" s="3" t="s">
        <v>1039</v>
      </c>
      <c r="E456" s="3" t="s">
        <v>1040</v>
      </c>
      <c r="F456" s="3" t="s">
        <v>1041</v>
      </c>
      <c r="G456" s="3" t="s">
        <v>1042</v>
      </c>
      <c r="H456" s="3" t="s">
        <v>1043</v>
      </c>
      <c r="I456" s="3" t="s">
        <v>1044</v>
      </c>
      <c r="J456" s="4" t="s">
        <v>1045</v>
      </c>
      <c r="K456" s="5" t="s">
        <v>1046</v>
      </c>
      <c r="L456" s="6"/>
      <c r="M456" s="6"/>
      <c r="N456" s="7"/>
      <c r="O456" s="7"/>
      <c r="P456" s="8"/>
      <c r="Q456" s="9">
        <f>SUM(Q457:Q457)</f>
        <v>0</v>
      </c>
      <c r="R456" s="10">
        <f>SUM(R457:R457)</f>
        <v>0</v>
      </c>
      <c r="S456" s="11">
        <f>SUM(S457:S457)</f>
        <v>10000000</v>
      </c>
      <c r="T456" s="10">
        <f>SUM(T457:T457)</f>
        <v>0</v>
      </c>
      <c r="U456" s="11"/>
      <c r="V456" s="10"/>
      <c r="W456" s="11"/>
      <c r="X456" s="10"/>
      <c r="Y456" s="11"/>
      <c r="Z456" s="10"/>
      <c r="AA456" s="11"/>
      <c r="AB456" s="10"/>
      <c r="AC456" s="11"/>
      <c r="AD456" s="10"/>
      <c r="AE456" s="11"/>
      <c r="AF456" s="10"/>
      <c r="AG456" s="12">
        <f>Q456+S456</f>
        <v>10000000</v>
      </c>
      <c r="AH456" s="10">
        <f>AH457</f>
        <v>0</v>
      </c>
      <c r="AI456" s="13">
        <f>SUM(AI457:AI457)</f>
        <v>0</v>
      </c>
      <c r="AJ456" s="14"/>
      <c r="AK456" s="14"/>
      <c r="AL456" s="15"/>
    </row>
    <row r="457" spans="2:38" ht="51.75" thickBot="1">
      <c r="B457" s="106"/>
      <c r="C457" s="28"/>
      <c r="D457" s="28"/>
      <c r="E457" s="28"/>
      <c r="F457" s="26" t="s">
        <v>932</v>
      </c>
      <c r="G457" s="28"/>
      <c r="H457" s="28"/>
      <c r="I457" s="28"/>
      <c r="J457" s="26" t="s">
        <v>136</v>
      </c>
      <c r="K457" s="26" t="s">
        <v>574</v>
      </c>
      <c r="L457" s="27">
        <v>3</v>
      </c>
      <c r="M457" s="27">
        <v>16</v>
      </c>
      <c r="N457" s="27">
        <v>4</v>
      </c>
      <c r="O457" s="28"/>
      <c r="P457" s="28"/>
      <c r="Q457" s="29"/>
      <c r="R457" s="28"/>
      <c r="S457" s="29">
        <v>10000000</v>
      </c>
      <c r="T457" s="28"/>
      <c r="U457" s="28"/>
      <c r="V457" s="28"/>
      <c r="W457" s="28"/>
      <c r="X457" s="28"/>
      <c r="Y457" s="28"/>
      <c r="Z457" s="28"/>
      <c r="AA457" s="29"/>
      <c r="AB457" s="28"/>
      <c r="AC457" s="28"/>
      <c r="AD457" s="28"/>
      <c r="AE457" s="29">
        <v>8333333</v>
      </c>
      <c r="AF457" s="28"/>
      <c r="AG457" s="28"/>
      <c r="AH457" s="28"/>
      <c r="AI457" s="28"/>
      <c r="AJ457" s="28"/>
      <c r="AK457" s="28"/>
      <c r="AL457" s="107" t="s">
        <v>1077</v>
      </c>
    </row>
    <row r="458" spans="2:38" s="1" customFormat="1" ht="54" customHeight="1">
      <c r="B458" s="5" t="s">
        <v>1037</v>
      </c>
      <c r="C458" s="3" t="s">
        <v>1038</v>
      </c>
      <c r="D458" s="3" t="s">
        <v>1039</v>
      </c>
      <c r="E458" s="3" t="s">
        <v>1040</v>
      </c>
      <c r="F458" s="3" t="s">
        <v>1041</v>
      </c>
      <c r="G458" s="3" t="s">
        <v>1042</v>
      </c>
      <c r="H458" s="3" t="s">
        <v>1043</v>
      </c>
      <c r="I458" s="3" t="s">
        <v>1044</v>
      </c>
      <c r="J458" s="4" t="s">
        <v>1045</v>
      </c>
      <c r="K458" s="5" t="s">
        <v>1046</v>
      </c>
      <c r="L458" s="6"/>
      <c r="M458" s="6"/>
      <c r="N458" s="7"/>
      <c r="O458" s="7"/>
      <c r="P458" s="8"/>
      <c r="Q458" s="9">
        <f>SUM(Q459:Q459)</f>
        <v>0</v>
      </c>
      <c r="R458" s="10">
        <f>SUM(R459:R459)</f>
        <v>0</v>
      </c>
      <c r="S458" s="11">
        <f>SUM(S459:S459)</f>
        <v>10000000</v>
      </c>
      <c r="T458" s="10">
        <f>SUM(T459:T459)</f>
        <v>0</v>
      </c>
      <c r="U458" s="11"/>
      <c r="V458" s="10"/>
      <c r="W458" s="11"/>
      <c r="X458" s="10"/>
      <c r="Y458" s="11"/>
      <c r="Z458" s="10"/>
      <c r="AA458" s="11"/>
      <c r="AB458" s="10"/>
      <c r="AC458" s="11"/>
      <c r="AD458" s="10"/>
      <c r="AE458" s="11"/>
      <c r="AF458" s="10"/>
      <c r="AG458" s="12">
        <f>Q458+S458</f>
        <v>10000000</v>
      </c>
      <c r="AH458" s="10">
        <f>AH459</f>
        <v>0</v>
      </c>
      <c r="AI458" s="13">
        <f>SUM(AI459:AI459)</f>
        <v>0</v>
      </c>
      <c r="AJ458" s="14"/>
      <c r="AK458" s="14"/>
      <c r="AL458" s="15"/>
    </row>
    <row r="459" spans="2:38" ht="64.5" thickBot="1">
      <c r="B459" s="106"/>
      <c r="C459" s="28"/>
      <c r="D459" s="28"/>
      <c r="E459" s="28"/>
      <c r="F459" s="26" t="s">
        <v>932</v>
      </c>
      <c r="G459" s="28"/>
      <c r="H459" s="28"/>
      <c r="I459" s="28"/>
      <c r="J459" s="26" t="s">
        <v>137</v>
      </c>
      <c r="K459" s="26" t="s">
        <v>575</v>
      </c>
      <c r="L459" s="27">
        <v>4</v>
      </c>
      <c r="M459" s="27">
        <v>16</v>
      </c>
      <c r="N459" s="27">
        <v>4</v>
      </c>
      <c r="O459" s="28"/>
      <c r="P459" s="28"/>
      <c r="Q459" s="29"/>
      <c r="R459" s="28"/>
      <c r="S459" s="29">
        <v>10000000</v>
      </c>
      <c r="T459" s="28"/>
      <c r="U459" s="28"/>
      <c r="V459" s="28"/>
      <c r="W459" s="28"/>
      <c r="X459" s="28"/>
      <c r="Y459" s="28"/>
      <c r="Z459" s="28"/>
      <c r="AA459" s="29"/>
      <c r="AB459" s="28"/>
      <c r="AC459" s="28"/>
      <c r="AD459" s="28"/>
      <c r="AE459" s="29">
        <v>8333333</v>
      </c>
      <c r="AF459" s="28"/>
      <c r="AG459" s="28"/>
      <c r="AH459" s="28"/>
      <c r="AI459" s="28"/>
      <c r="AJ459" s="28"/>
      <c r="AK459" s="28"/>
      <c r="AL459" s="107" t="s">
        <v>1077</v>
      </c>
    </row>
    <row r="460" spans="2:38" s="1" customFormat="1" ht="53.25" customHeight="1">
      <c r="B460" s="5" t="s">
        <v>1037</v>
      </c>
      <c r="C460" s="3" t="s">
        <v>1038</v>
      </c>
      <c r="D460" s="3" t="s">
        <v>1039</v>
      </c>
      <c r="E460" s="3" t="s">
        <v>1040</v>
      </c>
      <c r="F460" s="3" t="s">
        <v>1041</v>
      </c>
      <c r="G460" s="3" t="s">
        <v>1042</v>
      </c>
      <c r="H460" s="3" t="s">
        <v>1043</v>
      </c>
      <c r="I460" s="3" t="s">
        <v>1044</v>
      </c>
      <c r="J460" s="4" t="s">
        <v>1045</v>
      </c>
      <c r="K460" s="5" t="s">
        <v>1046</v>
      </c>
      <c r="L460" s="6"/>
      <c r="M460" s="6"/>
      <c r="N460" s="7"/>
      <c r="O460" s="7"/>
      <c r="P460" s="8"/>
      <c r="Q460" s="9">
        <f>SUM(Q461:Q461)</f>
        <v>0</v>
      </c>
      <c r="R460" s="10">
        <f>SUM(R461:R461)</f>
        <v>0</v>
      </c>
      <c r="S460" s="11">
        <f>SUM(S461:S461)</f>
        <v>10000000</v>
      </c>
      <c r="T460" s="10">
        <f>SUM(T461:T461)</f>
        <v>0</v>
      </c>
      <c r="U460" s="11"/>
      <c r="V460" s="10"/>
      <c r="W460" s="11"/>
      <c r="X460" s="10"/>
      <c r="Y460" s="11"/>
      <c r="Z460" s="10"/>
      <c r="AA460" s="11"/>
      <c r="AB460" s="10"/>
      <c r="AC460" s="11"/>
      <c r="AD460" s="10"/>
      <c r="AE460" s="11"/>
      <c r="AF460" s="10"/>
      <c r="AG460" s="12">
        <f>Q460+S460</f>
        <v>10000000</v>
      </c>
      <c r="AH460" s="10">
        <f>AH461</f>
        <v>0</v>
      </c>
      <c r="AI460" s="13">
        <f>SUM(AI461:AI461)</f>
        <v>0</v>
      </c>
      <c r="AJ460" s="14"/>
      <c r="AK460" s="14"/>
      <c r="AL460" s="15"/>
    </row>
    <row r="461" spans="2:38" ht="39" thickBot="1">
      <c r="B461" s="106"/>
      <c r="C461" s="28"/>
      <c r="D461" s="28"/>
      <c r="E461" s="28"/>
      <c r="F461" s="26" t="s">
        <v>932</v>
      </c>
      <c r="G461" s="28"/>
      <c r="H461" s="28"/>
      <c r="I461" s="28"/>
      <c r="J461" s="26" t="s">
        <v>138</v>
      </c>
      <c r="K461" s="26" t="s">
        <v>576</v>
      </c>
      <c r="L461" s="27">
        <v>0</v>
      </c>
      <c r="M461" s="27">
        <v>12</v>
      </c>
      <c r="N461" s="27">
        <v>3</v>
      </c>
      <c r="O461" s="28"/>
      <c r="P461" s="28"/>
      <c r="Q461" s="29"/>
      <c r="R461" s="28"/>
      <c r="S461" s="29">
        <v>10000000</v>
      </c>
      <c r="T461" s="28"/>
      <c r="U461" s="28"/>
      <c r="V461" s="28"/>
      <c r="W461" s="28"/>
      <c r="X461" s="28"/>
      <c r="Y461" s="28"/>
      <c r="Z461" s="28"/>
      <c r="AA461" s="29"/>
      <c r="AB461" s="28"/>
      <c r="AC461" s="28"/>
      <c r="AD461" s="28"/>
      <c r="AE461" s="29">
        <v>8333333</v>
      </c>
      <c r="AF461" s="28"/>
      <c r="AG461" s="28"/>
      <c r="AH461" s="28"/>
      <c r="AI461" s="28"/>
      <c r="AJ461" s="28"/>
      <c r="AK461" s="28"/>
      <c r="AL461" s="107" t="s">
        <v>1077</v>
      </c>
    </row>
    <row r="462" spans="2:38" s="1" customFormat="1" ht="52.5" customHeight="1">
      <c r="B462" s="5" t="s">
        <v>1037</v>
      </c>
      <c r="C462" s="3" t="s">
        <v>1038</v>
      </c>
      <c r="D462" s="3" t="s">
        <v>1039</v>
      </c>
      <c r="E462" s="3" t="s">
        <v>1040</v>
      </c>
      <c r="F462" s="3" t="s">
        <v>1041</v>
      </c>
      <c r="G462" s="3" t="s">
        <v>1042</v>
      </c>
      <c r="H462" s="3" t="s">
        <v>1043</v>
      </c>
      <c r="I462" s="3" t="s">
        <v>1044</v>
      </c>
      <c r="J462" s="4" t="s">
        <v>1045</v>
      </c>
      <c r="K462" s="5" t="s">
        <v>1046</v>
      </c>
      <c r="L462" s="6"/>
      <c r="M462" s="6"/>
      <c r="N462" s="7"/>
      <c r="O462" s="7"/>
      <c r="P462" s="8"/>
      <c r="Q462" s="9">
        <f>SUM(Q463:Q463)</f>
        <v>0</v>
      </c>
      <c r="R462" s="10">
        <f>SUM(R463:R463)</f>
        <v>0</v>
      </c>
      <c r="S462" s="11">
        <f>SUM(S463:S463)</f>
        <v>10000000</v>
      </c>
      <c r="T462" s="10">
        <f>SUM(T463:T463)</f>
        <v>0</v>
      </c>
      <c r="U462" s="11"/>
      <c r="V462" s="10"/>
      <c r="W462" s="11"/>
      <c r="X462" s="10"/>
      <c r="Y462" s="11"/>
      <c r="Z462" s="10"/>
      <c r="AA462" s="11"/>
      <c r="AB462" s="10"/>
      <c r="AC462" s="11"/>
      <c r="AD462" s="10"/>
      <c r="AE462" s="11"/>
      <c r="AF462" s="10"/>
      <c r="AG462" s="12">
        <f>Q462+S462</f>
        <v>10000000</v>
      </c>
      <c r="AH462" s="10">
        <f>AH463</f>
        <v>0</v>
      </c>
      <c r="AI462" s="13">
        <f>SUM(AI463:AI463)</f>
        <v>0</v>
      </c>
      <c r="AJ462" s="14"/>
      <c r="AK462" s="14"/>
      <c r="AL462" s="15"/>
    </row>
    <row r="463" spans="2:38" ht="39" thickBot="1">
      <c r="B463" s="106"/>
      <c r="C463" s="28"/>
      <c r="D463" s="28"/>
      <c r="E463" s="28"/>
      <c r="F463" s="26" t="s">
        <v>932</v>
      </c>
      <c r="G463" s="28"/>
      <c r="H463" s="28"/>
      <c r="I463" s="28"/>
      <c r="J463" s="26" t="s">
        <v>139</v>
      </c>
      <c r="K463" s="26" t="s">
        <v>577</v>
      </c>
      <c r="L463" s="27">
        <v>0</v>
      </c>
      <c r="M463" s="27">
        <v>3</v>
      </c>
      <c r="N463" s="27">
        <v>1</v>
      </c>
      <c r="O463" s="28"/>
      <c r="P463" s="28"/>
      <c r="Q463" s="29"/>
      <c r="R463" s="28"/>
      <c r="S463" s="29">
        <v>10000000</v>
      </c>
      <c r="T463" s="28"/>
      <c r="U463" s="28"/>
      <c r="V463" s="28"/>
      <c r="W463" s="28"/>
      <c r="X463" s="28"/>
      <c r="Y463" s="28"/>
      <c r="Z463" s="28"/>
      <c r="AA463" s="29"/>
      <c r="AB463" s="28"/>
      <c r="AC463" s="28"/>
      <c r="AD463" s="28"/>
      <c r="AE463" s="29">
        <v>8333333</v>
      </c>
      <c r="AF463" s="28"/>
      <c r="AG463" s="28"/>
      <c r="AH463" s="28"/>
      <c r="AI463" s="28"/>
      <c r="AJ463" s="28"/>
      <c r="AK463" s="28"/>
      <c r="AL463" s="107" t="s">
        <v>1077</v>
      </c>
    </row>
    <row r="464" spans="2:38" s="1" customFormat="1" ht="51" customHeight="1">
      <c r="B464" s="5" t="s">
        <v>1037</v>
      </c>
      <c r="C464" s="3" t="s">
        <v>1038</v>
      </c>
      <c r="D464" s="3" t="s">
        <v>1039</v>
      </c>
      <c r="E464" s="3" t="s">
        <v>1040</v>
      </c>
      <c r="F464" s="3" t="s">
        <v>1041</v>
      </c>
      <c r="G464" s="3" t="s">
        <v>1042</v>
      </c>
      <c r="H464" s="3" t="s">
        <v>1043</v>
      </c>
      <c r="I464" s="3" t="s">
        <v>1044</v>
      </c>
      <c r="J464" s="4" t="s">
        <v>1045</v>
      </c>
      <c r="K464" s="5" t="s">
        <v>1046</v>
      </c>
      <c r="L464" s="6"/>
      <c r="M464" s="6"/>
      <c r="N464" s="7"/>
      <c r="O464" s="7"/>
      <c r="P464" s="8"/>
      <c r="Q464" s="9">
        <f>SUM(Q465:Q465)</f>
        <v>0</v>
      </c>
      <c r="R464" s="10">
        <f>SUM(R465:R465)</f>
        <v>0</v>
      </c>
      <c r="S464" s="11">
        <f>SUM(S465:S465)</f>
        <v>40334955</v>
      </c>
      <c r="T464" s="10">
        <f>SUM(T465:T465)</f>
        <v>0</v>
      </c>
      <c r="U464" s="11"/>
      <c r="V464" s="10"/>
      <c r="W464" s="11"/>
      <c r="X464" s="10"/>
      <c r="Y464" s="11"/>
      <c r="Z464" s="10"/>
      <c r="AA464" s="11"/>
      <c r="AB464" s="10"/>
      <c r="AC464" s="11"/>
      <c r="AD464" s="10"/>
      <c r="AE464" s="11"/>
      <c r="AF464" s="10"/>
      <c r="AG464" s="12">
        <f>Q464+S464</f>
        <v>40334955</v>
      </c>
      <c r="AH464" s="10">
        <f>AH465</f>
        <v>0</v>
      </c>
      <c r="AI464" s="13">
        <f>SUM(AI465:AI465)</f>
        <v>0</v>
      </c>
      <c r="AJ464" s="14"/>
      <c r="AK464" s="14"/>
      <c r="AL464" s="15"/>
    </row>
    <row r="465" spans="2:38" ht="64.5" thickBot="1">
      <c r="B465" s="106"/>
      <c r="C465" s="28"/>
      <c r="D465" s="28"/>
      <c r="E465" s="28"/>
      <c r="F465" s="26" t="s">
        <v>933</v>
      </c>
      <c r="G465" s="28"/>
      <c r="H465" s="28"/>
      <c r="I465" s="28"/>
      <c r="J465" s="26" t="s">
        <v>140</v>
      </c>
      <c r="K465" s="26" t="s">
        <v>578</v>
      </c>
      <c r="L465" s="27">
        <v>8</v>
      </c>
      <c r="M465" s="27">
        <v>40</v>
      </c>
      <c r="N465" s="27">
        <v>10</v>
      </c>
      <c r="O465" s="28"/>
      <c r="P465" s="28"/>
      <c r="Q465" s="29"/>
      <c r="R465" s="28"/>
      <c r="S465" s="29">
        <v>40334955</v>
      </c>
      <c r="T465" s="28"/>
      <c r="U465" s="28"/>
      <c r="V465" s="28"/>
      <c r="W465" s="28"/>
      <c r="X465" s="28"/>
      <c r="Y465" s="28"/>
      <c r="Z465" s="28"/>
      <c r="AA465" s="29"/>
      <c r="AB465" s="28"/>
      <c r="AC465" s="28"/>
      <c r="AD465" s="28"/>
      <c r="AE465" s="29">
        <v>36100000</v>
      </c>
      <c r="AF465" s="28"/>
      <c r="AG465" s="28"/>
      <c r="AH465" s="28"/>
      <c r="AI465" s="28"/>
      <c r="AJ465" s="28"/>
      <c r="AK465" s="28"/>
      <c r="AL465" s="107" t="s">
        <v>1077</v>
      </c>
    </row>
    <row r="466" spans="2:38" s="1" customFormat="1" ht="52.5" customHeight="1">
      <c r="B466" s="5" t="s">
        <v>1037</v>
      </c>
      <c r="C466" s="3" t="s">
        <v>1038</v>
      </c>
      <c r="D466" s="3" t="s">
        <v>1039</v>
      </c>
      <c r="E466" s="3" t="s">
        <v>1040</v>
      </c>
      <c r="F466" s="3" t="s">
        <v>1041</v>
      </c>
      <c r="G466" s="3" t="s">
        <v>1042</v>
      </c>
      <c r="H466" s="3" t="s">
        <v>1043</v>
      </c>
      <c r="I466" s="3" t="s">
        <v>1044</v>
      </c>
      <c r="J466" s="4" t="s">
        <v>1045</v>
      </c>
      <c r="K466" s="5" t="s">
        <v>1046</v>
      </c>
      <c r="L466" s="6"/>
      <c r="M466" s="6"/>
      <c r="N466" s="7"/>
      <c r="O466" s="7"/>
      <c r="P466" s="8"/>
      <c r="Q466" s="9">
        <f>SUM(Q467:Q467)</f>
        <v>0</v>
      </c>
      <c r="R466" s="10">
        <f>SUM(R467:R467)</f>
        <v>0</v>
      </c>
      <c r="S466" s="11">
        <f>SUM(S467:S467)</f>
        <v>10000000</v>
      </c>
      <c r="T466" s="10">
        <f>SUM(T467:T467)</f>
        <v>0</v>
      </c>
      <c r="U466" s="11"/>
      <c r="V466" s="10"/>
      <c r="W466" s="11"/>
      <c r="X466" s="10"/>
      <c r="Y466" s="11"/>
      <c r="Z466" s="10"/>
      <c r="AA466" s="11"/>
      <c r="AB466" s="10"/>
      <c r="AC466" s="11"/>
      <c r="AD466" s="10"/>
      <c r="AE466" s="11"/>
      <c r="AF466" s="10"/>
      <c r="AG466" s="12">
        <f>Q466+S466</f>
        <v>10000000</v>
      </c>
      <c r="AH466" s="10">
        <f>AH467</f>
        <v>0</v>
      </c>
      <c r="AI466" s="13">
        <f>SUM(AI467:AI467)</f>
        <v>0</v>
      </c>
      <c r="AJ466" s="14"/>
      <c r="AK466" s="14"/>
      <c r="AL466" s="15"/>
    </row>
    <row r="467" spans="2:38" ht="51.75" thickBot="1">
      <c r="B467" s="106"/>
      <c r="C467" s="28"/>
      <c r="D467" s="28"/>
      <c r="E467" s="28"/>
      <c r="F467" s="26" t="s">
        <v>932</v>
      </c>
      <c r="G467" s="28"/>
      <c r="H467" s="28"/>
      <c r="I467" s="28"/>
      <c r="J467" s="26" t="s">
        <v>141</v>
      </c>
      <c r="K467" s="26" t="s">
        <v>579</v>
      </c>
      <c r="L467" s="27">
        <v>0</v>
      </c>
      <c r="M467" s="27">
        <v>1</v>
      </c>
      <c r="N467" s="27">
        <v>0</v>
      </c>
      <c r="O467" s="28"/>
      <c r="P467" s="28"/>
      <c r="Q467" s="29"/>
      <c r="R467" s="28"/>
      <c r="S467" s="29">
        <v>10000000</v>
      </c>
      <c r="T467" s="28"/>
      <c r="U467" s="28"/>
      <c r="V467" s="28"/>
      <c r="W467" s="28"/>
      <c r="X467" s="28"/>
      <c r="Y467" s="28"/>
      <c r="Z467" s="28"/>
      <c r="AA467" s="29"/>
      <c r="AB467" s="28"/>
      <c r="AC467" s="28"/>
      <c r="AD467" s="28"/>
      <c r="AE467" s="29">
        <v>8333333</v>
      </c>
      <c r="AF467" s="28"/>
      <c r="AG467" s="28"/>
      <c r="AH467" s="28"/>
      <c r="AI467" s="28"/>
      <c r="AJ467" s="28"/>
      <c r="AK467" s="28"/>
      <c r="AL467" s="107" t="s">
        <v>1077</v>
      </c>
    </row>
    <row r="468" spans="2:38" s="1" customFormat="1" ht="55.5" customHeight="1">
      <c r="B468" s="5" t="s">
        <v>1037</v>
      </c>
      <c r="C468" s="3" t="s">
        <v>1038</v>
      </c>
      <c r="D468" s="3" t="s">
        <v>1039</v>
      </c>
      <c r="E468" s="3" t="s">
        <v>1040</v>
      </c>
      <c r="F468" s="3" t="s">
        <v>1041</v>
      </c>
      <c r="G468" s="3" t="s">
        <v>1042</v>
      </c>
      <c r="H468" s="3" t="s">
        <v>1043</v>
      </c>
      <c r="I468" s="3" t="s">
        <v>1044</v>
      </c>
      <c r="J468" s="4" t="s">
        <v>1045</v>
      </c>
      <c r="K468" s="5" t="s">
        <v>1046</v>
      </c>
      <c r="L468" s="6"/>
      <c r="M468" s="6"/>
      <c r="N468" s="7"/>
      <c r="O468" s="7"/>
      <c r="P468" s="8"/>
      <c r="Q468" s="9">
        <f>SUM(Q469:Q469)</f>
        <v>0</v>
      </c>
      <c r="R468" s="10">
        <f>SUM(R469:R469)</f>
        <v>0</v>
      </c>
      <c r="S468" s="11">
        <f>SUM(S469:S469)</f>
        <v>10000000</v>
      </c>
      <c r="T468" s="10">
        <f>SUM(T469:T469)</f>
        <v>0</v>
      </c>
      <c r="U468" s="11"/>
      <c r="V468" s="10"/>
      <c r="W468" s="11"/>
      <c r="X468" s="10"/>
      <c r="Y468" s="11"/>
      <c r="Z468" s="10"/>
      <c r="AA468" s="11"/>
      <c r="AB468" s="10"/>
      <c r="AC468" s="11"/>
      <c r="AD468" s="10"/>
      <c r="AE468" s="11"/>
      <c r="AF468" s="10"/>
      <c r="AG468" s="12">
        <f>Q468+S468</f>
        <v>10000000</v>
      </c>
      <c r="AH468" s="10">
        <f>AH469</f>
        <v>0</v>
      </c>
      <c r="AI468" s="13">
        <f>SUM(AI469:AI469)</f>
        <v>0</v>
      </c>
      <c r="AJ468" s="14"/>
      <c r="AK468" s="14"/>
      <c r="AL468" s="15"/>
    </row>
    <row r="469" spans="2:38" ht="89.25">
      <c r="B469" s="106"/>
      <c r="C469" s="28"/>
      <c r="D469" s="28"/>
      <c r="E469" s="28"/>
      <c r="F469" s="26" t="s">
        <v>934</v>
      </c>
      <c r="G469" s="28"/>
      <c r="H469" s="28"/>
      <c r="I469" s="28"/>
      <c r="J469" s="26" t="s">
        <v>142</v>
      </c>
      <c r="K469" s="26" t="s">
        <v>580</v>
      </c>
      <c r="L469" s="27">
        <v>0</v>
      </c>
      <c r="M469" s="27">
        <v>1</v>
      </c>
      <c r="N469" s="27">
        <v>1</v>
      </c>
      <c r="O469" s="28"/>
      <c r="P469" s="28"/>
      <c r="Q469" s="29"/>
      <c r="R469" s="28"/>
      <c r="S469" s="29">
        <v>10000000</v>
      </c>
      <c r="T469" s="28"/>
      <c r="U469" s="28"/>
      <c r="V469" s="28"/>
      <c r="W469" s="28"/>
      <c r="X469" s="28"/>
      <c r="Y469" s="28"/>
      <c r="Z469" s="28"/>
      <c r="AA469" s="29"/>
      <c r="AB469" s="28"/>
      <c r="AC469" s="28"/>
      <c r="AD469" s="28"/>
      <c r="AE469" s="29">
        <v>8333333</v>
      </c>
      <c r="AF469" s="28"/>
      <c r="AG469" s="28"/>
      <c r="AH469" s="28"/>
      <c r="AI469" s="28"/>
      <c r="AJ469" s="28"/>
      <c r="AK469" s="28"/>
      <c r="AL469" s="107" t="s">
        <v>1077</v>
      </c>
    </row>
    <row r="470" spans="2:38">
      <c r="B470" s="116"/>
      <c r="C470" s="117"/>
      <c r="D470" s="117"/>
      <c r="E470" s="117"/>
      <c r="F470" s="118"/>
      <c r="G470" s="117"/>
      <c r="H470" s="117"/>
      <c r="I470" s="117"/>
      <c r="J470" s="118"/>
      <c r="K470" s="118"/>
      <c r="L470" s="119"/>
      <c r="M470" s="119"/>
      <c r="N470" s="119"/>
      <c r="O470" s="117"/>
      <c r="P470" s="117"/>
      <c r="Q470" s="120"/>
      <c r="R470" s="117"/>
      <c r="S470" s="120"/>
      <c r="T470" s="117"/>
      <c r="U470" s="117"/>
      <c r="V470" s="117"/>
      <c r="W470" s="117"/>
      <c r="X470" s="117"/>
      <c r="Y470" s="117"/>
      <c r="Z470" s="117"/>
      <c r="AA470" s="120"/>
      <c r="AB470" s="117"/>
      <c r="AC470" s="117"/>
      <c r="AD470" s="117"/>
      <c r="AE470" s="120"/>
      <c r="AF470" s="117"/>
      <c r="AG470" s="117"/>
      <c r="AH470" s="117"/>
      <c r="AI470" s="117"/>
      <c r="AJ470" s="117"/>
      <c r="AK470" s="117"/>
      <c r="AL470" s="121"/>
    </row>
    <row r="471" spans="2:38">
      <c r="B471" s="116"/>
      <c r="C471" s="117"/>
      <c r="D471" s="117"/>
      <c r="E471" s="117"/>
      <c r="F471" s="118"/>
      <c r="G471" s="117"/>
      <c r="H471" s="117"/>
      <c r="I471" s="117"/>
      <c r="J471" s="118"/>
      <c r="K471" s="118"/>
      <c r="L471" s="119"/>
      <c r="M471" s="119"/>
      <c r="N471" s="119"/>
      <c r="O471" s="117"/>
      <c r="P471" s="117"/>
      <c r="Q471" s="120"/>
      <c r="R471" s="117"/>
      <c r="S471" s="120"/>
      <c r="T471" s="117"/>
      <c r="U471" s="117"/>
      <c r="V471" s="117"/>
      <c r="W471" s="117"/>
      <c r="X471" s="117"/>
      <c r="Y471" s="117"/>
      <c r="Z471" s="117"/>
      <c r="AA471" s="120"/>
      <c r="AB471" s="117"/>
      <c r="AC471" s="117"/>
      <c r="AD471" s="117"/>
      <c r="AE471" s="120"/>
      <c r="AF471" s="117"/>
      <c r="AG471" s="117"/>
      <c r="AH471" s="117"/>
      <c r="AI471" s="117"/>
      <c r="AJ471" s="117"/>
      <c r="AK471" s="117"/>
      <c r="AL471" s="121"/>
    </row>
    <row r="472" spans="2:38">
      <c r="B472" s="116"/>
      <c r="C472" s="117"/>
      <c r="D472" s="117"/>
      <c r="E472" s="117"/>
      <c r="F472" s="118"/>
      <c r="G472" s="117"/>
      <c r="H472" s="117"/>
      <c r="I472" s="117"/>
      <c r="J472" s="118"/>
      <c r="K472" s="118"/>
      <c r="L472" s="119"/>
      <c r="M472" s="119"/>
      <c r="N472" s="119"/>
      <c r="O472" s="117"/>
      <c r="P472" s="117"/>
      <c r="Q472" s="120"/>
      <c r="R472" s="117"/>
      <c r="S472" s="120"/>
      <c r="T472" s="117"/>
      <c r="U472" s="117"/>
      <c r="V472" s="117"/>
      <c r="W472" s="117"/>
      <c r="X472" s="117"/>
      <c r="Y472" s="117"/>
      <c r="Z472" s="117"/>
      <c r="AA472" s="120"/>
      <c r="AB472" s="117"/>
      <c r="AC472" s="117"/>
      <c r="AD472" s="117"/>
      <c r="AE472" s="120"/>
      <c r="AF472" s="117"/>
      <c r="AG472" s="117"/>
      <c r="AH472" s="117"/>
      <c r="AI472" s="117"/>
      <c r="AJ472" s="117"/>
      <c r="AK472" s="117"/>
      <c r="AL472" s="121"/>
    </row>
    <row r="473" spans="2:38">
      <c r="B473" s="116"/>
      <c r="C473" s="117"/>
      <c r="D473" s="117"/>
      <c r="E473" s="117"/>
      <c r="F473" s="118"/>
      <c r="G473" s="117"/>
      <c r="H473" s="117"/>
      <c r="I473" s="117"/>
      <c r="J473" s="118"/>
      <c r="K473" s="118"/>
      <c r="L473" s="119"/>
      <c r="M473" s="119"/>
      <c r="N473" s="119"/>
      <c r="O473" s="117"/>
      <c r="P473" s="117"/>
      <c r="Q473" s="120"/>
      <c r="R473" s="117"/>
      <c r="S473" s="120"/>
      <c r="T473" s="117"/>
      <c r="U473" s="117"/>
      <c r="V473" s="117"/>
      <c r="W473" s="117"/>
      <c r="X473" s="117"/>
      <c r="Y473" s="117"/>
      <c r="Z473" s="117"/>
      <c r="AA473" s="120"/>
      <c r="AB473" s="117"/>
      <c r="AC473" s="117"/>
      <c r="AD473" s="117"/>
      <c r="AE473" s="120"/>
      <c r="AF473" s="117"/>
      <c r="AG473" s="117"/>
      <c r="AH473" s="117"/>
      <c r="AI473" s="117"/>
      <c r="AJ473" s="117"/>
      <c r="AK473" s="117"/>
      <c r="AL473" s="121"/>
    </row>
    <row r="474" spans="2:38">
      <c r="B474" s="116"/>
      <c r="C474" s="117"/>
      <c r="D474" s="117"/>
      <c r="E474" s="117"/>
      <c r="F474" s="118"/>
      <c r="G474" s="117"/>
      <c r="H474" s="117"/>
      <c r="I474" s="117"/>
      <c r="J474" s="118"/>
      <c r="K474" s="118"/>
      <c r="L474" s="119"/>
      <c r="M474" s="119"/>
      <c r="N474" s="119"/>
      <c r="O474" s="117"/>
      <c r="P474" s="117"/>
      <c r="Q474" s="120"/>
      <c r="R474" s="117"/>
      <c r="S474" s="120"/>
      <c r="T474" s="117"/>
      <c r="U474" s="117"/>
      <c r="V474" s="117"/>
      <c r="W474" s="117"/>
      <c r="X474" s="117"/>
      <c r="Y474" s="117"/>
      <c r="Z474" s="117"/>
      <c r="AA474" s="120"/>
      <c r="AB474" s="117"/>
      <c r="AC474" s="117"/>
      <c r="AD474" s="117"/>
      <c r="AE474" s="120"/>
      <c r="AF474" s="117"/>
      <c r="AG474" s="117"/>
      <c r="AH474" s="117"/>
      <c r="AI474" s="117"/>
      <c r="AJ474" s="117"/>
      <c r="AK474" s="117"/>
      <c r="AL474" s="121"/>
    </row>
    <row r="475" spans="2:38">
      <c r="B475" s="116"/>
      <c r="C475" s="117"/>
      <c r="D475" s="117"/>
      <c r="E475" s="117"/>
      <c r="F475" s="118"/>
      <c r="G475" s="117"/>
      <c r="H475" s="117"/>
      <c r="I475" s="117"/>
      <c r="J475" s="118"/>
      <c r="K475" s="118"/>
      <c r="L475" s="119"/>
      <c r="M475" s="119"/>
      <c r="N475" s="119"/>
      <c r="O475" s="117"/>
      <c r="P475" s="117"/>
      <c r="Q475" s="120"/>
      <c r="R475" s="117"/>
      <c r="S475" s="120"/>
      <c r="T475" s="117"/>
      <c r="U475" s="117"/>
      <c r="V475" s="117"/>
      <c r="W475" s="117"/>
      <c r="X475" s="117"/>
      <c r="Y475" s="117"/>
      <c r="Z475" s="117"/>
      <c r="AA475" s="120"/>
      <c r="AB475" s="117"/>
      <c r="AC475" s="117"/>
      <c r="AD475" s="117"/>
      <c r="AE475" s="120"/>
      <c r="AF475" s="117"/>
      <c r="AG475" s="117"/>
      <c r="AH475" s="117"/>
      <c r="AI475" s="117"/>
      <c r="AJ475" s="117"/>
      <c r="AK475" s="117"/>
      <c r="AL475" s="121"/>
    </row>
    <row r="476" spans="2:38">
      <c r="B476" s="116"/>
      <c r="C476" s="117"/>
      <c r="D476" s="117"/>
      <c r="E476" s="117"/>
      <c r="F476" s="118"/>
      <c r="G476" s="117"/>
      <c r="H476" s="117"/>
      <c r="I476" s="117"/>
      <c r="J476" s="118"/>
      <c r="K476" s="118"/>
      <c r="L476" s="119"/>
      <c r="M476" s="119"/>
      <c r="N476" s="119"/>
      <c r="O476" s="117"/>
      <c r="P476" s="117"/>
      <c r="Q476" s="120"/>
      <c r="R476" s="117"/>
      <c r="S476" s="120"/>
      <c r="T476" s="117"/>
      <c r="U476" s="117"/>
      <c r="V476" s="117"/>
      <c r="W476" s="117"/>
      <c r="X476" s="117"/>
      <c r="Y476" s="117"/>
      <c r="Z476" s="117"/>
      <c r="AA476" s="120"/>
      <c r="AB476" s="117"/>
      <c r="AC476" s="117"/>
      <c r="AD476" s="117"/>
      <c r="AE476" s="120"/>
      <c r="AF476" s="117"/>
      <c r="AG476" s="117"/>
      <c r="AH476" s="117"/>
      <c r="AI476" s="117"/>
      <c r="AJ476" s="117"/>
      <c r="AK476" s="117"/>
      <c r="AL476" s="121"/>
    </row>
    <row r="477" spans="2:38">
      <c r="B477" s="116"/>
      <c r="C477" s="117"/>
      <c r="D477" s="117"/>
      <c r="E477" s="117"/>
      <c r="F477" s="118"/>
      <c r="G477" s="117"/>
      <c r="H477" s="117"/>
      <c r="I477" s="117"/>
      <c r="J477" s="118"/>
      <c r="K477" s="118"/>
      <c r="L477" s="119"/>
      <c r="M477" s="119"/>
      <c r="N477" s="119"/>
      <c r="O477" s="117"/>
      <c r="P477" s="117"/>
      <c r="Q477" s="120"/>
      <c r="R477" s="117"/>
      <c r="S477" s="120"/>
      <c r="T477" s="117"/>
      <c r="U477" s="117"/>
      <c r="V477" s="117"/>
      <c r="W477" s="117"/>
      <c r="X477" s="117"/>
      <c r="Y477" s="117"/>
      <c r="Z477" s="117"/>
      <c r="AA477" s="120"/>
      <c r="AB477" s="117"/>
      <c r="AC477" s="117"/>
      <c r="AD477" s="117"/>
      <c r="AE477" s="120"/>
      <c r="AF477" s="117"/>
      <c r="AG477" s="117"/>
      <c r="AH477" s="117"/>
      <c r="AI477" s="117"/>
      <c r="AJ477" s="117"/>
      <c r="AK477" s="117"/>
      <c r="AL477" s="121"/>
    </row>
    <row r="478" spans="2:38">
      <c r="B478" s="116"/>
      <c r="C478" s="117"/>
      <c r="D478" s="117"/>
      <c r="E478" s="117"/>
      <c r="F478" s="118"/>
      <c r="G478" s="117"/>
      <c r="H478" s="117"/>
      <c r="I478" s="117"/>
      <c r="J478" s="118"/>
      <c r="K478" s="118"/>
      <c r="L478" s="119"/>
      <c r="M478" s="119"/>
      <c r="N478" s="119"/>
      <c r="O478" s="117"/>
      <c r="P478" s="117"/>
      <c r="Q478" s="120"/>
      <c r="R478" s="117"/>
      <c r="S478" s="120"/>
      <c r="T478" s="117"/>
      <c r="U478" s="117"/>
      <c r="V478" s="117"/>
      <c r="W478" s="117"/>
      <c r="X478" s="117"/>
      <c r="Y478" s="117"/>
      <c r="Z478" s="117"/>
      <c r="AA478" s="120"/>
      <c r="AB478" s="117"/>
      <c r="AC478" s="117"/>
      <c r="AD478" s="117"/>
      <c r="AE478" s="120"/>
      <c r="AF478" s="117"/>
      <c r="AG478" s="117"/>
      <c r="AH478" s="117"/>
      <c r="AI478" s="117"/>
      <c r="AJ478" s="117"/>
      <c r="AK478" s="117"/>
      <c r="AL478" s="121"/>
    </row>
    <row r="479" spans="2:38">
      <c r="B479" s="116"/>
      <c r="C479" s="117"/>
      <c r="D479" s="117"/>
      <c r="E479" s="117"/>
      <c r="F479" s="118"/>
      <c r="G479" s="117"/>
      <c r="H479" s="117"/>
      <c r="I479" s="117"/>
      <c r="J479" s="118"/>
      <c r="K479" s="118"/>
      <c r="L479" s="119"/>
      <c r="M479" s="119"/>
      <c r="N479" s="119"/>
      <c r="O479" s="117"/>
      <c r="P479" s="117"/>
      <c r="Q479" s="120"/>
      <c r="R479" s="117"/>
      <c r="S479" s="120"/>
      <c r="T479" s="117"/>
      <c r="U479" s="117"/>
      <c r="V479" s="117"/>
      <c r="W479" s="117"/>
      <c r="X479" s="117"/>
      <c r="Y479" s="117"/>
      <c r="Z479" s="117"/>
      <c r="AA479" s="120"/>
      <c r="AB479" s="117"/>
      <c r="AC479" s="117"/>
      <c r="AD479" s="117"/>
      <c r="AE479" s="120"/>
      <c r="AF479" s="117"/>
      <c r="AG479" s="117"/>
      <c r="AH479" s="117"/>
      <c r="AI479" s="117"/>
      <c r="AJ479" s="117"/>
      <c r="AK479" s="117"/>
      <c r="AL479" s="121"/>
    </row>
    <row r="480" spans="2:38">
      <c r="B480" s="116"/>
      <c r="C480" s="117"/>
      <c r="D480" s="117"/>
      <c r="E480" s="117"/>
      <c r="F480" s="118"/>
      <c r="G480" s="117"/>
      <c r="H480" s="117"/>
      <c r="I480" s="117"/>
      <c r="J480" s="118"/>
      <c r="K480" s="118"/>
      <c r="L480" s="119"/>
      <c r="M480" s="119"/>
      <c r="N480" s="119"/>
      <c r="O480" s="117"/>
      <c r="P480" s="117"/>
      <c r="Q480" s="120"/>
      <c r="R480" s="117"/>
      <c r="S480" s="120"/>
      <c r="T480" s="117"/>
      <c r="U480" s="117"/>
      <c r="V480" s="117"/>
      <c r="W480" s="117"/>
      <c r="X480" s="117"/>
      <c r="Y480" s="117"/>
      <c r="Z480" s="117"/>
      <c r="AA480" s="120"/>
      <c r="AB480" s="117"/>
      <c r="AC480" s="117"/>
      <c r="AD480" s="117"/>
      <c r="AE480" s="120"/>
      <c r="AF480" s="117"/>
      <c r="AG480" s="117"/>
      <c r="AH480" s="117"/>
      <c r="AI480" s="117"/>
      <c r="AJ480" s="117"/>
      <c r="AK480" s="117"/>
      <c r="AL480" s="121"/>
    </row>
    <row r="481" spans="2:38">
      <c r="B481" s="116"/>
      <c r="C481" s="117"/>
      <c r="D481" s="117"/>
      <c r="E481" s="117"/>
      <c r="F481" s="118"/>
      <c r="G481" s="117"/>
      <c r="H481" s="117"/>
      <c r="I481" s="117"/>
      <c r="J481" s="118"/>
      <c r="K481" s="118"/>
      <c r="L481" s="119"/>
      <c r="M481" s="119"/>
      <c r="N481" s="119"/>
      <c r="O481" s="117"/>
      <c r="P481" s="117"/>
      <c r="Q481" s="120"/>
      <c r="R481" s="117"/>
      <c r="S481" s="120"/>
      <c r="T481" s="117"/>
      <c r="U481" s="117"/>
      <c r="V481" s="117"/>
      <c r="W481" s="117"/>
      <c r="X481" s="117"/>
      <c r="Y481" s="117"/>
      <c r="Z481" s="117"/>
      <c r="AA481" s="120"/>
      <c r="AB481" s="117"/>
      <c r="AC481" s="117"/>
      <c r="AD481" s="117"/>
      <c r="AE481" s="120"/>
      <c r="AF481" s="117"/>
      <c r="AG481" s="117"/>
      <c r="AH481" s="117"/>
      <c r="AI481" s="117"/>
      <c r="AJ481" s="117"/>
      <c r="AK481" s="117"/>
      <c r="AL481" s="121"/>
    </row>
    <row r="482" spans="2:38" ht="15.75" thickBot="1">
      <c r="B482" s="116"/>
      <c r="C482" s="117"/>
      <c r="D482" s="117"/>
      <c r="E482" s="117"/>
      <c r="F482" s="118"/>
      <c r="G482" s="117"/>
      <c r="H482" s="117"/>
      <c r="I482" s="117"/>
      <c r="J482" s="118"/>
      <c r="K482" s="118"/>
      <c r="L482" s="119"/>
      <c r="M482" s="119"/>
      <c r="N482" s="119"/>
      <c r="O482" s="117"/>
      <c r="P482" s="117"/>
      <c r="Q482" s="120"/>
      <c r="R482" s="117"/>
      <c r="S482" s="120"/>
      <c r="T482" s="117"/>
      <c r="U482" s="117"/>
      <c r="V482" s="117"/>
      <c r="W482" s="117"/>
      <c r="X482" s="117"/>
      <c r="Y482" s="117"/>
      <c r="Z482" s="117"/>
      <c r="AA482" s="120"/>
      <c r="AB482" s="117"/>
      <c r="AC482" s="117"/>
      <c r="AD482" s="117"/>
      <c r="AE482" s="120"/>
      <c r="AF482" s="117"/>
      <c r="AG482" s="117"/>
      <c r="AH482" s="117"/>
      <c r="AI482" s="117"/>
      <c r="AJ482" s="117"/>
      <c r="AK482" s="117"/>
      <c r="AL482" s="121"/>
    </row>
    <row r="483" spans="2:38" s="1" customFormat="1" ht="11.25">
      <c r="B483" s="122" t="s">
        <v>1097</v>
      </c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  <c r="AA483" s="123"/>
      <c r="AB483" s="123"/>
      <c r="AC483" s="123"/>
      <c r="AD483" s="123"/>
      <c r="AE483" s="123"/>
      <c r="AF483" s="123"/>
      <c r="AG483" s="123"/>
      <c r="AH483" s="123"/>
      <c r="AI483" s="123"/>
      <c r="AJ483" s="123"/>
      <c r="AK483" s="123"/>
      <c r="AL483" s="124"/>
    </row>
    <row r="484" spans="2:38" s="1" customFormat="1" ht="12" thickBot="1">
      <c r="B484" s="125" t="s">
        <v>1098</v>
      </c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6"/>
      <c r="AJ484" s="126"/>
      <c r="AK484" s="126"/>
      <c r="AL484" s="127"/>
    </row>
    <row r="485" spans="2:38" s="1" customFormat="1" ht="11.25">
      <c r="B485" s="128" t="s">
        <v>1099</v>
      </c>
      <c r="C485" s="129"/>
      <c r="D485" s="129"/>
      <c r="E485" s="129"/>
      <c r="F485" s="129"/>
      <c r="G485" s="129"/>
      <c r="H485" s="129"/>
      <c r="I485" s="129"/>
      <c r="J485" s="130"/>
      <c r="K485" s="131" t="s">
        <v>1187</v>
      </c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3"/>
      <c r="W485" s="131" t="s">
        <v>1101</v>
      </c>
      <c r="X485" s="134"/>
      <c r="Y485" s="134"/>
      <c r="Z485" s="134"/>
      <c r="AA485" s="134"/>
      <c r="AB485" s="134"/>
      <c r="AC485" s="134"/>
      <c r="AD485" s="134"/>
      <c r="AE485" s="134"/>
      <c r="AF485" s="134"/>
      <c r="AG485" s="134"/>
      <c r="AH485" s="134"/>
      <c r="AI485" s="134"/>
      <c r="AJ485" s="134"/>
      <c r="AK485" s="134"/>
      <c r="AL485" s="135"/>
    </row>
    <row r="486" spans="2:38" s="1" customFormat="1" ht="12" thickBot="1">
      <c r="B486" s="136" t="s">
        <v>1188</v>
      </c>
      <c r="C486" s="137"/>
      <c r="D486" s="138"/>
      <c r="E486" s="92"/>
      <c r="F486" s="92"/>
      <c r="G486" s="92"/>
      <c r="H486" s="139" t="s">
        <v>1189</v>
      </c>
      <c r="I486" s="139"/>
      <c r="J486" s="139"/>
      <c r="K486" s="139"/>
      <c r="L486" s="139"/>
      <c r="M486" s="139"/>
      <c r="N486" s="139"/>
      <c r="O486" s="139"/>
      <c r="P486" s="140"/>
      <c r="Q486" s="141" t="s">
        <v>1049</v>
      </c>
      <c r="R486" s="142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  <c r="AC486" s="142"/>
      <c r="AD486" s="142"/>
      <c r="AE486" s="142"/>
      <c r="AF486" s="142"/>
      <c r="AG486" s="142"/>
      <c r="AH486" s="143"/>
      <c r="AI486" s="144" t="s">
        <v>1050</v>
      </c>
      <c r="AJ486" s="145"/>
      <c r="AK486" s="145"/>
      <c r="AL486" s="146"/>
    </row>
    <row r="487" spans="2:38" s="1" customFormat="1" ht="15" customHeight="1">
      <c r="B487" s="156" t="s">
        <v>1051</v>
      </c>
      <c r="C487" s="158" t="s">
        <v>1052</v>
      </c>
      <c r="D487" s="159"/>
      <c r="E487" s="159"/>
      <c r="F487" s="159"/>
      <c r="G487" s="159"/>
      <c r="H487" s="159"/>
      <c r="I487" s="159"/>
      <c r="J487" s="159"/>
      <c r="K487" s="162" t="s">
        <v>1053</v>
      </c>
      <c r="L487" s="164" t="s">
        <v>1054</v>
      </c>
      <c r="M487" s="164" t="s">
        <v>1055</v>
      </c>
      <c r="N487" s="166" t="s">
        <v>1394</v>
      </c>
      <c r="O487" s="173" t="s">
        <v>1056</v>
      </c>
      <c r="P487" s="175" t="s">
        <v>1057</v>
      </c>
      <c r="Q487" s="177" t="s">
        <v>1058</v>
      </c>
      <c r="R487" s="169"/>
      <c r="S487" s="168" t="s">
        <v>1059</v>
      </c>
      <c r="T487" s="169"/>
      <c r="U487" s="168" t="s">
        <v>1060</v>
      </c>
      <c r="V487" s="169"/>
      <c r="W487" s="168" t="s">
        <v>1061</v>
      </c>
      <c r="X487" s="169"/>
      <c r="Y487" s="168" t="s">
        <v>1062</v>
      </c>
      <c r="Z487" s="169"/>
      <c r="AA487" s="168" t="s">
        <v>1063</v>
      </c>
      <c r="AB487" s="169"/>
      <c r="AC487" s="168" t="s">
        <v>1064</v>
      </c>
      <c r="AD487" s="169"/>
      <c r="AE487" s="168" t="s">
        <v>1065</v>
      </c>
      <c r="AF487" s="169"/>
      <c r="AG487" s="168" t="s">
        <v>1066</v>
      </c>
      <c r="AH487" s="170"/>
      <c r="AI487" s="171" t="s">
        <v>1067</v>
      </c>
      <c r="AJ487" s="147" t="s">
        <v>1068</v>
      </c>
      <c r="AK487" s="149" t="s">
        <v>1069</v>
      </c>
      <c r="AL487" s="151" t="s">
        <v>1070</v>
      </c>
    </row>
    <row r="488" spans="2:38" s="1" customFormat="1" ht="17.25" customHeight="1" thickBot="1">
      <c r="B488" s="157"/>
      <c r="C488" s="178"/>
      <c r="D488" s="179"/>
      <c r="E488" s="179"/>
      <c r="F488" s="179"/>
      <c r="G488" s="179"/>
      <c r="H488" s="179"/>
      <c r="I488" s="179"/>
      <c r="J488" s="179"/>
      <c r="K488" s="163"/>
      <c r="L488" s="165" t="s">
        <v>1054</v>
      </c>
      <c r="M488" s="165"/>
      <c r="N488" s="167"/>
      <c r="O488" s="174"/>
      <c r="P488" s="176"/>
      <c r="Q488" s="17" t="s">
        <v>1071</v>
      </c>
      <c r="R488" s="18" t="s">
        <v>1072</v>
      </c>
      <c r="S488" s="19" t="s">
        <v>1071</v>
      </c>
      <c r="T488" s="18" t="s">
        <v>1072</v>
      </c>
      <c r="U488" s="19" t="s">
        <v>1071</v>
      </c>
      <c r="V488" s="18" t="s">
        <v>1072</v>
      </c>
      <c r="W488" s="19" t="s">
        <v>1071</v>
      </c>
      <c r="X488" s="18" t="s">
        <v>1072</v>
      </c>
      <c r="Y488" s="19" t="s">
        <v>1071</v>
      </c>
      <c r="Z488" s="18" t="s">
        <v>1072</v>
      </c>
      <c r="AA488" s="19" t="s">
        <v>1071</v>
      </c>
      <c r="AB488" s="18" t="s">
        <v>1072</v>
      </c>
      <c r="AC488" s="19" t="s">
        <v>1071</v>
      </c>
      <c r="AD488" s="18" t="s">
        <v>1073</v>
      </c>
      <c r="AE488" s="19" t="s">
        <v>1071</v>
      </c>
      <c r="AF488" s="18" t="s">
        <v>1073</v>
      </c>
      <c r="AG488" s="19" t="s">
        <v>1071</v>
      </c>
      <c r="AH488" s="20" t="s">
        <v>1073</v>
      </c>
      <c r="AI488" s="172"/>
      <c r="AJ488" s="148"/>
      <c r="AK488" s="150"/>
      <c r="AL488" s="152"/>
    </row>
    <row r="489" spans="2:38" s="1" customFormat="1" ht="34.5" thickBot="1">
      <c r="B489" s="42" t="s">
        <v>1190</v>
      </c>
      <c r="C489" s="180" t="s">
        <v>1191</v>
      </c>
      <c r="D489" s="181"/>
      <c r="E489" s="181"/>
      <c r="F489" s="181"/>
      <c r="G489" s="181"/>
      <c r="H489" s="181"/>
      <c r="I489" s="181"/>
      <c r="J489" s="181"/>
      <c r="K489" s="44" t="s">
        <v>1344</v>
      </c>
      <c r="L489" s="44">
        <v>0</v>
      </c>
      <c r="M489" s="45">
        <v>0.3</v>
      </c>
      <c r="N489" s="45">
        <v>0</v>
      </c>
      <c r="O489" s="46"/>
      <c r="P489" s="47"/>
      <c r="Q489" s="48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50"/>
      <c r="AI489" s="51" t="e">
        <f>#REF!+#REF!+#REF!</f>
        <v>#REF!</v>
      </c>
      <c r="AJ489" s="52"/>
      <c r="AK489" s="52"/>
      <c r="AL489" s="53"/>
    </row>
    <row r="490" spans="2:38" s="1" customFormat="1" ht="33.75">
      <c r="B490" s="65" t="s">
        <v>1037</v>
      </c>
      <c r="C490" s="21" t="s">
        <v>1038</v>
      </c>
      <c r="D490" s="21" t="s">
        <v>1039</v>
      </c>
      <c r="E490" s="21" t="s">
        <v>1040</v>
      </c>
      <c r="F490" s="21" t="s">
        <v>1041</v>
      </c>
      <c r="G490" s="21" t="s">
        <v>1042</v>
      </c>
      <c r="H490" s="21" t="s">
        <v>1043</v>
      </c>
      <c r="I490" s="21" t="s">
        <v>1044</v>
      </c>
      <c r="J490" s="22" t="s">
        <v>1045</v>
      </c>
      <c r="K490" s="65" t="s">
        <v>1046</v>
      </c>
      <c r="L490" s="23"/>
      <c r="M490" s="23"/>
      <c r="N490" s="24"/>
      <c r="O490" s="24"/>
      <c r="P490" s="66"/>
      <c r="Q490" s="67">
        <f>SUM(Q491:Q491)</f>
        <v>0</v>
      </c>
      <c r="R490" s="68">
        <f>SUM(R491:R491)</f>
        <v>0</v>
      </c>
      <c r="S490" s="25">
        <f>SUM(S491:S491)</f>
        <v>0</v>
      </c>
      <c r="T490" s="68">
        <f>SUM(T491:T491)</f>
        <v>0</v>
      </c>
      <c r="U490" s="25"/>
      <c r="V490" s="68"/>
      <c r="W490" s="25"/>
      <c r="X490" s="68"/>
      <c r="Y490" s="25"/>
      <c r="Z490" s="68"/>
      <c r="AA490" s="25"/>
      <c r="AB490" s="68"/>
      <c r="AC490" s="25"/>
      <c r="AD490" s="68"/>
      <c r="AE490" s="25"/>
      <c r="AF490" s="68"/>
      <c r="AG490" s="69">
        <f>Q490+S490</f>
        <v>0</v>
      </c>
      <c r="AH490" s="68">
        <f>AH491</f>
        <v>0</v>
      </c>
      <c r="AI490" s="70">
        <f>SUM(AI491:AI491)</f>
        <v>0</v>
      </c>
      <c r="AJ490" s="71"/>
      <c r="AK490" s="71"/>
      <c r="AL490" s="72"/>
    </row>
    <row r="491" spans="2:38" ht="64.5" thickBot="1">
      <c r="B491" s="106"/>
      <c r="C491" s="28"/>
      <c r="D491" s="28"/>
      <c r="E491" s="28"/>
      <c r="F491" s="26" t="s">
        <v>935</v>
      </c>
      <c r="G491" s="28"/>
      <c r="H491" s="28"/>
      <c r="I491" s="28"/>
      <c r="J491" s="26" t="s">
        <v>143</v>
      </c>
      <c r="K491" s="26" t="s">
        <v>581</v>
      </c>
      <c r="L491" s="27">
        <v>0</v>
      </c>
      <c r="M491" s="27">
        <v>1</v>
      </c>
      <c r="N491" s="27">
        <v>0</v>
      </c>
      <c r="O491" s="28"/>
      <c r="P491" s="28"/>
      <c r="Q491" s="29"/>
      <c r="R491" s="28"/>
      <c r="S491" s="29"/>
      <c r="T491" s="28"/>
      <c r="U491" s="28"/>
      <c r="V491" s="28"/>
      <c r="W491" s="28"/>
      <c r="X491" s="28"/>
      <c r="Y491" s="28"/>
      <c r="Z491" s="28"/>
      <c r="AA491" s="29"/>
      <c r="AB491" s="28"/>
      <c r="AC491" s="28"/>
      <c r="AD491" s="28"/>
      <c r="AE491" s="29"/>
      <c r="AF491" s="28"/>
      <c r="AG491" s="28"/>
      <c r="AH491" s="28"/>
      <c r="AI491" s="28"/>
      <c r="AJ491" s="28"/>
      <c r="AK491" s="28"/>
      <c r="AL491" s="107" t="s">
        <v>1078</v>
      </c>
    </row>
    <row r="492" spans="2:38" s="1" customFormat="1" ht="55.5" customHeight="1">
      <c r="B492" s="5" t="s">
        <v>1037</v>
      </c>
      <c r="C492" s="3" t="s">
        <v>1038</v>
      </c>
      <c r="D492" s="3" t="s">
        <v>1039</v>
      </c>
      <c r="E492" s="3" t="s">
        <v>1040</v>
      </c>
      <c r="F492" s="3" t="s">
        <v>1041</v>
      </c>
      <c r="G492" s="3" t="s">
        <v>1042</v>
      </c>
      <c r="H492" s="3" t="s">
        <v>1043</v>
      </c>
      <c r="I492" s="3" t="s">
        <v>1044</v>
      </c>
      <c r="J492" s="4" t="s">
        <v>1045</v>
      </c>
      <c r="K492" s="5" t="s">
        <v>1046</v>
      </c>
      <c r="L492" s="6"/>
      <c r="M492" s="6"/>
      <c r="N492" s="7"/>
      <c r="O492" s="7"/>
      <c r="P492" s="8"/>
      <c r="Q492" s="9">
        <f>SUM(Q493:Q493)</f>
        <v>201000000</v>
      </c>
      <c r="R492" s="10">
        <f>SUM(R493:R493)</f>
        <v>0</v>
      </c>
      <c r="S492" s="11">
        <f>SUM(S493:S493)</f>
        <v>0</v>
      </c>
      <c r="T492" s="10">
        <f>SUM(T493:T493)</f>
        <v>0</v>
      </c>
      <c r="U492" s="11"/>
      <c r="V492" s="10"/>
      <c r="W492" s="11"/>
      <c r="X492" s="10"/>
      <c r="Y492" s="11"/>
      <c r="Z492" s="10"/>
      <c r="AA492" s="11"/>
      <c r="AB492" s="10"/>
      <c r="AC492" s="11"/>
      <c r="AD492" s="10"/>
      <c r="AE492" s="11"/>
      <c r="AF492" s="10"/>
      <c r="AG492" s="12">
        <f>Q492+S492</f>
        <v>201000000</v>
      </c>
      <c r="AH492" s="10">
        <f>AH493</f>
        <v>0</v>
      </c>
      <c r="AI492" s="13">
        <f>SUM(AI493:AI493)</f>
        <v>0</v>
      </c>
      <c r="AJ492" s="14"/>
      <c r="AK492" s="14"/>
      <c r="AL492" s="15"/>
    </row>
    <row r="493" spans="2:38" ht="90" thickBot="1">
      <c r="B493" s="106"/>
      <c r="C493" s="28"/>
      <c r="D493" s="28"/>
      <c r="E493" s="28"/>
      <c r="F493" s="26" t="s">
        <v>936</v>
      </c>
      <c r="G493" s="28"/>
      <c r="H493" s="28"/>
      <c r="I493" s="28"/>
      <c r="J493" s="26" t="s">
        <v>144</v>
      </c>
      <c r="K493" s="26" t="s">
        <v>582</v>
      </c>
      <c r="L493" s="27">
        <v>6214</v>
      </c>
      <c r="M493" s="27">
        <v>22650</v>
      </c>
      <c r="N493" s="27">
        <v>6500</v>
      </c>
      <c r="O493" s="28"/>
      <c r="P493" s="28"/>
      <c r="Q493" s="29">
        <v>201000000</v>
      </c>
      <c r="R493" s="28"/>
      <c r="S493" s="29"/>
      <c r="T493" s="28"/>
      <c r="U493" s="28"/>
      <c r="V493" s="28"/>
      <c r="W493" s="28"/>
      <c r="X493" s="28"/>
      <c r="Y493" s="28"/>
      <c r="Z493" s="28"/>
      <c r="AA493" s="29"/>
      <c r="AB493" s="28"/>
      <c r="AC493" s="28"/>
      <c r="AD493" s="28"/>
      <c r="AE493" s="29"/>
      <c r="AF493" s="28"/>
      <c r="AG493" s="28"/>
      <c r="AH493" s="28"/>
      <c r="AI493" s="28"/>
      <c r="AJ493" s="28"/>
      <c r="AK493" s="28"/>
      <c r="AL493" s="107" t="s">
        <v>1078</v>
      </c>
    </row>
    <row r="494" spans="2:38" s="1" customFormat="1" ht="48.75" customHeight="1">
      <c r="B494" s="5" t="s">
        <v>1037</v>
      </c>
      <c r="C494" s="3" t="s">
        <v>1038</v>
      </c>
      <c r="D494" s="3" t="s">
        <v>1039</v>
      </c>
      <c r="E494" s="3" t="s">
        <v>1040</v>
      </c>
      <c r="F494" s="3" t="s">
        <v>1041</v>
      </c>
      <c r="G494" s="3" t="s">
        <v>1042</v>
      </c>
      <c r="H494" s="3" t="s">
        <v>1043</v>
      </c>
      <c r="I494" s="3" t="s">
        <v>1044</v>
      </c>
      <c r="J494" s="4" t="s">
        <v>1045</v>
      </c>
      <c r="K494" s="5" t="s">
        <v>1046</v>
      </c>
      <c r="L494" s="6"/>
      <c r="M494" s="6"/>
      <c r="N494" s="7"/>
      <c r="O494" s="7"/>
      <c r="P494" s="8"/>
      <c r="Q494" s="9">
        <f>SUM(Q495:Q495)</f>
        <v>18000000</v>
      </c>
      <c r="R494" s="10">
        <f>SUM(R495:R495)</f>
        <v>0</v>
      </c>
      <c r="S494" s="11">
        <f>SUM(S495:S495)</f>
        <v>0</v>
      </c>
      <c r="T494" s="10">
        <f>SUM(T495:T495)</f>
        <v>0</v>
      </c>
      <c r="U494" s="11"/>
      <c r="V494" s="10"/>
      <c r="W494" s="11"/>
      <c r="X494" s="10"/>
      <c r="Y494" s="11"/>
      <c r="Z494" s="10"/>
      <c r="AA494" s="11"/>
      <c r="AB494" s="10"/>
      <c r="AC494" s="11"/>
      <c r="AD494" s="10"/>
      <c r="AE494" s="11"/>
      <c r="AF494" s="10"/>
      <c r="AG494" s="12">
        <f>Q494+S494</f>
        <v>18000000</v>
      </c>
      <c r="AH494" s="10">
        <f>AH495</f>
        <v>0</v>
      </c>
      <c r="AI494" s="13">
        <f>SUM(AI495:AI495)</f>
        <v>0</v>
      </c>
      <c r="AJ494" s="14"/>
      <c r="AK494" s="14"/>
      <c r="AL494" s="15"/>
    </row>
    <row r="495" spans="2:38" ht="39" thickBot="1">
      <c r="B495" s="106"/>
      <c r="C495" s="28"/>
      <c r="D495" s="28"/>
      <c r="E495" s="28"/>
      <c r="F495" s="26" t="s">
        <v>937</v>
      </c>
      <c r="G495" s="28"/>
      <c r="H495" s="28"/>
      <c r="I495" s="28"/>
      <c r="J495" s="26" t="s">
        <v>145</v>
      </c>
      <c r="K495" s="26" t="s">
        <v>583</v>
      </c>
      <c r="L495" s="27">
        <v>0</v>
      </c>
      <c r="M495" s="27">
        <v>4</v>
      </c>
      <c r="N495" s="27">
        <v>1</v>
      </c>
      <c r="O495" s="28"/>
      <c r="P495" s="28"/>
      <c r="Q495" s="29">
        <v>18000000</v>
      </c>
      <c r="R495" s="28"/>
      <c r="S495" s="29"/>
      <c r="T495" s="28"/>
      <c r="U495" s="28"/>
      <c r="V495" s="28"/>
      <c r="W495" s="28"/>
      <c r="X495" s="28"/>
      <c r="Y495" s="28"/>
      <c r="Z495" s="28"/>
      <c r="AA495" s="29"/>
      <c r="AB495" s="28"/>
      <c r="AC495" s="28"/>
      <c r="AD495" s="28"/>
      <c r="AE495" s="29"/>
      <c r="AF495" s="28"/>
      <c r="AG495" s="28"/>
      <c r="AH495" s="28"/>
      <c r="AI495" s="28"/>
      <c r="AJ495" s="28"/>
      <c r="AK495" s="28"/>
      <c r="AL495" s="107" t="s">
        <v>1078</v>
      </c>
    </row>
    <row r="496" spans="2:38" s="1" customFormat="1" ht="33.75">
      <c r="B496" s="5" t="s">
        <v>1037</v>
      </c>
      <c r="C496" s="3" t="s">
        <v>1038</v>
      </c>
      <c r="D496" s="3" t="s">
        <v>1039</v>
      </c>
      <c r="E496" s="3" t="s">
        <v>1040</v>
      </c>
      <c r="F496" s="3" t="s">
        <v>1041</v>
      </c>
      <c r="G496" s="3" t="s">
        <v>1042</v>
      </c>
      <c r="H496" s="3" t="s">
        <v>1043</v>
      </c>
      <c r="I496" s="3" t="s">
        <v>1044</v>
      </c>
      <c r="J496" s="4" t="s">
        <v>1045</v>
      </c>
      <c r="K496" s="5" t="s">
        <v>1046</v>
      </c>
      <c r="L496" s="6"/>
      <c r="M496" s="6"/>
      <c r="N496" s="7"/>
      <c r="O496" s="7"/>
      <c r="P496" s="8"/>
      <c r="Q496" s="9">
        <f>SUM(Q497:Q497)</f>
        <v>0</v>
      </c>
      <c r="R496" s="10">
        <f>SUM(R497:R497)</f>
        <v>0</v>
      </c>
      <c r="S496" s="11">
        <f>SUM(S497:S497)</f>
        <v>0</v>
      </c>
      <c r="T496" s="10">
        <f>SUM(T497:T497)</f>
        <v>0</v>
      </c>
      <c r="U496" s="11"/>
      <c r="V496" s="10"/>
      <c r="W496" s="11"/>
      <c r="X496" s="10"/>
      <c r="Y496" s="11"/>
      <c r="Z496" s="10"/>
      <c r="AA496" s="11"/>
      <c r="AB496" s="10"/>
      <c r="AC496" s="11"/>
      <c r="AD496" s="10"/>
      <c r="AE496" s="11"/>
      <c r="AF496" s="10"/>
      <c r="AG496" s="12">
        <f>Q496+S496</f>
        <v>0</v>
      </c>
      <c r="AH496" s="10">
        <f>AH497</f>
        <v>0</v>
      </c>
      <c r="AI496" s="13">
        <f>SUM(AI497:AI497)</f>
        <v>0</v>
      </c>
      <c r="AJ496" s="14"/>
      <c r="AK496" s="14"/>
      <c r="AL496" s="15"/>
    </row>
    <row r="497" spans="2:38" ht="102.75" thickBot="1">
      <c r="B497" s="106"/>
      <c r="C497" s="28"/>
      <c r="D497" s="28"/>
      <c r="E497" s="28"/>
      <c r="F497" s="26" t="s">
        <v>935</v>
      </c>
      <c r="G497" s="28"/>
      <c r="H497" s="28"/>
      <c r="I497" s="28"/>
      <c r="J497" s="26" t="s">
        <v>146</v>
      </c>
      <c r="K497" s="26" t="s">
        <v>584</v>
      </c>
      <c r="L497" s="27">
        <v>0</v>
      </c>
      <c r="M497" s="27">
        <v>30</v>
      </c>
      <c r="N497" s="27">
        <v>5</v>
      </c>
      <c r="O497" s="28"/>
      <c r="P497" s="28"/>
      <c r="Q497" s="29"/>
      <c r="R497" s="28"/>
      <c r="S497" s="29"/>
      <c r="T497" s="28"/>
      <c r="U497" s="28"/>
      <c r="V497" s="28"/>
      <c r="W497" s="28"/>
      <c r="X497" s="28"/>
      <c r="Y497" s="28"/>
      <c r="Z497" s="28"/>
      <c r="AA497" s="29"/>
      <c r="AB497" s="28"/>
      <c r="AC497" s="28"/>
      <c r="AD497" s="28"/>
      <c r="AE497" s="29"/>
      <c r="AF497" s="28"/>
      <c r="AG497" s="28"/>
      <c r="AH497" s="28"/>
      <c r="AI497" s="28"/>
      <c r="AJ497" s="28"/>
      <c r="AK497" s="28"/>
      <c r="AL497" s="107" t="s">
        <v>1078</v>
      </c>
    </row>
    <row r="498" spans="2:38" s="1" customFormat="1" ht="33.75">
      <c r="B498" s="5" t="s">
        <v>1037</v>
      </c>
      <c r="C498" s="3" t="s">
        <v>1038</v>
      </c>
      <c r="D498" s="3" t="s">
        <v>1039</v>
      </c>
      <c r="E498" s="3" t="s">
        <v>1040</v>
      </c>
      <c r="F498" s="3" t="s">
        <v>1041</v>
      </c>
      <c r="G498" s="3" t="s">
        <v>1042</v>
      </c>
      <c r="H498" s="3" t="s">
        <v>1043</v>
      </c>
      <c r="I498" s="3" t="s">
        <v>1044</v>
      </c>
      <c r="J498" s="4" t="s">
        <v>1045</v>
      </c>
      <c r="K498" s="5" t="s">
        <v>1046</v>
      </c>
      <c r="L498" s="6"/>
      <c r="M498" s="6"/>
      <c r="N498" s="7"/>
      <c r="O498" s="7"/>
      <c r="P498" s="8"/>
      <c r="Q498" s="9">
        <f>SUM(Q499:Q499)</f>
        <v>0</v>
      </c>
      <c r="R498" s="10">
        <f>SUM(R499:R499)</f>
        <v>0</v>
      </c>
      <c r="S498" s="11">
        <f>SUM(S499:S499)</f>
        <v>0</v>
      </c>
      <c r="T498" s="10">
        <f>SUM(T499:T499)</f>
        <v>0</v>
      </c>
      <c r="U498" s="11"/>
      <c r="V498" s="10"/>
      <c r="W498" s="11"/>
      <c r="X498" s="10"/>
      <c r="Y498" s="11"/>
      <c r="Z498" s="10"/>
      <c r="AA498" s="11"/>
      <c r="AB498" s="10"/>
      <c r="AC498" s="11"/>
      <c r="AD498" s="10"/>
      <c r="AE498" s="11"/>
      <c r="AF498" s="10"/>
      <c r="AG498" s="12">
        <f>Q498+S498</f>
        <v>0</v>
      </c>
      <c r="AH498" s="10">
        <f>AH499</f>
        <v>0</v>
      </c>
      <c r="AI498" s="13">
        <f>SUM(AI499:AI499)</f>
        <v>0</v>
      </c>
      <c r="AJ498" s="14"/>
      <c r="AK498" s="14"/>
      <c r="AL498" s="15"/>
    </row>
    <row r="499" spans="2:38" ht="51.75" thickBot="1">
      <c r="B499" s="106"/>
      <c r="C499" s="28"/>
      <c r="D499" s="28"/>
      <c r="E499" s="28"/>
      <c r="F499" s="26" t="s">
        <v>935</v>
      </c>
      <c r="G499" s="28"/>
      <c r="H499" s="28"/>
      <c r="I499" s="28"/>
      <c r="J499" s="26" t="s">
        <v>147</v>
      </c>
      <c r="K499" s="26" t="s">
        <v>585</v>
      </c>
      <c r="L499" s="27">
        <v>0</v>
      </c>
      <c r="M499" s="27">
        <v>4</v>
      </c>
      <c r="N499" s="27">
        <v>1</v>
      </c>
      <c r="O499" s="28"/>
      <c r="P499" s="28"/>
      <c r="Q499" s="29"/>
      <c r="R499" s="28"/>
      <c r="S499" s="29"/>
      <c r="T499" s="28"/>
      <c r="U499" s="28"/>
      <c r="V499" s="28"/>
      <c r="W499" s="28"/>
      <c r="X499" s="28"/>
      <c r="Y499" s="28"/>
      <c r="Z499" s="28"/>
      <c r="AA499" s="29"/>
      <c r="AB499" s="28"/>
      <c r="AC499" s="28"/>
      <c r="AD499" s="28"/>
      <c r="AE499" s="29"/>
      <c r="AF499" s="28"/>
      <c r="AG499" s="28"/>
      <c r="AH499" s="28"/>
      <c r="AI499" s="28"/>
      <c r="AJ499" s="28"/>
      <c r="AK499" s="28"/>
      <c r="AL499" s="107" t="s">
        <v>1078</v>
      </c>
    </row>
    <row r="500" spans="2:38" s="1" customFormat="1" ht="58.5" customHeight="1">
      <c r="B500" s="5" t="s">
        <v>1037</v>
      </c>
      <c r="C500" s="3" t="s">
        <v>1038</v>
      </c>
      <c r="D500" s="3" t="s">
        <v>1039</v>
      </c>
      <c r="E500" s="3" t="s">
        <v>1040</v>
      </c>
      <c r="F500" s="3" t="s">
        <v>1041</v>
      </c>
      <c r="G500" s="3" t="s">
        <v>1042</v>
      </c>
      <c r="H500" s="3" t="s">
        <v>1043</v>
      </c>
      <c r="I500" s="3" t="s">
        <v>1044</v>
      </c>
      <c r="J500" s="4" t="s">
        <v>1045</v>
      </c>
      <c r="K500" s="5" t="s">
        <v>1046</v>
      </c>
      <c r="L500" s="6"/>
      <c r="M500" s="6"/>
      <c r="N500" s="7"/>
      <c r="O500" s="7"/>
      <c r="P500" s="8"/>
      <c r="Q500" s="9">
        <f>SUM(Q501:Q501)</f>
        <v>130000000</v>
      </c>
      <c r="R500" s="10">
        <f>SUM(R501:R501)</f>
        <v>0</v>
      </c>
      <c r="S500" s="11">
        <f>SUM(S501:S501)</f>
        <v>0</v>
      </c>
      <c r="T500" s="10">
        <f>SUM(T501:T501)</f>
        <v>0</v>
      </c>
      <c r="U500" s="11"/>
      <c r="V500" s="10"/>
      <c r="W500" s="11"/>
      <c r="X500" s="10"/>
      <c r="Y500" s="11"/>
      <c r="Z500" s="10"/>
      <c r="AA500" s="11"/>
      <c r="AB500" s="10"/>
      <c r="AC500" s="11"/>
      <c r="AD500" s="10"/>
      <c r="AE500" s="11"/>
      <c r="AF500" s="10"/>
      <c r="AG500" s="12">
        <f>Q500+S500</f>
        <v>130000000</v>
      </c>
      <c r="AH500" s="10">
        <f>AH501</f>
        <v>0</v>
      </c>
      <c r="AI500" s="13">
        <f>SUM(AI501:AI501)</f>
        <v>0</v>
      </c>
      <c r="AJ500" s="14"/>
      <c r="AK500" s="14"/>
      <c r="AL500" s="15"/>
    </row>
    <row r="501" spans="2:38" ht="77.25" thickBot="1">
      <c r="B501" s="106"/>
      <c r="C501" s="28"/>
      <c r="D501" s="28"/>
      <c r="E501" s="28"/>
      <c r="F501" s="26" t="s">
        <v>938</v>
      </c>
      <c r="G501" s="28"/>
      <c r="H501" s="28"/>
      <c r="I501" s="28"/>
      <c r="J501" s="26" t="s">
        <v>148</v>
      </c>
      <c r="K501" s="26" t="s">
        <v>586</v>
      </c>
      <c r="L501" s="27">
        <v>3214</v>
      </c>
      <c r="M501" s="27">
        <v>18200</v>
      </c>
      <c r="N501" s="27">
        <v>5000</v>
      </c>
      <c r="O501" s="28"/>
      <c r="P501" s="28"/>
      <c r="Q501" s="29">
        <v>130000000</v>
      </c>
      <c r="R501" s="28"/>
      <c r="S501" s="29"/>
      <c r="T501" s="28"/>
      <c r="U501" s="28"/>
      <c r="V501" s="28"/>
      <c r="W501" s="28"/>
      <c r="X501" s="28"/>
      <c r="Y501" s="28"/>
      <c r="Z501" s="28"/>
      <c r="AA501" s="29"/>
      <c r="AB501" s="28"/>
      <c r="AC501" s="28"/>
      <c r="AD501" s="28"/>
      <c r="AE501" s="29"/>
      <c r="AF501" s="28"/>
      <c r="AG501" s="28"/>
      <c r="AH501" s="28"/>
      <c r="AI501" s="28"/>
      <c r="AJ501" s="28"/>
      <c r="AK501" s="28"/>
      <c r="AL501" s="107" t="s">
        <v>1078</v>
      </c>
    </row>
    <row r="502" spans="2:38" s="1" customFormat="1" ht="33.75">
      <c r="B502" s="5" t="s">
        <v>1037</v>
      </c>
      <c r="C502" s="3" t="s">
        <v>1038</v>
      </c>
      <c r="D502" s="3" t="s">
        <v>1039</v>
      </c>
      <c r="E502" s="3" t="s">
        <v>1040</v>
      </c>
      <c r="F502" s="3" t="s">
        <v>1041</v>
      </c>
      <c r="G502" s="3" t="s">
        <v>1042</v>
      </c>
      <c r="H502" s="3" t="s">
        <v>1043</v>
      </c>
      <c r="I502" s="3" t="s">
        <v>1044</v>
      </c>
      <c r="J502" s="4" t="s">
        <v>1045</v>
      </c>
      <c r="K502" s="5" t="s">
        <v>1046</v>
      </c>
      <c r="L502" s="6"/>
      <c r="M502" s="6"/>
      <c r="N502" s="7"/>
      <c r="O502" s="7"/>
      <c r="P502" s="8"/>
      <c r="Q502" s="9">
        <f>SUM(Q503:Q503)</f>
        <v>0</v>
      </c>
      <c r="R502" s="10">
        <f>SUM(R503:R503)</f>
        <v>0</v>
      </c>
      <c r="S502" s="11">
        <f>SUM(S503:S503)</f>
        <v>0</v>
      </c>
      <c r="T502" s="10">
        <f>SUM(T503:T503)</f>
        <v>0</v>
      </c>
      <c r="U502" s="11"/>
      <c r="V502" s="10"/>
      <c r="W502" s="11"/>
      <c r="X502" s="10"/>
      <c r="Y502" s="11"/>
      <c r="Z502" s="10"/>
      <c r="AA502" s="11"/>
      <c r="AB502" s="10"/>
      <c r="AC502" s="11"/>
      <c r="AD502" s="10"/>
      <c r="AE502" s="11"/>
      <c r="AF502" s="10"/>
      <c r="AG502" s="12">
        <f>Q502+S502</f>
        <v>0</v>
      </c>
      <c r="AH502" s="10">
        <f>AH503</f>
        <v>0</v>
      </c>
      <c r="AI502" s="13">
        <f>SUM(AI503:AI503)</f>
        <v>0</v>
      </c>
      <c r="AJ502" s="14"/>
      <c r="AK502" s="14"/>
      <c r="AL502" s="15"/>
    </row>
    <row r="503" spans="2:38" ht="64.5" thickBot="1">
      <c r="B503" s="106"/>
      <c r="C503" s="28"/>
      <c r="D503" s="28"/>
      <c r="E503" s="28"/>
      <c r="F503" s="26" t="s">
        <v>935</v>
      </c>
      <c r="G503" s="28"/>
      <c r="H503" s="28"/>
      <c r="I503" s="28"/>
      <c r="J503" s="26" t="s">
        <v>149</v>
      </c>
      <c r="K503" s="26" t="s">
        <v>587</v>
      </c>
      <c r="L503" s="27">
        <v>0</v>
      </c>
      <c r="M503" s="27">
        <v>1</v>
      </c>
      <c r="N503" s="27">
        <v>1</v>
      </c>
      <c r="O503" s="28"/>
      <c r="P503" s="28"/>
      <c r="Q503" s="29"/>
      <c r="R503" s="28"/>
      <c r="S503" s="29"/>
      <c r="T503" s="28"/>
      <c r="U503" s="28"/>
      <c r="V503" s="28"/>
      <c r="W503" s="28"/>
      <c r="X503" s="28"/>
      <c r="Y503" s="28"/>
      <c r="Z503" s="28"/>
      <c r="AA503" s="29"/>
      <c r="AB503" s="28"/>
      <c r="AC503" s="28"/>
      <c r="AD503" s="28"/>
      <c r="AE503" s="29"/>
      <c r="AF503" s="28"/>
      <c r="AG503" s="28"/>
      <c r="AH503" s="28"/>
      <c r="AI503" s="28"/>
      <c r="AJ503" s="28"/>
      <c r="AK503" s="28"/>
      <c r="AL503" s="107" t="s">
        <v>1078</v>
      </c>
    </row>
    <row r="504" spans="2:38" s="1" customFormat="1" ht="55.5" customHeight="1">
      <c r="B504" s="5" t="s">
        <v>1037</v>
      </c>
      <c r="C504" s="3" t="s">
        <v>1038</v>
      </c>
      <c r="D504" s="3" t="s">
        <v>1039</v>
      </c>
      <c r="E504" s="3" t="s">
        <v>1040</v>
      </c>
      <c r="F504" s="3" t="s">
        <v>1041</v>
      </c>
      <c r="G504" s="3" t="s">
        <v>1042</v>
      </c>
      <c r="H504" s="3" t="s">
        <v>1043</v>
      </c>
      <c r="I504" s="3" t="s">
        <v>1044</v>
      </c>
      <c r="J504" s="4" t="s">
        <v>1045</v>
      </c>
      <c r="K504" s="5" t="s">
        <v>1046</v>
      </c>
      <c r="L504" s="6"/>
      <c r="M504" s="6"/>
      <c r="N504" s="7"/>
      <c r="O504" s="7"/>
      <c r="P504" s="8"/>
      <c r="Q504" s="9">
        <f>SUM(Q505:Q505)</f>
        <v>10000000</v>
      </c>
      <c r="R504" s="10">
        <f>SUM(R505:R505)</f>
        <v>0</v>
      </c>
      <c r="S504" s="11">
        <f>SUM(S505:S505)</f>
        <v>0</v>
      </c>
      <c r="T504" s="10">
        <f>SUM(T505:T505)</f>
        <v>0</v>
      </c>
      <c r="U504" s="11"/>
      <c r="V504" s="10"/>
      <c r="W504" s="11"/>
      <c r="X504" s="10"/>
      <c r="Y504" s="11"/>
      <c r="Z504" s="10"/>
      <c r="AA504" s="11"/>
      <c r="AB504" s="10"/>
      <c r="AC504" s="11"/>
      <c r="AD504" s="10"/>
      <c r="AE504" s="11"/>
      <c r="AF504" s="10"/>
      <c r="AG504" s="12">
        <f>Q504+S504</f>
        <v>10000000</v>
      </c>
      <c r="AH504" s="10">
        <f>AH505</f>
        <v>0</v>
      </c>
      <c r="AI504" s="13">
        <f>SUM(AI505:AI505)</f>
        <v>0</v>
      </c>
      <c r="AJ504" s="14"/>
      <c r="AK504" s="14"/>
      <c r="AL504" s="15"/>
    </row>
    <row r="505" spans="2:38" ht="63.75">
      <c r="B505" s="106"/>
      <c r="C505" s="28"/>
      <c r="D505" s="28"/>
      <c r="E505" s="28"/>
      <c r="F505" s="26" t="s">
        <v>938</v>
      </c>
      <c r="G505" s="28"/>
      <c r="H505" s="28"/>
      <c r="I505" s="28"/>
      <c r="J505" s="26" t="s">
        <v>150</v>
      </c>
      <c r="K505" s="26" t="s">
        <v>588</v>
      </c>
      <c r="L505" s="27">
        <v>0</v>
      </c>
      <c r="M505" s="27">
        <v>1</v>
      </c>
      <c r="N505" s="27">
        <v>1</v>
      </c>
      <c r="O505" s="28"/>
      <c r="P505" s="28"/>
      <c r="Q505" s="29">
        <v>10000000</v>
      </c>
      <c r="R505" s="28"/>
      <c r="S505" s="29"/>
      <c r="T505" s="28"/>
      <c r="U505" s="28"/>
      <c r="V505" s="28"/>
      <c r="W505" s="28"/>
      <c r="X505" s="28"/>
      <c r="Y505" s="28"/>
      <c r="Z505" s="28"/>
      <c r="AA505" s="29"/>
      <c r="AB505" s="28"/>
      <c r="AC505" s="28"/>
      <c r="AD505" s="28"/>
      <c r="AE505" s="29"/>
      <c r="AF505" s="28"/>
      <c r="AG505" s="28"/>
      <c r="AH505" s="28"/>
      <c r="AI505" s="28"/>
      <c r="AJ505" s="28"/>
      <c r="AK505" s="28"/>
      <c r="AL505" s="107" t="s">
        <v>1078</v>
      </c>
    </row>
    <row r="506" spans="2:38">
      <c r="B506" s="106"/>
      <c r="C506" s="28"/>
      <c r="D506" s="28"/>
      <c r="E506" s="28"/>
      <c r="F506" s="26"/>
      <c r="G506" s="28"/>
      <c r="H506" s="28"/>
      <c r="I506" s="28"/>
      <c r="J506" s="26"/>
      <c r="K506" s="26"/>
      <c r="L506" s="27"/>
      <c r="M506" s="27"/>
      <c r="N506" s="27"/>
      <c r="O506" s="28"/>
      <c r="P506" s="28"/>
      <c r="Q506" s="29"/>
      <c r="R506" s="28"/>
      <c r="S506" s="29"/>
      <c r="T506" s="28"/>
      <c r="U506" s="28"/>
      <c r="V506" s="28"/>
      <c r="W506" s="28"/>
      <c r="X506" s="28"/>
      <c r="Y506" s="28"/>
      <c r="Z506" s="28"/>
      <c r="AA506" s="29"/>
      <c r="AB506" s="28"/>
      <c r="AC506" s="28"/>
      <c r="AD506" s="28"/>
      <c r="AE506" s="29"/>
      <c r="AF506" s="28"/>
      <c r="AG506" s="28"/>
      <c r="AH506" s="28"/>
      <c r="AI506" s="28"/>
      <c r="AJ506" s="28"/>
      <c r="AK506" s="28"/>
      <c r="AL506" s="107"/>
    </row>
    <row r="507" spans="2:38" ht="15.75" thickBot="1">
      <c r="B507" s="106"/>
      <c r="C507" s="28"/>
      <c r="D507" s="28"/>
      <c r="E507" s="28"/>
      <c r="F507" s="26"/>
      <c r="G507" s="28"/>
      <c r="H507" s="28"/>
      <c r="I507" s="28"/>
      <c r="J507" s="26"/>
      <c r="K507" s="26"/>
      <c r="L507" s="27"/>
      <c r="M507" s="27"/>
      <c r="N507" s="27"/>
      <c r="O507" s="28"/>
      <c r="P507" s="28"/>
      <c r="Q507" s="29"/>
      <c r="R507" s="28"/>
      <c r="S507" s="29"/>
      <c r="T507" s="28"/>
      <c r="U507" s="28"/>
      <c r="V507" s="28"/>
      <c r="W507" s="28"/>
      <c r="X507" s="28"/>
      <c r="Y507" s="28"/>
      <c r="Z507" s="28"/>
      <c r="AA507" s="29"/>
      <c r="AB507" s="28"/>
      <c r="AC507" s="28"/>
      <c r="AD507" s="28"/>
      <c r="AE507" s="29"/>
      <c r="AF507" s="28"/>
      <c r="AG507" s="28"/>
      <c r="AH507" s="28"/>
      <c r="AI507" s="28"/>
      <c r="AJ507" s="28"/>
      <c r="AK507" s="28"/>
      <c r="AL507" s="107"/>
    </row>
    <row r="508" spans="2:38" s="1" customFormat="1" ht="11.25">
      <c r="B508" s="122" t="s">
        <v>1097</v>
      </c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  <c r="AB508" s="123"/>
      <c r="AC508" s="123"/>
      <c r="AD508" s="123"/>
      <c r="AE508" s="123"/>
      <c r="AF508" s="123"/>
      <c r="AG508" s="123"/>
      <c r="AH508" s="123"/>
      <c r="AI508" s="123"/>
      <c r="AJ508" s="123"/>
      <c r="AK508" s="123"/>
      <c r="AL508" s="124"/>
    </row>
    <row r="509" spans="2:38" s="1" customFormat="1" ht="12" thickBot="1">
      <c r="B509" s="125" t="s">
        <v>1098</v>
      </c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6"/>
      <c r="AJ509" s="126"/>
      <c r="AK509" s="126"/>
      <c r="AL509" s="127"/>
    </row>
    <row r="510" spans="2:38" s="1" customFormat="1" ht="15" customHeight="1">
      <c r="B510" s="194" t="s">
        <v>1099</v>
      </c>
      <c r="C510" s="195"/>
      <c r="D510" s="195"/>
      <c r="E510" s="195"/>
      <c r="F510" s="195"/>
      <c r="G510" s="195"/>
      <c r="H510" s="195"/>
      <c r="I510" s="195"/>
      <c r="J510" s="196"/>
      <c r="K510" s="197" t="s">
        <v>1187</v>
      </c>
      <c r="L510" s="198"/>
      <c r="M510" s="198"/>
      <c r="N510" s="198"/>
      <c r="O510" s="198"/>
      <c r="P510" s="198"/>
      <c r="Q510" s="198"/>
      <c r="R510" s="198"/>
      <c r="S510" s="198"/>
      <c r="T510" s="198"/>
      <c r="U510" s="198"/>
      <c r="V510" s="199"/>
      <c r="W510" s="197" t="s">
        <v>1101</v>
      </c>
      <c r="X510" s="198"/>
      <c r="Y510" s="198"/>
      <c r="Z510" s="198"/>
      <c r="AA510" s="198"/>
      <c r="AB510" s="198"/>
      <c r="AC510" s="198"/>
      <c r="AD510" s="198"/>
      <c r="AE510" s="198"/>
      <c r="AF510" s="198"/>
      <c r="AG510" s="198"/>
      <c r="AH510" s="198"/>
      <c r="AI510" s="198"/>
      <c r="AJ510" s="198"/>
      <c r="AK510" s="198"/>
      <c r="AL510" s="200"/>
    </row>
    <row r="511" spans="2:38" s="1" customFormat="1" ht="28.5" customHeight="1" thickBot="1">
      <c r="B511" s="136" t="s">
        <v>1192</v>
      </c>
      <c r="C511" s="137"/>
      <c r="D511" s="138"/>
      <c r="E511" s="92"/>
      <c r="F511" s="92"/>
      <c r="G511" s="92"/>
      <c r="H511" s="139" t="s">
        <v>1193</v>
      </c>
      <c r="I511" s="139"/>
      <c r="J511" s="139"/>
      <c r="K511" s="139"/>
      <c r="L511" s="139"/>
      <c r="M511" s="139"/>
      <c r="N511" s="139"/>
      <c r="O511" s="139"/>
      <c r="P511" s="140"/>
      <c r="Q511" s="201" t="s">
        <v>1049</v>
      </c>
      <c r="R511" s="202"/>
      <c r="S511" s="202"/>
      <c r="T511" s="202"/>
      <c r="U511" s="202"/>
      <c r="V511" s="202"/>
      <c r="W511" s="202"/>
      <c r="X511" s="202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3"/>
      <c r="AI511" s="204" t="s">
        <v>1050</v>
      </c>
      <c r="AJ511" s="205"/>
      <c r="AK511" s="205"/>
      <c r="AL511" s="206"/>
    </row>
    <row r="512" spans="2:38" s="1" customFormat="1" ht="15" customHeight="1">
      <c r="B512" s="156" t="s">
        <v>1051</v>
      </c>
      <c r="C512" s="158" t="s">
        <v>1052</v>
      </c>
      <c r="D512" s="159"/>
      <c r="E512" s="159"/>
      <c r="F512" s="159"/>
      <c r="G512" s="159"/>
      <c r="H512" s="159"/>
      <c r="I512" s="159"/>
      <c r="J512" s="213"/>
      <c r="K512" s="162" t="s">
        <v>1053</v>
      </c>
      <c r="L512" s="93" t="s">
        <v>1054</v>
      </c>
      <c r="M512" s="164" t="s">
        <v>1055</v>
      </c>
      <c r="N512" s="166" t="s">
        <v>1394</v>
      </c>
      <c r="O512" s="173" t="s">
        <v>1056</v>
      </c>
      <c r="P512" s="175" t="s">
        <v>1057</v>
      </c>
      <c r="Q512" s="177" t="s">
        <v>1058</v>
      </c>
      <c r="R512" s="169"/>
      <c r="S512" s="168" t="s">
        <v>1059</v>
      </c>
      <c r="T512" s="169"/>
      <c r="U512" s="168" t="s">
        <v>1060</v>
      </c>
      <c r="V512" s="169"/>
      <c r="W512" s="168" t="s">
        <v>1061</v>
      </c>
      <c r="X512" s="169"/>
      <c r="Y512" s="168" t="s">
        <v>1062</v>
      </c>
      <c r="Z512" s="169"/>
      <c r="AA512" s="168" t="s">
        <v>1063</v>
      </c>
      <c r="AB512" s="169"/>
      <c r="AC512" s="168" t="s">
        <v>1064</v>
      </c>
      <c r="AD512" s="169"/>
      <c r="AE512" s="168" t="s">
        <v>1065</v>
      </c>
      <c r="AF512" s="169"/>
      <c r="AG512" s="168" t="s">
        <v>1066</v>
      </c>
      <c r="AH512" s="170"/>
      <c r="AI512" s="209" t="s">
        <v>1067</v>
      </c>
      <c r="AJ512" s="147" t="s">
        <v>1068</v>
      </c>
      <c r="AK512" s="149" t="s">
        <v>1069</v>
      </c>
      <c r="AL512" s="151" t="s">
        <v>1070</v>
      </c>
    </row>
    <row r="513" spans="2:38" s="1" customFormat="1" ht="24" thickBot="1">
      <c r="B513" s="157"/>
      <c r="C513" s="178"/>
      <c r="D513" s="179"/>
      <c r="E513" s="179"/>
      <c r="F513" s="179"/>
      <c r="G513" s="179"/>
      <c r="H513" s="179"/>
      <c r="I513" s="179"/>
      <c r="J513" s="214"/>
      <c r="K513" s="215"/>
      <c r="L513" s="94" t="s">
        <v>1054</v>
      </c>
      <c r="M513" s="216"/>
      <c r="N513" s="167"/>
      <c r="O513" s="193"/>
      <c r="P513" s="212"/>
      <c r="Q513" s="17" t="s">
        <v>1071</v>
      </c>
      <c r="R513" s="18" t="s">
        <v>1072</v>
      </c>
      <c r="S513" s="19" t="s">
        <v>1071</v>
      </c>
      <c r="T513" s="18" t="s">
        <v>1072</v>
      </c>
      <c r="U513" s="19" t="s">
        <v>1071</v>
      </c>
      <c r="V513" s="18" t="s">
        <v>1072</v>
      </c>
      <c r="W513" s="19" t="s">
        <v>1071</v>
      </c>
      <c r="X513" s="18" t="s">
        <v>1072</v>
      </c>
      <c r="Y513" s="19" t="s">
        <v>1071</v>
      </c>
      <c r="Z513" s="18" t="s">
        <v>1072</v>
      </c>
      <c r="AA513" s="19" t="s">
        <v>1071</v>
      </c>
      <c r="AB513" s="18" t="s">
        <v>1072</v>
      </c>
      <c r="AC513" s="19" t="s">
        <v>1071</v>
      </c>
      <c r="AD513" s="18" t="s">
        <v>1073</v>
      </c>
      <c r="AE513" s="19" t="s">
        <v>1071</v>
      </c>
      <c r="AF513" s="18" t="s">
        <v>1073</v>
      </c>
      <c r="AG513" s="19" t="s">
        <v>1071</v>
      </c>
      <c r="AH513" s="20" t="s">
        <v>1073</v>
      </c>
      <c r="AI513" s="210"/>
      <c r="AJ513" s="211"/>
      <c r="AK513" s="207"/>
      <c r="AL513" s="208"/>
    </row>
    <row r="514" spans="2:38" s="1" customFormat="1" ht="34.5" customHeight="1" thickBot="1">
      <c r="B514" s="88" t="s">
        <v>1190</v>
      </c>
      <c r="C514" s="246" t="s">
        <v>1345</v>
      </c>
      <c r="D514" s="247"/>
      <c r="E514" s="247"/>
      <c r="F514" s="247"/>
      <c r="G514" s="247"/>
      <c r="H514" s="247"/>
      <c r="I514" s="247"/>
      <c r="J514" s="248"/>
      <c r="K514" s="44" t="s">
        <v>1348</v>
      </c>
      <c r="L514" s="44">
        <v>3</v>
      </c>
      <c r="M514" s="59">
        <v>0</v>
      </c>
      <c r="N514" s="59">
        <v>2</v>
      </c>
      <c r="O514" s="46"/>
      <c r="P514" s="47"/>
      <c r="Q514" s="48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50"/>
      <c r="AI514" s="51" t="e">
        <f>AI516+#REF!+#REF!</f>
        <v>#REF!</v>
      </c>
      <c r="AJ514" s="52"/>
      <c r="AK514" s="52"/>
      <c r="AL514" s="53"/>
    </row>
    <row r="515" spans="2:38" s="1" customFormat="1" ht="34.5" customHeight="1" thickBot="1">
      <c r="B515" s="89"/>
      <c r="C515" s="246" t="s">
        <v>1346</v>
      </c>
      <c r="D515" s="247"/>
      <c r="E515" s="247"/>
      <c r="F515" s="247"/>
      <c r="G515" s="247"/>
      <c r="H515" s="247"/>
      <c r="I515" s="247"/>
      <c r="J515" s="248"/>
      <c r="K515" s="44" t="s">
        <v>1349</v>
      </c>
      <c r="L515" s="44" t="s">
        <v>1194</v>
      </c>
      <c r="M515" s="59" t="s">
        <v>1195</v>
      </c>
      <c r="N515" s="59" t="s">
        <v>1196</v>
      </c>
      <c r="O515" s="46"/>
      <c r="P515" s="47"/>
      <c r="Q515" s="48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50"/>
      <c r="AI515" s="51" t="e">
        <f>AI546+#REF!+#REF!</f>
        <v>#REF!</v>
      </c>
      <c r="AJ515" s="52"/>
      <c r="AK515" s="52"/>
      <c r="AL515" s="53"/>
    </row>
    <row r="516" spans="2:38" s="1" customFormat="1" ht="34.5" customHeight="1" thickBot="1">
      <c r="B516" s="90"/>
      <c r="C516" s="249" t="s">
        <v>1347</v>
      </c>
      <c r="D516" s="250"/>
      <c r="E516" s="250"/>
      <c r="F516" s="250"/>
      <c r="G516" s="250"/>
      <c r="H516" s="250"/>
      <c r="I516" s="250"/>
      <c r="J516" s="251"/>
      <c r="K516" s="44" t="s">
        <v>1350</v>
      </c>
      <c r="L516" s="44">
        <v>88</v>
      </c>
      <c r="M516" s="59">
        <v>20</v>
      </c>
      <c r="N516" s="59">
        <v>83</v>
      </c>
      <c r="O516" s="46"/>
      <c r="P516" s="47"/>
      <c r="Q516" s="48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50"/>
      <c r="AI516" s="51" t="e">
        <f>#REF!+#REF!+#REF!</f>
        <v>#REF!</v>
      </c>
      <c r="AJ516" s="52"/>
      <c r="AK516" s="52"/>
      <c r="AL516" s="53"/>
    </row>
    <row r="517" spans="2:38" s="1" customFormat="1" ht="33.75">
      <c r="B517" s="5" t="s">
        <v>1037</v>
      </c>
      <c r="C517" s="3" t="s">
        <v>1038</v>
      </c>
      <c r="D517" s="3" t="s">
        <v>1039</v>
      </c>
      <c r="E517" s="3" t="s">
        <v>1040</v>
      </c>
      <c r="F517" s="3" t="s">
        <v>1041</v>
      </c>
      <c r="G517" s="3" t="s">
        <v>1042</v>
      </c>
      <c r="H517" s="3" t="s">
        <v>1043</v>
      </c>
      <c r="I517" s="3" t="s">
        <v>1044</v>
      </c>
      <c r="J517" s="4" t="s">
        <v>1045</v>
      </c>
      <c r="K517" s="5" t="s">
        <v>1046</v>
      </c>
      <c r="L517" s="6"/>
      <c r="M517" s="6"/>
      <c r="N517" s="7"/>
      <c r="O517" s="7"/>
      <c r="P517" s="8"/>
      <c r="Q517" s="9">
        <f>SUM(Q518:Q518)</f>
        <v>0</v>
      </c>
      <c r="R517" s="10">
        <f>SUM(R518:R518)</f>
        <v>0</v>
      </c>
      <c r="S517" s="11">
        <f>SUM(S518:S518)</f>
        <v>0</v>
      </c>
      <c r="T517" s="10">
        <f>SUM(T518:T518)</f>
        <v>0</v>
      </c>
      <c r="U517" s="11"/>
      <c r="V517" s="10"/>
      <c r="W517" s="11"/>
      <c r="X517" s="10"/>
      <c r="Y517" s="11"/>
      <c r="Z517" s="10"/>
      <c r="AA517" s="11"/>
      <c r="AB517" s="10"/>
      <c r="AC517" s="11"/>
      <c r="AD517" s="10"/>
      <c r="AE517" s="11"/>
      <c r="AF517" s="10"/>
      <c r="AG517" s="12">
        <f>Q517+S517</f>
        <v>0</v>
      </c>
      <c r="AH517" s="10">
        <f>AH518</f>
        <v>0</v>
      </c>
      <c r="AI517" s="13">
        <f>SUM(AI518:AI518)</f>
        <v>0</v>
      </c>
      <c r="AJ517" s="14"/>
      <c r="AK517" s="14"/>
      <c r="AL517" s="15"/>
    </row>
    <row r="518" spans="2:38" ht="90" thickBot="1">
      <c r="B518" s="106"/>
      <c r="C518" s="28"/>
      <c r="D518" s="28"/>
      <c r="E518" s="28"/>
      <c r="F518" s="26" t="s">
        <v>939</v>
      </c>
      <c r="G518" s="28"/>
      <c r="H518" s="28"/>
      <c r="I518" s="28"/>
      <c r="J518" s="26" t="s">
        <v>151</v>
      </c>
      <c r="K518" s="26" t="s">
        <v>589</v>
      </c>
      <c r="L518" s="27">
        <v>13</v>
      </c>
      <c r="M518" s="27">
        <v>15</v>
      </c>
      <c r="N518" s="27">
        <v>14</v>
      </c>
      <c r="O518" s="28"/>
      <c r="P518" s="28"/>
      <c r="Q518" s="29"/>
      <c r="R518" s="28"/>
      <c r="S518" s="29"/>
      <c r="T518" s="28"/>
      <c r="U518" s="28"/>
      <c r="V518" s="28"/>
      <c r="W518" s="28"/>
      <c r="X518" s="28"/>
      <c r="Y518" s="28"/>
      <c r="Z518" s="28"/>
      <c r="AA518" s="29"/>
      <c r="AB518" s="28"/>
      <c r="AC518" s="28"/>
      <c r="AD518" s="28"/>
      <c r="AE518" s="29">
        <v>250000000</v>
      </c>
      <c r="AF518" s="28"/>
      <c r="AG518" s="28"/>
      <c r="AH518" s="28"/>
      <c r="AI518" s="28"/>
      <c r="AJ518" s="28"/>
      <c r="AK518" s="28"/>
      <c r="AL518" s="107" t="s">
        <v>1078</v>
      </c>
    </row>
    <row r="519" spans="2:38" s="1" customFormat="1" ht="33.75">
      <c r="B519" s="5" t="s">
        <v>1037</v>
      </c>
      <c r="C519" s="3" t="s">
        <v>1038</v>
      </c>
      <c r="D519" s="3" t="s">
        <v>1039</v>
      </c>
      <c r="E519" s="3" t="s">
        <v>1040</v>
      </c>
      <c r="F519" s="3" t="s">
        <v>1041</v>
      </c>
      <c r="G519" s="3" t="s">
        <v>1042</v>
      </c>
      <c r="H519" s="3" t="s">
        <v>1043</v>
      </c>
      <c r="I519" s="3" t="s">
        <v>1044</v>
      </c>
      <c r="J519" s="4" t="s">
        <v>1045</v>
      </c>
      <c r="K519" s="5" t="s">
        <v>1046</v>
      </c>
      <c r="L519" s="6"/>
      <c r="M519" s="6"/>
      <c r="N519" s="7"/>
      <c r="O519" s="7"/>
      <c r="P519" s="8"/>
      <c r="Q519" s="9">
        <f>SUM(Q520:Q520)</f>
        <v>0</v>
      </c>
      <c r="R519" s="10">
        <f>SUM(R520:R520)</f>
        <v>0</v>
      </c>
      <c r="S519" s="11">
        <f>SUM(S520:S520)</f>
        <v>0</v>
      </c>
      <c r="T519" s="10">
        <f>SUM(T520:T520)</f>
        <v>0</v>
      </c>
      <c r="U519" s="11"/>
      <c r="V519" s="10"/>
      <c r="W519" s="11"/>
      <c r="X519" s="10"/>
      <c r="Y519" s="11"/>
      <c r="Z519" s="10"/>
      <c r="AA519" s="11"/>
      <c r="AB519" s="10"/>
      <c r="AC519" s="11"/>
      <c r="AD519" s="10"/>
      <c r="AE519" s="11"/>
      <c r="AF519" s="10"/>
      <c r="AG519" s="12">
        <f>Q519+S519</f>
        <v>0</v>
      </c>
      <c r="AH519" s="10">
        <f>AH520</f>
        <v>0</v>
      </c>
      <c r="AI519" s="13">
        <f>SUM(AI520:AI520)</f>
        <v>0</v>
      </c>
      <c r="AJ519" s="14"/>
      <c r="AK519" s="14"/>
      <c r="AL519" s="15"/>
    </row>
    <row r="520" spans="2:38" ht="90" thickBot="1">
      <c r="B520" s="106"/>
      <c r="C520" s="28"/>
      <c r="D520" s="28"/>
      <c r="E520" s="28"/>
      <c r="F520" s="26" t="s">
        <v>940</v>
      </c>
      <c r="G520" s="28"/>
      <c r="H520" s="28"/>
      <c r="I520" s="28"/>
      <c r="J520" s="26" t="s">
        <v>152</v>
      </c>
      <c r="K520" s="26" t="s">
        <v>590</v>
      </c>
      <c r="L520" s="27">
        <v>1</v>
      </c>
      <c r="M520" s="27">
        <v>1</v>
      </c>
      <c r="N520" s="27">
        <v>1</v>
      </c>
      <c r="O520" s="28"/>
      <c r="P520" s="28"/>
      <c r="Q520" s="29"/>
      <c r="R520" s="28"/>
      <c r="S520" s="29"/>
      <c r="T520" s="28"/>
      <c r="U520" s="28"/>
      <c r="V520" s="28"/>
      <c r="W520" s="28"/>
      <c r="X520" s="28"/>
      <c r="Y520" s="28"/>
      <c r="Z520" s="28"/>
      <c r="AA520" s="29"/>
      <c r="AB520" s="28"/>
      <c r="AC520" s="28"/>
      <c r="AD520" s="28"/>
      <c r="AE520" s="29"/>
      <c r="AF520" s="28"/>
      <c r="AG520" s="28"/>
      <c r="AH520" s="28"/>
      <c r="AI520" s="28"/>
      <c r="AJ520" s="28"/>
      <c r="AK520" s="28"/>
      <c r="AL520" s="107" t="s">
        <v>1078</v>
      </c>
    </row>
    <row r="521" spans="2:38" s="1" customFormat="1" ht="33.75">
      <c r="B521" s="5" t="s">
        <v>1037</v>
      </c>
      <c r="C521" s="3" t="s">
        <v>1038</v>
      </c>
      <c r="D521" s="3" t="s">
        <v>1039</v>
      </c>
      <c r="E521" s="3" t="s">
        <v>1040</v>
      </c>
      <c r="F521" s="3" t="s">
        <v>1041</v>
      </c>
      <c r="G521" s="3" t="s">
        <v>1042</v>
      </c>
      <c r="H521" s="3" t="s">
        <v>1043</v>
      </c>
      <c r="I521" s="3" t="s">
        <v>1044</v>
      </c>
      <c r="J521" s="4" t="s">
        <v>1045</v>
      </c>
      <c r="K521" s="5" t="s">
        <v>1046</v>
      </c>
      <c r="L521" s="6"/>
      <c r="M521" s="6"/>
      <c r="N521" s="7"/>
      <c r="O521" s="7"/>
      <c r="P521" s="8"/>
      <c r="Q521" s="9">
        <f>SUM(Q522:Q522)</f>
        <v>0</v>
      </c>
      <c r="R521" s="10">
        <f>SUM(R522:R522)</f>
        <v>0</v>
      </c>
      <c r="S521" s="11">
        <f>SUM(S522:S522)</f>
        <v>0</v>
      </c>
      <c r="T521" s="10">
        <f>SUM(T522:T522)</f>
        <v>0</v>
      </c>
      <c r="U521" s="11"/>
      <c r="V521" s="10"/>
      <c r="W521" s="11"/>
      <c r="X521" s="10"/>
      <c r="Y521" s="11"/>
      <c r="Z521" s="10"/>
      <c r="AA521" s="11"/>
      <c r="AB521" s="10"/>
      <c r="AC521" s="11"/>
      <c r="AD521" s="10"/>
      <c r="AE521" s="11"/>
      <c r="AF521" s="10"/>
      <c r="AG521" s="12">
        <f>Q521+S521</f>
        <v>0</v>
      </c>
      <c r="AH521" s="10">
        <f>AH522</f>
        <v>0</v>
      </c>
      <c r="AI521" s="13">
        <f>SUM(AI522:AI522)</f>
        <v>0</v>
      </c>
      <c r="AJ521" s="14"/>
      <c r="AK521" s="14"/>
      <c r="AL521" s="15"/>
    </row>
    <row r="522" spans="2:38" ht="77.25" thickBot="1">
      <c r="B522" s="106"/>
      <c r="C522" s="28"/>
      <c r="D522" s="28"/>
      <c r="E522" s="28"/>
      <c r="F522" s="26" t="s">
        <v>941</v>
      </c>
      <c r="G522" s="28"/>
      <c r="H522" s="28"/>
      <c r="I522" s="28"/>
      <c r="J522" s="26" t="s">
        <v>153</v>
      </c>
      <c r="K522" s="26" t="s">
        <v>591</v>
      </c>
      <c r="L522" s="27">
        <v>4</v>
      </c>
      <c r="M522" s="27">
        <v>5</v>
      </c>
      <c r="N522" s="27">
        <v>5</v>
      </c>
      <c r="O522" s="28"/>
      <c r="P522" s="28"/>
      <c r="Q522" s="29"/>
      <c r="R522" s="28"/>
      <c r="S522" s="29"/>
      <c r="T522" s="28"/>
      <c r="U522" s="28"/>
      <c r="V522" s="28"/>
      <c r="W522" s="28"/>
      <c r="X522" s="28"/>
      <c r="Y522" s="28"/>
      <c r="Z522" s="28"/>
      <c r="AA522" s="29"/>
      <c r="AB522" s="28"/>
      <c r="AC522" s="28"/>
      <c r="AD522" s="28"/>
      <c r="AE522" s="29">
        <v>50000000</v>
      </c>
      <c r="AF522" s="28"/>
      <c r="AG522" s="28"/>
      <c r="AH522" s="28"/>
      <c r="AI522" s="28"/>
      <c r="AJ522" s="28"/>
      <c r="AK522" s="28"/>
      <c r="AL522" s="107" t="s">
        <v>1078</v>
      </c>
    </row>
    <row r="523" spans="2:38" s="1" customFormat="1" ht="33.75">
      <c r="B523" s="5" t="s">
        <v>1037</v>
      </c>
      <c r="C523" s="3" t="s">
        <v>1038</v>
      </c>
      <c r="D523" s="3" t="s">
        <v>1039</v>
      </c>
      <c r="E523" s="3" t="s">
        <v>1040</v>
      </c>
      <c r="F523" s="3" t="s">
        <v>1041</v>
      </c>
      <c r="G523" s="3" t="s">
        <v>1042</v>
      </c>
      <c r="H523" s="3" t="s">
        <v>1043</v>
      </c>
      <c r="I523" s="3" t="s">
        <v>1044</v>
      </c>
      <c r="J523" s="4" t="s">
        <v>1045</v>
      </c>
      <c r="K523" s="5" t="s">
        <v>1046</v>
      </c>
      <c r="L523" s="6"/>
      <c r="M523" s="6"/>
      <c r="N523" s="7"/>
      <c r="O523" s="7"/>
      <c r="P523" s="8"/>
      <c r="Q523" s="9">
        <f>SUM(Q524:Q524)</f>
        <v>0</v>
      </c>
      <c r="R523" s="10">
        <f>SUM(R524:R524)</f>
        <v>0</v>
      </c>
      <c r="S523" s="11">
        <f>SUM(S524:S524)</f>
        <v>0</v>
      </c>
      <c r="T523" s="10">
        <f>SUM(T524:T524)</f>
        <v>0</v>
      </c>
      <c r="U523" s="11"/>
      <c r="V523" s="10"/>
      <c r="W523" s="11"/>
      <c r="X523" s="10"/>
      <c r="Y523" s="11"/>
      <c r="Z523" s="10"/>
      <c r="AA523" s="11"/>
      <c r="AB523" s="10"/>
      <c r="AC523" s="11"/>
      <c r="AD523" s="10"/>
      <c r="AE523" s="11"/>
      <c r="AF523" s="10"/>
      <c r="AG523" s="12">
        <f>Q523+S523</f>
        <v>0</v>
      </c>
      <c r="AH523" s="10">
        <f>AH524</f>
        <v>0</v>
      </c>
      <c r="AI523" s="13">
        <f>SUM(AI524:AI524)</f>
        <v>0</v>
      </c>
      <c r="AJ523" s="14"/>
      <c r="AK523" s="14"/>
      <c r="AL523" s="15"/>
    </row>
    <row r="524" spans="2:38" ht="64.5" thickBot="1">
      <c r="B524" s="106"/>
      <c r="C524" s="28"/>
      <c r="D524" s="28"/>
      <c r="E524" s="28"/>
      <c r="F524" s="26" t="s">
        <v>941</v>
      </c>
      <c r="G524" s="28"/>
      <c r="H524" s="28"/>
      <c r="I524" s="28"/>
      <c r="J524" s="26" t="s">
        <v>154</v>
      </c>
      <c r="K524" s="26" t="s">
        <v>592</v>
      </c>
      <c r="L524" s="27">
        <v>0</v>
      </c>
      <c r="M524" s="27">
        <v>4</v>
      </c>
      <c r="N524" s="27">
        <v>1</v>
      </c>
      <c r="O524" s="28"/>
      <c r="P524" s="28"/>
      <c r="Q524" s="29"/>
      <c r="R524" s="28"/>
      <c r="S524" s="29"/>
      <c r="T524" s="28"/>
      <c r="U524" s="28"/>
      <c r="V524" s="28"/>
      <c r="W524" s="28"/>
      <c r="X524" s="28"/>
      <c r="Y524" s="28"/>
      <c r="Z524" s="28"/>
      <c r="AA524" s="29"/>
      <c r="AB524" s="28"/>
      <c r="AC524" s="28"/>
      <c r="AD524" s="28"/>
      <c r="AE524" s="29"/>
      <c r="AF524" s="28"/>
      <c r="AG524" s="28"/>
      <c r="AH524" s="28"/>
      <c r="AI524" s="28"/>
      <c r="AJ524" s="28"/>
      <c r="AK524" s="28"/>
      <c r="AL524" s="107" t="s">
        <v>1078</v>
      </c>
    </row>
    <row r="525" spans="2:38" s="1" customFormat="1" ht="33.75">
      <c r="B525" s="5" t="s">
        <v>1037</v>
      </c>
      <c r="C525" s="3" t="s">
        <v>1038</v>
      </c>
      <c r="D525" s="3" t="s">
        <v>1039</v>
      </c>
      <c r="E525" s="3" t="s">
        <v>1040</v>
      </c>
      <c r="F525" s="3" t="s">
        <v>1041</v>
      </c>
      <c r="G525" s="3" t="s">
        <v>1042</v>
      </c>
      <c r="H525" s="3" t="s">
        <v>1043</v>
      </c>
      <c r="I525" s="3" t="s">
        <v>1044</v>
      </c>
      <c r="J525" s="4" t="s">
        <v>1045</v>
      </c>
      <c r="K525" s="5" t="s">
        <v>1046</v>
      </c>
      <c r="L525" s="6"/>
      <c r="M525" s="6"/>
      <c r="N525" s="7"/>
      <c r="O525" s="7"/>
      <c r="P525" s="8"/>
      <c r="Q525" s="9">
        <f>SUM(Q526:Q526)</f>
        <v>0</v>
      </c>
      <c r="R525" s="10">
        <f>SUM(R526:R526)</f>
        <v>0</v>
      </c>
      <c r="S525" s="11">
        <f>SUM(S526:S526)</f>
        <v>0</v>
      </c>
      <c r="T525" s="10">
        <f>SUM(T526:T526)</f>
        <v>0</v>
      </c>
      <c r="U525" s="11"/>
      <c r="V525" s="10"/>
      <c r="W525" s="11"/>
      <c r="X525" s="10"/>
      <c r="Y525" s="11"/>
      <c r="Z525" s="10"/>
      <c r="AA525" s="11"/>
      <c r="AB525" s="10"/>
      <c r="AC525" s="11"/>
      <c r="AD525" s="10"/>
      <c r="AE525" s="11"/>
      <c r="AF525" s="10"/>
      <c r="AG525" s="12">
        <f>Q525+S525</f>
        <v>0</v>
      </c>
      <c r="AH525" s="10">
        <f>AH526</f>
        <v>0</v>
      </c>
      <c r="AI525" s="13">
        <f>SUM(AI526:AI526)</f>
        <v>0</v>
      </c>
      <c r="AJ525" s="14"/>
      <c r="AK525" s="14"/>
      <c r="AL525" s="15"/>
    </row>
    <row r="526" spans="2:38" ht="90" thickBot="1">
      <c r="B526" s="106"/>
      <c r="C526" s="28"/>
      <c r="D526" s="28"/>
      <c r="E526" s="28"/>
      <c r="F526" s="26"/>
      <c r="G526" s="28"/>
      <c r="H526" s="28"/>
      <c r="I526" s="28"/>
      <c r="J526" s="26" t="s">
        <v>155</v>
      </c>
      <c r="K526" s="26" t="s">
        <v>593</v>
      </c>
      <c r="L526" s="27">
        <v>0</v>
      </c>
      <c r="M526" s="27">
        <v>60</v>
      </c>
      <c r="N526" s="27">
        <v>8</v>
      </c>
      <c r="O526" s="28"/>
      <c r="P526" s="28"/>
      <c r="Q526" s="29"/>
      <c r="R526" s="28"/>
      <c r="S526" s="29"/>
      <c r="T526" s="28"/>
      <c r="U526" s="28"/>
      <c r="V526" s="28"/>
      <c r="W526" s="28"/>
      <c r="X526" s="28"/>
      <c r="Y526" s="28"/>
      <c r="Z526" s="28"/>
      <c r="AA526" s="29"/>
      <c r="AB526" s="28"/>
      <c r="AC526" s="28"/>
      <c r="AD526" s="28"/>
      <c r="AE526" s="29"/>
      <c r="AF526" s="28"/>
      <c r="AG526" s="28"/>
      <c r="AH526" s="28"/>
      <c r="AI526" s="28"/>
      <c r="AJ526" s="28"/>
      <c r="AK526" s="28"/>
      <c r="AL526" s="107" t="s">
        <v>1078</v>
      </c>
    </row>
    <row r="527" spans="2:38" s="1" customFormat="1" ht="53.25" customHeight="1">
      <c r="B527" s="5" t="s">
        <v>1037</v>
      </c>
      <c r="C527" s="3" t="s">
        <v>1038</v>
      </c>
      <c r="D527" s="3" t="s">
        <v>1039</v>
      </c>
      <c r="E527" s="3" t="s">
        <v>1040</v>
      </c>
      <c r="F527" s="3" t="s">
        <v>1041</v>
      </c>
      <c r="G527" s="3" t="s">
        <v>1042</v>
      </c>
      <c r="H527" s="3" t="s">
        <v>1043</v>
      </c>
      <c r="I527" s="3" t="s">
        <v>1044</v>
      </c>
      <c r="J527" s="4" t="s">
        <v>1045</v>
      </c>
      <c r="K527" s="5" t="s">
        <v>1046</v>
      </c>
      <c r="L527" s="6"/>
      <c r="M527" s="6"/>
      <c r="N527" s="7"/>
      <c r="O527" s="7"/>
      <c r="P527" s="8"/>
      <c r="Q527" s="9">
        <f>SUM(Q528:Q528)</f>
        <v>37000000</v>
      </c>
      <c r="R527" s="10">
        <f>SUM(R528:R528)</f>
        <v>0</v>
      </c>
      <c r="S527" s="11">
        <f>SUM(S528:S528)</f>
        <v>0</v>
      </c>
      <c r="T527" s="10">
        <f>SUM(T528:T528)</f>
        <v>0</v>
      </c>
      <c r="U527" s="11"/>
      <c r="V527" s="10"/>
      <c r="W527" s="11"/>
      <c r="X527" s="10"/>
      <c r="Y527" s="11"/>
      <c r="Z527" s="10"/>
      <c r="AA527" s="11"/>
      <c r="AB527" s="10"/>
      <c r="AC527" s="11"/>
      <c r="AD527" s="10"/>
      <c r="AE527" s="11"/>
      <c r="AF527" s="10"/>
      <c r="AG527" s="12">
        <f>Q527+S527</f>
        <v>37000000</v>
      </c>
      <c r="AH527" s="10">
        <f>AH528</f>
        <v>0</v>
      </c>
      <c r="AI527" s="13">
        <f>SUM(AI528:AI528)</f>
        <v>0</v>
      </c>
      <c r="AJ527" s="14"/>
      <c r="AK527" s="14"/>
      <c r="AL527" s="15"/>
    </row>
    <row r="528" spans="2:38" ht="64.5" thickBot="1">
      <c r="B528" s="106"/>
      <c r="C528" s="28"/>
      <c r="D528" s="28"/>
      <c r="E528" s="28"/>
      <c r="F528" s="26" t="s">
        <v>941</v>
      </c>
      <c r="G528" s="28"/>
      <c r="H528" s="28"/>
      <c r="I528" s="28"/>
      <c r="J528" s="26" t="s">
        <v>156</v>
      </c>
      <c r="K528" s="26" t="s">
        <v>594</v>
      </c>
      <c r="L528" s="27">
        <v>0</v>
      </c>
      <c r="M528" s="27">
        <v>1</v>
      </c>
      <c r="N528" s="27">
        <v>15</v>
      </c>
      <c r="O528" s="28"/>
      <c r="P528" s="28"/>
      <c r="Q528" s="29">
        <v>37000000</v>
      </c>
      <c r="R528" s="28"/>
      <c r="S528" s="29"/>
      <c r="T528" s="28"/>
      <c r="U528" s="28"/>
      <c r="V528" s="28"/>
      <c r="W528" s="28"/>
      <c r="X528" s="28"/>
      <c r="Y528" s="28"/>
      <c r="Z528" s="28"/>
      <c r="AA528" s="29"/>
      <c r="AB528" s="28"/>
      <c r="AC528" s="28"/>
      <c r="AD528" s="28"/>
      <c r="AE528" s="29"/>
      <c r="AF528" s="28"/>
      <c r="AG528" s="28"/>
      <c r="AH528" s="28"/>
      <c r="AI528" s="28"/>
      <c r="AJ528" s="28"/>
      <c r="AK528" s="28"/>
      <c r="AL528" s="107" t="s">
        <v>1078</v>
      </c>
    </row>
    <row r="529" spans="2:38" s="1" customFormat="1" ht="33.75">
      <c r="B529" s="5" t="s">
        <v>1037</v>
      </c>
      <c r="C529" s="3" t="s">
        <v>1038</v>
      </c>
      <c r="D529" s="3" t="s">
        <v>1039</v>
      </c>
      <c r="E529" s="3" t="s">
        <v>1040</v>
      </c>
      <c r="F529" s="3" t="s">
        <v>1041</v>
      </c>
      <c r="G529" s="3" t="s">
        <v>1042</v>
      </c>
      <c r="H529" s="3" t="s">
        <v>1043</v>
      </c>
      <c r="I529" s="3" t="s">
        <v>1044</v>
      </c>
      <c r="J529" s="4" t="s">
        <v>1045</v>
      </c>
      <c r="K529" s="5" t="s">
        <v>1046</v>
      </c>
      <c r="L529" s="6"/>
      <c r="M529" s="6"/>
      <c r="N529" s="7"/>
      <c r="O529" s="7"/>
      <c r="P529" s="8"/>
      <c r="Q529" s="9">
        <f>SUM(Q530:Q530)</f>
        <v>0</v>
      </c>
      <c r="R529" s="10">
        <f>SUM(R530:R530)</f>
        <v>0</v>
      </c>
      <c r="S529" s="11">
        <f>SUM(S530:S530)</f>
        <v>0</v>
      </c>
      <c r="T529" s="10">
        <f>SUM(T530:T530)</f>
        <v>0</v>
      </c>
      <c r="U529" s="11"/>
      <c r="V529" s="10"/>
      <c r="W529" s="11"/>
      <c r="X529" s="10"/>
      <c r="Y529" s="11"/>
      <c r="Z529" s="10"/>
      <c r="AA529" s="11"/>
      <c r="AB529" s="10"/>
      <c r="AC529" s="11"/>
      <c r="AD529" s="10"/>
      <c r="AE529" s="11"/>
      <c r="AF529" s="10"/>
      <c r="AG529" s="12">
        <f>Q529+S529</f>
        <v>0</v>
      </c>
      <c r="AH529" s="10">
        <f>AH530</f>
        <v>0</v>
      </c>
      <c r="AI529" s="13">
        <f>SUM(AI530:AI530)</f>
        <v>0</v>
      </c>
      <c r="AJ529" s="14"/>
      <c r="AK529" s="14"/>
      <c r="AL529" s="15"/>
    </row>
    <row r="530" spans="2:38" ht="121.5" customHeight="1">
      <c r="B530" s="106"/>
      <c r="C530" s="28"/>
      <c r="D530" s="28"/>
      <c r="E530" s="28"/>
      <c r="F530" s="26" t="s">
        <v>935</v>
      </c>
      <c r="G530" s="28"/>
      <c r="H530" s="28"/>
      <c r="I530" s="28"/>
      <c r="J530" s="26" t="s">
        <v>157</v>
      </c>
      <c r="K530" s="26" t="s">
        <v>595</v>
      </c>
      <c r="L530" s="27">
        <v>1</v>
      </c>
      <c r="M530" s="27">
        <v>4</v>
      </c>
      <c r="N530" s="27">
        <v>1</v>
      </c>
      <c r="O530" s="28"/>
      <c r="P530" s="28"/>
      <c r="Q530" s="29"/>
      <c r="R530" s="28"/>
      <c r="S530" s="29"/>
      <c r="T530" s="28"/>
      <c r="U530" s="28"/>
      <c r="V530" s="28"/>
      <c r="W530" s="28"/>
      <c r="X530" s="28"/>
      <c r="Y530" s="28"/>
      <c r="Z530" s="28"/>
      <c r="AA530" s="29"/>
      <c r="AB530" s="28"/>
      <c r="AC530" s="28"/>
      <c r="AD530" s="28"/>
      <c r="AE530" s="29"/>
      <c r="AF530" s="28"/>
      <c r="AG530" s="28"/>
      <c r="AH530" s="28"/>
      <c r="AI530" s="28"/>
      <c r="AJ530" s="28"/>
      <c r="AK530" s="28"/>
      <c r="AL530" s="107" t="s">
        <v>1078</v>
      </c>
    </row>
    <row r="531" spans="2:38">
      <c r="B531" s="106"/>
      <c r="C531" s="28"/>
      <c r="D531" s="28"/>
      <c r="E531" s="28"/>
      <c r="F531" s="26"/>
      <c r="G531" s="28"/>
      <c r="H531" s="28"/>
      <c r="I531" s="28"/>
      <c r="J531" s="26"/>
      <c r="K531" s="26"/>
      <c r="L531" s="27"/>
      <c r="M531" s="27"/>
      <c r="N531" s="27"/>
      <c r="O531" s="28"/>
      <c r="P531" s="28"/>
      <c r="Q531" s="29"/>
      <c r="R531" s="28"/>
      <c r="S531" s="29"/>
      <c r="T531" s="28"/>
      <c r="U531" s="28"/>
      <c r="V531" s="28"/>
      <c r="W531" s="28"/>
      <c r="X531" s="28"/>
      <c r="Y531" s="28"/>
      <c r="Z531" s="28"/>
      <c r="AA531" s="29"/>
      <c r="AB531" s="28"/>
      <c r="AC531" s="28"/>
      <c r="AD531" s="28"/>
      <c r="AE531" s="29"/>
      <c r="AF531" s="28"/>
      <c r="AG531" s="28"/>
      <c r="AH531" s="28"/>
      <c r="AI531" s="28"/>
      <c r="AJ531" s="28"/>
      <c r="AK531" s="28"/>
      <c r="AL531" s="107"/>
    </row>
    <row r="532" spans="2:38" s="1" customFormat="1" ht="12" thickBot="1">
      <c r="B532" s="125" t="s">
        <v>1098</v>
      </c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6"/>
      <c r="AJ532" s="126"/>
      <c r="AK532" s="126"/>
      <c r="AL532" s="127"/>
    </row>
    <row r="533" spans="2:38" s="1" customFormat="1" ht="11.25">
      <c r="B533" s="128" t="s">
        <v>1099</v>
      </c>
      <c r="C533" s="129"/>
      <c r="D533" s="129"/>
      <c r="E533" s="129"/>
      <c r="F533" s="129"/>
      <c r="G533" s="129"/>
      <c r="H533" s="129"/>
      <c r="I533" s="129"/>
      <c r="J533" s="130"/>
      <c r="K533" s="131" t="s">
        <v>1187</v>
      </c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3"/>
      <c r="W533" s="131" t="s">
        <v>1101</v>
      </c>
      <c r="X533" s="134"/>
      <c r="Y533" s="134"/>
      <c r="Z533" s="134"/>
      <c r="AA533" s="134"/>
      <c r="AB533" s="134"/>
      <c r="AC533" s="134"/>
      <c r="AD533" s="134"/>
      <c r="AE533" s="134"/>
      <c r="AF533" s="134"/>
      <c r="AG533" s="134"/>
      <c r="AH533" s="134"/>
      <c r="AI533" s="134"/>
      <c r="AJ533" s="134"/>
      <c r="AK533" s="134"/>
      <c r="AL533" s="135"/>
    </row>
    <row r="534" spans="2:38" s="1" customFormat="1" ht="29.25" customHeight="1" thickBot="1">
      <c r="B534" s="136" t="s">
        <v>1197</v>
      </c>
      <c r="C534" s="137"/>
      <c r="D534" s="138"/>
      <c r="E534" s="92"/>
      <c r="F534" s="92"/>
      <c r="G534" s="92"/>
      <c r="H534" s="139" t="s">
        <v>1198</v>
      </c>
      <c r="I534" s="139"/>
      <c r="J534" s="139"/>
      <c r="K534" s="139"/>
      <c r="L534" s="139"/>
      <c r="M534" s="139"/>
      <c r="N534" s="139"/>
      <c r="O534" s="139"/>
      <c r="P534" s="140"/>
      <c r="Q534" s="141" t="s">
        <v>1049</v>
      </c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142"/>
      <c r="AE534" s="142"/>
      <c r="AF534" s="142"/>
      <c r="AG534" s="142"/>
      <c r="AH534" s="143"/>
      <c r="AI534" s="144" t="s">
        <v>1050</v>
      </c>
      <c r="AJ534" s="145"/>
      <c r="AK534" s="145"/>
      <c r="AL534" s="146"/>
    </row>
    <row r="535" spans="2:38" s="1" customFormat="1" ht="11.25" customHeight="1">
      <c r="B535" s="156" t="s">
        <v>1051</v>
      </c>
      <c r="C535" s="158" t="s">
        <v>1052</v>
      </c>
      <c r="D535" s="159"/>
      <c r="E535" s="159"/>
      <c r="F535" s="159"/>
      <c r="G535" s="159"/>
      <c r="H535" s="159"/>
      <c r="I535" s="159"/>
      <c r="J535" s="159"/>
      <c r="K535" s="162" t="s">
        <v>1053</v>
      </c>
      <c r="L535" s="164" t="s">
        <v>1054</v>
      </c>
      <c r="M535" s="164" t="s">
        <v>1055</v>
      </c>
      <c r="N535" s="166" t="s">
        <v>1394</v>
      </c>
      <c r="O535" s="173" t="s">
        <v>1056</v>
      </c>
      <c r="P535" s="175" t="s">
        <v>1057</v>
      </c>
      <c r="Q535" s="177" t="s">
        <v>1058</v>
      </c>
      <c r="R535" s="169"/>
      <c r="S535" s="168" t="s">
        <v>1059</v>
      </c>
      <c r="T535" s="169"/>
      <c r="U535" s="168" t="s">
        <v>1060</v>
      </c>
      <c r="V535" s="169"/>
      <c r="W535" s="168" t="s">
        <v>1061</v>
      </c>
      <c r="X535" s="169"/>
      <c r="Y535" s="168" t="s">
        <v>1062</v>
      </c>
      <c r="Z535" s="169"/>
      <c r="AA535" s="168" t="s">
        <v>1063</v>
      </c>
      <c r="AB535" s="169"/>
      <c r="AC535" s="168" t="s">
        <v>1064</v>
      </c>
      <c r="AD535" s="169"/>
      <c r="AE535" s="168" t="s">
        <v>1065</v>
      </c>
      <c r="AF535" s="169"/>
      <c r="AG535" s="168" t="s">
        <v>1066</v>
      </c>
      <c r="AH535" s="170"/>
      <c r="AI535" s="171" t="s">
        <v>1067</v>
      </c>
      <c r="AJ535" s="147" t="s">
        <v>1068</v>
      </c>
      <c r="AK535" s="149" t="s">
        <v>1069</v>
      </c>
      <c r="AL535" s="151" t="s">
        <v>1070</v>
      </c>
    </row>
    <row r="536" spans="2:38" s="1" customFormat="1" ht="24" thickBot="1">
      <c r="B536" s="157"/>
      <c r="C536" s="178"/>
      <c r="D536" s="179"/>
      <c r="E536" s="179"/>
      <c r="F536" s="179"/>
      <c r="G536" s="179"/>
      <c r="H536" s="179"/>
      <c r="I536" s="179"/>
      <c r="J536" s="179"/>
      <c r="K536" s="163"/>
      <c r="L536" s="165" t="s">
        <v>1054</v>
      </c>
      <c r="M536" s="165"/>
      <c r="N536" s="167"/>
      <c r="O536" s="174"/>
      <c r="P536" s="176"/>
      <c r="Q536" s="17" t="s">
        <v>1071</v>
      </c>
      <c r="R536" s="18" t="s">
        <v>1072</v>
      </c>
      <c r="S536" s="19" t="s">
        <v>1071</v>
      </c>
      <c r="T536" s="18" t="s">
        <v>1072</v>
      </c>
      <c r="U536" s="19" t="s">
        <v>1071</v>
      </c>
      <c r="V536" s="18" t="s">
        <v>1072</v>
      </c>
      <c r="W536" s="19" t="s">
        <v>1071</v>
      </c>
      <c r="X536" s="18" t="s">
        <v>1072</v>
      </c>
      <c r="Y536" s="19" t="s">
        <v>1071</v>
      </c>
      <c r="Z536" s="18" t="s">
        <v>1072</v>
      </c>
      <c r="AA536" s="19" t="s">
        <v>1071</v>
      </c>
      <c r="AB536" s="18" t="s">
        <v>1072</v>
      </c>
      <c r="AC536" s="19" t="s">
        <v>1071</v>
      </c>
      <c r="AD536" s="18" t="s">
        <v>1073</v>
      </c>
      <c r="AE536" s="19" t="s">
        <v>1071</v>
      </c>
      <c r="AF536" s="18" t="s">
        <v>1073</v>
      </c>
      <c r="AG536" s="19" t="s">
        <v>1071</v>
      </c>
      <c r="AH536" s="20" t="s">
        <v>1073</v>
      </c>
      <c r="AI536" s="172"/>
      <c r="AJ536" s="148"/>
      <c r="AK536" s="150"/>
      <c r="AL536" s="152"/>
    </row>
    <row r="537" spans="2:38" s="1" customFormat="1" ht="34.5" thickBot="1">
      <c r="B537" s="42" t="s">
        <v>1190</v>
      </c>
      <c r="C537" s="180" t="s">
        <v>1199</v>
      </c>
      <c r="D537" s="181"/>
      <c r="E537" s="181"/>
      <c r="F537" s="181"/>
      <c r="G537" s="181"/>
      <c r="H537" s="181"/>
      <c r="I537" s="181"/>
      <c r="J537" s="181"/>
      <c r="K537" s="43" t="s">
        <v>1200</v>
      </c>
      <c r="L537" s="44" t="s">
        <v>1201</v>
      </c>
      <c r="M537" s="45">
        <v>0.2</v>
      </c>
      <c r="N537" s="45">
        <v>0.05</v>
      </c>
      <c r="O537" s="46"/>
      <c r="P537" s="47"/>
      <c r="Q537" s="48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50"/>
      <c r="AI537" s="51">
        <f>AI539+AI542+AI545</f>
        <v>0</v>
      </c>
      <c r="AJ537" s="52"/>
      <c r="AK537" s="52"/>
      <c r="AL537" s="53"/>
    </row>
    <row r="538" spans="2:38" s="1" customFormat="1" ht="51" customHeight="1">
      <c r="B538" s="5" t="s">
        <v>1037</v>
      </c>
      <c r="C538" s="3" t="s">
        <v>1038</v>
      </c>
      <c r="D538" s="3" t="s">
        <v>1039</v>
      </c>
      <c r="E538" s="3" t="s">
        <v>1040</v>
      </c>
      <c r="F538" s="3" t="s">
        <v>1041</v>
      </c>
      <c r="G538" s="3" t="s">
        <v>1042</v>
      </c>
      <c r="H538" s="3" t="s">
        <v>1043</v>
      </c>
      <c r="I538" s="3" t="s">
        <v>1044</v>
      </c>
      <c r="J538" s="4" t="s">
        <v>1045</v>
      </c>
      <c r="K538" s="5" t="s">
        <v>1046</v>
      </c>
      <c r="L538" s="6"/>
      <c r="M538" s="6"/>
      <c r="N538" s="7"/>
      <c r="O538" s="7"/>
      <c r="P538" s="8"/>
      <c r="Q538" s="9">
        <f>SUM(Q539:Q539)</f>
        <v>20000000</v>
      </c>
      <c r="R538" s="10">
        <f>SUM(R539:R539)</f>
        <v>0</v>
      </c>
      <c r="S538" s="11">
        <f>SUM(S539:S539)</f>
        <v>0</v>
      </c>
      <c r="T538" s="10">
        <f>SUM(T539:T539)</f>
        <v>0</v>
      </c>
      <c r="U538" s="11"/>
      <c r="V538" s="10"/>
      <c r="W538" s="11"/>
      <c r="X538" s="10"/>
      <c r="Y538" s="11"/>
      <c r="Z538" s="10"/>
      <c r="AA538" s="11"/>
      <c r="AB538" s="10"/>
      <c r="AC538" s="11"/>
      <c r="AD538" s="10"/>
      <c r="AE538" s="11"/>
      <c r="AF538" s="10"/>
      <c r="AG538" s="12">
        <f>Q538+S538</f>
        <v>20000000</v>
      </c>
      <c r="AH538" s="10">
        <f>AH539</f>
        <v>0</v>
      </c>
      <c r="AI538" s="13">
        <f>SUM(AI539:AI539)</f>
        <v>0</v>
      </c>
      <c r="AJ538" s="14"/>
      <c r="AK538" s="14"/>
      <c r="AL538" s="15"/>
    </row>
    <row r="539" spans="2:38" ht="64.5" thickBot="1">
      <c r="B539" s="106"/>
      <c r="C539" s="28"/>
      <c r="D539" s="28"/>
      <c r="E539" s="28"/>
      <c r="F539" s="26" t="s">
        <v>942</v>
      </c>
      <c r="G539" s="28"/>
      <c r="H539" s="28"/>
      <c r="I539" s="28"/>
      <c r="J539" s="26" t="s">
        <v>158</v>
      </c>
      <c r="K539" s="26" t="s">
        <v>596</v>
      </c>
      <c r="L539" s="27">
        <v>6</v>
      </c>
      <c r="M539" s="27">
        <v>50</v>
      </c>
      <c r="N539" s="27">
        <v>1</v>
      </c>
      <c r="O539" s="28"/>
      <c r="P539" s="28"/>
      <c r="Q539" s="29">
        <v>20000000</v>
      </c>
      <c r="R539" s="28"/>
      <c r="S539" s="29"/>
      <c r="T539" s="28"/>
      <c r="U539" s="28"/>
      <c r="V539" s="28"/>
      <c r="W539" s="28"/>
      <c r="X539" s="28"/>
      <c r="Y539" s="28"/>
      <c r="Z539" s="28"/>
      <c r="AA539" s="29"/>
      <c r="AB539" s="28"/>
      <c r="AC539" s="28"/>
      <c r="AD539" s="28"/>
      <c r="AE539" s="29"/>
      <c r="AF539" s="28"/>
      <c r="AG539" s="28"/>
      <c r="AH539" s="28"/>
      <c r="AI539" s="28"/>
      <c r="AJ539" s="28"/>
      <c r="AK539" s="28"/>
      <c r="AL539" s="107" t="s">
        <v>1078</v>
      </c>
    </row>
    <row r="540" spans="2:38" s="1" customFormat="1" ht="48" customHeight="1">
      <c r="B540" s="5" t="s">
        <v>1037</v>
      </c>
      <c r="C540" s="3" t="s">
        <v>1038</v>
      </c>
      <c r="D540" s="3" t="s">
        <v>1039</v>
      </c>
      <c r="E540" s="3" t="s">
        <v>1040</v>
      </c>
      <c r="F540" s="3" t="s">
        <v>1041</v>
      </c>
      <c r="G540" s="3" t="s">
        <v>1042</v>
      </c>
      <c r="H540" s="3" t="s">
        <v>1043</v>
      </c>
      <c r="I540" s="3" t="s">
        <v>1044</v>
      </c>
      <c r="J540" s="4" t="s">
        <v>1045</v>
      </c>
      <c r="K540" s="5" t="s">
        <v>1046</v>
      </c>
      <c r="L540" s="6"/>
      <c r="M540" s="6"/>
      <c r="N540" s="7"/>
      <c r="O540" s="7"/>
      <c r="P540" s="8"/>
      <c r="Q540" s="9">
        <f>SUM(Q541:Q541)</f>
        <v>1000000</v>
      </c>
      <c r="R540" s="10">
        <f>SUM(R541:R541)</f>
        <v>0</v>
      </c>
      <c r="S540" s="11">
        <f>SUM(S541:S541)</f>
        <v>0</v>
      </c>
      <c r="T540" s="10">
        <f>SUM(T541:T541)</f>
        <v>0</v>
      </c>
      <c r="U540" s="11"/>
      <c r="V540" s="10"/>
      <c r="W540" s="11"/>
      <c r="X540" s="10"/>
      <c r="Y540" s="11"/>
      <c r="Z540" s="10"/>
      <c r="AA540" s="11"/>
      <c r="AB540" s="10"/>
      <c r="AC540" s="11"/>
      <c r="AD540" s="10"/>
      <c r="AE540" s="11"/>
      <c r="AF540" s="10"/>
      <c r="AG540" s="12">
        <f>Q540+S540</f>
        <v>1000000</v>
      </c>
      <c r="AH540" s="10">
        <f>AH541</f>
        <v>0</v>
      </c>
      <c r="AI540" s="13">
        <f>SUM(AI541:AI541)</f>
        <v>0</v>
      </c>
      <c r="AJ540" s="14"/>
      <c r="AK540" s="14"/>
      <c r="AL540" s="15"/>
    </row>
    <row r="541" spans="2:38" ht="39" thickBot="1">
      <c r="B541" s="106"/>
      <c r="C541" s="28"/>
      <c r="D541" s="28"/>
      <c r="E541" s="28"/>
      <c r="F541" s="26" t="s">
        <v>941</v>
      </c>
      <c r="G541" s="28"/>
      <c r="H541" s="28"/>
      <c r="I541" s="28"/>
      <c r="J541" s="26" t="s">
        <v>159</v>
      </c>
      <c r="K541" s="26" t="s">
        <v>597</v>
      </c>
      <c r="L541" s="27">
        <v>0</v>
      </c>
      <c r="M541" s="27">
        <v>0</v>
      </c>
      <c r="N541" s="27">
        <v>20</v>
      </c>
      <c r="O541" s="28"/>
      <c r="P541" s="28"/>
      <c r="Q541" s="29">
        <v>1000000</v>
      </c>
      <c r="R541" s="28"/>
      <c r="S541" s="29"/>
      <c r="T541" s="28"/>
      <c r="U541" s="28"/>
      <c r="V541" s="28"/>
      <c r="W541" s="28"/>
      <c r="X541" s="28"/>
      <c r="Y541" s="28"/>
      <c r="Z541" s="28"/>
      <c r="AA541" s="29"/>
      <c r="AB541" s="28"/>
      <c r="AC541" s="28"/>
      <c r="AD541" s="28"/>
      <c r="AE541" s="29"/>
      <c r="AF541" s="28"/>
      <c r="AG541" s="28"/>
      <c r="AH541" s="28"/>
      <c r="AI541" s="28"/>
      <c r="AJ541" s="28"/>
      <c r="AK541" s="28"/>
      <c r="AL541" s="107" t="s">
        <v>1078</v>
      </c>
    </row>
    <row r="542" spans="2:38" s="1" customFormat="1" ht="49.5" customHeight="1">
      <c r="B542" s="5" t="s">
        <v>1037</v>
      </c>
      <c r="C542" s="3" t="s">
        <v>1038</v>
      </c>
      <c r="D542" s="3" t="s">
        <v>1039</v>
      </c>
      <c r="E542" s="3" t="s">
        <v>1040</v>
      </c>
      <c r="F542" s="3" t="s">
        <v>1041</v>
      </c>
      <c r="G542" s="3" t="s">
        <v>1042</v>
      </c>
      <c r="H542" s="3" t="s">
        <v>1043</v>
      </c>
      <c r="I542" s="3" t="s">
        <v>1044</v>
      </c>
      <c r="J542" s="4" t="s">
        <v>1045</v>
      </c>
      <c r="K542" s="5" t="s">
        <v>1046</v>
      </c>
      <c r="L542" s="6"/>
      <c r="M542" s="6"/>
      <c r="N542" s="7"/>
      <c r="O542" s="7"/>
      <c r="P542" s="8"/>
      <c r="Q542" s="9">
        <f>SUM(Q543:Q543)</f>
        <v>1000000</v>
      </c>
      <c r="R542" s="10">
        <f>SUM(R543:R543)</f>
        <v>0</v>
      </c>
      <c r="S542" s="11">
        <f>SUM(S543:S543)</f>
        <v>0</v>
      </c>
      <c r="T542" s="10">
        <f>SUM(T543:T543)</f>
        <v>0</v>
      </c>
      <c r="U542" s="11"/>
      <c r="V542" s="10"/>
      <c r="W542" s="11"/>
      <c r="X542" s="10"/>
      <c r="Y542" s="11"/>
      <c r="Z542" s="10"/>
      <c r="AA542" s="11"/>
      <c r="AB542" s="10"/>
      <c r="AC542" s="11"/>
      <c r="AD542" s="10"/>
      <c r="AE542" s="11"/>
      <c r="AF542" s="10"/>
      <c r="AG542" s="12">
        <f>Q542+S542</f>
        <v>1000000</v>
      </c>
      <c r="AH542" s="10">
        <f>AH543</f>
        <v>0</v>
      </c>
      <c r="AI542" s="13">
        <f>SUM(AI543:AI543)</f>
        <v>0</v>
      </c>
      <c r="AJ542" s="14"/>
      <c r="AK542" s="14"/>
      <c r="AL542" s="15"/>
    </row>
    <row r="543" spans="2:38" ht="51.75" thickBot="1">
      <c r="B543" s="106"/>
      <c r="C543" s="28"/>
      <c r="D543" s="28"/>
      <c r="E543" s="28"/>
      <c r="F543" s="26" t="s">
        <v>943</v>
      </c>
      <c r="G543" s="28"/>
      <c r="H543" s="28"/>
      <c r="I543" s="28"/>
      <c r="J543" s="26" t="s">
        <v>160</v>
      </c>
      <c r="K543" s="26" t="s">
        <v>598</v>
      </c>
      <c r="L543" s="27">
        <v>1</v>
      </c>
      <c r="M543" s="27">
        <v>1</v>
      </c>
      <c r="N543" s="27">
        <v>0</v>
      </c>
      <c r="O543" s="28"/>
      <c r="P543" s="28"/>
      <c r="Q543" s="29">
        <v>1000000</v>
      </c>
      <c r="R543" s="28"/>
      <c r="S543" s="29"/>
      <c r="T543" s="28"/>
      <c r="U543" s="28"/>
      <c r="V543" s="28"/>
      <c r="W543" s="28"/>
      <c r="X543" s="28"/>
      <c r="Y543" s="28"/>
      <c r="Z543" s="28"/>
      <c r="AA543" s="29"/>
      <c r="AB543" s="28"/>
      <c r="AC543" s="28"/>
      <c r="AD543" s="28"/>
      <c r="AE543" s="29"/>
      <c r="AF543" s="28"/>
      <c r="AG543" s="28"/>
      <c r="AH543" s="28"/>
      <c r="AI543" s="28"/>
      <c r="AJ543" s="28"/>
      <c r="AK543" s="28"/>
      <c r="AL543" s="107" t="s">
        <v>1078</v>
      </c>
    </row>
    <row r="544" spans="2:38" s="1" customFormat="1" ht="51" customHeight="1">
      <c r="B544" s="5" t="s">
        <v>1037</v>
      </c>
      <c r="C544" s="3" t="s">
        <v>1038</v>
      </c>
      <c r="D544" s="3" t="s">
        <v>1039</v>
      </c>
      <c r="E544" s="3" t="s">
        <v>1040</v>
      </c>
      <c r="F544" s="3" t="s">
        <v>1041</v>
      </c>
      <c r="G544" s="3" t="s">
        <v>1042</v>
      </c>
      <c r="H544" s="3" t="s">
        <v>1043</v>
      </c>
      <c r="I544" s="3" t="s">
        <v>1044</v>
      </c>
      <c r="J544" s="4" t="s">
        <v>1045</v>
      </c>
      <c r="K544" s="5" t="s">
        <v>1046</v>
      </c>
      <c r="L544" s="6"/>
      <c r="M544" s="6"/>
      <c r="N544" s="7"/>
      <c r="O544" s="7"/>
      <c r="P544" s="8"/>
      <c r="Q544" s="9">
        <f>SUM(Q545:Q545)</f>
        <v>10000000</v>
      </c>
      <c r="R544" s="10">
        <f>SUM(R545:R545)</f>
        <v>0</v>
      </c>
      <c r="S544" s="11">
        <f>SUM(S545:S545)</f>
        <v>0</v>
      </c>
      <c r="T544" s="10">
        <f>SUM(T545:T545)</f>
        <v>0</v>
      </c>
      <c r="U544" s="11"/>
      <c r="V544" s="10"/>
      <c r="W544" s="11"/>
      <c r="X544" s="10"/>
      <c r="Y544" s="11"/>
      <c r="Z544" s="10"/>
      <c r="AA544" s="11"/>
      <c r="AB544" s="10"/>
      <c r="AC544" s="11"/>
      <c r="AD544" s="10"/>
      <c r="AE544" s="11"/>
      <c r="AF544" s="10"/>
      <c r="AG544" s="12">
        <f>Q544+S544</f>
        <v>10000000</v>
      </c>
      <c r="AH544" s="10">
        <f>AH545</f>
        <v>0</v>
      </c>
      <c r="AI544" s="13">
        <f>SUM(AI545:AI545)</f>
        <v>0</v>
      </c>
      <c r="AJ544" s="14"/>
      <c r="AK544" s="14"/>
      <c r="AL544" s="15"/>
    </row>
    <row r="545" spans="2:38" ht="39" thickBot="1">
      <c r="B545" s="106"/>
      <c r="C545" s="28"/>
      <c r="D545" s="28"/>
      <c r="E545" s="28"/>
      <c r="F545" s="26" t="s">
        <v>941</v>
      </c>
      <c r="G545" s="28"/>
      <c r="H545" s="28"/>
      <c r="I545" s="28"/>
      <c r="J545" s="26" t="s">
        <v>161</v>
      </c>
      <c r="K545" s="26" t="s">
        <v>599</v>
      </c>
      <c r="L545" s="27">
        <v>1</v>
      </c>
      <c r="M545" s="27">
        <v>1</v>
      </c>
      <c r="N545" s="27">
        <v>1</v>
      </c>
      <c r="O545" s="28"/>
      <c r="P545" s="28"/>
      <c r="Q545" s="29">
        <v>10000000</v>
      </c>
      <c r="R545" s="28"/>
      <c r="S545" s="29"/>
      <c r="T545" s="28"/>
      <c r="U545" s="28"/>
      <c r="V545" s="28"/>
      <c r="W545" s="28"/>
      <c r="X545" s="28"/>
      <c r="Y545" s="28"/>
      <c r="Z545" s="28"/>
      <c r="AA545" s="29"/>
      <c r="AB545" s="28"/>
      <c r="AC545" s="28"/>
      <c r="AD545" s="28"/>
      <c r="AE545" s="29">
        <v>140000000</v>
      </c>
      <c r="AF545" s="28"/>
      <c r="AG545" s="28"/>
      <c r="AH545" s="28"/>
      <c r="AI545" s="28"/>
      <c r="AJ545" s="28"/>
      <c r="AK545" s="28"/>
      <c r="AL545" s="107" t="s">
        <v>1078</v>
      </c>
    </row>
    <row r="546" spans="2:38" s="1" customFormat="1" ht="33.75">
      <c r="B546" s="5" t="s">
        <v>1037</v>
      </c>
      <c r="C546" s="3" t="s">
        <v>1038</v>
      </c>
      <c r="D546" s="3" t="s">
        <v>1039</v>
      </c>
      <c r="E546" s="3" t="s">
        <v>1040</v>
      </c>
      <c r="F546" s="3" t="s">
        <v>1041</v>
      </c>
      <c r="G546" s="3" t="s">
        <v>1042</v>
      </c>
      <c r="H546" s="3" t="s">
        <v>1043</v>
      </c>
      <c r="I546" s="3" t="s">
        <v>1044</v>
      </c>
      <c r="J546" s="4" t="s">
        <v>1045</v>
      </c>
      <c r="K546" s="5" t="s">
        <v>1046</v>
      </c>
      <c r="L546" s="6"/>
      <c r="M546" s="6"/>
      <c r="N546" s="7"/>
      <c r="O546" s="7"/>
      <c r="P546" s="8"/>
      <c r="Q546" s="9">
        <f>SUM(Q547:Q547)</f>
        <v>0</v>
      </c>
      <c r="R546" s="10">
        <f>SUM(R547:R547)</f>
        <v>0</v>
      </c>
      <c r="S546" s="11">
        <f>SUM(S547:S547)</f>
        <v>0</v>
      </c>
      <c r="T546" s="10">
        <f>SUM(T547:T547)</f>
        <v>0</v>
      </c>
      <c r="U546" s="11"/>
      <c r="V546" s="10"/>
      <c r="W546" s="11"/>
      <c r="X546" s="10"/>
      <c r="Y546" s="11"/>
      <c r="Z546" s="10"/>
      <c r="AA546" s="11"/>
      <c r="AB546" s="10"/>
      <c r="AC546" s="11"/>
      <c r="AD546" s="10"/>
      <c r="AE546" s="11"/>
      <c r="AF546" s="10"/>
      <c r="AG546" s="12">
        <f>Q546+S546</f>
        <v>0</v>
      </c>
      <c r="AH546" s="10">
        <f>AH547</f>
        <v>0</v>
      </c>
      <c r="AI546" s="13">
        <f>SUM(AI547:AI547)</f>
        <v>0</v>
      </c>
      <c r="AJ546" s="14"/>
      <c r="AK546" s="14"/>
      <c r="AL546" s="15"/>
    </row>
    <row r="547" spans="2:38" ht="51.75" thickBot="1">
      <c r="B547" s="106"/>
      <c r="C547" s="28"/>
      <c r="D547" s="28"/>
      <c r="E547" s="28"/>
      <c r="F547" s="26" t="s">
        <v>935</v>
      </c>
      <c r="G547" s="28"/>
      <c r="H547" s="28"/>
      <c r="I547" s="28"/>
      <c r="J547" s="26" t="s">
        <v>162</v>
      </c>
      <c r="K547" s="26" t="s">
        <v>600</v>
      </c>
      <c r="L547" s="27">
        <v>0</v>
      </c>
      <c r="M547" s="27">
        <v>1</v>
      </c>
      <c r="N547" s="27">
        <v>0</v>
      </c>
      <c r="O547" s="28"/>
      <c r="P547" s="28"/>
      <c r="Q547" s="29"/>
      <c r="R547" s="28"/>
      <c r="S547" s="29"/>
      <c r="T547" s="28"/>
      <c r="U547" s="28"/>
      <c r="V547" s="28"/>
      <c r="W547" s="28"/>
      <c r="X547" s="28"/>
      <c r="Y547" s="28"/>
      <c r="Z547" s="28"/>
      <c r="AA547" s="29"/>
      <c r="AB547" s="28"/>
      <c r="AC547" s="28"/>
      <c r="AD547" s="28"/>
      <c r="AE547" s="29"/>
      <c r="AF547" s="28"/>
      <c r="AG547" s="28"/>
      <c r="AH547" s="28"/>
      <c r="AI547" s="28"/>
      <c r="AJ547" s="28"/>
      <c r="AK547" s="28"/>
      <c r="AL547" s="107" t="s">
        <v>1078</v>
      </c>
    </row>
    <row r="548" spans="2:38" s="1" customFormat="1" ht="53.25" customHeight="1">
      <c r="B548" s="5" t="s">
        <v>1037</v>
      </c>
      <c r="C548" s="3" t="s">
        <v>1038</v>
      </c>
      <c r="D548" s="3" t="s">
        <v>1039</v>
      </c>
      <c r="E548" s="3" t="s">
        <v>1040</v>
      </c>
      <c r="F548" s="3" t="s">
        <v>1041</v>
      </c>
      <c r="G548" s="3" t="s">
        <v>1042</v>
      </c>
      <c r="H548" s="3" t="s">
        <v>1043</v>
      </c>
      <c r="I548" s="3" t="s">
        <v>1044</v>
      </c>
      <c r="J548" s="4" t="s">
        <v>1045</v>
      </c>
      <c r="K548" s="5" t="s">
        <v>1046</v>
      </c>
      <c r="L548" s="6"/>
      <c r="M548" s="6"/>
      <c r="N548" s="7"/>
      <c r="O548" s="7"/>
      <c r="P548" s="8"/>
      <c r="Q548" s="9">
        <f>SUM(Q549:Q549)</f>
        <v>50000000</v>
      </c>
      <c r="R548" s="10">
        <f>SUM(R549:R549)</f>
        <v>0</v>
      </c>
      <c r="S548" s="11">
        <f>SUM(S549:S549)</f>
        <v>0</v>
      </c>
      <c r="T548" s="10">
        <f>SUM(T549:T549)</f>
        <v>0</v>
      </c>
      <c r="U548" s="11"/>
      <c r="V548" s="10"/>
      <c r="W548" s="11"/>
      <c r="X548" s="10"/>
      <c r="Y548" s="11"/>
      <c r="Z548" s="10"/>
      <c r="AA548" s="11"/>
      <c r="AB548" s="10"/>
      <c r="AC548" s="11"/>
      <c r="AD548" s="10"/>
      <c r="AE548" s="11"/>
      <c r="AF548" s="10"/>
      <c r="AG548" s="12">
        <f>Q548+S548</f>
        <v>50000000</v>
      </c>
      <c r="AH548" s="10">
        <f>AH549</f>
        <v>0</v>
      </c>
      <c r="AI548" s="13">
        <f>SUM(AI549:AI549)</f>
        <v>0</v>
      </c>
      <c r="AJ548" s="14"/>
      <c r="AK548" s="14"/>
      <c r="AL548" s="15"/>
    </row>
    <row r="549" spans="2:38" ht="51.75" thickBot="1">
      <c r="B549" s="106"/>
      <c r="C549" s="28"/>
      <c r="D549" s="28"/>
      <c r="E549" s="28"/>
      <c r="F549" s="26" t="s">
        <v>941</v>
      </c>
      <c r="G549" s="28"/>
      <c r="H549" s="28"/>
      <c r="I549" s="28"/>
      <c r="J549" s="26" t="s">
        <v>163</v>
      </c>
      <c r="K549" s="26" t="s">
        <v>601</v>
      </c>
      <c r="L549" s="27">
        <v>0</v>
      </c>
      <c r="M549" s="27">
        <v>20</v>
      </c>
      <c r="N549" s="27">
        <v>0</v>
      </c>
      <c r="O549" s="28"/>
      <c r="P549" s="28"/>
      <c r="Q549" s="29">
        <v>50000000</v>
      </c>
      <c r="R549" s="28"/>
      <c r="S549" s="29"/>
      <c r="T549" s="28"/>
      <c r="U549" s="28"/>
      <c r="V549" s="28"/>
      <c r="W549" s="28"/>
      <c r="X549" s="28"/>
      <c r="Y549" s="28"/>
      <c r="Z549" s="28"/>
      <c r="AA549" s="29"/>
      <c r="AB549" s="28"/>
      <c r="AC549" s="28"/>
      <c r="AD549" s="28"/>
      <c r="AE549" s="29"/>
      <c r="AF549" s="28"/>
      <c r="AG549" s="28"/>
      <c r="AH549" s="28"/>
      <c r="AI549" s="28"/>
      <c r="AJ549" s="28"/>
      <c r="AK549" s="28"/>
      <c r="AL549" s="107" t="s">
        <v>1078</v>
      </c>
    </row>
    <row r="550" spans="2:38" s="1" customFormat="1" ht="33.75">
      <c r="B550" s="5" t="s">
        <v>1037</v>
      </c>
      <c r="C550" s="3" t="s">
        <v>1038</v>
      </c>
      <c r="D550" s="3" t="s">
        <v>1039</v>
      </c>
      <c r="E550" s="3" t="s">
        <v>1040</v>
      </c>
      <c r="F550" s="3" t="s">
        <v>1041</v>
      </c>
      <c r="G550" s="3" t="s">
        <v>1042</v>
      </c>
      <c r="H550" s="3" t="s">
        <v>1043</v>
      </c>
      <c r="I550" s="3" t="s">
        <v>1044</v>
      </c>
      <c r="J550" s="4" t="s">
        <v>1045</v>
      </c>
      <c r="K550" s="5" t="s">
        <v>1046</v>
      </c>
      <c r="L550" s="6"/>
      <c r="M550" s="6"/>
      <c r="N550" s="7"/>
      <c r="O550" s="7"/>
      <c r="P550" s="8"/>
      <c r="Q550" s="9">
        <f>SUM(Q551:Q551)</f>
        <v>0</v>
      </c>
      <c r="R550" s="10">
        <f>SUM(R551:R551)</f>
        <v>0</v>
      </c>
      <c r="S550" s="11">
        <f>SUM(S551:S551)</f>
        <v>0</v>
      </c>
      <c r="T550" s="10">
        <f>SUM(T551:T551)</f>
        <v>0</v>
      </c>
      <c r="U550" s="11"/>
      <c r="V550" s="10"/>
      <c r="W550" s="11"/>
      <c r="X550" s="10"/>
      <c r="Y550" s="11"/>
      <c r="Z550" s="10"/>
      <c r="AA550" s="11"/>
      <c r="AB550" s="10"/>
      <c r="AC550" s="11"/>
      <c r="AD550" s="10"/>
      <c r="AE550" s="11"/>
      <c r="AF550" s="10"/>
      <c r="AG550" s="12">
        <f>Q550+S550</f>
        <v>0</v>
      </c>
      <c r="AH550" s="10">
        <f>AH551</f>
        <v>0</v>
      </c>
      <c r="AI550" s="13">
        <f>SUM(AI551:AI551)</f>
        <v>0</v>
      </c>
      <c r="AJ550" s="14"/>
      <c r="AK550" s="14"/>
      <c r="AL550" s="15"/>
    </row>
    <row r="551" spans="2:38" ht="63.75">
      <c r="B551" s="106"/>
      <c r="C551" s="28"/>
      <c r="D551" s="28"/>
      <c r="E551" s="28"/>
      <c r="F551" s="26" t="s">
        <v>944</v>
      </c>
      <c r="G551" s="28"/>
      <c r="H551" s="28"/>
      <c r="I551" s="28"/>
      <c r="J551" s="26" t="s">
        <v>164</v>
      </c>
      <c r="K551" s="26" t="s">
        <v>602</v>
      </c>
      <c r="L551" s="27">
        <v>0</v>
      </c>
      <c r="M551" s="27">
        <v>1</v>
      </c>
      <c r="N551" s="27">
        <v>5</v>
      </c>
      <c r="O551" s="28"/>
      <c r="P551" s="28"/>
      <c r="Q551" s="29"/>
      <c r="R551" s="28"/>
      <c r="S551" s="29"/>
      <c r="T551" s="28"/>
      <c r="U551" s="28"/>
      <c r="V551" s="28"/>
      <c r="W551" s="28"/>
      <c r="X551" s="28"/>
      <c r="Y551" s="28"/>
      <c r="Z551" s="28"/>
      <c r="AA551" s="29"/>
      <c r="AB551" s="28"/>
      <c r="AC551" s="28"/>
      <c r="AD551" s="28"/>
      <c r="AE551" s="29">
        <v>1000000</v>
      </c>
      <c r="AF551" s="28"/>
      <c r="AG551" s="28"/>
      <c r="AH551" s="28"/>
      <c r="AI551" s="28"/>
      <c r="AJ551" s="28"/>
      <c r="AK551" s="28"/>
      <c r="AL551" s="107" t="s">
        <v>1078</v>
      </c>
    </row>
    <row r="552" spans="2:38" ht="15.75" thickBot="1">
      <c r="B552" s="106"/>
      <c r="C552" s="28"/>
      <c r="D552" s="28"/>
      <c r="E552" s="28"/>
      <c r="F552" s="26"/>
      <c r="G552" s="28"/>
      <c r="H552" s="28"/>
      <c r="I552" s="28"/>
      <c r="J552" s="26"/>
      <c r="K552" s="26"/>
      <c r="L552" s="27"/>
      <c r="M552" s="27"/>
      <c r="N552" s="27"/>
      <c r="O552" s="28"/>
      <c r="P552" s="28"/>
      <c r="Q552" s="29"/>
      <c r="R552" s="28"/>
      <c r="S552" s="29"/>
      <c r="T552" s="28"/>
      <c r="U552" s="28"/>
      <c r="V552" s="28"/>
      <c r="W552" s="28"/>
      <c r="X552" s="28"/>
      <c r="Y552" s="28"/>
      <c r="Z552" s="28"/>
      <c r="AA552" s="29"/>
      <c r="AB552" s="28"/>
      <c r="AC552" s="28"/>
      <c r="AD552" s="28"/>
      <c r="AE552" s="29"/>
      <c r="AF552" s="28"/>
      <c r="AG552" s="28"/>
      <c r="AH552" s="28"/>
      <c r="AI552" s="28"/>
      <c r="AJ552" s="28"/>
      <c r="AK552" s="28"/>
      <c r="AL552" s="107"/>
    </row>
    <row r="553" spans="2:38" s="1" customFormat="1" ht="11.25">
      <c r="B553" s="122" t="s">
        <v>1097</v>
      </c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  <c r="AC553" s="123"/>
      <c r="AD553" s="123"/>
      <c r="AE553" s="123"/>
      <c r="AF553" s="123"/>
      <c r="AG553" s="123"/>
      <c r="AH553" s="123"/>
      <c r="AI553" s="123"/>
      <c r="AJ553" s="123"/>
      <c r="AK553" s="123"/>
      <c r="AL553" s="124"/>
    </row>
    <row r="554" spans="2:38" s="1" customFormat="1" ht="12" thickBot="1">
      <c r="B554" s="125" t="s">
        <v>1098</v>
      </c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  <c r="AG554" s="126"/>
      <c r="AH554" s="126"/>
      <c r="AI554" s="126"/>
      <c r="AJ554" s="126"/>
      <c r="AK554" s="126"/>
      <c r="AL554" s="127"/>
    </row>
    <row r="555" spans="2:38" s="1" customFormat="1" ht="11.25">
      <c r="B555" s="128" t="s">
        <v>1099</v>
      </c>
      <c r="C555" s="129"/>
      <c r="D555" s="129"/>
      <c r="E555" s="129"/>
      <c r="F555" s="129"/>
      <c r="G555" s="129"/>
      <c r="H555" s="129"/>
      <c r="I555" s="129"/>
      <c r="J555" s="130"/>
      <c r="K555" s="131" t="s">
        <v>1187</v>
      </c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3"/>
      <c r="W555" s="131" t="s">
        <v>1101</v>
      </c>
      <c r="X555" s="134"/>
      <c r="Y555" s="134"/>
      <c r="Z555" s="134"/>
      <c r="AA555" s="134"/>
      <c r="AB555" s="134"/>
      <c r="AC555" s="134"/>
      <c r="AD555" s="134"/>
      <c r="AE555" s="134"/>
      <c r="AF555" s="134"/>
      <c r="AG555" s="134"/>
      <c r="AH555" s="134"/>
      <c r="AI555" s="134"/>
      <c r="AJ555" s="134"/>
      <c r="AK555" s="134"/>
      <c r="AL555" s="135"/>
    </row>
    <row r="556" spans="2:38" s="1" customFormat="1" ht="12" thickBot="1">
      <c r="B556" s="136" t="s">
        <v>1202</v>
      </c>
      <c r="C556" s="137"/>
      <c r="D556" s="138"/>
      <c r="E556" s="92"/>
      <c r="F556" s="92"/>
      <c r="G556" s="92"/>
      <c r="H556" s="139" t="s">
        <v>1203</v>
      </c>
      <c r="I556" s="139"/>
      <c r="J556" s="139"/>
      <c r="K556" s="139"/>
      <c r="L556" s="139"/>
      <c r="M556" s="139"/>
      <c r="N556" s="139"/>
      <c r="O556" s="139"/>
      <c r="P556" s="140"/>
      <c r="Q556" s="141" t="s">
        <v>1049</v>
      </c>
      <c r="R556" s="142"/>
      <c r="S556" s="142"/>
      <c r="T556" s="142"/>
      <c r="U556" s="142"/>
      <c r="V556" s="142"/>
      <c r="W556" s="142"/>
      <c r="X556" s="142"/>
      <c r="Y556" s="142"/>
      <c r="Z556" s="142"/>
      <c r="AA556" s="142"/>
      <c r="AB556" s="142"/>
      <c r="AC556" s="142"/>
      <c r="AD556" s="142"/>
      <c r="AE556" s="142"/>
      <c r="AF556" s="142"/>
      <c r="AG556" s="142"/>
      <c r="AH556" s="143"/>
      <c r="AI556" s="144" t="s">
        <v>1050</v>
      </c>
      <c r="AJ556" s="145"/>
      <c r="AK556" s="145"/>
      <c r="AL556" s="146"/>
    </row>
    <row r="557" spans="2:38" s="1" customFormat="1" ht="11.25" customHeight="1">
      <c r="B557" s="156" t="s">
        <v>1051</v>
      </c>
      <c r="C557" s="158" t="s">
        <v>1052</v>
      </c>
      <c r="D557" s="159"/>
      <c r="E557" s="159"/>
      <c r="F557" s="159"/>
      <c r="G557" s="159"/>
      <c r="H557" s="159"/>
      <c r="I557" s="159"/>
      <c r="J557" s="159"/>
      <c r="K557" s="162" t="s">
        <v>1053</v>
      </c>
      <c r="L557" s="164" t="s">
        <v>1054</v>
      </c>
      <c r="M557" s="164" t="s">
        <v>1055</v>
      </c>
      <c r="N557" s="166" t="s">
        <v>1394</v>
      </c>
      <c r="O557" s="173" t="s">
        <v>1056</v>
      </c>
      <c r="P557" s="175" t="s">
        <v>1057</v>
      </c>
      <c r="Q557" s="177" t="s">
        <v>1058</v>
      </c>
      <c r="R557" s="169"/>
      <c r="S557" s="168" t="s">
        <v>1059</v>
      </c>
      <c r="T557" s="169"/>
      <c r="U557" s="168" t="s">
        <v>1060</v>
      </c>
      <c r="V557" s="169"/>
      <c r="W557" s="168" t="s">
        <v>1061</v>
      </c>
      <c r="X557" s="169"/>
      <c r="Y557" s="168" t="s">
        <v>1062</v>
      </c>
      <c r="Z557" s="169"/>
      <c r="AA557" s="168" t="s">
        <v>1063</v>
      </c>
      <c r="AB557" s="169"/>
      <c r="AC557" s="168" t="s">
        <v>1064</v>
      </c>
      <c r="AD557" s="169"/>
      <c r="AE557" s="168" t="s">
        <v>1065</v>
      </c>
      <c r="AF557" s="169"/>
      <c r="AG557" s="168" t="s">
        <v>1066</v>
      </c>
      <c r="AH557" s="170"/>
      <c r="AI557" s="171" t="s">
        <v>1067</v>
      </c>
      <c r="AJ557" s="147" t="s">
        <v>1068</v>
      </c>
      <c r="AK557" s="149" t="s">
        <v>1069</v>
      </c>
      <c r="AL557" s="151" t="s">
        <v>1070</v>
      </c>
    </row>
    <row r="558" spans="2:38" s="1" customFormat="1" ht="24" thickBot="1">
      <c r="B558" s="157"/>
      <c r="C558" s="178"/>
      <c r="D558" s="179"/>
      <c r="E558" s="179"/>
      <c r="F558" s="179"/>
      <c r="G558" s="179"/>
      <c r="H558" s="179"/>
      <c r="I558" s="179"/>
      <c r="J558" s="179"/>
      <c r="K558" s="163"/>
      <c r="L558" s="165" t="s">
        <v>1054</v>
      </c>
      <c r="M558" s="165"/>
      <c r="N558" s="167"/>
      <c r="O558" s="174"/>
      <c r="P558" s="176"/>
      <c r="Q558" s="17" t="s">
        <v>1071</v>
      </c>
      <c r="R558" s="18" t="s">
        <v>1072</v>
      </c>
      <c r="S558" s="19" t="s">
        <v>1071</v>
      </c>
      <c r="T558" s="18" t="s">
        <v>1072</v>
      </c>
      <c r="U558" s="19" t="s">
        <v>1071</v>
      </c>
      <c r="V558" s="18" t="s">
        <v>1072</v>
      </c>
      <c r="W558" s="19" t="s">
        <v>1071</v>
      </c>
      <c r="X558" s="18" t="s">
        <v>1072</v>
      </c>
      <c r="Y558" s="19" t="s">
        <v>1071</v>
      </c>
      <c r="Z558" s="18" t="s">
        <v>1072</v>
      </c>
      <c r="AA558" s="19" t="s">
        <v>1071</v>
      </c>
      <c r="AB558" s="18" t="s">
        <v>1072</v>
      </c>
      <c r="AC558" s="19" t="s">
        <v>1071</v>
      </c>
      <c r="AD558" s="18" t="s">
        <v>1073</v>
      </c>
      <c r="AE558" s="19" t="s">
        <v>1071</v>
      </c>
      <c r="AF558" s="18" t="s">
        <v>1073</v>
      </c>
      <c r="AG558" s="19" t="s">
        <v>1071</v>
      </c>
      <c r="AH558" s="20" t="s">
        <v>1073</v>
      </c>
      <c r="AI558" s="172"/>
      <c r="AJ558" s="148"/>
      <c r="AK558" s="150"/>
      <c r="AL558" s="152"/>
    </row>
    <row r="559" spans="2:38" s="1" customFormat="1" ht="34.5" thickBot="1">
      <c r="B559" s="42" t="s">
        <v>1190</v>
      </c>
      <c r="C559" s="180" t="s">
        <v>1351</v>
      </c>
      <c r="D559" s="181"/>
      <c r="E559" s="181"/>
      <c r="F559" s="181"/>
      <c r="G559" s="181"/>
      <c r="H559" s="181"/>
      <c r="I559" s="181"/>
      <c r="J559" s="181"/>
      <c r="K559" s="43" t="s">
        <v>1204</v>
      </c>
      <c r="L559" s="44" t="s">
        <v>1201</v>
      </c>
      <c r="M559" s="45">
        <v>0.3</v>
      </c>
      <c r="N559" s="45">
        <v>0</v>
      </c>
      <c r="O559" s="46"/>
      <c r="P559" s="47"/>
      <c r="Q559" s="48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50"/>
      <c r="AI559" s="51">
        <f>AI561+AI564+AI567</f>
        <v>0</v>
      </c>
      <c r="AJ559" s="52"/>
      <c r="AK559" s="52"/>
      <c r="AL559" s="53"/>
    </row>
    <row r="560" spans="2:38" s="1" customFormat="1" ht="33.75">
      <c r="B560" s="5" t="s">
        <v>1037</v>
      </c>
      <c r="C560" s="3" t="s">
        <v>1038</v>
      </c>
      <c r="D560" s="3" t="s">
        <v>1039</v>
      </c>
      <c r="E560" s="3" t="s">
        <v>1040</v>
      </c>
      <c r="F560" s="3" t="s">
        <v>1041</v>
      </c>
      <c r="G560" s="3" t="s">
        <v>1042</v>
      </c>
      <c r="H560" s="3" t="s">
        <v>1043</v>
      </c>
      <c r="I560" s="3" t="s">
        <v>1044</v>
      </c>
      <c r="J560" s="4" t="s">
        <v>1045</v>
      </c>
      <c r="K560" s="5" t="s">
        <v>1046</v>
      </c>
      <c r="L560" s="6"/>
      <c r="M560" s="6"/>
      <c r="N560" s="7"/>
      <c r="O560" s="7"/>
      <c r="P560" s="8"/>
      <c r="Q560" s="9">
        <f>SUM(Q561:Q561)</f>
        <v>0</v>
      </c>
      <c r="R560" s="10">
        <f>SUM(R561:R561)</f>
        <v>0</v>
      </c>
      <c r="S560" s="11">
        <f>SUM(S561:S561)</f>
        <v>0</v>
      </c>
      <c r="T560" s="10">
        <f>SUM(T561:T561)</f>
        <v>0</v>
      </c>
      <c r="U560" s="11"/>
      <c r="V560" s="10"/>
      <c r="W560" s="11"/>
      <c r="X560" s="10"/>
      <c r="Y560" s="11"/>
      <c r="Z560" s="10"/>
      <c r="AA560" s="11"/>
      <c r="AB560" s="10"/>
      <c r="AC560" s="11"/>
      <c r="AD560" s="10"/>
      <c r="AE560" s="11"/>
      <c r="AF560" s="10"/>
      <c r="AG560" s="12">
        <f>Q560+S560</f>
        <v>0</v>
      </c>
      <c r="AH560" s="10">
        <f>AH561</f>
        <v>0</v>
      </c>
      <c r="AI560" s="13">
        <f>SUM(AI561:AI561)</f>
        <v>0</v>
      </c>
      <c r="AJ560" s="14"/>
      <c r="AK560" s="14"/>
      <c r="AL560" s="15"/>
    </row>
    <row r="561" spans="2:38" ht="26.25" thickBot="1">
      <c r="B561" s="106"/>
      <c r="C561" s="28"/>
      <c r="D561" s="28"/>
      <c r="E561" s="28"/>
      <c r="F561" s="26" t="s">
        <v>935</v>
      </c>
      <c r="G561" s="28"/>
      <c r="H561" s="28"/>
      <c r="I561" s="28"/>
      <c r="J561" s="26" t="s">
        <v>165</v>
      </c>
      <c r="K561" s="26" t="s">
        <v>603</v>
      </c>
      <c r="L561" s="27">
        <v>0</v>
      </c>
      <c r="M561" s="27">
        <v>1</v>
      </c>
      <c r="N561" s="27">
        <v>0</v>
      </c>
      <c r="O561" s="28"/>
      <c r="P561" s="28"/>
      <c r="Q561" s="29"/>
      <c r="R561" s="28"/>
      <c r="S561" s="29"/>
      <c r="T561" s="28"/>
      <c r="U561" s="28"/>
      <c r="V561" s="28"/>
      <c r="W561" s="28"/>
      <c r="X561" s="28"/>
      <c r="Y561" s="28"/>
      <c r="Z561" s="28"/>
      <c r="AA561" s="29"/>
      <c r="AB561" s="28"/>
      <c r="AC561" s="28"/>
      <c r="AD561" s="28"/>
      <c r="AE561" s="29">
        <v>500000000</v>
      </c>
      <c r="AF561" s="28"/>
      <c r="AG561" s="28"/>
      <c r="AH561" s="28"/>
      <c r="AI561" s="28"/>
      <c r="AJ561" s="28"/>
      <c r="AK561" s="28"/>
      <c r="AL561" s="107" t="s">
        <v>1078</v>
      </c>
    </row>
    <row r="562" spans="2:38" s="1" customFormat="1" ht="33.75">
      <c r="B562" s="5" t="s">
        <v>1037</v>
      </c>
      <c r="C562" s="3" t="s">
        <v>1038</v>
      </c>
      <c r="D562" s="3" t="s">
        <v>1039</v>
      </c>
      <c r="E562" s="3" t="s">
        <v>1040</v>
      </c>
      <c r="F562" s="3" t="s">
        <v>1041</v>
      </c>
      <c r="G562" s="3" t="s">
        <v>1042</v>
      </c>
      <c r="H562" s="3" t="s">
        <v>1043</v>
      </c>
      <c r="I562" s="3" t="s">
        <v>1044</v>
      </c>
      <c r="J562" s="4" t="s">
        <v>1045</v>
      </c>
      <c r="K562" s="5" t="s">
        <v>1046</v>
      </c>
      <c r="L562" s="6"/>
      <c r="M562" s="6"/>
      <c r="N562" s="7"/>
      <c r="O562" s="7"/>
      <c r="P562" s="8"/>
      <c r="Q562" s="9">
        <f>SUM(Q563:Q563)</f>
        <v>0</v>
      </c>
      <c r="R562" s="10">
        <f>SUM(R563:R563)</f>
        <v>0</v>
      </c>
      <c r="S562" s="11">
        <f>SUM(S563:S563)</f>
        <v>0</v>
      </c>
      <c r="T562" s="10">
        <f>SUM(T563:T563)</f>
        <v>0</v>
      </c>
      <c r="U562" s="11"/>
      <c r="V562" s="10"/>
      <c r="W562" s="11"/>
      <c r="X562" s="10"/>
      <c r="Y562" s="11"/>
      <c r="Z562" s="10"/>
      <c r="AA562" s="11"/>
      <c r="AB562" s="10"/>
      <c r="AC562" s="11"/>
      <c r="AD562" s="10"/>
      <c r="AE562" s="11"/>
      <c r="AF562" s="10"/>
      <c r="AG562" s="12">
        <f>Q562+S562</f>
        <v>0</v>
      </c>
      <c r="AH562" s="10">
        <f>AH563</f>
        <v>0</v>
      </c>
      <c r="AI562" s="13">
        <f>SUM(AI563:AI563)</f>
        <v>0</v>
      </c>
      <c r="AJ562" s="14"/>
      <c r="AK562" s="14"/>
      <c r="AL562" s="15"/>
    </row>
    <row r="563" spans="2:38" ht="51.75" thickBot="1">
      <c r="B563" s="106"/>
      <c r="C563" s="28"/>
      <c r="D563" s="28"/>
      <c r="E563" s="28"/>
      <c r="F563" s="26" t="s">
        <v>935</v>
      </c>
      <c r="G563" s="28"/>
      <c r="H563" s="28"/>
      <c r="I563" s="28"/>
      <c r="J563" s="26" t="s">
        <v>166</v>
      </c>
      <c r="K563" s="26" t="s">
        <v>604</v>
      </c>
      <c r="L563" s="27">
        <v>0</v>
      </c>
      <c r="M563" s="27">
        <v>3</v>
      </c>
      <c r="N563" s="27">
        <v>1</v>
      </c>
      <c r="O563" s="28"/>
      <c r="P563" s="28"/>
      <c r="Q563" s="29"/>
      <c r="R563" s="28"/>
      <c r="S563" s="29"/>
      <c r="T563" s="28"/>
      <c r="U563" s="28"/>
      <c r="V563" s="28"/>
      <c r="W563" s="28"/>
      <c r="X563" s="28"/>
      <c r="Y563" s="28"/>
      <c r="Z563" s="28"/>
      <c r="AA563" s="29"/>
      <c r="AB563" s="28"/>
      <c r="AC563" s="28"/>
      <c r="AD563" s="28"/>
      <c r="AE563" s="29">
        <v>100000000</v>
      </c>
      <c r="AF563" s="28"/>
      <c r="AG563" s="28"/>
      <c r="AH563" s="28"/>
      <c r="AI563" s="28"/>
      <c r="AJ563" s="28"/>
      <c r="AK563" s="28"/>
      <c r="AL563" s="107" t="s">
        <v>1078</v>
      </c>
    </row>
    <row r="564" spans="2:38" s="1" customFormat="1" ht="33.75">
      <c r="B564" s="5" t="s">
        <v>1037</v>
      </c>
      <c r="C564" s="3" t="s">
        <v>1038</v>
      </c>
      <c r="D564" s="3" t="s">
        <v>1039</v>
      </c>
      <c r="E564" s="3" t="s">
        <v>1040</v>
      </c>
      <c r="F564" s="3" t="s">
        <v>1041</v>
      </c>
      <c r="G564" s="3" t="s">
        <v>1042</v>
      </c>
      <c r="H564" s="3" t="s">
        <v>1043</v>
      </c>
      <c r="I564" s="3" t="s">
        <v>1044</v>
      </c>
      <c r="J564" s="4" t="s">
        <v>1045</v>
      </c>
      <c r="K564" s="5" t="s">
        <v>1046</v>
      </c>
      <c r="L564" s="6"/>
      <c r="M564" s="6"/>
      <c r="N564" s="7"/>
      <c r="O564" s="7"/>
      <c r="P564" s="8"/>
      <c r="Q564" s="9">
        <f>SUM(Q565:Q565)</f>
        <v>0</v>
      </c>
      <c r="R564" s="10">
        <f>SUM(R565:R565)</f>
        <v>0</v>
      </c>
      <c r="S564" s="11">
        <f>SUM(S565:S565)</f>
        <v>0</v>
      </c>
      <c r="T564" s="10">
        <f>SUM(T565:T565)</f>
        <v>0</v>
      </c>
      <c r="U564" s="11"/>
      <c r="V564" s="10"/>
      <c r="W564" s="11"/>
      <c r="X564" s="10"/>
      <c r="Y564" s="11"/>
      <c r="Z564" s="10"/>
      <c r="AA564" s="11"/>
      <c r="AB564" s="10"/>
      <c r="AC564" s="11"/>
      <c r="AD564" s="10"/>
      <c r="AE564" s="11"/>
      <c r="AF564" s="10"/>
      <c r="AG564" s="12">
        <f>Q564+S564</f>
        <v>0</v>
      </c>
      <c r="AH564" s="10">
        <f>AH565</f>
        <v>0</v>
      </c>
      <c r="AI564" s="13">
        <f>SUM(AI565:AI565)</f>
        <v>0</v>
      </c>
      <c r="AJ564" s="14"/>
      <c r="AK564" s="14"/>
      <c r="AL564" s="15"/>
    </row>
    <row r="565" spans="2:38" ht="26.25" thickBot="1">
      <c r="B565" s="106"/>
      <c r="C565" s="28"/>
      <c r="D565" s="28"/>
      <c r="E565" s="28"/>
      <c r="F565" s="26" t="s">
        <v>935</v>
      </c>
      <c r="G565" s="28"/>
      <c r="H565" s="28"/>
      <c r="I565" s="28"/>
      <c r="J565" s="26" t="s">
        <v>167</v>
      </c>
      <c r="K565" s="26" t="s">
        <v>605</v>
      </c>
      <c r="L565" s="27">
        <v>0</v>
      </c>
      <c r="M565" s="27">
        <v>4</v>
      </c>
      <c r="N565" s="27">
        <v>1</v>
      </c>
      <c r="O565" s="28"/>
      <c r="P565" s="28"/>
      <c r="Q565" s="29"/>
      <c r="R565" s="28"/>
      <c r="S565" s="29"/>
      <c r="T565" s="28"/>
      <c r="U565" s="28"/>
      <c r="V565" s="28"/>
      <c r="W565" s="28"/>
      <c r="X565" s="28"/>
      <c r="Y565" s="28"/>
      <c r="Z565" s="28"/>
      <c r="AA565" s="29"/>
      <c r="AB565" s="28"/>
      <c r="AC565" s="28"/>
      <c r="AD565" s="28"/>
      <c r="AE565" s="29"/>
      <c r="AF565" s="28"/>
      <c r="AG565" s="28"/>
      <c r="AH565" s="28"/>
      <c r="AI565" s="28"/>
      <c r="AJ565" s="28"/>
      <c r="AK565" s="28"/>
      <c r="AL565" s="107" t="s">
        <v>1078</v>
      </c>
    </row>
    <row r="566" spans="2:38" s="1" customFormat="1" ht="33.75">
      <c r="B566" s="5" t="s">
        <v>1037</v>
      </c>
      <c r="C566" s="3" t="s">
        <v>1038</v>
      </c>
      <c r="D566" s="3" t="s">
        <v>1039</v>
      </c>
      <c r="E566" s="3" t="s">
        <v>1040</v>
      </c>
      <c r="F566" s="3" t="s">
        <v>1041</v>
      </c>
      <c r="G566" s="3" t="s">
        <v>1042</v>
      </c>
      <c r="H566" s="3" t="s">
        <v>1043</v>
      </c>
      <c r="I566" s="3" t="s">
        <v>1044</v>
      </c>
      <c r="J566" s="4" t="s">
        <v>1045</v>
      </c>
      <c r="K566" s="5" t="s">
        <v>1046</v>
      </c>
      <c r="L566" s="6"/>
      <c r="M566" s="6"/>
      <c r="N566" s="7"/>
      <c r="O566" s="7"/>
      <c r="P566" s="8"/>
      <c r="Q566" s="9">
        <f>SUM(Q567:Q567)</f>
        <v>0</v>
      </c>
      <c r="R566" s="10">
        <f>SUM(R567:R567)</f>
        <v>0</v>
      </c>
      <c r="S566" s="11">
        <f>SUM(S567:S567)</f>
        <v>0</v>
      </c>
      <c r="T566" s="10">
        <f>SUM(T567:T567)</f>
        <v>0</v>
      </c>
      <c r="U566" s="11"/>
      <c r="V566" s="10"/>
      <c r="W566" s="11"/>
      <c r="X566" s="10"/>
      <c r="Y566" s="11"/>
      <c r="Z566" s="10"/>
      <c r="AA566" s="11"/>
      <c r="AB566" s="10"/>
      <c r="AC566" s="11"/>
      <c r="AD566" s="10"/>
      <c r="AE566" s="11"/>
      <c r="AF566" s="10"/>
      <c r="AG566" s="12">
        <f>Q566+S566</f>
        <v>0</v>
      </c>
      <c r="AH566" s="10">
        <f>AH567</f>
        <v>0</v>
      </c>
      <c r="AI566" s="13">
        <f>SUM(AI567:AI567)</f>
        <v>0</v>
      </c>
      <c r="AJ566" s="14"/>
      <c r="AK566" s="14"/>
      <c r="AL566" s="15"/>
    </row>
    <row r="567" spans="2:38" ht="63.75">
      <c r="B567" s="106"/>
      <c r="C567" s="28"/>
      <c r="D567" s="28"/>
      <c r="E567" s="28"/>
      <c r="F567" s="26" t="s">
        <v>935</v>
      </c>
      <c r="G567" s="28"/>
      <c r="H567" s="28"/>
      <c r="I567" s="28"/>
      <c r="J567" s="26" t="s">
        <v>168</v>
      </c>
      <c r="K567" s="26" t="s">
        <v>606</v>
      </c>
      <c r="L567" s="27">
        <v>0</v>
      </c>
      <c r="M567" s="27">
        <v>1</v>
      </c>
      <c r="N567" s="27">
        <v>1</v>
      </c>
      <c r="O567" s="28"/>
      <c r="P567" s="28"/>
      <c r="Q567" s="29"/>
      <c r="R567" s="28"/>
      <c r="S567" s="29"/>
      <c r="T567" s="28"/>
      <c r="U567" s="28"/>
      <c r="V567" s="28"/>
      <c r="W567" s="28"/>
      <c r="X567" s="28"/>
      <c r="Y567" s="28"/>
      <c r="Z567" s="28"/>
      <c r="AA567" s="29"/>
      <c r="AB567" s="28"/>
      <c r="AC567" s="28"/>
      <c r="AD567" s="28"/>
      <c r="AE567" s="29">
        <v>10000000</v>
      </c>
      <c r="AF567" s="28"/>
      <c r="AG567" s="28"/>
      <c r="AH567" s="28"/>
      <c r="AI567" s="28"/>
      <c r="AJ567" s="28"/>
      <c r="AK567" s="28"/>
      <c r="AL567" s="107" t="s">
        <v>1078</v>
      </c>
    </row>
    <row r="568" spans="2:38" ht="15.75" thickBot="1">
      <c r="B568" s="106"/>
      <c r="C568" s="28"/>
      <c r="D568" s="28"/>
      <c r="E568" s="28"/>
      <c r="F568" s="26"/>
      <c r="G568" s="28"/>
      <c r="H568" s="28"/>
      <c r="I568" s="28"/>
      <c r="J568" s="26"/>
      <c r="K568" s="26"/>
      <c r="L568" s="27"/>
      <c r="M568" s="27"/>
      <c r="N568" s="27"/>
      <c r="O568" s="28"/>
      <c r="P568" s="28"/>
      <c r="Q568" s="29"/>
      <c r="R568" s="28"/>
      <c r="S568" s="29"/>
      <c r="T568" s="28"/>
      <c r="U568" s="28"/>
      <c r="V568" s="28"/>
      <c r="W568" s="28"/>
      <c r="X568" s="28"/>
      <c r="Y568" s="28"/>
      <c r="Z568" s="28"/>
      <c r="AA568" s="29"/>
      <c r="AB568" s="28"/>
      <c r="AC568" s="28"/>
      <c r="AD568" s="28"/>
      <c r="AE568" s="29"/>
      <c r="AF568" s="28"/>
      <c r="AG568" s="28"/>
      <c r="AH568" s="28"/>
      <c r="AI568" s="28"/>
      <c r="AJ568" s="28"/>
      <c r="AK568" s="28"/>
      <c r="AL568" s="107"/>
    </row>
    <row r="569" spans="2:38" s="1" customFormat="1" ht="11.25">
      <c r="B569" s="122" t="s">
        <v>1097</v>
      </c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  <c r="AA569" s="123"/>
      <c r="AB569" s="123"/>
      <c r="AC569" s="123"/>
      <c r="AD569" s="123"/>
      <c r="AE569" s="123"/>
      <c r="AF569" s="123"/>
      <c r="AG569" s="123"/>
      <c r="AH569" s="123"/>
      <c r="AI569" s="123"/>
      <c r="AJ569" s="123"/>
      <c r="AK569" s="123"/>
      <c r="AL569" s="124"/>
    </row>
    <row r="570" spans="2:38" s="1" customFormat="1" ht="12" thickBot="1">
      <c r="B570" s="125" t="s">
        <v>1098</v>
      </c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6"/>
      <c r="AJ570" s="126"/>
      <c r="AK570" s="126"/>
      <c r="AL570" s="127"/>
    </row>
    <row r="571" spans="2:38" s="1" customFormat="1" ht="11.25">
      <c r="B571" s="128" t="s">
        <v>1099</v>
      </c>
      <c r="C571" s="129"/>
      <c r="D571" s="129"/>
      <c r="E571" s="129"/>
      <c r="F571" s="129"/>
      <c r="G571" s="129"/>
      <c r="H571" s="129"/>
      <c r="I571" s="129"/>
      <c r="J571" s="130"/>
      <c r="K571" s="131" t="s">
        <v>1187</v>
      </c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3"/>
      <c r="W571" s="131" t="s">
        <v>1101</v>
      </c>
      <c r="X571" s="134"/>
      <c r="Y571" s="134"/>
      <c r="Z571" s="134"/>
      <c r="AA571" s="134"/>
      <c r="AB571" s="134"/>
      <c r="AC571" s="134"/>
      <c r="AD571" s="134"/>
      <c r="AE571" s="134"/>
      <c r="AF571" s="134"/>
      <c r="AG571" s="134"/>
      <c r="AH571" s="134"/>
      <c r="AI571" s="134"/>
      <c r="AJ571" s="134"/>
      <c r="AK571" s="134"/>
      <c r="AL571" s="135"/>
    </row>
    <row r="572" spans="2:38" s="1" customFormat="1" ht="27" customHeight="1" thickBot="1">
      <c r="B572" s="136" t="s">
        <v>1205</v>
      </c>
      <c r="C572" s="137"/>
      <c r="D572" s="138"/>
      <c r="E572" s="92"/>
      <c r="F572" s="92"/>
      <c r="G572" s="92"/>
      <c r="H572" s="139" t="s">
        <v>1206</v>
      </c>
      <c r="I572" s="139"/>
      <c r="J572" s="139"/>
      <c r="K572" s="139"/>
      <c r="L572" s="139"/>
      <c r="M572" s="139"/>
      <c r="N572" s="139"/>
      <c r="O572" s="139"/>
      <c r="P572" s="140"/>
      <c r="Q572" s="141" t="s">
        <v>1049</v>
      </c>
      <c r="R572" s="142"/>
      <c r="S572" s="142"/>
      <c r="T572" s="142"/>
      <c r="U572" s="142"/>
      <c r="V572" s="142"/>
      <c r="W572" s="142"/>
      <c r="X572" s="142"/>
      <c r="Y572" s="142"/>
      <c r="Z572" s="142"/>
      <c r="AA572" s="142"/>
      <c r="AB572" s="142"/>
      <c r="AC572" s="142"/>
      <c r="AD572" s="142"/>
      <c r="AE572" s="142"/>
      <c r="AF572" s="142"/>
      <c r="AG572" s="142"/>
      <c r="AH572" s="143"/>
      <c r="AI572" s="144" t="s">
        <v>1050</v>
      </c>
      <c r="AJ572" s="145"/>
      <c r="AK572" s="145"/>
      <c r="AL572" s="146"/>
    </row>
    <row r="573" spans="2:38" s="1" customFormat="1" ht="11.25" customHeight="1">
      <c r="B573" s="156" t="s">
        <v>1051</v>
      </c>
      <c r="C573" s="158" t="s">
        <v>1052</v>
      </c>
      <c r="D573" s="159"/>
      <c r="E573" s="159"/>
      <c r="F573" s="159"/>
      <c r="G573" s="159"/>
      <c r="H573" s="159"/>
      <c r="I573" s="159"/>
      <c r="J573" s="159"/>
      <c r="K573" s="162" t="s">
        <v>1053</v>
      </c>
      <c r="L573" s="164" t="s">
        <v>1054</v>
      </c>
      <c r="M573" s="164" t="s">
        <v>1055</v>
      </c>
      <c r="N573" s="166" t="s">
        <v>1394</v>
      </c>
      <c r="O573" s="173" t="s">
        <v>1056</v>
      </c>
      <c r="P573" s="175" t="s">
        <v>1057</v>
      </c>
      <c r="Q573" s="177" t="s">
        <v>1058</v>
      </c>
      <c r="R573" s="169"/>
      <c r="S573" s="168" t="s">
        <v>1059</v>
      </c>
      <c r="T573" s="169"/>
      <c r="U573" s="168" t="s">
        <v>1060</v>
      </c>
      <c r="V573" s="169"/>
      <c r="W573" s="168" t="s">
        <v>1061</v>
      </c>
      <c r="X573" s="169"/>
      <c r="Y573" s="168" t="s">
        <v>1062</v>
      </c>
      <c r="Z573" s="169"/>
      <c r="AA573" s="168" t="s">
        <v>1063</v>
      </c>
      <c r="AB573" s="169"/>
      <c r="AC573" s="168" t="s">
        <v>1064</v>
      </c>
      <c r="AD573" s="169"/>
      <c r="AE573" s="168" t="s">
        <v>1065</v>
      </c>
      <c r="AF573" s="169"/>
      <c r="AG573" s="168" t="s">
        <v>1066</v>
      </c>
      <c r="AH573" s="170"/>
      <c r="AI573" s="171" t="s">
        <v>1067</v>
      </c>
      <c r="AJ573" s="147" t="s">
        <v>1068</v>
      </c>
      <c r="AK573" s="149" t="s">
        <v>1069</v>
      </c>
      <c r="AL573" s="151" t="s">
        <v>1070</v>
      </c>
    </row>
    <row r="574" spans="2:38" s="1" customFormat="1" ht="24" thickBot="1">
      <c r="B574" s="157"/>
      <c r="C574" s="178"/>
      <c r="D574" s="179"/>
      <c r="E574" s="179"/>
      <c r="F574" s="179"/>
      <c r="G574" s="179"/>
      <c r="H574" s="179"/>
      <c r="I574" s="179"/>
      <c r="J574" s="179"/>
      <c r="K574" s="163"/>
      <c r="L574" s="165" t="s">
        <v>1054</v>
      </c>
      <c r="M574" s="165"/>
      <c r="N574" s="167"/>
      <c r="O574" s="174"/>
      <c r="P574" s="176"/>
      <c r="Q574" s="17" t="s">
        <v>1071</v>
      </c>
      <c r="R574" s="18" t="s">
        <v>1072</v>
      </c>
      <c r="S574" s="19" t="s">
        <v>1071</v>
      </c>
      <c r="T574" s="18" t="s">
        <v>1072</v>
      </c>
      <c r="U574" s="19" t="s">
        <v>1071</v>
      </c>
      <c r="V574" s="18" t="s">
        <v>1072</v>
      </c>
      <c r="W574" s="19" t="s">
        <v>1071</v>
      </c>
      <c r="X574" s="18" t="s">
        <v>1072</v>
      </c>
      <c r="Y574" s="19" t="s">
        <v>1071</v>
      </c>
      <c r="Z574" s="18" t="s">
        <v>1072</v>
      </c>
      <c r="AA574" s="19" t="s">
        <v>1071</v>
      </c>
      <c r="AB574" s="18" t="s">
        <v>1072</v>
      </c>
      <c r="AC574" s="19" t="s">
        <v>1071</v>
      </c>
      <c r="AD574" s="18" t="s">
        <v>1073</v>
      </c>
      <c r="AE574" s="19" t="s">
        <v>1071</v>
      </c>
      <c r="AF574" s="18" t="s">
        <v>1073</v>
      </c>
      <c r="AG574" s="19" t="s">
        <v>1071</v>
      </c>
      <c r="AH574" s="20" t="s">
        <v>1073</v>
      </c>
      <c r="AI574" s="172"/>
      <c r="AJ574" s="148"/>
      <c r="AK574" s="150"/>
      <c r="AL574" s="152"/>
    </row>
    <row r="575" spans="2:38" s="1" customFormat="1" ht="72" customHeight="1" thickBot="1">
      <c r="B575" s="42" t="s">
        <v>1190</v>
      </c>
      <c r="C575" s="180" t="s">
        <v>1352</v>
      </c>
      <c r="D575" s="181"/>
      <c r="E575" s="181"/>
      <c r="F575" s="181"/>
      <c r="G575" s="181"/>
      <c r="H575" s="181"/>
      <c r="I575" s="181"/>
      <c r="J575" s="181"/>
      <c r="K575" s="44" t="s">
        <v>1353</v>
      </c>
      <c r="L575" s="44">
        <v>0</v>
      </c>
      <c r="M575" s="59">
        <v>400</v>
      </c>
      <c r="N575" s="60">
        <v>100</v>
      </c>
      <c r="O575" s="46"/>
      <c r="P575" s="47"/>
      <c r="Q575" s="48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50"/>
      <c r="AI575" s="51" t="e">
        <f>AI577+#REF!+#REF!</f>
        <v>#REF!</v>
      </c>
      <c r="AJ575" s="52"/>
      <c r="AK575" s="52"/>
      <c r="AL575" s="53"/>
    </row>
    <row r="576" spans="2:38" s="1" customFormat="1" ht="33.75">
      <c r="B576" s="5" t="s">
        <v>1037</v>
      </c>
      <c r="C576" s="3" t="s">
        <v>1038</v>
      </c>
      <c r="D576" s="3" t="s">
        <v>1039</v>
      </c>
      <c r="E576" s="3" t="s">
        <v>1040</v>
      </c>
      <c r="F576" s="3" t="s">
        <v>1041</v>
      </c>
      <c r="G576" s="3" t="s">
        <v>1042</v>
      </c>
      <c r="H576" s="3" t="s">
        <v>1043</v>
      </c>
      <c r="I576" s="3" t="s">
        <v>1044</v>
      </c>
      <c r="J576" s="4" t="s">
        <v>1045</v>
      </c>
      <c r="K576" s="5" t="s">
        <v>1046</v>
      </c>
      <c r="L576" s="6"/>
      <c r="M576" s="6"/>
      <c r="N576" s="7"/>
      <c r="O576" s="7"/>
      <c r="P576" s="8"/>
      <c r="Q576" s="9">
        <f>SUM(Q577:Q577)</f>
        <v>0</v>
      </c>
      <c r="R576" s="10">
        <f>SUM(R577:R577)</f>
        <v>0</v>
      </c>
      <c r="S576" s="11">
        <f>SUM(S577:S577)</f>
        <v>0</v>
      </c>
      <c r="T576" s="10">
        <f>SUM(T577:T577)</f>
        <v>0</v>
      </c>
      <c r="U576" s="11"/>
      <c r="V576" s="10"/>
      <c r="W576" s="11"/>
      <c r="X576" s="10"/>
      <c r="Y576" s="11"/>
      <c r="Z576" s="10"/>
      <c r="AA576" s="11"/>
      <c r="AB576" s="10"/>
      <c r="AC576" s="11"/>
      <c r="AD576" s="10"/>
      <c r="AE576" s="11"/>
      <c r="AF576" s="10"/>
      <c r="AG576" s="12">
        <f>Q576+S576</f>
        <v>0</v>
      </c>
      <c r="AH576" s="10">
        <f>AH577</f>
        <v>0</v>
      </c>
      <c r="AI576" s="13">
        <f>SUM(AI577:AI577)</f>
        <v>0</v>
      </c>
      <c r="AJ576" s="14"/>
      <c r="AK576" s="14"/>
      <c r="AL576" s="15"/>
    </row>
    <row r="577" spans="2:38" ht="39" thickBot="1">
      <c r="B577" s="106"/>
      <c r="C577" s="28"/>
      <c r="D577" s="28"/>
      <c r="E577" s="28"/>
      <c r="F577" s="26" t="s">
        <v>937</v>
      </c>
      <c r="G577" s="28"/>
      <c r="H577" s="28"/>
      <c r="I577" s="28"/>
      <c r="J577" s="26" t="s">
        <v>169</v>
      </c>
      <c r="K577" s="26" t="s">
        <v>607</v>
      </c>
      <c r="L577" s="27">
        <v>0</v>
      </c>
      <c r="M577" s="27">
        <v>2</v>
      </c>
      <c r="N577" s="27">
        <v>2</v>
      </c>
      <c r="O577" s="28"/>
      <c r="P577" s="28"/>
      <c r="Q577" s="29"/>
      <c r="R577" s="28"/>
      <c r="S577" s="29"/>
      <c r="T577" s="28"/>
      <c r="U577" s="28"/>
      <c r="V577" s="28"/>
      <c r="W577" s="28"/>
      <c r="X577" s="28"/>
      <c r="Y577" s="28"/>
      <c r="Z577" s="28"/>
      <c r="AA577" s="29"/>
      <c r="AB577" s="28"/>
      <c r="AC577" s="28"/>
      <c r="AD577" s="28"/>
      <c r="AE577" s="29"/>
      <c r="AF577" s="28"/>
      <c r="AG577" s="28"/>
      <c r="AH577" s="28"/>
      <c r="AI577" s="28"/>
      <c r="AJ577" s="28"/>
      <c r="AK577" s="28"/>
      <c r="AL577" s="107" t="s">
        <v>1078</v>
      </c>
    </row>
    <row r="578" spans="2:38" s="1" customFormat="1" ht="33.75">
      <c r="B578" s="5" t="s">
        <v>1037</v>
      </c>
      <c r="C578" s="3" t="s">
        <v>1038</v>
      </c>
      <c r="D578" s="3" t="s">
        <v>1039</v>
      </c>
      <c r="E578" s="3" t="s">
        <v>1040</v>
      </c>
      <c r="F578" s="3" t="s">
        <v>1041</v>
      </c>
      <c r="G578" s="3" t="s">
        <v>1042</v>
      </c>
      <c r="H578" s="3" t="s">
        <v>1043</v>
      </c>
      <c r="I578" s="3" t="s">
        <v>1044</v>
      </c>
      <c r="J578" s="4" t="s">
        <v>1045</v>
      </c>
      <c r="K578" s="5" t="s">
        <v>1046</v>
      </c>
      <c r="L578" s="6"/>
      <c r="M578" s="6"/>
      <c r="N578" s="7"/>
      <c r="O578" s="7"/>
      <c r="P578" s="8"/>
      <c r="Q578" s="9">
        <f>SUM(Q579:Q579)</f>
        <v>0</v>
      </c>
      <c r="R578" s="10">
        <f>SUM(R579:R579)</f>
        <v>0</v>
      </c>
      <c r="S578" s="11">
        <f>SUM(S579:S579)</f>
        <v>0</v>
      </c>
      <c r="T578" s="10">
        <f>SUM(T579:T579)</f>
        <v>0</v>
      </c>
      <c r="U578" s="11"/>
      <c r="V578" s="10"/>
      <c r="W578" s="11"/>
      <c r="X578" s="10"/>
      <c r="Y578" s="11"/>
      <c r="Z578" s="10"/>
      <c r="AA578" s="11"/>
      <c r="AB578" s="10"/>
      <c r="AC578" s="11"/>
      <c r="AD578" s="10"/>
      <c r="AE578" s="11"/>
      <c r="AF578" s="10"/>
      <c r="AG578" s="12">
        <f>Q578+S578</f>
        <v>0</v>
      </c>
      <c r="AH578" s="10">
        <f>AH579</f>
        <v>0</v>
      </c>
      <c r="AI578" s="13">
        <f>SUM(AI579:AI579)</f>
        <v>0</v>
      </c>
      <c r="AJ578" s="14"/>
      <c r="AK578" s="14"/>
      <c r="AL578" s="15"/>
    </row>
    <row r="579" spans="2:38" ht="38.25">
      <c r="B579" s="106"/>
      <c r="C579" s="28"/>
      <c r="D579" s="28"/>
      <c r="E579" s="28"/>
      <c r="F579" s="26" t="s">
        <v>937</v>
      </c>
      <c r="G579" s="28"/>
      <c r="H579" s="28"/>
      <c r="I579" s="28"/>
      <c r="J579" s="26" t="s">
        <v>170</v>
      </c>
      <c r="K579" s="26" t="s">
        <v>608</v>
      </c>
      <c r="L579" s="27">
        <v>0</v>
      </c>
      <c r="M579" s="27">
        <v>400</v>
      </c>
      <c r="N579" s="27">
        <v>100</v>
      </c>
      <c r="O579" s="28"/>
      <c r="P579" s="28"/>
      <c r="Q579" s="29"/>
      <c r="R579" s="28"/>
      <c r="S579" s="29"/>
      <c r="T579" s="28"/>
      <c r="U579" s="28"/>
      <c r="V579" s="28"/>
      <c r="W579" s="28"/>
      <c r="X579" s="28"/>
      <c r="Y579" s="28"/>
      <c r="Z579" s="28"/>
      <c r="AA579" s="29"/>
      <c r="AB579" s="28"/>
      <c r="AC579" s="28"/>
      <c r="AD579" s="28"/>
      <c r="AE579" s="29"/>
      <c r="AF579" s="28"/>
      <c r="AG579" s="28"/>
      <c r="AH579" s="28"/>
      <c r="AI579" s="28"/>
      <c r="AJ579" s="28"/>
      <c r="AK579" s="28"/>
      <c r="AL579" s="107" t="s">
        <v>1078</v>
      </c>
    </row>
    <row r="580" spans="2:38">
      <c r="B580" s="116"/>
      <c r="C580" s="117"/>
      <c r="D580" s="117"/>
      <c r="E580" s="117"/>
      <c r="F580" s="118"/>
      <c r="G580" s="117"/>
      <c r="H580" s="117"/>
      <c r="I580" s="117"/>
      <c r="J580" s="118"/>
      <c r="K580" s="118"/>
      <c r="L580" s="119"/>
      <c r="M580" s="119"/>
      <c r="N580" s="119"/>
      <c r="O580" s="117"/>
      <c r="P580" s="117"/>
      <c r="Q580" s="120"/>
      <c r="R580" s="117"/>
      <c r="S580" s="120"/>
      <c r="T580" s="117"/>
      <c r="U580" s="117"/>
      <c r="V580" s="117"/>
      <c r="W580" s="117"/>
      <c r="X580" s="117"/>
      <c r="Y580" s="117"/>
      <c r="Z580" s="117"/>
      <c r="AA580" s="120"/>
      <c r="AB580" s="117"/>
      <c r="AC580" s="117"/>
      <c r="AD580" s="117"/>
      <c r="AE580" s="120"/>
      <c r="AF580" s="117"/>
      <c r="AG580" s="117"/>
      <c r="AH580" s="117"/>
      <c r="AI580" s="117"/>
      <c r="AJ580" s="117"/>
      <c r="AK580" s="117"/>
      <c r="AL580" s="121"/>
    </row>
    <row r="581" spans="2:38">
      <c r="B581" s="116"/>
      <c r="C581" s="117"/>
      <c r="D581" s="117"/>
      <c r="E581" s="117"/>
      <c r="F581" s="118"/>
      <c r="G581" s="117"/>
      <c r="H581" s="117"/>
      <c r="I581" s="117"/>
      <c r="J581" s="118"/>
      <c r="K581" s="118"/>
      <c r="L581" s="119"/>
      <c r="M581" s="119"/>
      <c r="N581" s="119"/>
      <c r="O581" s="117"/>
      <c r="P581" s="117"/>
      <c r="Q581" s="120"/>
      <c r="R581" s="117"/>
      <c r="S581" s="120"/>
      <c r="T581" s="117"/>
      <c r="U581" s="117"/>
      <c r="V581" s="117"/>
      <c r="W581" s="117"/>
      <c r="X581" s="117"/>
      <c r="Y581" s="117"/>
      <c r="Z581" s="117"/>
      <c r="AA581" s="120"/>
      <c r="AB581" s="117"/>
      <c r="AC581" s="117"/>
      <c r="AD581" s="117"/>
      <c r="AE581" s="120"/>
      <c r="AF581" s="117"/>
      <c r="AG581" s="117"/>
      <c r="AH581" s="117"/>
      <c r="AI581" s="117"/>
      <c r="AJ581" s="117"/>
      <c r="AK581" s="117"/>
      <c r="AL581" s="121"/>
    </row>
    <row r="582" spans="2:38">
      <c r="B582" s="116"/>
      <c r="C582" s="117"/>
      <c r="D582" s="117"/>
      <c r="E582" s="117"/>
      <c r="F582" s="118"/>
      <c r="G582" s="117"/>
      <c r="H582" s="117"/>
      <c r="I582" s="117"/>
      <c r="J582" s="118"/>
      <c r="K582" s="118"/>
      <c r="L582" s="119"/>
      <c r="M582" s="119"/>
      <c r="N582" s="119"/>
      <c r="O582" s="117"/>
      <c r="P582" s="117"/>
      <c r="Q582" s="120"/>
      <c r="R582" s="117"/>
      <c r="S582" s="120"/>
      <c r="T582" s="117"/>
      <c r="U582" s="117"/>
      <c r="V582" s="117"/>
      <c r="W582" s="117"/>
      <c r="X582" s="117"/>
      <c r="Y582" s="117"/>
      <c r="Z582" s="117"/>
      <c r="AA582" s="120"/>
      <c r="AB582" s="117"/>
      <c r="AC582" s="117"/>
      <c r="AD582" s="117"/>
      <c r="AE582" s="120"/>
      <c r="AF582" s="117"/>
      <c r="AG582" s="117"/>
      <c r="AH582" s="117"/>
      <c r="AI582" s="117"/>
      <c r="AJ582" s="117"/>
      <c r="AK582" s="117"/>
      <c r="AL582" s="121"/>
    </row>
    <row r="583" spans="2:38">
      <c r="B583" s="116"/>
      <c r="C583" s="117"/>
      <c r="D583" s="117"/>
      <c r="E583" s="117"/>
      <c r="F583" s="118"/>
      <c r="G583" s="117"/>
      <c r="H583" s="117"/>
      <c r="I583" s="117"/>
      <c r="J583" s="118"/>
      <c r="K583" s="118"/>
      <c r="L583" s="119"/>
      <c r="M583" s="119"/>
      <c r="N583" s="119"/>
      <c r="O583" s="117"/>
      <c r="P583" s="117"/>
      <c r="Q583" s="120"/>
      <c r="R583" s="117"/>
      <c r="S583" s="120"/>
      <c r="T583" s="117"/>
      <c r="U583" s="117"/>
      <c r="V583" s="117"/>
      <c r="W583" s="117"/>
      <c r="X583" s="117"/>
      <c r="Y583" s="117"/>
      <c r="Z583" s="117"/>
      <c r="AA583" s="120"/>
      <c r="AB583" s="117"/>
      <c r="AC583" s="117"/>
      <c r="AD583" s="117"/>
      <c r="AE583" s="120"/>
      <c r="AF583" s="117"/>
      <c r="AG583" s="117"/>
      <c r="AH583" s="117"/>
      <c r="AI583" s="117"/>
      <c r="AJ583" s="117"/>
      <c r="AK583" s="117"/>
      <c r="AL583" s="121"/>
    </row>
    <row r="584" spans="2:38">
      <c r="B584" s="116"/>
      <c r="C584" s="117"/>
      <c r="D584" s="117"/>
      <c r="E584" s="117"/>
      <c r="F584" s="118"/>
      <c r="G584" s="117"/>
      <c r="H584" s="117"/>
      <c r="I584" s="117"/>
      <c r="J584" s="118"/>
      <c r="K584" s="118"/>
      <c r="L584" s="119"/>
      <c r="M584" s="119"/>
      <c r="N584" s="119"/>
      <c r="O584" s="117"/>
      <c r="P584" s="117"/>
      <c r="Q584" s="120"/>
      <c r="R584" s="117"/>
      <c r="S584" s="120"/>
      <c r="T584" s="117"/>
      <c r="U584" s="117"/>
      <c r="V584" s="117"/>
      <c r="W584" s="117"/>
      <c r="X584" s="117"/>
      <c r="Y584" s="117"/>
      <c r="Z584" s="117"/>
      <c r="AA584" s="120"/>
      <c r="AB584" s="117"/>
      <c r="AC584" s="117"/>
      <c r="AD584" s="117"/>
      <c r="AE584" s="120"/>
      <c r="AF584" s="117"/>
      <c r="AG584" s="117"/>
      <c r="AH584" s="117"/>
      <c r="AI584" s="117"/>
      <c r="AJ584" s="117"/>
      <c r="AK584" s="117"/>
      <c r="AL584" s="121"/>
    </row>
    <row r="585" spans="2:38">
      <c r="B585" s="116"/>
      <c r="C585" s="117"/>
      <c r="D585" s="117"/>
      <c r="E585" s="117"/>
      <c r="F585" s="118"/>
      <c r="G585" s="117"/>
      <c r="H585" s="117"/>
      <c r="I585" s="117"/>
      <c r="J585" s="118"/>
      <c r="K585" s="118"/>
      <c r="L585" s="119"/>
      <c r="M585" s="119"/>
      <c r="N585" s="119"/>
      <c r="O585" s="117"/>
      <c r="P585" s="117"/>
      <c r="Q585" s="120"/>
      <c r="R585" s="117"/>
      <c r="S585" s="120"/>
      <c r="T585" s="117"/>
      <c r="U585" s="117"/>
      <c r="V585" s="117"/>
      <c r="W585" s="117"/>
      <c r="X585" s="117"/>
      <c r="Y585" s="117"/>
      <c r="Z585" s="117"/>
      <c r="AA585" s="120"/>
      <c r="AB585" s="117"/>
      <c r="AC585" s="117"/>
      <c r="AD585" s="117"/>
      <c r="AE585" s="120"/>
      <c r="AF585" s="117"/>
      <c r="AG585" s="117"/>
      <c r="AH585" s="117"/>
      <c r="AI585" s="117"/>
      <c r="AJ585" s="117"/>
      <c r="AK585" s="117"/>
      <c r="AL585" s="121"/>
    </row>
    <row r="586" spans="2:38">
      <c r="B586" s="116"/>
      <c r="C586" s="117"/>
      <c r="D586" s="117"/>
      <c r="E586" s="117"/>
      <c r="F586" s="118"/>
      <c r="G586" s="117"/>
      <c r="H586" s="117"/>
      <c r="I586" s="117"/>
      <c r="J586" s="118"/>
      <c r="K586" s="118"/>
      <c r="L586" s="119"/>
      <c r="M586" s="119"/>
      <c r="N586" s="119"/>
      <c r="O586" s="117"/>
      <c r="P586" s="117"/>
      <c r="Q586" s="120"/>
      <c r="R586" s="117"/>
      <c r="S586" s="120"/>
      <c r="T586" s="117"/>
      <c r="U586" s="117"/>
      <c r="V586" s="117"/>
      <c r="W586" s="117"/>
      <c r="X586" s="117"/>
      <c r="Y586" s="117"/>
      <c r="Z586" s="117"/>
      <c r="AA586" s="120"/>
      <c r="AB586" s="117"/>
      <c r="AC586" s="117"/>
      <c r="AD586" s="117"/>
      <c r="AE586" s="120"/>
      <c r="AF586" s="117"/>
      <c r="AG586" s="117"/>
      <c r="AH586" s="117"/>
      <c r="AI586" s="117"/>
      <c r="AJ586" s="117"/>
      <c r="AK586" s="117"/>
      <c r="AL586" s="121"/>
    </row>
    <row r="587" spans="2:38">
      <c r="B587" s="116"/>
      <c r="C587" s="117"/>
      <c r="D587" s="117"/>
      <c r="E587" s="117"/>
      <c r="F587" s="118"/>
      <c r="G587" s="117"/>
      <c r="H587" s="117"/>
      <c r="I587" s="117"/>
      <c r="J587" s="118"/>
      <c r="K587" s="118"/>
      <c r="L587" s="119"/>
      <c r="M587" s="119"/>
      <c r="N587" s="119"/>
      <c r="O587" s="117"/>
      <c r="P587" s="117"/>
      <c r="Q587" s="120"/>
      <c r="R587" s="117"/>
      <c r="S587" s="120"/>
      <c r="T587" s="117"/>
      <c r="U587" s="117"/>
      <c r="V587" s="117"/>
      <c r="W587" s="117"/>
      <c r="X587" s="117"/>
      <c r="Y587" s="117"/>
      <c r="Z587" s="117"/>
      <c r="AA587" s="120"/>
      <c r="AB587" s="117"/>
      <c r="AC587" s="117"/>
      <c r="AD587" s="117"/>
      <c r="AE587" s="120"/>
      <c r="AF587" s="117"/>
      <c r="AG587" s="117"/>
      <c r="AH587" s="117"/>
      <c r="AI587" s="117"/>
      <c r="AJ587" s="117"/>
      <c r="AK587" s="117"/>
      <c r="AL587" s="121"/>
    </row>
    <row r="588" spans="2:38">
      <c r="B588" s="116"/>
      <c r="C588" s="117"/>
      <c r="D588" s="117"/>
      <c r="E588" s="117"/>
      <c r="F588" s="118"/>
      <c r="G588" s="117"/>
      <c r="H588" s="117"/>
      <c r="I588" s="117"/>
      <c r="J588" s="118"/>
      <c r="K588" s="118"/>
      <c r="L588" s="119"/>
      <c r="M588" s="119"/>
      <c r="N588" s="119"/>
      <c r="O588" s="117"/>
      <c r="P588" s="117"/>
      <c r="Q588" s="120"/>
      <c r="R588" s="117"/>
      <c r="S588" s="120"/>
      <c r="T588" s="117"/>
      <c r="U588" s="117"/>
      <c r="V588" s="117"/>
      <c r="W588" s="117"/>
      <c r="X588" s="117"/>
      <c r="Y588" s="117"/>
      <c r="Z588" s="117"/>
      <c r="AA588" s="120"/>
      <c r="AB588" s="117"/>
      <c r="AC588" s="117"/>
      <c r="AD588" s="117"/>
      <c r="AE588" s="120"/>
      <c r="AF588" s="117"/>
      <c r="AG588" s="117"/>
      <c r="AH588" s="117"/>
      <c r="AI588" s="117"/>
      <c r="AJ588" s="117"/>
      <c r="AK588" s="117"/>
      <c r="AL588" s="121"/>
    </row>
    <row r="589" spans="2:38">
      <c r="B589" s="116"/>
      <c r="C589" s="117"/>
      <c r="D589" s="117"/>
      <c r="E589" s="117"/>
      <c r="F589" s="118"/>
      <c r="G589" s="117"/>
      <c r="H589" s="117"/>
      <c r="I589" s="117"/>
      <c r="J589" s="118"/>
      <c r="K589" s="118"/>
      <c r="L589" s="119"/>
      <c r="M589" s="119"/>
      <c r="N589" s="119"/>
      <c r="O589" s="117"/>
      <c r="P589" s="117"/>
      <c r="Q589" s="120"/>
      <c r="R589" s="117"/>
      <c r="S589" s="120"/>
      <c r="T589" s="117"/>
      <c r="U589" s="117"/>
      <c r="V589" s="117"/>
      <c r="W589" s="117"/>
      <c r="X589" s="117"/>
      <c r="Y589" s="117"/>
      <c r="Z589" s="117"/>
      <c r="AA589" s="120"/>
      <c r="AB589" s="117"/>
      <c r="AC589" s="117"/>
      <c r="AD589" s="117"/>
      <c r="AE589" s="120"/>
      <c r="AF589" s="117"/>
      <c r="AG589" s="117"/>
      <c r="AH589" s="117"/>
      <c r="AI589" s="117"/>
      <c r="AJ589" s="117"/>
      <c r="AK589" s="117"/>
      <c r="AL589" s="121"/>
    </row>
    <row r="590" spans="2:38">
      <c r="B590" s="116"/>
      <c r="C590" s="117"/>
      <c r="D590" s="117"/>
      <c r="E590" s="117"/>
      <c r="F590" s="118"/>
      <c r="G590" s="117"/>
      <c r="H590" s="117"/>
      <c r="I590" s="117"/>
      <c r="J590" s="118"/>
      <c r="K590" s="118"/>
      <c r="L590" s="119"/>
      <c r="M590" s="119"/>
      <c r="N590" s="119"/>
      <c r="O590" s="117"/>
      <c r="P590" s="117"/>
      <c r="Q590" s="120"/>
      <c r="R590" s="117"/>
      <c r="S590" s="120"/>
      <c r="T590" s="117"/>
      <c r="U590" s="117"/>
      <c r="V590" s="117"/>
      <c r="W590" s="117"/>
      <c r="X590" s="117"/>
      <c r="Y590" s="117"/>
      <c r="Z590" s="117"/>
      <c r="AA590" s="120"/>
      <c r="AB590" s="117"/>
      <c r="AC590" s="117"/>
      <c r="AD590" s="117"/>
      <c r="AE590" s="120"/>
      <c r="AF590" s="117"/>
      <c r="AG590" s="117"/>
      <c r="AH590" s="117"/>
      <c r="AI590" s="117"/>
      <c r="AJ590" s="117"/>
      <c r="AK590" s="117"/>
      <c r="AL590" s="121"/>
    </row>
    <row r="591" spans="2:38">
      <c r="B591" s="116"/>
      <c r="C591" s="117"/>
      <c r="D591" s="117"/>
      <c r="E591" s="117"/>
      <c r="F591" s="118"/>
      <c r="G591" s="117"/>
      <c r="H591" s="117"/>
      <c r="I591" s="117"/>
      <c r="J591" s="118"/>
      <c r="K591" s="118"/>
      <c r="L591" s="119"/>
      <c r="M591" s="119"/>
      <c r="N591" s="119"/>
      <c r="O591" s="117"/>
      <c r="P591" s="117"/>
      <c r="Q591" s="120"/>
      <c r="R591" s="117"/>
      <c r="S591" s="120"/>
      <c r="T591" s="117"/>
      <c r="U591" s="117"/>
      <c r="V591" s="117"/>
      <c r="W591" s="117"/>
      <c r="X591" s="117"/>
      <c r="Y591" s="117"/>
      <c r="Z591" s="117"/>
      <c r="AA591" s="120"/>
      <c r="AB591" s="117"/>
      <c r="AC591" s="117"/>
      <c r="AD591" s="117"/>
      <c r="AE591" s="120"/>
      <c r="AF591" s="117"/>
      <c r="AG591" s="117"/>
      <c r="AH591" s="117"/>
      <c r="AI591" s="117"/>
      <c r="AJ591" s="117"/>
      <c r="AK591" s="117"/>
      <c r="AL591" s="121"/>
    </row>
    <row r="592" spans="2:38" ht="15.75" thickBot="1">
      <c r="B592" s="116"/>
      <c r="C592" s="117"/>
      <c r="D592" s="117"/>
      <c r="E592" s="117"/>
      <c r="F592" s="118"/>
      <c r="G592" s="117"/>
      <c r="H592" s="117"/>
      <c r="I592" s="117"/>
      <c r="J592" s="118"/>
      <c r="K592" s="118"/>
      <c r="L592" s="119"/>
      <c r="M592" s="119"/>
      <c r="N592" s="119"/>
      <c r="O592" s="117"/>
      <c r="P592" s="117"/>
      <c r="Q592" s="120"/>
      <c r="R592" s="117"/>
      <c r="S592" s="120"/>
      <c r="T592" s="117"/>
      <c r="U592" s="117"/>
      <c r="V592" s="117"/>
      <c r="W592" s="117"/>
      <c r="X592" s="117"/>
      <c r="Y592" s="117"/>
      <c r="Z592" s="117"/>
      <c r="AA592" s="120"/>
      <c r="AB592" s="117"/>
      <c r="AC592" s="117"/>
      <c r="AD592" s="117"/>
      <c r="AE592" s="120"/>
      <c r="AF592" s="117"/>
      <c r="AG592" s="117"/>
      <c r="AH592" s="117"/>
      <c r="AI592" s="117"/>
      <c r="AJ592" s="117"/>
      <c r="AK592" s="117"/>
      <c r="AL592" s="121"/>
    </row>
    <row r="593" spans="2:38" s="1" customFormat="1" ht="11.25">
      <c r="B593" s="122" t="s">
        <v>1097</v>
      </c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  <c r="AA593" s="123"/>
      <c r="AB593" s="123"/>
      <c r="AC593" s="123"/>
      <c r="AD593" s="123"/>
      <c r="AE593" s="123"/>
      <c r="AF593" s="123"/>
      <c r="AG593" s="123"/>
      <c r="AH593" s="123"/>
      <c r="AI593" s="123"/>
      <c r="AJ593" s="123"/>
      <c r="AK593" s="123"/>
      <c r="AL593" s="124"/>
    </row>
    <row r="594" spans="2:38" s="1" customFormat="1" ht="12" thickBot="1">
      <c r="B594" s="125" t="s">
        <v>1098</v>
      </c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  <c r="AG594" s="126"/>
      <c r="AH594" s="126"/>
      <c r="AI594" s="126"/>
      <c r="AJ594" s="126"/>
      <c r="AK594" s="126"/>
      <c r="AL594" s="127"/>
    </row>
    <row r="595" spans="2:38" s="1" customFormat="1" ht="11.25">
      <c r="B595" s="128" t="s">
        <v>1207</v>
      </c>
      <c r="C595" s="129"/>
      <c r="D595" s="129"/>
      <c r="E595" s="129"/>
      <c r="F595" s="129"/>
      <c r="G595" s="129"/>
      <c r="H595" s="129"/>
      <c r="I595" s="129"/>
      <c r="J595" s="130"/>
      <c r="K595" s="131" t="s">
        <v>1208</v>
      </c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3"/>
      <c r="W595" s="131" t="s">
        <v>1101</v>
      </c>
      <c r="X595" s="134"/>
      <c r="Y595" s="134"/>
      <c r="Z595" s="134"/>
      <c r="AA595" s="134"/>
      <c r="AB595" s="134"/>
      <c r="AC595" s="134"/>
      <c r="AD595" s="134"/>
      <c r="AE595" s="134"/>
      <c r="AF595" s="134"/>
      <c r="AG595" s="134"/>
      <c r="AH595" s="134"/>
      <c r="AI595" s="134"/>
      <c r="AJ595" s="134"/>
      <c r="AK595" s="134"/>
      <c r="AL595" s="135"/>
    </row>
    <row r="596" spans="2:38" s="1" customFormat="1" ht="23.25" customHeight="1" thickBot="1">
      <c r="B596" s="136" t="s">
        <v>1209</v>
      </c>
      <c r="C596" s="137"/>
      <c r="D596" s="138"/>
      <c r="E596" s="92"/>
      <c r="F596" s="92"/>
      <c r="G596" s="92"/>
      <c r="H596" s="139" t="s">
        <v>1210</v>
      </c>
      <c r="I596" s="139"/>
      <c r="J596" s="139"/>
      <c r="K596" s="139"/>
      <c r="L596" s="139"/>
      <c r="M596" s="139"/>
      <c r="N596" s="139"/>
      <c r="O596" s="139"/>
      <c r="P596" s="140"/>
      <c r="Q596" s="141" t="s">
        <v>1049</v>
      </c>
      <c r="R596" s="142"/>
      <c r="S596" s="142"/>
      <c r="T596" s="142"/>
      <c r="U596" s="142"/>
      <c r="V596" s="142"/>
      <c r="W596" s="142"/>
      <c r="X596" s="142"/>
      <c r="Y596" s="142"/>
      <c r="Z596" s="142"/>
      <c r="AA596" s="142"/>
      <c r="AB596" s="142"/>
      <c r="AC596" s="142"/>
      <c r="AD596" s="142"/>
      <c r="AE596" s="142"/>
      <c r="AF596" s="142"/>
      <c r="AG596" s="142"/>
      <c r="AH596" s="143"/>
      <c r="AI596" s="144" t="s">
        <v>1050</v>
      </c>
      <c r="AJ596" s="145"/>
      <c r="AK596" s="145"/>
      <c r="AL596" s="146"/>
    </row>
    <row r="597" spans="2:38" s="1" customFormat="1" ht="15" customHeight="1">
      <c r="B597" s="156" t="s">
        <v>1051</v>
      </c>
      <c r="C597" s="158" t="s">
        <v>1052</v>
      </c>
      <c r="D597" s="159"/>
      <c r="E597" s="159"/>
      <c r="F597" s="159"/>
      <c r="G597" s="159"/>
      <c r="H597" s="159"/>
      <c r="I597" s="159"/>
      <c r="J597" s="159"/>
      <c r="K597" s="162" t="s">
        <v>1053</v>
      </c>
      <c r="L597" s="73" t="s">
        <v>1054</v>
      </c>
      <c r="M597" s="73" t="s">
        <v>1055</v>
      </c>
      <c r="N597" s="166" t="s">
        <v>1394</v>
      </c>
      <c r="O597" s="74" t="s">
        <v>1056</v>
      </c>
      <c r="P597" s="75" t="s">
        <v>1057</v>
      </c>
      <c r="Q597" s="177" t="s">
        <v>1058</v>
      </c>
      <c r="R597" s="169"/>
      <c r="S597" s="168" t="s">
        <v>1059</v>
      </c>
      <c r="T597" s="169"/>
      <c r="U597" s="168" t="s">
        <v>1060</v>
      </c>
      <c r="V597" s="169"/>
      <c r="W597" s="168" t="s">
        <v>1061</v>
      </c>
      <c r="X597" s="169"/>
      <c r="Y597" s="168" t="s">
        <v>1062</v>
      </c>
      <c r="Z597" s="169"/>
      <c r="AA597" s="168" t="s">
        <v>1063</v>
      </c>
      <c r="AB597" s="169"/>
      <c r="AC597" s="168" t="s">
        <v>1064</v>
      </c>
      <c r="AD597" s="169"/>
      <c r="AE597" s="168" t="s">
        <v>1065</v>
      </c>
      <c r="AF597" s="169"/>
      <c r="AG597" s="168" t="s">
        <v>1066</v>
      </c>
      <c r="AH597" s="170"/>
      <c r="AI597" s="171" t="s">
        <v>1067</v>
      </c>
      <c r="AJ597" s="147" t="s">
        <v>1068</v>
      </c>
      <c r="AK597" s="149" t="s">
        <v>1069</v>
      </c>
      <c r="AL597" s="151" t="s">
        <v>1070</v>
      </c>
    </row>
    <row r="598" spans="2:38" s="1" customFormat="1" ht="17.25" customHeight="1" thickBot="1">
      <c r="B598" s="157"/>
      <c r="C598" s="178"/>
      <c r="D598" s="179"/>
      <c r="E598" s="179"/>
      <c r="F598" s="179"/>
      <c r="G598" s="179"/>
      <c r="H598" s="179"/>
      <c r="I598" s="179"/>
      <c r="J598" s="179"/>
      <c r="K598" s="163"/>
      <c r="L598" s="76" t="s">
        <v>1054</v>
      </c>
      <c r="M598" s="76"/>
      <c r="N598" s="167"/>
      <c r="O598" s="77"/>
      <c r="P598" s="78"/>
      <c r="Q598" s="17" t="s">
        <v>1071</v>
      </c>
      <c r="R598" s="18" t="s">
        <v>1072</v>
      </c>
      <c r="S598" s="19" t="s">
        <v>1071</v>
      </c>
      <c r="T598" s="18" t="s">
        <v>1072</v>
      </c>
      <c r="U598" s="19" t="s">
        <v>1071</v>
      </c>
      <c r="V598" s="18" t="s">
        <v>1072</v>
      </c>
      <c r="W598" s="19" t="s">
        <v>1071</v>
      </c>
      <c r="X598" s="18" t="s">
        <v>1072</v>
      </c>
      <c r="Y598" s="19" t="s">
        <v>1071</v>
      </c>
      <c r="Z598" s="18" t="s">
        <v>1072</v>
      </c>
      <c r="AA598" s="19" t="s">
        <v>1071</v>
      </c>
      <c r="AB598" s="18" t="s">
        <v>1072</v>
      </c>
      <c r="AC598" s="19" t="s">
        <v>1071</v>
      </c>
      <c r="AD598" s="18" t="s">
        <v>1073</v>
      </c>
      <c r="AE598" s="19" t="s">
        <v>1071</v>
      </c>
      <c r="AF598" s="18" t="s">
        <v>1073</v>
      </c>
      <c r="AG598" s="19" t="s">
        <v>1071</v>
      </c>
      <c r="AH598" s="20" t="s">
        <v>1073</v>
      </c>
      <c r="AI598" s="172"/>
      <c r="AJ598" s="148"/>
      <c r="AK598" s="150"/>
      <c r="AL598" s="152"/>
    </row>
    <row r="599" spans="2:38" s="1" customFormat="1" ht="51" customHeight="1" thickBot="1">
      <c r="B599" s="184" t="s">
        <v>1079</v>
      </c>
      <c r="C599" s="186" t="s">
        <v>1354</v>
      </c>
      <c r="D599" s="154"/>
      <c r="E599" s="154"/>
      <c r="F599" s="154"/>
      <c r="G599" s="154"/>
      <c r="H599" s="154"/>
      <c r="I599" s="154"/>
      <c r="J599" s="189"/>
      <c r="K599" s="43" t="s">
        <v>1211</v>
      </c>
      <c r="L599" s="64">
        <v>30918</v>
      </c>
      <c r="M599" s="60">
        <v>37581</v>
      </c>
      <c r="N599" s="60">
        <v>32464</v>
      </c>
      <c r="O599" s="46"/>
      <c r="P599" s="47"/>
      <c r="Q599" s="48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50"/>
      <c r="AI599" s="51">
        <f>AI601+AI607+AI613</f>
        <v>0</v>
      </c>
      <c r="AJ599" s="52"/>
      <c r="AK599" s="52"/>
      <c r="AL599" s="53"/>
    </row>
    <row r="600" spans="2:38" s="1" customFormat="1" ht="34.5" thickBot="1">
      <c r="B600" s="185"/>
      <c r="C600" s="186" t="s">
        <v>1355</v>
      </c>
      <c r="D600" s="154"/>
      <c r="E600" s="154"/>
      <c r="F600" s="154"/>
      <c r="G600" s="154"/>
      <c r="H600" s="154"/>
      <c r="I600" s="154"/>
      <c r="J600" s="189"/>
      <c r="K600" s="43" t="s">
        <v>1212</v>
      </c>
      <c r="L600" s="64">
        <v>2076</v>
      </c>
      <c r="M600" s="60">
        <v>2523</v>
      </c>
      <c r="N600" s="64">
        <v>2180</v>
      </c>
      <c r="O600" s="46"/>
      <c r="P600" s="47"/>
      <c r="Q600" s="48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50"/>
      <c r="AI600" s="51">
        <f>AI602+AI608+AI614</f>
        <v>0</v>
      </c>
      <c r="AJ600" s="52"/>
      <c r="AK600" s="52"/>
      <c r="AL600" s="53"/>
    </row>
    <row r="601" spans="2:38" s="1" customFormat="1" ht="51" customHeight="1">
      <c r="B601" s="5" t="s">
        <v>1037</v>
      </c>
      <c r="C601" s="3" t="s">
        <v>1038</v>
      </c>
      <c r="D601" s="3" t="s">
        <v>1039</v>
      </c>
      <c r="E601" s="3" t="s">
        <v>1040</v>
      </c>
      <c r="F601" s="3" t="s">
        <v>1041</v>
      </c>
      <c r="G601" s="3" t="s">
        <v>1042</v>
      </c>
      <c r="H601" s="3" t="s">
        <v>1043</v>
      </c>
      <c r="I601" s="3" t="s">
        <v>1044</v>
      </c>
      <c r="J601" s="4" t="s">
        <v>1045</v>
      </c>
      <c r="K601" s="5" t="s">
        <v>1046</v>
      </c>
      <c r="L601" s="6"/>
      <c r="M601" s="6"/>
      <c r="N601" s="7"/>
      <c r="O601" s="7"/>
      <c r="P601" s="8"/>
      <c r="Q601" s="9">
        <f>SUM(Q602:Q602)</f>
        <v>0</v>
      </c>
      <c r="R601" s="10">
        <f>SUM(R602:R602)</f>
        <v>0</v>
      </c>
      <c r="S601" s="11">
        <f>SUM(S602:S602)</f>
        <v>50000000</v>
      </c>
      <c r="T601" s="10">
        <f>SUM(T602:T602)</f>
        <v>0</v>
      </c>
      <c r="U601" s="11"/>
      <c r="V601" s="10"/>
      <c r="W601" s="11"/>
      <c r="X601" s="10"/>
      <c r="Y601" s="11"/>
      <c r="Z601" s="10"/>
      <c r="AA601" s="11"/>
      <c r="AB601" s="10"/>
      <c r="AC601" s="11"/>
      <c r="AD601" s="10"/>
      <c r="AE601" s="11"/>
      <c r="AF601" s="10"/>
      <c r="AG601" s="12">
        <f>Q601+S601</f>
        <v>50000000</v>
      </c>
      <c r="AH601" s="10">
        <f>AH602</f>
        <v>0</v>
      </c>
      <c r="AI601" s="13">
        <f>SUM(AI602:AI602)</f>
        <v>0</v>
      </c>
      <c r="AJ601" s="14"/>
      <c r="AK601" s="14"/>
      <c r="AL601" s="15"/>
    </row>
    <row r="602" spans="2:38" ht="39" thickBot="1">
      <c r="B602" s="106"/>
      <c r="C602" s="28"/>
      <c r="D602" s="28"/>
      <c r="E602" s="28"/>
      <c r="F602" s="26" t="s">
        <v>945</v>
      </c>
      <c r="G602" s="28"/>
      <c r="H602" s="28"/>
      <c r="I602" s="28"/>
      <c r="J602" s="26" t="s">
        <v>171</v>
      </c>
      <c r="K602" s="26" t="s">
        <v>609</v>
      </c>
      <c r="L602" s="27">
        <v>180</v>
      </c>
      <c r="M602" s="27">
        <v>5500</v>
      </c>
      <c r="N602" s="27">
        <v>1500</v>
      </c>
      <c r="O602" s="28"/>
      <c r="P602" s="28"/>
      <c r="Q602" s="29"/>
      <c r="R602" s="28"/>
      <c r="S602" s="29">
        <v>50000000</v>
      </c>
      <c r="T602" s="28"/>
      <c r="U602" s="28"/>
      <c r="V602" s="28"/>
      <c r="W602" s="28"/>
      <c r="X602" s="28"/>
      <c r="Y602" s="28"/>
      <c r="Z602" s="28"/>
      <c r="AA602" s="29"/>
      <c r="AB602" s="28"/>
      <c r="AC602" s="28"/>
      <c r="AD602" s="28"/>
      <c r="AE602" s="29"/>
      <c r="AF602" s="28"/>
      <c r="AG602" s="28"/>
      <c r="AH602" s="28"/>
      <c r="AI602" s="28"/>
      <c r="AJ602" s="28"/>
      <c r="AK602" s="28"/>
      <c r="AL602" s="107" t="s">
        <v>1079</v>
      </c>
    </row>
    <row r="603" spans="2:38" s="1" customFormat="1" ht="51.75" customHeight="1">
      <c r="B603" s="5" t="s">
        <v>1037</v>
      </c>
      <c r="C603" s="3" t="s">
        <v>1038</v>
      </c>
      <c r="D603" s="3" t="s">
        <v>1039</v>
      </c>
      <c r="E603" s="3" t="s">
        <v>1040</v>
      </c>
      <c r="F603" s="3" t="s">
        <v>1041</v>
      </c>
      <c r="G603" s="3" t="s">
        <v>1042</v>
      </c>
      <c r="H603" s="3" t="s">
        <v>1043</v>
      </c>
      <c r="I603" s="3" t="s">
        <v>1044</v>
      </c>
      <c r="J603" s="4" t="s">
        <v>1045</v>
      </c>
      <c r="K603" s="5" t="s">
        <v>1046</v>
      </c>
      <c r="L603" s="6"/>
      <c r="M603" s="6"/>
      <c r="N603" s="7"/>
      <c r="O603" s="7"/>
      <c r="P603" s="8"/>
      <c r="Q603" s="9">
        <f>SUM(Q604:Q604)</f>
        <v>0</v>
      </c>
      <c r="R603" s="10">
        <f>SUM(R604:R604)</f>
        <v>0</v>
      </c>
      <c r="S603" s="11">
        <f>SUM(S604:S604)</f>
        <v>50000000</v>
      </c>
      <c r="T603" s="10">
        <f>SUM(T604:T604)</f>
        <v>0</v>
      </c>
      <c r="U603" s="11"/>
      <c r="V603" s="10"/>
      <c r="W603" s="11"/>
      <c r="X603" s="10"/>
      <c r="Y603" s="11"/>
      <c r="Z603" s="10"/>
      <c r="AA603" s="11"/>
      <c r="AB603" s="10"/>
      <c r="AC603" s="11"/>
      <c r="AD603" s="10"/>
      <c r="AE603" s="11"/>
      <c r="AF603" s="10"/>
      <c r="AG603" s="12">
        <f>Q603+S603</f>
        <v>50000000</v>
      </c>
      <c r="AH603" s="10">
        <f>AH604</f>
        <v>0</v>
      </c>
      <c r="AI603" s="13">
        <f>SUM(AI604:AI604)</f>
        <v>0</v>
      </c>
      <c r="AJ603" s="14"/>
      <c r="AK603" s="14"/>
      <c r="AL603" s="15"/>
    </row>
    <row r="604" spans="2:38" ht="51.75" thickBot="1">
      <c r="B604" s="106"/>
      <c r="C604" s="28"/>
      <c r="D604" s="28"/>
      <c r="E604" s="28"/>
      <c r="F604" s="26" t="s">
        <v>946</v>
      </c>
      <c r="G604" s="28"/>
      <c r="H604" s="28"/>
      <c r="I604" s="28"/>
      <c r="J604" s="26" t="s">
        <v>172</v>
      </c>
      <c r="K604" s="26" t="s">
        <v>610</v>
      </c>
      <c r="L604" s="27">
        <v>30918</v>
      </c>
      <c r="M604" s="27">
        <v>37.581000000000003</v>
      </c>
      <c r="N604" s="27">
        <v>34087</v>
      </c>
      <c r="O604" s="28"/>
      <c r="P604" s="28"/>
      <c r="Q604" s="29"/>
      <c r="R604" s="28"/>
      <c r="S604" s="29">
        <v>50000000</v>
      </c>
      <c r="T604" s="28"/>
      <c r="U604" s="28"/>
      <c r="V604" s="28"/>
      <c r="W604" s="28"/>
      <c r="X604" s="28"/>
      <c r="Y604" s="28"/>
      <c r="Z604" s="28"/>
      <c r="AA604" s="29"/>
      <c r="AB604" s="28"/>
      <c r="AC604" s="28"/>
      <c r="AD604" s="28"/>
      <c r="AE604" s="29"/>
      <c r="AF604" s="28"/>
      <c r="AG604" s="28"/>
      <c r="AH604" s="28"/>
      <c r="AI604" s="28"/>
      <c r="AJ604" s="28"/>
      <c r="AK604" s="28"/>
      <c r="AL604" s="107" t="s">
        <v>1079</v>
      </c>
    </row>
    <row r="605" spans="2:38" s="1" customFormat="1" ht="53.25" customHeight="1">
      <c r="B605" s="5" t="s">
        <v>1037</v>
      </c>
      <c r="C605" s="3" t="s">
        <v>1038</v>
      </c>
      <c r="D605" s="3" t="s">
        <v>1039</v>
      </c>
      <c r="E605" s="3" t="s">
        <v>1040</v>
      </c>
      <c r="F605" s="3" t="s">
        <v>1041</v>
      </c>
      <c r="G605" s="3" t="s">
        <v>1042</v>
      </c>
      <c r="H605" s="3" t="s">
        <v>1043</v>
      </c>
      <c r="I605" s="3" t="s">
        <v>1044</v>
      </c>
      <c r="J605" s="4" t="s">
        <v>1045</v>
      </c>
      <c r="K605" s="5" t="s">
        <v>1046</v>
      </c>
      <c r="L605" s="6"/>
      <c r="M605" s="6"/>
      <c r="N605" s="7"/>
      <c r="O605" s="7"/>
      <c r="P605" s="8"/>
      <c r="Q605" s="9">
        <f>SUM(Q606:Q606)</f>
        <v>0</v>
      </c>
      <c r="R605" s="10">
        <f>SUM(R606:R606)</f>
        <v>0</v>
      </c>
      <c r="S605" s="11">
        <f>SUM(S606:S606)</f>
        <v>50000000</v>
      </c>
      <c r="T605" s="10">
        <f>SUM(T606:T606)</f>
        <v>0</v>
      </c>
      <c r="U605" s="11"/>
      <c r="V605" s="10"/>
      <c r="W605" s="11"/>
      <c r="X605" s="10"/>
      <c r="Y605" s="11"/>
      <c r="Z605" s="10"/>
      <c r="AA605" s="11"/>
      <c r="AB605" s="10"/>
      <c r="AC605" s="11"/>
      <c r="AD605" s="10"/>
      <c r="AE605" s="11"/>
      <c r="AF605" s="10"/>
      <c r="AG605" s="12">
        <f>Q605+S605</f>
        <v>50000000</v>
      </c>
      <c r="AH605" s="10">
        <f>AH606</f>
        <v>0</v>
      </c>
      <c r="AI605" s="13">
        <f>SUM(AI606:AI606)</f>
        <v>0</v>
      </c>
      <c r="AJ605" s="14"/>
      <c r="AK605" s="14"/>
      <c r="AL605" s="15"/>
    </row>
    <row r="606" spans="2:38" ht="64.5" thickBot="1">
      <c r="B606" s="106"/>
      <c r="C606" s="28"/>
      <c r="D606" s="28"/>
      <c r="E606" s="28"/>
      <c r="F606" s="26" t="s">
        <v>947</v>
      </c>
      <c r="G606" s="28"/>
      <c r="H606" s="28"/>
      <c r="I606" s="28"/>
      <c r="J606" s="26" t="s">
        <v>173</v>
      </c>
      <c r="K606" s="26" t="s">
        <v>611</v>
      </c>
      <c r="L606" s="27">
        <v>5</v>
      </c>
      <c r="M606" s="27">
        <v>10</v>
      </c>
      <c r="N606" s="27">
        <v>10</v>
      </c>
      <c r="O606" s="28"/>
      <c r="P606" s="28"/>
      <c r="Q606" s="29"/>
      <c r="R606" s="28"/>
      <c r="S606" s="29">
        <v>50000000</v>
      </c>
      <c r="T606" s="28"/>
      <c r="U606" s="28"/>
      <c r="V606" s="28"/>
      <c r="W606" s="28"/>
      <c r="X606" s="28"/>
      <c r="Y606" s="28"/>
      <c r="Z606" s="28"/>
      <c r="AA606" s="29"/>
      <c r="AB606" s="28"/>
      <c r="AC606" s="28"/>
      <c r="AD606" s="28"/>
      <c r="AE606" s="29"/>
      <c r="AF606" s="28"/>
      <c r="AG606" s="28"/>
      <c r="AH606" s="28"/>
      <c r="AI606" s="28"/>
      <c r="AJ606" s="28"/>
      <c r="AK606" s="28"/>
      <c r="AL606" s="107" t="s">
        <v>1080</v>
      </c>
    </row>
    <row r="607" spans="2:38" s="1" customFormat="1" ht="52.5" customHeight="1">
      <c r="B607" s="5" t="s">
        <v>1037</v>
      </c>
      <c r="C607" s="3" t="s">
        <v>1038</v>
      </c>
      <c r="D607" s="3" t="s">
        <v>1039</v>
      </c>
      <c r="E607" s="3" t="s">
        <v>1040</v>
      </c>
      <c r="F607" s="3" t="s">
        <v>1041</v>
      </c>
      <c r="G607" s="3" t="s">
        <v>1042</v>
      </c>
      <c r="H607" s="3" t="s">
        <v>1043</v>
      </c>
      <c r="I607" s="3" t="s">
        <v>1044</v>
      </c>
      <c r="J607" s="4" t="s">
        <v>1045</v>
      </c>
      <c r="K607" s="5" t="s">
        <v>1046</v>
      </c>
      <c r="L607" s="6"/>
      <c r="M607" s="6"/>
      <c r="N607" s="7"/>
      <c r="O607" s="7"/>
      <c r="P607" s="8"/>
      <c r="Q607" s="9">
        <f>SUM(Q608:Q608)</f>
        <v>0</v>
      </c>
      <c r="R607" s="10">
        <f>SUM(R608:R608)</f>
        <v>0</v>
      </c>
      <c r="S607" s="11">
        <f>SUM(S608:S608)</f>
        <v>25000000</v>
      </c>
      <c r="T607" s="10">
        <f>SUM(T608:T608)</f>
        <v>0</v>
      </c>
      <c r="U607" s="11"/>
      <c r="V607" s="10"/>
      <c r="W607" s="11"/>
      <c r="X607" s="10"/>
      <c r="Y607" s="11"/>
      <c r="Z607" s="10"/>
      <c r="AA607" s="11"/>
      <c r="AB607" s="10"/>
      <c r="AC607" s="11"/>
      <c r="AD607" s="10"/>
      <c r="AE607" s="11"/>
      <c r="AF607" s="10"/>
      <c r="AG607" s="12">
        <f>Q607+S607</f>
        <v>25000000</v>
      </c>
      <c r="AH607" s="10">
        <f>AH608</f>
        <v>0</v>
      </c>
      <c r="AI607" s="13">
        <f>SUM(AI608:AI608)</f>
        <v>0</v>
      </c>
      <c r="AJ607" s="14"/>
      <c r="AK607" s="14"/>
      <c r="AL607" s="15"/>
    </row>
    <row r="608" spans="2:38" ht="26.25" thickBot="1">
      <c r="B608" s="106"/>
      <c r="C608" s="28"/>
      <c r="D608" s="28"/>
      <c r="E608" s="28"/>
      <c r="F608" s="26" t="s">
        <v>948</v>
      </c>
      <c r="G608" s="28"/>
      <c r="H608" s="28"/>
      <c r="I608" s="28"/>
      <c r="J608" s="26" t="s">
        <v>174</v>
      </c>
      <c r="K608" s="26" t="s">
        <v>612</v>
      </c>
      <c r="L608" s="27">
        <v>54</v>
      </c>
      <c r="M608" s="27">
        <v>0.46</v>
      </c>
      <c r="N608" s="27">
        <v>48</v>
      </c>
      <c r="O608" s="28"/>
      <c r="P608" s="28"/>
      <c r="Q608" s="29"/>
      <c r="R608" s="28"/>
      <c r="S608" s="29">
        <v>25000000</v>
      </c>
      <c r="T608" s="28"/>
      <c r="U608" s="28"/>
      <c r="V608" s="28"/>
      <c r="W608" s="28"/>
      <c r="X608" s="28"/>
      <c r="Y608" s="28"/>
      <c r="Z608" s="28"/>
      <c r="AA608" s="29"/>
      <c r="AB608" s="28"/>
      <c r="AC608" s="28"/>
      <c r="AD608" s="28"/>
      <c r="AE608" s="29"/>
      <c r="AF608" s="28"/>
      <c r="AG608" s="28"/>
      <c r="AH608" s="28"/>
      <c r="AI608" s="28"/>
      <c r="AJ608" s="28"/>
      <c r="AK608" s="28"/>
      <c r="AL608" s="107" t="s">
        <v>1079</v>
      </c>
    </row>
    <row r="609" spans="2:38" s="1" customFormat="1" ht="58.5" customHeight="1">
      <c r="B609" s="5" t="s">
        <v>1037</v>
      </c>
      <c r="C609" s="3" t="s">
        <v>1038</v>
      </c>
      <c r="D609" s="3" t="s">
        <v>1039</v>
      </c>
      <c r="E609" s="3" t="s">
        <v>1040</v>
      </c>
      <c r="F609" s="3" t="s">
        <v>1041</v>
      </c>
      <c r="G609" s="3" t="s">
        <v>1042</v>
      </c>
      <c r="H609" s="3" t="s">
        <v>1043</v>
      </c>
      <c r="I609" s="3" t="s">
        <v>1044</v>
      </c>
      <c r="J609" s="4" t="s">
        <v>1045</v>
      </c>
      <c r="K609" s="5" t="s">
        <v>1046</v>
      </c>
      <c r="L609" s="6"/>
      <c r="M609" s="6"/>
      <c r="N609" s="7"/>
      <c r="O609" s="7"/>
      <c r="P609" s="8"/>
      <c r="Q609" s="9">
        <f>SUM(Q610:Q610)</f>
        <v>0</v>
      </c>
      <c r="R609" s="10">
        <f>SUM(R610:R610)</f>
        <v>0</v>
      </c>
      <c r="S609" s="11">
        <f>SUM(S610:S610)</f>
        <v>25000000</v>
      </c>
      <c r="T609" s="10">
        <f>SUM(T610:T610)</f>
        <v>0</v>
      </c>
      <c r="U609" s="11"/>
      <c r="V609" s="10"/>
      <c r="W609" s="11"/>
      <c r="X609" s="10"/>
      <c r="Y609" s="11"/>
      <c r="Z609" s="10"/>
      <c r="AA609" s="11"/>
      <c r="AB609" s="10"/>
      <c r="AC609" s="11"/>
      <c r="AD609" s="10"/>
      <c r="AE609" s="11"/>
      <c r="AF609" s="10"/>
      <c r="AG609" s="12">
        <f>Q609+S609</f>
        <v>25000000</v>
      </c>
      <c r="AH609" s="10">
        <f>AH610</f>
        <v>0</v>
      </c>
      <c r="AI609" s="13">
        <f>SUM(AI610:AI610)</f>
        <v>0</v>
      </c>
      <c r="AJ609" s="14"/>
      <c r="AK609" s="14"/>
      <c r="AL609" s="15"/>
    </row>
    <row r="610" spans="2:38" ht="64.5" thickBot="1">
      <c r="B610" s="106"/>
      <c r="C610" s="28"/>
      <c r="D610" s="28"/>
      <c r="E610" s="28"/>
      <c r="F610" s="26" t="s">
        <v>949</v>
      </c>
      <c r="G610" s="28"/>
      <c r="H610" s="28"/>
      <c r="I610" s="28"/>
      <c r="J610" s="26" t="s">
        <v>175</v>
      </c>
      <c r="K610" s="26" t="s">
        <v>613</v>
      </c>
      <c r="L610" s="27" t="s">
        <v>864</v>
      </c>
      <c r="M610" s="27" t="s">
        <v>436</v>
      </c>
      <c r="N610" s="27" t="s">
        <v>436</v>
      </c>
      <c r="O610" s="28"/>
      <c r="P610" s="28"/>
      <c r="Q610" s="29"/>
      <c r="R610" s="28"/>
      <c r="S610" s="29">
        <v>25000000</v>
      </c>
      <c r="T610" s="28"/>
      <c r="U610" s="28"/>
      <c r="V610" s="28"/>
      <c r="W610" s="28"/>
      <c r="X610" s="28"/>
      <c r="Y610" s="28"/>
      <c r="Z610" s="28"/>
      <c r="AA610" s="29"/>
      <c r="AB610" s="28"/>
      <c r="AC610" s="28"/>
      <c r="AD610" s="28"/>
      <c r="AE610" s="29"/>
      <c r="AF610" s="28"/>
      <c r="AG610" s="28"/>
      <c r="AH610" s="28"/>
      <c r="AI610" s="28"/>
      <c r="AJ610" s="28"/>
      <c r="AK610" s="28"/>
      <c r="AL610" s="107" t="s">
        <v>1079</v>
      </c>
    </row>
    <row r="611" spans="2:38" s="1" customFormat="1" ht="55.5" customHeight="1">
      <c r="B611" s="5" t="s">
        <v>1037</v>
      </c>
      <c r="C611" s="3" t="s">
        <v>1038</v>
      </c>
      <c r="D611" s="3" t="s">
        <v>1039</v>
      </c>
      <c r="E611" s="3" t="s">
        <v>1040</v>
      </c>
      <c r="F611" s="3" t="s">
        <v>1041</v>
      </c>
      <c r="G611" s="3" t="s">
        <v>1042</v>
      </c>
      <c r="H611" s="3" t="s">
        <v>1043</v>
      </c>
      <c r="I611" s="3" t="s">
        <v>1044</v>
      </c>
      <c r="J611" s="4" t="s">
        <v>1045</v>
      </c>
      <c r="K611" s="5" t="s">
        <v>1046</v>
      </c>
      <c r="L611" s="6"/>
      <c r="M611" s="6"/>
      <c r="N611" s="7"/>
      <c r="O611" s="7"/>
      <c r="P611" s="8"/>
      <c r="Q611" s="9">
        <f>SUM(Q612:Q612)</f>
        <v>0</v>
      </c>
      <c r="R611" s="10">
        <f>SUM(R612:R612)</f>
        <v>0</v>
      </c>
      <c r="S611" s="11">
        <f>SUM(S612:S612)</f>
        <v>25000000</v>
      </c>
      <c r="T611" s="10">
        <f>SUM(T612:T612)</f>
        <v>0</v>
      </c>
      <c r="U611" s="11"/>
      <c r="V611" s="10"/>
      <c r="W611" s="11"/>
      <c r="X611" s="10"/>
      <c r="Y611" s="11"/>
      <c r="Z611" s="10"/>
      <c r="AA611" s="11"/>
      <c r="AB611" s="10"/>
      <c r="AC611" s="11"/>
      <c r="AD611" s="10"/>
      <c r="AE611" s="11"/>
      <c r="AF611" s="10"/>
      <c r="AG611" s="12">
        <f>Q611+S611</f>
        <v>25000000</v>
      </c>
      <c r="AH611" s="10">
        <f>AH612</f>
        <v>0</v>
      </c>
      <c r="AI611" s="13">
        <f>SUM(AI612:AI612)</f>
        <v>0</v>
      </c>
      <c r="AJ611" s="14"/>
      <c r="AK611" s="14"/>
      <c r="AL611" s="15"/>
    </row>
    <row r="612" spans="2:38" ht="39" thickBot="1">
      <c r="B612" s="106"/>
      <c r="C612" s="28"/>
      <c r="D612" s="28"/>
      <c r="E612" s="28"/>
      <c r="F612" s="26" t="s">
        <v>949</v>
      </c>
      <c r="G612" s="28"/>
      <c r="H612" s="28"/>
      <c r="I612" s="28"/>
      <c r="J612" s="26" t="s">
        <v>176</v>
      </c>
      <c r="K612" s="26" t="s">
        <v>614</v>
      </c>
      <c r="L612" s="27">
        <v>1</v>
      </c>
      <c r="M612" s="27">
        <v>1</v>
      </c>
      <c r="N612" s="27">
        <v>0</v>
      </c>
      <c r="O612" s="28"/>
      <c r="P612" s="28"/>
      <c r="Q612" s="29"/>
      <c r="R612" s="28"/>
      <c r="S612" s="29">
        <v>25000000</v>
      </c>
      <c r="T612" s="28"/>
      <c r="U612" s="28"/>
      <c r="V612" s="28"/>
      <c r="W612" s="28"/>
      <c r="X612" s="28"/>
      <c r="Y612" s="28"/>
      <c r="Z612" s="28"/>
      <c r="AA612" s="29"/>
      <c r="AB612" s="28"/>
      <c r="AC612" s="28"/>
      <c r="AD612" s="28"/>
      <c r="AE612" s="29"/>
      <c r="AF612" s="28"/>
      <c r="AG612" s="28"/>
      <c r="AH612" s="28"/>
      <c r="AI612" s="28"/>
      <c r="AJ612" s="28"/>
      <c r="AK612" s="28"/>
      <c r="AL612" s="107" t="s">
        <v>1079</v>
      </c>
    </row>
    <row r="613" spans="2:38" s="1" customFormat="1" ht="57.75" customHeight="1">
      <c r="B613" s="5" t="s">
        <v>1037</v>
      </c>
      <c r="C613" s="3" t="s">
        <v>1038</v>
      </c>
      <c r="D613" s="3" t="s">
        <v>1039</v>
      </c>
      <c r="E613" s="3" t="s">
        <v>1040</v>
      </c>
      <c r="F613" s="3" t="s">
        <v>1041</v>
      </c>
      <c r="G613" s="3" t="s">
        <v>1042</v>
      </c>
      <c r="H613" s="3" t="s">
        <v>1043</v>
      </c>
      <c r="I613" s="3" t="s">
        <v>1044</v>
      </c>
      <c r="J613" s="4" t="s">
        <v>1045</v>
      </c>
      <c r="K613" s="5" t="s">
        <v>1046</v>
      </c>
      <c r="L613" s="6"/>
      <c r="M613" s="6"/>
      <c r="N613" s="7"/>
      <c r="O613" s="7"/>
      <c r="P613" s="8"/>
      <c r="Q613" s="9">
        <f>SUM(Q614:Q614)</f>
        <v>0</v>
      </c>
      <c r="R613" s="10">
        <f>SUM(R614:R614)</f>
        <v>0</v>
      </c>
      <c r="S613" s="11">
        <f>SUM(S614:S614)</f>
        <v>100000000</v>
      </c>
      <c r="T613" s="10">
        <f>SUM(T614:T614)</f>
        <v>0</v>
      </c>
      <c r="U613" s="11"/>
      <c r="V613" s="10"/>
      <c r="W613" s="11"/>
      <c r="X613" s="10"/>
      <c r="Y613" s="11"/>
      <c r="Z613" s="10"/>
      <c r="AA613" s="11"/>
      <c r="AB613" s="10"/>
      <c r="AC613" s="11"/>
      <c r="AD613" s="10"/>
      <c r="AE613" s="11"/>
      <c r="AF613" s="10"/>
      <c r="AG613" s="12">
        <f>Q613+S613</f>
        <v>100000000</v>
      </c>
      <c r="AH613" s="10">
        <f>AH614</f>
        <v>0</v>
      </c>
      <c r="AI613" s="13">
        <f>SUM(AI614:AI614)</f>
        <v>0</v>
      </c>
      <c r="AJ613" s="14"/>
      <c r="AK613" s="14"/>
      <c r="AL613" s="15"/>
    </row>
    <row r="614" spans="2:38" ht="51.75" thickBot="1">
      <c r="B614" s="106"/>
      <c r="C614" s="28"/>
      <c r="D614" s="28"/>
      <c r="E614" s="28"/>
      <c r="F614" s="26" t="s">
        <v>950</v>
      </c>
      <c r="G614" s="28"/>
      <c r="H614" s="28"/>
      <c r="I614" s="28"/>
      <c r="J614" s="26" t="s">
        <v>177</v>
      </c>
      <c r="K614" s="26" t="s">
        <v>615</v>
      </c>
      <c r="L614" s="27">
        <v>0</v>
      </c>
      <c r="M614" s="27">
        <v>1</v>
      </c>
      <c r="N614" s="27">
        <v>0</v>
      </c>
      <c r="O614" s="28"/>
      <c r="P614" s="28"/>
      <c r="Q614" s="29"/>
      <c r="R614" s="28"/>
      <c r="S614" s="29">
        <v>100000000</v>
      </c>
      <c r="T614" s="28"/>
      <c r="U614" s="28"/>
      <c r="V614" s="28"/>
      <c r="W614" s="28"/>
      <c r="X614" s="28"/>
      <c r="Y614" s="28"/>
      <c r="Z614" s="28"/>
      <c r="AA614" s="29"/>
      <c r="AB614" s="28"/>
      <c r="AC614" s="28"/>
      <c r="AD614" s="28"/>
      <c r="AE614" s="29"/>
      <c r="AF614" s="28"/>
      <c r="AG614" s="28"/>
      <c r="AH614" s="28"/>
      <c r="AI614" s="28"/>
      <c r="AJ614" s="28"/>
      <c r="AK614" s="28"/>
      <c r="AL614" s="107" t="s">
        <v>1079</v>
      </c>
    </row>
    <row r="615" spans="2:38" s="1" customFormat="1" ht="49.5" customHeight="1">
      <c r="B615" s="5" t="s">
        <v>1037</v>
      </c>
      <c r="C615" s="3" t="s">
        <v>1038</v>
      </c>
      <c r="D615" s="3" t="s">
        <v>1039</v>
      </c>
      <c r="E615" s="3" t="s">
        <v>1040</v>
      </c>
      <c r="F615" s="3" t="s">
        <v>1041</v>
      </c>
      <c r="G615" s="3" t="s">
        <v>1042</v>
      </c>
      <c r="H615" s="3" t="s">
        <v>1043</v>
      </c>
      <c r="I615" s="3" t="s">
        <v>1044</v>
      </c>
      <c r="J615" s="4" t="s">
        <v>1045</v>
      </c>
      <c r="K615" s="5" t="s">
        <v>1046</v>
      </c>
      <c r="L615" s="6"/>
      <c r="M615" s="6"/>
      <c r="N615" s="7"/>
      <c r="O615" s="7"/>
      <c r="P615" s="8"/>
      <c r="Q615" s="9">
        <f>SUM(Q616:Q616)</f>
        <v>0</v>
      </c>
      <c r="R615" s="10">
        <f>SUM(R616:R616)</f>
        <v>0</v>
      </c>
      <c r="S615" s="11">
        <f>SUM(S616:S616)</f>
        <v>5000000</v>
      </c>
      <c r="T615" s="10">
        <f>SUM(T616:T616)</f>
        <v>0</v>
      </c>
      <c r="U615" s="11"/>
      <c r="V615" s="10"/>
      <c r="W615" s="11"/>
      <c r="X615" s="10"/>
      <c r="Y615" s="11"/>
      <c r="Z615" s="10"/>
      <c r="AA615" s="11"/>
      <c r="AB615" s="10"/>
      <c r="AC615" s="11"/>
      <c r="AD615" s="10"/>
      <c r="AE615" s="11"/>
      <c r="AF615" s="10"/>
      <c r="AG615" s="12">
        <f>Q615+S615</f>
        <v>5000000</v>
      </c>
      <c r="AH615" s="10">
        <f>AH616</f>
        <v>0</v>
      </c>
      <c r="AI615" s="13">
        <f>SUM(AI616:AI616)</f>
        <v>0</v>
      </c>
      <c r="AJ615" s="14"/>
      <c r="AK615" s="14"/>
      <c r="AL615" s="15"/>
    </row>
    <row r="616" spans="2:38" ht="96.75" customHeight="1" thickBot="1">
      <c r="B616" s="106"/>
      <c r="C616" s="28"/>
      <c r="D616" s="28"/>
      <c r="E616" s="28"/>
      <c r="F616" s="26" t="s">
        <v>950</v>
      </c>
      <c r="G616" s="28"/>
      <c r="H616" s="28"/>
      <c r="I616" s="28"/>
      <c r="J616" s="26" t="s">
        <v>178</v>
      </c>
      <c r="K616" s="26" t="s">
        <v>616</v>
      </c>
      <c r="L616" s="27">
        <v>96</v>
      </c>
      <c r="M616" s="27">
        <v>0.96</v>
      </c>
      <c r="N616" s="27">
        <v>96</v>
      </c>
      <c r="O616" s="28"/>
      <c r="P616" s="28"/>
      <c r="Q616" s="29"/>
      <c r="R616" s="28"/>
      <c r="S616" s="29">
        <v>5000000</v>
      </c>
      <c r="T616" s="28"/>
      <c r="U616" s="28"/>
      <c r="V616" s="28"/>
      <c r="W616" s="28"/>
      <c r="X616" s="28"/>
      <c r="Y616" s="28"/>
      <c r="Z616" s="28"/>
      <c r="AA616" s="29"/>
      <c r="AB616" s="28"/>
      <c r="AC616" s="28"/>
      <c r="AD616" s="28"/>
      <c r="AE616" s="29"/>
      <c r="AF616" s="28"/>
      <c r="AG616" s="28"/>
      <c r="AH616" s="28"/>
      <c r="AI616" s="28"/>
      <c r="AJ616" s="28"/>
      <c r="AK616" s="28"/>
      <c r="AL616" s="107" t="s">
        <v>1079</v>
      </c>
    </row>
    <row r="617" spans="2:38" s="1" customFormat="1" ht="33.75">
      <c r="B617" s="5" t="s">
        <v>1037</v>
      </c>
      <c r="C617" s="3" t="s">
        <v>1038</v>
      </c>
      <c r="D617" s="3" t="s">
        <v>1039</v>
      </c>
      <c r="E617" s="3" t="s">
        <v>1040</v>
      </c>
      <c r="F617" s="3" t="s">
        <v>1041</v>
      </c>
      <c r="G617" s="3" t="s">
        <v>1042</v>
      </c>
      <c r="H617" s="3" t="s">
        <v>1043</v>
      </c>
      <c r="I617" s="3" t="s">
        <v>1044</v>
      </c>
      <c r="J617" s="4" t="s">
        <v>1045</v>
      </c>
      <c r="K617" s="5" t="s">
        <v>1046</v>
      </c>
      <c r="L617" s="6"/>
      <c r="M617" s="6"/>
      <c r="N617" s="7"/>
      <c r="O617" s="7"/>
      <c r="P617" s="8"/>
      <c r="Q617" s="9">
        <f>SUM(Q618:Q618)</f>
        <v>0</v>
      </c>
      <c r="R617" s="10">
        <f>SUM(R618:R618)</f>
        <v>0</v>
      </c>
      <c r="S617" s="11">
        <f>SUM(S618:S618)</f>
        <v>0</v>
      </c>
      <c r="T617" s="10">
        <f>SUM(T618:T618)</f>
        <v>0</v>
      </c>
      <c r="U617" s="11"/>
      <c r="V617" s="10"/>
      <c r="W617" s="11"/>
      <c r="X617" s="10"/>
      <c r="Y617" s="11"/>
      <c r="Z617" s="10"/>
      <c r="AA617" s="11"/>
      <c r="AB617" s="10"/>
      <c r="AC617" s="11"/>
      <c r="AD617" s="10"/>
      <c r="AE617" s="11"/>
      <c r="AF617" s="10"/>
      <c r="AG617" s="12">
        <f>Q617+S617</f>
        <v>0</v>
      </c>
      <c r="AH617" s="10">
        <f>AH618</f>
        <v>0</v>
      </c>
      <c r="AI617" s="13">
        <f>SUM(AI618:AI618)</f>
        <v>0</v>
      </c>
      <c r="AJ617" s="14"/>
      <c r="AK617" s="14"/>
      <c r="AL617" s="15"/>
    </row>
    <row r="618" spans="2:38" ht="64.5" thickBot="1">
      <c r="B618" s="106"/>
      <c r="C618" s="28"/>
      <c r="D618" s="28"/>
      <c r="E618" s="28"/>
      <c r="F618" s="26" t="s">
        <v>951</v>
      </c>
      <c r="G618" s="28"/>
      <c r="H618" s="28"/>
      <c r="I618" s="28"/>
      <c r="J618" s="26" t="s">
        <v>179</v>
      </c>
      <c r="K618" s="26" t="s">
        <v>617</v>
      </c>
      <c r="L618" s="27">
        <v>98</v>
      </c>
      <c r="M618" s="27">
        <v>0.98</v>
      </c>
      <c r="N618" s="27">
        <v>98</v>
      </c>
      <c r="O618" s="28"/>
      <c r="P618" s="28"/>
      <c r="Q618" s="29"/>
      <c r="R618" s="28"/>
      <c r="S618" s="29"/>
      <c r="T618" s="28"/>
      <c r="U618" s="28"/>
      <c r="V618" s="28"/>
      <c r="W618" s="28"/>
      <c r="X618" s="28"/>
      <c r="Y618" s="28"/>
      <c r="Z618" s="28"/>
      <c r="AA618" s="29"/>
      <c r="AB618" s="28"/>
      <c r="AC618" s="28"/>
      <c r="AD618" s="28"/>
      <c r="AE618" s="29"/>
      <c r="AF618" s="28"/>
      <c r="AG618" s="28"/>
      <c r="AH618" s="28"/>
      <c r="AI618" s="28"/>
      <c r="AJ618" s="28"/>
      <c r="AK618" s="28"/>
      <c r="AL618" s="107" t="s">
        <v>1079</v>
      </c>
    </row>
    <row r="619" spans="2:38" s="1" customFormat="1" ht="33.75">
      <c r="B619" s="5" t="s">
        <v>1037</v>
      </c>
      <c r="C619" s="3" t="s">
        <v>1038</v>
      </c>
      <c r="D619" s="3" t="s">
        <v>1039</v>
      </c>
      <c r="E619" s="3" t="s">
        <v>1040</v>
      </c>
      <c r="F619" s="3" t="s">
        <v>1041</v>
      </c>
      <c r="G619" s="3" t="s">
        <v>1042</v>
      </c>
      <c r="H619" s="3" t="s">
        <v>1043</v>
      </c>
      <c r="I619" s="3" t="s">
        <v>1044</v>
      </c>
      <c r="J619" s="4" t="s">
        <v>1045</v>
      </c>
      <c r="K619" s="5" t="s">
        <v>1046</v>
      </c>
      <c r="L619" s="6"/>
      <c r="M619" s="6"/>
      <c r="N619" s="7"/>
      <c r="O619" s="7"/>
      <c r="P619" s="8"/>
      <c r="Q619" s="9">
        <f>SUM(Q620:Q620)</f>
        <v>0</v>
      </c>
      <c r="R619" s="10">
        <f>SUM(R620:R620)</f>
        <v>0</v>
      </c>
      <c r="S619" s="11">
        <f>SUM(S620:S620)</f>
        <v>0</v>
      </c>
      <c r="T619" s="10">
        <f>SUM(T620:T620)</f>
        <v>0</v>
      </c>
      <c r="U619" s="11"/>
      <c r="V619" s="10"/>
      <c r="W619" s="11"/>
      <c r="X619" s="10"/>
      <c r="Y619" s="11"/>
      <c r="Z619" s="10"/>
      <c r="AA619" s="11"/>
      <c r="AB619" s="10"/>
      <c r="AC619" s="11"/>
      <c r="AD619" s="10"/>
      <c r="AE619" s="11"/>
      <c r="AF619" s="10"/>
      <c r="AG619" s="12">
        <f>Q619+S619</f>
        <v>0</v>
      </c>
      <c r="AH619" s="10">
        <f>AH620</f>
        <v>0</v>
      </c>
      <c r="AI619" s="13">
        <f>SUM(AI620:AI620)</f>
        <v>0</v>
      </c>
      <c r="AJ619" s="14"/>
      <c r="AK619" s="14"/>
      <c r="AL619" s="15"/>
    </row>
    <row r="620" spans="2:38" ht="39" thickBot="1">
      <c r="B620" s="106"/>
      <c r="C620" s="28"/>
      <c r="D620" s="28"/>
      <c r="E620" s="28"/>
      <c r="F620" s="26" t="s">
        <v>952</v>
      </c>
      <c r="G620" s="28"/>
      <c r="H620" s="28"/>
      <c r="I620" s="28"/>
      <c r="J620" s="26" t="s">
        <v>180</v>
      </c>
      <c r="K620" s="26" t="s">
        <v>618</v>
      </c>
      <c r="L620" s="27">
        <v>24</v>
      </c>
      <c r="M620" s="27">
        <v>24</v>
      </c>
      <c r="N620" s="27">
        <v>24</v>
      </c>
      <c r="O620" s="28"/>
      <c r="P620" s="28"/>
      <c r="Q620" s="29"/>
      <c r="R620" s="28"/>
      <c r="S620" s="29"/>
      <c r="T620" s="28"/>
      <c r="U620" s="28"/>
      <c r="V620" s="28"/>
      <c r="W620" s="28"/>
      <c r="X620" s="28"/>
      <c r="Y620" s="28"/>
      <c r="Z620" s="28"/>
      <c r="AA620" s="29"/>
      <c r="AB620" s="28"/>
      <c r="AC620" s="28"/>
      <c r="AD620" s="28"/>
      <c r="AE620" s="29"/>
      <c r="AF620" s="28"/>
      <c r="AG620" s="28"/>
      <c r="AH620" s="28"/>
      <c r="AI620" s="28"/>
      <c r="AJ620" s="28"/>
      <c r="AK620" s="28"/>
      <c r="AL620" s="107" t="s">
        <v>1079</v>
      </c>
    </row>
    <row r="621" spans="2:38" s="1" customFormat="1" ht="33.75">
      <c r="B621" s="5" t="s">
        <v>1037</v>
      </c>
      <c r="C621" s="3" t="s">
        <v>1038</v>
      </c>
      <c r="D621" s="3" t="s">
        <v>1039</v>
      </c>
      <c r="E621" s="3" t="s">
        <v>1040</v>
      </c>
      <c r="F621" s="3" t="s">
        <v>1041</v>
      </c>
      <c r="G621" s="3" t="s">
        <v>1042</v>
      </c>
      <c r="H621" s="3" t="s">
        <v>1043</v>
      </c>
      <c r="I621" s="3" t="s">
        <v>1044</v>
      </c>
      <c r="J621" s="4" t="s">
        <v>1045</v>
      </c>
      <c r="K621" s="5" t="s">
        <v>1046</v>
      </c>
      <c r="L621" s="6"/>
      <c r="M621" s="6"/>
      <c r="N621" s="7"/>
      <c r="O621" s="7"/>
      <c r="P621" s="8"/>
      <c r="Q621" s="9">
        <f>SUM(Q622:Q622)</f>
        <v>0</v>
      </c>
      <c r="R621" s="10">
        <f>SUM(R622:R622)</f>
        <v>0</v>
      </c>
      <c r="S621" s="11">
        <f>SUM(S622:S622)</f>
        <v>0</v>
      </c>
      <c r="T621" s="10">
        <f>SUM(T622:T622)</f>
        <v>0</v>
      </c>
      <c r="U621" s="11"/>
      <c r="V621" s="10"/>
      <c r="W621" s="11"/>
      <c r="X621" s="10"/>
      <c r="Y621" s="11"/>
      <c r="Z621" s="10"/>
      <c r="AA621" s="11"/>
      <c r="AB621" s="10"/>
      <c r="AC621" s="11"/>
      <c r="AD621" s="10"/>
      <c r="AE621" s="11"/>
      <c r="AF621" s="10"/>
      <c r="AG621" s="12">
        <f>Q621+S621</f>
        <v>0</v>
      </c>
      <c r="AH621" s="10">
        <f>AH622</f>
        <v>0</v>
      </c>
      <c r="AI621" s="13">
        <f>SUM(AI622:AI622)</f>
        <v>0</v>
      </c>
      <c r="AJ621" s="14"/>
      <c r="AK621" s="14"/>
      <c r="AL621" s="15"/>
    </row>
    <row r="622" spans="2:38" ht="51.75" thickBot="1">
      <c r="B622" s="106"/>
      <c r="C622" s="28"/>
      <c r="D622" s="28"/>
      <c r="E622" s="28"/>
      <c r="F622" s="26" t="s">
        <v>950</v>
      </c>
      <c r="G622" s="28"/>
      <c r="H622" s="28"/>
      <c r="I622" s="28"/>
      <c r="J622" s="26" t="s">
        <v>181</v>
      </c>
      <c r="K622" s="26" t="s">
        <v>619</v>
      </c>
      <c r="L622" s="27">
        <v>0</v>
      </c>
      <c r="M622" s="27">
        <v>1</v>
      </c>
      <c r="N622" s="27">
        <v>0</v>
      </c>
      <c r="O622" s="28"/>
      <c r="P622" s="28"/>
      <c r="Q622" s="29"/>
      <c r="R622" s="28"/>
      <c r="S622" s="29"/>
      <c r="T622" s="28"/>
      <c r="U622" s="28"/>
      <c r="V622" s="28"/>
      <c r="W622" s="28"/>
      <c r="X622" s="28"/>
      <c r="Y622" s="28"/>
      <c r="Z622" s="28"/>
      <c r="AA622" s="29"/>
      <c r="AB622" s="28"/>
      <c r="AC622" s="28"/>
      <c r="AD622" s="28"/>
      <c r="AE622" s="29"/>
      <c r="AF622" s="28"/>
      <c r="AG622" s="28"/>
      <c r="AH622" s="28"/>
      <c r="AI622" s="28"/>
      <c r="AJ622" s="28"/>
      <c r="AK622" s="28"/>
      <c r="AL622" s="107" t="s">
        <v>1079</v>
      </c>
    </row>
    <row r="623" spans="2:38" s="1" customFormat="1" ht="54" customHeight="1">
      <c r="B623" s="5" t="s">
        <v>1037</v>
      </c>
      <c r="C623" s="3" t="s">
        <v>1038</v>
      </c>
      <c r="D623" s="3" t="s">
        <v>1039</v>
      </c>
      <c r="E623" s="3" t="s">
        <v>1040</v>
      </c>
      <c r="F623" s="3" t="s">
        <v>1041</v>
      </c>
      <c r="G623" s="3" t="s">
        <v>1042</v>
      </c>
      <c r="H623" s="3" t="s">
        <v>1043</v>
      </c>
      <c r="I623" s="3" t="s">
        <v>1044</v>
      </c>
      <c r="J623" s="4" t="s">
        <v>1045</v>
      </c>
      <c r="K623" s="5" t="s">
        <v>1046</v>
      </c>
      <c r="L623" s="6"/>
      <c r="M623" s="6"/>
      <c r="N623" s="7"/>
      <c r="O623" s="7"/>
      <c r="P623" s="8"/>
      <c r="Q623" s="9">
        <f>SUM(Q624:Q624)</f>
        <v>0</v>
      </c>
      <c r="R623" s="10">
        <f>SUM(R624:R624)</f>
        <v>0</v>
      </c>
      <c r="S623" s="11">
        <f>SUM(S624:S624)</f>
        <v>25000000</v>
      </c>
      <c r="T623" s="10">
        <f>SUM(T624:T624)</f>
        <v>0</v>
      </c>
      <c r="U623" s="11"/>
      <c r="V623" s="10"/>
      <c r="W623" s="11"/>
      <c r="X623" s="10"/>
      <c r="Y623" s="11"/>
      <c r="Z623" s="10"/>
      <c r="AA623" s="11"/>
      <c r="AB623" s="10"/>
      <c r="AC623" s="11"/>
      <c r="AD623" s="10"/>
      <c r="AE623" s="11"/>
      <c r="AF623" s="10"/>
      <c r="AG623" s="12">
        <f>Q623+S623</f>
        <v>25000000</v>
      </c>
      <c r="AH623" s="10">
        <f>AH624</f>
        <v>0</v>
      </c>
      <c r="AI623" s="13">
        <f>SUM(AI624:AI624)</f>
        <v>0</v>
      </c>
      <c r="AJ623" s="14"/>
      <c r="AK623" s="14"/>
      <c r="AL623" s="15"/>
    </row>
    <row r="624" spans="2:38" ht="39" thickBot="1">
      <c r="B624" s="106"/>
      <c r="C624" s="28"/>
      <c r="D624" s="28"/>
      <c r="E624" s="28"/>
      <c r="F624" s="26" t="s">
        <v>945</v>
      </c>
      <c r="G624" s="28"/>
      <c r="H624" s="28"/>
      <c r="I624" s="28"/>
      <c r="J624" s="26" t="s">
        <v>182</v>
      </c>
      <c r="K624" s="26" t="s">
        <v>620</v>
      </c>
      <c r="L624" s="27">
        <v>211</v>
      </c>
      <c r="M624" s="27">
        <v>400</v>
      </c>
      <c r="N624" s="27">
        <v>100</v>
      </c>
      <c r="O624" s="28"/>
      <c r="P624" s="28"/>
      <c r="Q624" s="29"/>
      <c r="R624" s="28"/>
      <c r="S624" s="29">
        <v>25000000</v>
      </c>
      <c r="T624" s="28"/>
      <c r="U624" s="28"/>
      <c r="V624" s="28"/>
      <c r="W624" s="28"/>
      <c r="X624" s="28"/>
      <c r="Y624" s="28"/>
      <c r="Z624" s="28"/>
      <c r="AA624" s="29"/>
      <c r="AB624" s="28"/>
      <c r="AC624" s="28"/>
      <c r="AD624" s="28"/>
      <c r="AE624" s="29"/>
      <c r="AF624" s="28"/>
      <c r="AG624" s="28"/>
      <c r="AH624" s="28"/>
      <c r="AI624" s="28"/>
      <c r="AJ624" s="28"/>
      <c r="AK624" s="28"/>
      <c r="AL624" s="107" t="s">
        <v>1079</v>
      </c>
    </row>
    <row r="625" spans="2:38" s="1" customFormat="1" ht="54" customHeight="1">
      <c r="B625" s="5" t="s">
        <v>1037</v>
      </c>
      <c r="C625" s="3" t="s">
        <v>1038</v>
      </c>
      <c r="D625" s="3" t="s">
        <v>1039</v>
      </c>
      <c r="E625" s="3" t="s">
        <v>1040</v>
      </c>
      <c r="F625" s="3" t="s">
        <v>1041</v>
      </c>
      <c r="G625" s="3" t="s">
        <v>1042</v>
      </c>
      <c r="H625" s="3" t="s">
        <v>1043</v>
      </c>
      <c r="I625" s="3" t="s">
        <v>1044</v>
      </c>
      <c r="J625" s="4" t="s">
        <v>1045</v>
      </c>
      <c r="K625" s="5" t="s">
        <v>1046</v>
      </c>
      <c r="L625" s="6"/>
      <c r="M625" s="6"/>
      <c r="N625" s="7"/>
      <c r="O625" s="7"/>
      <c r="P625" s="8"/>
      <c r="Q625" s="9">
        <f>SUM(Q626:Q626)</f>
        <v>0</v>
      </c>
      <c r="R625" s="10">
        <f>SUM(R626:R626)</f>
        <v>0</v>
      </c>
      <c r="S625" s="11">
        <f>SUM(S626:S626)</f>
        <v>25000000</v>
      </c>
      <c r="T625" s="10">
        <f>SUM(T626:T626)</f>
        <v>0</v>
      </c>
      <c r="U625" s="11"/>
      <c r="V625" s="10"/>
      <c r="W625" s="11"/>
      <c r="X625" s="10"/>
      <c r="Y625" s="11"/>
      <c r="Z625" s="10"/>
      <c r="AA625" s="11"/>
      <c r="AB625" s="10"/>
      <c r="AC625" s="11"/>
      <c r="AD625" s="10"/>
      <c r="AE625" s="11"/>
      <c r="AF625" s="10"/>
      <c r="AG625" s="12">
        <f>Q625+S625</f>
        <v>25000000</v>
      </c>
      <c r="AH625" s="10">
        <f>AH626</f>
        <v>0</v>
      </c>
      <c r="AI625" s="13">
        <f>SUM(AI626:AI626)</f>
        <v>0</v>
      </c>
      <c r="AJ625" s="14"/>
      <c r="AK625" s="14"/>
      <c r="AL625" s="15"/>
    </row>
    <row r="626" spans="2:38" ht="39" thickBot="1">
      <c r="B626" s="106"/>
      <c r="C626" s="28"/>
      <c r="D626" s="28"/>
      <c r="E626" s="28"/>
      <c r="F626" s="26" t="s">
        <v>953</v>
      </c>
      <c r="G626" s="28"/>
      <c r="H626" s="28"/>
      <c r="I626" s="28"/>
      <c r="J626" s="26" t="s">
        <v>183</v>
      </c>
      <c r="K626" s="26" t="s">
        <v>621</v>
      </c>
      <c r="L626" s="27">
        <v>6</v>
      </c>
      <c r="M626" s="27">
        <v>7</v>
      </c>
      <c r="N626" s="27">
        <v>0</v>
      </c>
      <c r="O626" s="28"/>
      <c r="P626" s="28"/>
      <c r="Q626" s="29"/>
      <c r="R626" s="28"/>
      <c r="S626" s="29">
        <v>25000000</v>
      </c>
      <c r="T626" s="28"/>
      <c r="U626" s="28"/>
      <c r="V626" s="28"/>
      <c r="W626" s="28"/>
      <c r="X626" s="28"/>
      <c r="Y626" s="28"/>
      <c r="Z626" s="28"/>
      <c r="AA626" s="29"/>
      <c r="AB626" s="28"/>
      <c r="AC626" s="28"/>
      <c r="AD626" s="28"/>
      <c r="AE626" s="29"/>
      <c r="AF626" s="28"/>
      <c r="AG626" s="28"/>
      <c r="AH626" s="28"/>
      <c r="AI626" s="28"/>
      <c r="AJ626" s="28"/>
      <c r="AK626" s="28"/>
      <c r="AL626" s="107" t="s">
        <v>1079</v>
      </c>
    </row>
    <row r="627" spans="2:38" s="1" customFormat="1" ht="56.25" customHeight="1">
      <c r="B627" s="5" t="s">
        <v>1037</v>
      </c>
      <c r="C627" s="3" t="s">
        <v>1038</v>
      </c>
      <c r="D627" s="3" t="s">
        <v>1039</v>
      </c>
      <c r="E627" s="3" t="s">
        <v>1040</v>
      </c>
      <c r="F627" s="3" t="s">
        <v>1041</v>
      </c>
      <c r="G627" s="3" t="s">
        <v>1042</v>
      </c>
      <c r="H627" s="3" t="s">
        <v>1043</v>
      </c>
      <c r="I627" s="3" t="s">
        <v>1044</v>
      </c>
      <c r="J627" s="4" t="s">
        <v>1045</v>
      </c>
      <c r="K627" s="5" t="s">
        <v>1046</v>
      </c>
      <c r="L627" s="6"/>
      <c r="M627" s="6"/>
      <c r="N627" s="7"/>
      <c r="O627" s="7"/>
      <c r="P627" s="8"/>
      <c r="Q627" s="9">
        <f>SUM(Q628:Q628)</f>
        <v>0</v>
      </c>
      <c r="R627" s="10">
        <f>SUM(R628:R628)</f>
        <v>0</v>
      </c>
      <c r="S627" s="11">
        <f>SUM(S628:S628)</f>
        <v>30000000</v>
      </c>
      <c r="T627" s="10">
        <f>SUM(T628:T628)</f>
        <v>0</v>
      </c>
      <c r="U627" s="11"/>
      <c r="V627" s="10"/>
      <c r="W627" s="11"/>
      <c r="X627" s="10"/>
      <c r="Y627" s="11"/>
      <c r="Z627" s="10"/>
      <c r="AA627" s="11"/>
      <c r="AB627" s="10"/>
      <c r="AC627" s="11"/>
      <c r="AD627" s="10"/>
      <c r="AE627" s="11"/>
      <c r="AF627" s="10"/>
      <c r="AG627" s="12">
        <f>Q627+S627</f>
        <v>30000000</v>
      </c>
      <c r="AH627" s="10">
        <f>AH628</f>
        <v>0</v>
      </c>
      <c r="AI627" s="13">
        <f>SUM(AI628:AI628)</f>
        <v>0</v>
      </c>
      <c r="AJ627" s="14"/>
      <c r="AK627" s="14"/>
      <c r="AL627" s="15"/>
    </row>
    <row r="628" spans="2:38" ht="144.75" customHeight="1">
      <c r="B628" s="106"/>
      <c r="C628" s="28"/>
      <c r="D628" s="28"/>
      <c r="E628" s="28"/>
      <c r="F628" s="26" t="s">
        <v>954</v>
      </c>
      <c r="G628" s="28"/>
      <c r="H628" s="28"/>
      <c r="I628" s="28"/>
      <c r="J628" s="26" t="s">
        <v>184</v>
      </c>
      <c r="K628" s="26" t="s">
        <v>622</v>
      </c>
      <c r="L628" s="27">
        <v>100</v>
      </c>
      <c r="M628" s="27">
        <v>1</v>
      </c>
      <c r="N628" s="27">
        <v>100</v>
      </c>
      <c r="O628" s="28"/>
      <c r="P628" s="28"/>
      <c r="Q628" s="29"/>
      <c r="R628" s="28"/>
      <c r="S628" s="29">
        <v>30000000</v>
      </c>
      <c r="T628" s="28"/>
      <c r="U628" s="28"/>
      <c r="V628" s="28"/>
      <c r="W628" s="28"/>
      <c r="X628" s="28"/>
      <c r="Y628" s="28"/>
      <c r="Z628" s="28"/>
      <c r="AA628" s="29"/>
      <c r="AB628" s="28"/>
      <c r="AC628" s="28"/>
      <c r="AD628" s="28"/>
      <c r="AE628" s="29"/>
      <c r="AF628" s="28"/>
      <c r="AG628" s="28"/>
      <c r="AH628" s="28"/>
      <c r="AI628" s="28"/>
      <c r="AJ628" s="28"/>
      <c r="AK628" s="28"/>
      <c r="AL628" s="107" t="s">
        <v>1079</v>
      </c>
    </row>
    <row r="629" spans="2:38" ht="15.75" thickBot="1">
      <c r="B629" s="106"/>
      <c r="C629" s="28"/>
      <c r="D629" s="28"/>
      <c r="E629" s="28"/>
      <c r="F629" s="26"/>
      <c r="G629" s="28"/>
      <c r="H629" s="28"/>
      <c r="I629" s="28"/>
      <c r="J629" s="26"/>
      <c r="K629" s="26"/>
      <c r="L629" s="27"/>
      <c r="M629" s="27"/>
      <c r="N629" s="27"/>
      <c r="O629" s="28"/>
      <c r="P629" s="28"/>
      <c r="Q629" s="29"/>
      <c r="R629" s="28"/>
      <c r="S629" s="29"/>
      <c r="T629" s="28"/>
      <c r="U629" s="28"/>
      <c r="V629" s="28"/>
      <c r="W629" s="28"/>
      <c r="X629" s="28"/>
      <c r="Y629" s="28"/>
      <c r="Z629" s="28"/>
      <c r="AA629" s="29"/>
      <c r="AB629" s="28"/>
      <c r="AC629" s="28"/>
      <c r="AD629" s="28"/>
      <c r="AE629" s="29"/>
      <c r="AF629" s="28"/>
      <c r="AG629" s="28"/>
      <c r="AH629" s="28"/>
      <c r="AI629" s="28"/>
      <c r="AJ629" s="28"/>
      <c r="AK629" s="28"/>
      <c r="AL629" s="107"/>
    </row>
    <row r="630" spans="2:38" s="1" customFormat="1" ht="11.25">
      <c r="B630" s="122" t="s">
        <v>1097</v>
      </c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  <c r="AA630" s="123"/>
      <c r="AB630" s="123"/>
      <c r="AC630" s="123"/>
      <c r="AD630" s="123"/>
      <c r="AE630" s="123"/>
      <c r="AF630" s="123"/>
      <c r="AG630" s="123"/>
      <c r="AH630" s="123"/>
      <c r="AI630" s="123"/>
      <c r="AJ630" s="123"/>
      <c r="AK630" s="123"/>
      <c r="AL630" s="124"/>
    </row>
    <row r="631" spans="2:38" s="1" customFormat="1" ht="12" thickBot="1">
      <c r="B631" s="125" t="s">
        <v>1098</v>
      </c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  <c r="AF631" s="126"/>
      <c r="AG631" s="126"/>
      <c r="AH631" s="126"/>
      <c r="AI631" s="126"/>
      <c r="AJ631" s="126"/>
      <c r="AK631" s="126"/>
      <c r="AL631" s="127"/>
    </row>
    <row r="632" spans="2:38" s="1" customFormat="1" ht="15" customHeight="1">
      <c r="B632" s="194" t="s">
        <v>1207</v>
      </c>
      <c r="C632" s="195"/>
      <c r="D632" s="195"/>
      <c r="E632" s="195"/>
      <c r="F632" s="195"/>
      <c r="G632" s="195"/>
      <c r="H632" s="195"/>
      <c r="I632" s="195"/>
      <c r="J632" s="196"/>
      <c r="K632" s="197" t="s">
        <v>1208</v>
      </c>
      <c r="L632" s="198"/>
      <c r="M632" s="198"/>
      <c r="N632" s="198"/>
      <c r="O632" s="198"/>
      <c r="P632" s="198"/>
      <c r="Q632" s="198"/>
      <c r="R632" s="198"/>
      <c r="S632" s="198"/>
      <c r="T632" s="198"/>
      <c r="U632" s="198"/>
      <c r="V632" s="199"/>
      <c r="W632" s="197" t="s">
        <v>1101</v>
      </c>
      <c r="X632" s="198"/>
      <c r="Y632" s="198"/>
      <c r="Z632" s="198"/>
      <c r="AA632" s="198"/>
      <c r="AB632" s="198"/>
      <c r="AC632" s="198"/>
      <c r="AD632" s="198"/>
      <c r="AE632" s="198"/>
      <c r="AF632" s="198"/>
      <c r="AG632" s="198"/>
      <c r="AH632" s="198"/>
      <c r="AI632" s="198"/>
      <c r="AJ632" s="198"/>
      <c r="AK632" s="198"/>
      <c r="AL632" s="200"/>
    </row>
    <row r="633" spans="2:38" s="1" customFormat="1" ht="29.25" customHeight="1" thickBot="1">
      <c r="B633" s="136" t="s">
        <v>1213</v>
      </c>
      <c r="C633" s="137"/>
      <c r="D633" s="138"/>
      <c r="E633" s="92"/>
      <c r="F633" s="92"/>
      <c r="G633" s="92"/>
      <c r="H633" s="139" t="s">
        <v>1214</v>
      </c>
      <c r="I633" s="139"/>
      <c r="J633" s="139"/>
      <c r="K633" s="139"/>
      <c r="L633" s="139"/>
      <c r="M633" s="139"/>
      <c r="N633" s="139"/>
      <c r="O633" s="139"/>
      <c r="P633" s="140"/>
      <c r="Q633" s="201" t="s">
        <v>1049</v>
      </c>
      <c r="R633" s="202"/>
      <c r="S633" s="202"/>
      <c r="T633" s="202"/>
      <c r="U633" s="202"/>
      <c r="V633" s="202"/>
      <c r="W633" s="202"/>
      <c r="X633" s="202"/>
      <c r="Y633" s="202"/>
      <c r="Z633" s="202"/>
      <c r="AA633" s="202"/>
      <c r="AB633" s="202"/>
      <c r="AC633" s="202"/>
      <c r="AD633" s="202"/>
      <c r="AE633" s="202"/>
      <c r="AF633" s="202"/>
      <c r="AG633" s="202"/>
      <c r="AH633" s="203"/>
      <c r="AI633" s="204" t="s">
        <v>1050</v>
      </c>
      <c r="AJ633" s="205"/>
      <c r="AK633" s="205"/>
      <c r="AL633" s="206"/>
    </row>
    <row r="634" spans="2:38" s="1" customFormat="1" ht="15" customHeight="1">
      <c r="B634" s="156" t="s">
        <v>1051</v>
      </c>
      <c r="C634" s="158" t="s">
        <v>1052</v>
      </c>
      <c r="D634" s="159"/>
      <c r="E634" s="159"/>
      <c r="F634" s="159"/>
      <c r="G634" s="159"/>
      <c r="H634" s="159"/>
      <c r="I634" s="159"/>
      <c r="J634" s="213"/>
      <c r="K634" s="162" t="s">
        <v>1053</v>
      </c>
      <c r="L634" s="164" t="s">
        <v>1054</v>
      </c>
      <c r="M634" s="164" t="s">
        <v>1055</v>
      </c>
      <c r="N634" s="166" t="s">
        <v>1394</v>
      </c>
      <c r="O634" s="173" t="s">
        <v>1056</v>
      </c>
      <c r="P634" s="175" t="s">
        <v>1057</v>
      </c>
      <c r="Q634" s="177" t="s">
        <v>1058</v>
      </c>
      <c r="R634" s="169"/>
      <c r="S634" s="168" t="s">
        <v>1059</v>
      </c>
      <c r="T634" s="169"/>
      <c r="U634" s="168" t="s">
        <v>1060</v>
      </c>
      <c r="V634" s="169"/>
      <c r="W634" s="168" t="s">
        <v>1061</v>
      </c>
      <c r="X634" s="169"/>
      <c r="Y634" s="168" t="s">
        <v>1062</v>
      </c>
      <c r="Z634" s="169"/>
      <c r="AA634" s="168" t="s">
        <v>1063</v>
      </c>
      <c r="AB634" s="169"/>
      <c r="AC634" s="168" t="s">
        <v>1064</v>
      </c>
      <c r="AD634" s="169"/>
      <c r="AE634" s="168" t="s">
        <v>1065</v>
      </c>
      <c r="AF634" s="169"/>
      <c r="AG634" s="168" t="s">
        <v>1066</v>
      </c>
      <c r="AH634" s="170"/>
      <c r="AI634" s="209" t="s">
        <v>1067</v>
      </c>
      <c r="AJ634" s="147" t="s">
        <v>1068</v>
      </c>
      <c r="AK634" s="149" t="s">
        <v>1069</v>
      </c>
      <c r="AL634" s="151" t="s">
        <v>1070</v>
      </c>
    </row>
    <row r="635" spans="2:38" s="1" customFormat="1" ht="24" thickBot="1">
      <c r="B635" s="157"/>
      <c r="C635" s="178"/>
      <c r="D635" s="179"/>
      <c r="E635" s="179"/>
      <c r="F635" s="179"/>
      <c r="G635" s="179"/>
      <c r="H635" s="179"/>
      <c r="I635" s="179"/>
      <c r="J635" s="214"/>
      <c r="K635" s="215"/>
      <c r="L635" s="216"/>
      <c r="M635" s="216"/>
      <c r="N635" s="167"/>
      <c r="O635" s="193"/>
      <c r="P635" s="212"/>
      <c r="Q635" s="17" t="s">
        <v>1071</v>
      </c>
      <c r="R635" s="18" t="s">
        <v>1072</v>
      </c>
      <c r="S635" s="19" t="s">
        <v>1071</v>
      </c>
      <c r="T635" s="18" t="s">
        <v>1072</v>
      </c>
      <c r="U635" s="19" t="s">
        <v>1071</v>
      </c>
      <c r="V635" s="18" t="s">
        <v>1072</v>
      </c>
      <c r="W635" s="19" t="s">
        <v>1071</v>
      </c>
      <c r="X635" s="18" t="s">
        <v>1072</v>
      </c>
      <c r="Y635" s="19" t="s">
        <v>1071</v>
      </c>
      <c r="Z635" s="18" t="s">
        <v>1072</v>
      </c>
      <c r="AA635" s="19" t="s">
        <v>1071</v>
      </c>
      <c r="AB635" s="18" t="s">
        <v>1072</v>
      </c>
      <c r="AC635" s="19" t="s">
        <v>1071</v>
      </c>
      <c r="AD635" s="18" t="s">
        <v>1073</v>
      </c>
      <c r="AE635" s="19" t="s">
        <v>1071</v>
      </c>
      <c r="AF635" s="18" t="s">
        <v>1073</v>
      </c>
      <c r="AG635" s="19" t="s">
        <v>1071</v>
      </c>
      <c r="AH635" s="20" t="s">
        <v>1073</v>
      </c>
      <c r="AI635" s="210"/>
      <c r="AJ635" s="211"/>
      <c r="AK635" s="207"/>
      <c r="AL635" s="208"/>
    </row>
    <row r="636" spans="2:38" s="1" customFormat="1" ht="72.75" customHeight="1" thickBot="1">
      <c r="B636" s="42" t="s">
        <v>1079</v>
      </c>
      <c r="C636" s="180" t="s">
        <v>1356</v>
      </c>
      <c r="D636" s="181"/>
      <c r="E636" s="181"/>
      <c r="F636" s="181"/>
      <c r="G636" s="181"/>
      <c r="H636" s="181"/>
      <c r="I636" s="181"/>
      <c r="J636" s="217"/>
      <c r="K636" s="43" t="s">
        <v>1215</v>
      </c>
      <c r="L636" s="44">
        <v>30265</v>
      </c>
      <c r="M636" s="59">
        <v>36787</v>
      </c>
      <c r="N636" s="59">
        <v>31778</v>
      </c>
      <c r="O636" s="46"/>
      <c r="P636" s="47"/>
      <c r="Q636" s="48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50"/>
      <c r="AI636" s="51">
        <f>AI638+AI644+AI650</f>
        <v>0</v>
      </c>
      <c r="AJ636" s="52"/>
      <c r="AK636" s="52"/>
      <c r="AL636" s="53"/>
    </row>
    <row r="637" spans="2:38" s="1" customFormat="1" ht="52.5" customHeight="1">
      <c r="B637" s="5" t="s">
        <v>1037</v>
      </c>
      <c r="C637" s="3" t="s">
        <v>1038</v>
      </c>
      <c r="D637" s="3" t="s">
        <v>1039</v>
      </c>
      <c r="E637" s="3" t="s">
        <v>1040</v>
      </c>
      <c r="F637" s="3" t="s">
        <v>1041</v>
      </c>
      <c r="G637" s="3" t="s">
        <v>1042</v>
      </c>
      <c r="H637" s="3" t="s">
        <v>1043</v>
      </c>
      <c r="I637" s="3" t="s">
        <v>1044</v>
      </c>
      <c r="J637" s="4" t="s">
        <v>1045</v>
      </c>
      <c r="K637" s="5" t="s">
        <v>1046</v>
      </c>
      <c r="L637" s="6"/>
      <c r="M637" s="6"/>
      <c r="N637" s="7"/>
      <c r="O637" s="7"/>
      <c r="P637" s="8"/>
      <c r="Q637" s="9">
        <f>SUM(Q638:Q638)</f>
        <v>0</v>
      </c>
      <c r="R637" s="10">
        <f>SUM(R638:R638)</f>
        <v>0</v>
      </c>
      <c r="S637" s="11">
        <f>SUM(S638:S638)</f>
        <v>60000000</v>
      </c>
      <c r="T637" s="10">
        <f>SUM(T638:T638)</f>
        <v>0</v>
      </c>
      <c r="U637" s="11"/>
      <c r="V637" s="10"/>
      <c r="W637" s="11"/>
      <c r="X637" s="10"/>
      <c r="Y637" s="11"/>
      <c r="Z637" s="10"/>
      <c r="AA637" s="11"/>
      <c r="AB637" s="10"/>
      <c r="AC637" s="11"/>
      <c r="AD637" s="10"/>
      <c r="AE637" s="11"/>
      <c r="AF637" s="10"/>
      <c r="AG637" s="12">
        <f>Q637+S637</f>
        <v>60000000</v>
      </c>
      <c r="AH637" s="10">
        <f>AH638</f>
        <v>0</v>
      </c>
      <c r="AI637" s="13">
        <f>SUM(AI638:AI638)</f>
        <v>0</v>
      </c>
      <c r="AJ637" s="14"/>
      <c r="AK637" s="14"/>
      <c r="AL637" s="15"/>
    </row>
    <row r="638" spans="2:38" ht="39" thickBot="1">
      <c r="B638" s="106"/>
      <c r="C638" s="28"/>
      <c r="D638" s="28"/>
      <c r="E638" s="28"/>
      <c r="F638" s="26" t="s">
        <v>955</v>
      </c>
      <c r="G638" s="28"/>
      <c r="H638" s="28"/>
      <c r="I638" s="28"/>
      <c r="J638" s="26" t="s">
        <v>185</v>
      </c>
      <c r="K638" s="26" t="s">
        <v>623</v>
      </c>
      <c r="L638" s="27">
        <v>177990</v>
      </c>
      <c r="M638" s="27">
        <v>185990</v>
      </c>
      <c r="N638" s="27">
        <v>181990</v>
      </c>
      <c r="O638" s="28"/>
      <c r="P638" s="28"/>
      <c r="Q638" s="29"/>
      <c r="R638" s="28"/>
      <c r="S638" s="29">
        <v>60000000</v>
      </c>
      <c r="T638" s="28"/>
      <c r="U638" s="28"/>
      <c r="V638" s="28"/>
      <c r="W638" s="28"/>
      <c r="X638" s="28"/>
      <c r="Y638" s="28"/>
      <c r="Z638" s="28"/>
      <c r="AA638" s="29"/>
      <c r="AB638" s="28"/>
      <c r="AC638" s="28"/>
      <c r="AD638" s="28"/>
      <c r="AE638" s="29"/>
      <c r="AF638" s="28"/>
      <c r="AG638" s="28"/>
      <c r="AH638" s="28"/>
      <c r="AI638" s="28"/>
      <c r="AJ638" s="28"/>
      <c r="AK638" s="28"/>
      <c r="AL638" s="107" t="s">
        <v>1079</v>
      </c>
    </row>
    <row r="639" spans="2:38" s="1" customFormat="1" ht="54.75" customHeight="1">
      <c r="B639" s="5" t="s">
        <v>1037</v>
      </c>
      <c r="C639" s="3" t="s">
        <v>1038</v>
      </c>
      <c r="D639" s="3" t="s">
        <v>1039</v>
      </c>
      <c r="E639" s="3" t="s">
        <v>1040</v>
      </c>
      <c r="F639" s="3" t="s">
        <v>1041</v>
      </c>
      <c r="G639" s="3" t="s">
        <v>1042</v>
      </c>
      <c r="H639" s="3" t="s">
        <v>1043</v>
      </c>
      <c r="I639" s="3" t="s">
        <v>1044</v>
      </c>
      <c r="J639" s="4" t="s">
        <v>1045</v>
      </c>
      <c r="K639" s="5" t="s">
        <v>1046</v>
      </c>
      <c r="L639" s="6"/>
      <c r="M639" s="6"/>
      <c r="N639" s="7"/>
      <c r="O639" s="7"/>
      <c r="P639" s="8"/>
      <c r="Q639" s="9">
        <f>SUM(Q640:Q640)</f>
        <v>0</v>
      </c>
      <c r="R639" s="10">
        <f>SUM(R640:R640)</f>
        <v>0</v>
      </c>
      <c r="S639" s="11">
        <f>SUM(S640:S640)</f>
        <v>60000000</v>
      </c>
      <c r="T639" s="10">
        <f>SUM(T640:T640)</f>
        <v>0</v>
      </c>
      <c r="U639" s="11"/>
      <c r="V639" s="10"/>
      <c r="W639" s="11"/>
      <c r="X639" s="10"/>
      <c r="Y639" s="11"/>
      <c r="Z639" s="10"/>
      <c r="AA639" s="11"/>
      <c r="AB639" s="10"/>
      <c r="AC639" s="11"/>
      <c r="AD639" s="10"/>
      <c r="AE639" s="11"/>
      <c r="AF639" s="10"/>
      <c r="AG639" s="12">
        <f>Q639+S639</f>
        <v>60000000</v>
      </c>
      <c r="AH639" s="10">
        <f>AH640</f>
        <v>0</v>
      </c>
      <c r="AI639" s="13">
        <f>SUM(AI640:AI640)</f>
        <v>0</v>
      </c>
      <c r="AJ639" s="14"/>
      <c r="AK639" s="14"/>
      <c r="AL639" s="15"/>
    </row>
    <row r="640" spans="2:38" ht="39" thickBot="1">
      <c r="B640" s="106"/>
      <c r="C640" s="28"/>
      <c r="D640" s="28"/>
      <c r="E640" s="28"/>
      <c r="F640" s="26" t="s">
        <v>955</v>
      </c>
      <c r="G640" s="28"/>
      <c r="H640" s="28"/>
      <c r="I640" s="28"/>
      <c r="J640" s="26" t="s">
        <v>186</v>
      </c>
      <c r="K640" s="26" t="s">
        <v>624</v>
      </c>
      <c r="L640" s="27">
        <v>909</v>
      </c>
      <c r="M640" s="27">
        <v>2400</v>
      </c>
      <c r="N640" s="27">
        <v>600</v>
      </c>
      <c r="O640" s="28"/>
      <c r="P640" s="28"/>
      <c r="Q640" s="29"/>
      <c r="R640" s="28"/>
      <c r="S640" s="29">
        <v>60000000</v>
      </c>
      <c r="T640" s="28"/>
      <c r="U640" s="28"/>
      <c r="V640" s="28"/>
      <c r="W640" s="28"/>
      <c r="X640" s="28"/>
      <c r="Y640" s="28"/>
      <c r="Z640" s="28"/>
      <c r="AA640" s="29"/>
      <c r="AB640" s="28"/>
      <c r="AC640" s="28"/>
      <c r="AD640" s="28"/>
      <c r="AE640" s="29"/>
      <c r="AF640" s="28"/>
      <c r="AG640" s="28"/>
      <c r="AH640" s="28"/>
      <c r="AI640" s="28"/>
      <c r="AJ640" s="28"/>
      <c r="AK640" s="28"/>
      <c r="AL640" s="107" t="s">
        <v>1079</v>
      </c>
    </row>
    <row r="641" spans="2:38" s="1" customFormat="1" ht="56.25" customHeight="1">
      <c r="B641" s="5" t="s">
        <v>1037</v>
      </c>
      <c r="C641" s="3" t="s">
        <v>1038</v>
      </c>
      <c r="D641" s="3" t="s">
        <v>1039</v>
      </c>
      <c r="E641" s="3" t="s">
        <v>1040</v>
      </c>
      <c r="F641" s="3" t="s">
        <v>1041</v>
      </c>
      <c r="G641" s="3" t="s">
        <v>1042</v>
      </c>
      <c r="H641" s="3" t="s">
        <v>1043</v>
      </c>
      <c r="I641" s="3" t="s">
        <v>1044</v>
      </c>
      <c r="J641" s="4" t="s">
        <v>1045</v>
      </c>
      <c r="K641" s="5" t="s">
        <v>1046</v>
      </c>
      <c r="L641" s="6"/>
      <c r="M641" s="6"/>
      <c r="N641" s="7"/>
      <c r="O641" s="7"/>
      <c r="P641" s="8"/>
      <c r="Q641" s="9">
        <f>SUM(Q642:Q642)</f>
        <v>0</v>
      </c>
      <c r="R641" s="10">
        <f>SUM(R642:R642)</f>
        <v>0</v>
      </c>
      <c r="S641" s="11">
        <f>SUM(S642:S642)</f>
        <v>60000000</v>
      </c>
      <c r="T641" s="10">
        <f>SUM(T642:T642)</f>
        <v>0</v>
      </c>
      <c r="U641" s="11"/>
      <c r="V641" s="10"/>
      <c r="W641" s="11"/>
      <c r="X641" s="10"/>
      <c r="Y641" s="11"/>
      <c r="Z641" s="10"/>
      <c r="AA641" s="11"/>
      <c r="AB641" s="10"/>
      <c r="AC641" s="11"/>
      <c r="AD641" s="10"/>
      <c r="AE641" s="11"/>
      <c r="AF641" s="10"/>
      <c r="AG641" s="12">
        <f>Q641+S641</f>
        <v>60000000</v>
      </c>
      <c r="AH641" s="10">
        <f>AH642</f>
        <v>0</v>
      </c>
      <c r="AI641" s="13">
        <f>SUM(AI642:AI642)</f>
        <v>0</v>
      </c>
      <c r="AJ641" s="14"/>
      <c r="AK641" s="14"/>
      <c r="AL641" s="15"/>
    </row>
    <row r="642" spans="2:38" ht="51.75" thickBot="1">
      <c r="B642" s="106"/>
      <c r="C642" s="28"/>
      <c r="D642" s="28"/>
      <c r="E642" s="28"/>
      <c r="F642" s="26" t="s">
        <v>956</v>
      </c>
      <c r="G642" s="28"/>
      <c r="H642" s="28"/>
      <c r="I642" s="28"/>
      <c r="J642" s="26" t="s">
        <v>187</v>
      </c>
      <c r="K642" s="26" t="s">
        <v>625</v>
      </c>
      <c r="L642" s="27">
        <v>30265</v>
      </c>
      <c r="M642" s="27">
        <v>36787</v>
      </c>
      <c r="N642" s="27">
        <v>33667</v>
      </c>
      <c r="O642" s="28"/>
      <c r="P642" s="28"/>
      <c r="Q642" s="29"/>
      <c r="R642" s="28"/>
      <c r="S642" s="29">
        <v>60000000</v>
      </c>
      <c r="T642" s="28"/>
      <c r="U642" s="28"/>
      <c r="V642" s="28"/>
      <c r="W642" s="28"/>
      <c r="X642" s="28"/>
      <c r="Y642" s="28"/>
      <c r="Z642" s="28"/>
      <c r="AA642" s="29"/>
      <c r="AB642" s="28"/>
      <c r="AC642" s="28"/>
      <c r="AD642" s="28"/>
      <c r="AE642" s="29"/>
      <c r="AF642" s="28"/>
      <c r="AG642" s="28"/>
      <c r="AH642" s="28"/>
      <c r="AI642" s="28"/>
      <c r="AJ642" s="28"/>
      <c r="AK642" s="28"/>
      <c r="AL642" s="107" t="s">
        <v>1079</v>
      </c>
    </row>
    <row r="643" spans="2:38" s="1" customFormat="1" ht="33.75">
      <c r="B643" s="5" t="s">
        <v>1037</v>
      </c>
      <c r="C643" s="3" t="s">
        <v>1038</v>
      </c>
      <c r="D643" s="3" t="s">
        <v>1039</v>
      </c>
      <c r="E643" s="3" t="s">
        <v>1040</v>
      </c>
      <c r="F643" s="3" t="s">
        <v>1041</v>
      </c>
      <c r="G643" s="3" t="s">
        <v>1042</v>
      </c>
      <c r="H643" s="3" t="s">
        <v>1043</v>
      </c>
      <c r="I643" s="3" t="s">
        <v>1044</v>
      </c>
      <c r="J643" s="4" t="s">
        <v>1045</v>
      </c>
      <c r="K643" s="5" t="s">
        <v>1046</v>
      </c>
      <c r="L643" s="6"/>
      <c r="M643" s="6"/>
      <c r="N643" s="7"/>
      <c r="O643" s="7"/>
      <c r="P643" s="8"/>
      <c r="Q643" s="9">
        <f>SUM(Q644:Q644)</f>
        <v>0</v>
      </c>
      <c r="R643" s="10">
        <f>SUM(R644:R644)</f>
        <v>0</v>
      </c>
      <c r="S643" s="11">
        <f>SUM(S644:S644)</f>
        <v>0</v>
      </c>
      <c r="T643" s="10">
        <f>SUM(T644:T644)</f>
        <v>0</v>
      </c>
      <c r="U643" s="11"/>
      <c r="V643" s="10"/>
      <c r="W643" s="11"/>
      <c r="X643" s="10"/>
      <c r="Y643" s="11"/>
      <c r="Z643" s="10"/>
      <c r="AA643" s="11"/>
      <c r="AB643" s="10"/>
      <c r="AC643" s="11"/>
      <c r="AD643" s="10"/>
      <c r="AE643" s="11"/>
      <c r="AF643" s="10"/>
      <c r="AG643" s="12">
        <f>Q643+S643</f>
        <v>0</v>
      </c>
      <c r="AH643" s="10">
        <f>AH644</f>
        <v>0</v>
      </c>
      <c r="AI643" s="13">
        <f>SUM(AI644:AI644)</f>
        <v>0</v>
      </c>
      <c r="AJ643" s="14"/>
      <c r="AK643" s="14"/>
      <c r="AL643" s="15"/>
    </row>
    <row r="644" spans="2:38" ht="51.75" thickBot="1">
      <c r="B644" s="106"/>
      <c r="C644" s="28"/>
      <c r="D644" s="28"/>
      <c r="E644" s="28"/>
      <c r="F644" s="26" t="s">
        <v>957</v>
      </c>
      <c r="G644" s="28"/>
      <c r="H644" s="28"/>
      <c r="I644" s="28"/>
      <c r="J644" s="26" t="s">
        <v>188</v>
      </c>
      <c r="K644" s="26" t="s">
        <v>626</v>
      </c>
      <c r="L644" s="27">
        <v>30</v>
      </c>
      <c r="M644" s="27">
        <v>0.5</v>
      </c>
      <c r="N644" s="27">
        <v>40</v>
      </c>
      <c r="O644" s="28"/>
      <c r="P644" s="28"/>
      <c r="Q644" s="29"/>
      <c r="R644" s="28"/>
      <c r="S644" s="29"/>
      <c r="T644" s="28"/>
      <c r="U644" s="28"/>
      <c r="V644" s="28"/>
      <c r="W644" s="28"/>
      <c r="X644" s="28"/>
      <c r="Y644" s="28"/>
      <c r="Z644" s="28"/>
      <c r="AA644" s="29"/>
      <c r="AB644" s="28"/>
      <c r="AC644" s="28"/>
      <c r="AD644" s="28"/>
      <c r="AE644" s="29"/>
      <c r="AF644" s="28"/>
      <c r="AG644" s="28"/>
      <c r="AH644" s="28"/>
      <c r="AI644" s="28"/>
      <c r="AJ644" s="28"/>
      <c r="AK644" s="28"/>
      <c r="AL644" s="107" t="s">
        <v>1079</v>
      </c>
    </row>
    <row r="645" spans="2:38" s="1" customFormat="1" ht="58.5" customHeight="1">
      <c r="B645" s="5" t="s">
        <v>1037</v>
      </c>
      <c r="C645" s="3" t="s">
        <v>1038</v>
      </c>
      <c r="D645" s="3" t="s">
        <v>1039</v>
      </c>
      <c r="E645" s="3" t="s">
        <v>1040</v>
      </c>
      <c r="F645" s="3" t="s">
        <v>1041</v>
      </c>
      <c r="G645" s="3" t="s">
        <v>1042</v>
      </c>
      <c r="H645" s="3" t="s">
        <v>1043</v>
      </c>
      <c r="I645" s="3" t="s">
        <v>1044</v>
      </c>
      <c r="J645" s="4" t="s">
        <v>1045</v>
      </c>
      <c r="K645" s="5" t="s">
        <v>1046</v>
      </c>
      <c r="L645" s="6"/>
      <c r="M645" s="6"/>
      <c r="N645" s="7"/>
      <c r="O645" s="7"/>
      <c r="P645" s="8"/>
      <c r="Q645" s="9">
        <f>SUM(Q646:Q646)</f>
        <v>0</v>
      </c>
      <c r="R645" s="10">
        <f>SUM(R646:R646)</f>
        <v>0</v>
      </c>
      <c r="S645" s="11">
        <f>SUM(S646:S646)</f>
        <v>748000000</v>
      </c>
      <c r="T645" s="10">
        <f>SUM(T646:T646)</f>
        <v>0</v>
      </c>
      <c r="U645" s="11"/>
      <c r="V645" s="10"/>
      <c r="W645" s="11"/>
      <c r="X645" s="10"/>
      <c r="Y645" s="11"/>
      <c r="Z645" s="10"/>
      <c r="AA645" s="11"/>
      <c r="AB645" s="10"/>
      <c r="AC645" s="11"/>
      <c r="AD645" s="10"/>
      <c r="AE645" s="11"/>
      <c r="AF645" s="10"/>
      <c r="AG645" s="12">
        <f>Q645+S645</f>
        <v>748000000</v>
      </c>
      <c r="AH645" s="10">
        <f>AH646</f>
        <v>0</v>
      </c>
      <c r="AI645" s="13">
        <f>SUM(AI646:AI646)</f>
        <v>0</v>
      </c>
      <c r="AJ645" s="14"/>
      <c r="AK645" s="14"/>
      <c r="AL645" s="15"/>
    </row>
    <row r="646" spans="2:38" ht="64.5" thickBot="1">
      <c r="B646" s="106"/>
      <c r="C646" s="28"/>
      <c r="D646" s="28"/>
      <c r="E646" s="28"/>
      <c r="F646" s="26" t="s">
        <v>958</v>
      </c>
      <c r="G646" s="28"/>
      <c r="H646" s="28"/>
      <c r="I646" s="28"/>
      <c r="J646" s="26" t="s">
        <v>189</v>
      </c>
      <c r="K646" s="26" t="s">
        <v>627</v>
      </c>
      <c r="L646" s="27">
        <v>0</v>
      </c>
      <c r="M646" s="27">
        <v>1</v>
      </c>
      <c r="N646" s="27">
        <v>0</v>
      </c>
      <c r="O646" s="28"/>
      <c r="P646" s="28"/>
      <c r="Q646" s="29"/>
      <c r="R646" s="28"/>
      <c r="S646" s="29">
        <v>748000000</v>
      </c>
      <c r="T646" s="28"/>
      <c r="U646" s="28"/>
      <c r="V646" s="28"/>
      <c r="W646" s="28"/>
      <c r="X646" s="28"/>
      <c r="Y646" s="28"/>
      <c r="Z646" s="28"/>
      <c r="AA646" s="29"/>
      <c r="AB646" s="28"/>
      <c r="AC646" s="28"/>
      <c r="AD646" s="28"/>
      <c r="AE646" s="29"/>
      <c r="AF646" s="28"/>
      <c r="AG646" s="28"/>
      <c r="AH646" s="28"/>
      <c r="AI646" s="28"/>
      <c r="AJ646" s="28"/>
      <c r="AK646" s="28"/>
      <c r="AL646" s="107" t="s">
        <v>1079</v>
      </c>
    </row>
    <row r="647" spans="2:38" s="1" customFormat="1" ht="65.25" customHeight="1">
      <c r="B647" s="5" t="s">
        <v>1037</v>
      </c>
      <c r="C647" s="3" t="s">
        <v>1038</v>
      </c>
      <c r="D647" s="3" t="s">
        <v>1039</v>
      </c>
      <c r="E647" s="3" t="s">
        <v>1040</v>
      </c>
      <c r="F647" s="3" t="s">
        <v>1041</v>
      </c>
      <c r="G647" s="3" t="s">
        <v>1042</v>
      </c>
      <c r="H647" s="3" t="s">
        <v>1043</v>
      </c>
      <c r="I647" s="3" t="s">
        <v>1044</v>
      </c>
      <c r="J647" s="4" t="s">
        <v>1045</v>
      </c>
      <c r="K647" s="5" t="s">
        <v>1046</v>
      </c>
      <c r="L647" s="6"/>
      <c r="M647" s="6"/>
      <c r="N647" s="7"/>
      <c r="O647" s="7"/>
      <c r="P647" s="8"/>
      <c r="Q647" s="9">
        <f>SUM(Q648:Q648)</f>
        <v>0</v>
      </c>
      <c r="R647" s="10">
        <f>SUM(R648:R648)</f>
        <v>0</v>
      </c>
      <c r="S647" s="11">
        <f>SUM(S648:S648)</f>
        <v>110000000</v>
      </c>
      <c r="T647" s="10">
        <f>SUM(T648:T648)</f>
        <v>0</v>
      </c>
      <c r="U647" s="11"/>
      <c r="V647" s="10"/>
      <c r="W647" s="11"/>
      <c r="X647" s="10"/>
      <c r="Y647" s="11"/>
      <c r="Z647" s="10"/>
      <c r="AA647" s="11"/>
      <c r="AB647" s="10"/>
      <c r="AC647" s="11"/>
      <c r="AD647" s="10"/>
      <c r="AE647" s="11"/>
      <c r="AF647" s="10"/>
      <c r="AG647" s="12">
        <f>Q647+S647</f>
        <v>110000000</v>
      </c>
      <c r="AH647" s="10">
        <f>AH648</f>
        <v>0</v>
      </c>
      <c r="AI647" s="13">
        <f>SUM(AI648:AI648)</f>
        <v>0</v>
      </c>
      <c r="AJ647" s="14"/>
      <c r="AK647" s="14"/>
      <c r="AL647" s="15"/>
    </row>
    <row r="648" spans="2:38" ht="39" thickBot="1">
      <c r="B648" s="106"/>
      <c r="C648" s="28"/>
      <c r="D648" s="28"/>
      <c r="E648" s="28"/>
      <c r="F648" s="26" t="s">
        <v>958</v>
      </c>
      <c r="G648" s="28"/>
      <c r="H648" s="28"/>
      <c r="I648" s="28"/>
      <c r="J648" s="26" t="s">
        <v>190</v>
      </c>
      <c r="K648" s="26" t="s">
        <v>628</v>
      </c>
      <c r="L648" s="27">
        <v>0</v>
      </c>
      <c r="M648" s="27">
        <v>1</v>
      </c>
      <c r="N648" s="27">
        <v>0</v>
      </c>
      <c r="O648" s="28"/>
      <c r="P648" s="28"/>
      <c r="Q648" s="29"/>
      <c r="R648" s="28"/>
      <c r="S648" s="29">
        <v>110000000</v>
      </c>
      <c r="T648" s="28"/>
      <c r="U648" s="28"/>
      <c r="V648" s="28"/>
      <c r="W648" s="28"/>
      <c r="X648" s="28"/>
      <c r="Y648" s="28"/>
      <c r="Z648" s="28"/>
      <c r="AA648" s="29"/>
      <c r="AB648" s="28"/>
      <c r="AC648" s="28"/>
      <c r="AD648" s="28"/>
      <c r="AE648" s="29"/>
      <c r="AF648" s="28"/>
      <c r="AG648" s="28"/>
      <c r="AH648" s="28"/>
      <c r="AI648" s="28"/>
      <c r="AJ648" s="28"/>
      <c r="AK648" s="28"/>
      <c r="AL648" s="107" t="s">
        <v>1079</v>
      </c>
    </row>
    <row r="649" spans="2:38" s="1" customFormat="1" ht="52.5" customHeight="1">
      <c r="B649" s="5" t="s">
        <v>1037</v>
      </c>
      <c r="C649" s="3" t="s">
        <v>1038</v>
      </c>
      <c r="D649" s="3" t="s">
        <v>1039</v>
      </c>
      <c r="E649" s="3" t="s">
        <v>1040</v>
      </c>
      <c r="F649" s="3" t="s">
        <v>1041</v>
      </c>
      <c r="G649" s="3" t="s">
        <v>1042</v>
      </c>
      <c r="H649" s="3" t="s">
        <v>1043</v>
      </c>
      <c r="I649" s="3" t="s">
        <v>1044</v>
      </c>
      <c r="J649" s="4" t="s">
        <v>1045</v>
      </c>
      <c r="K649" s="5" t="s">
        <v>1046</v>
      </c>
      <c r="L649" s="6"/>
      <c r="M649" s="6"/>
      <c r="N649" s="7"/>
      <c r="O649" s="7"/>
      <c r="P649" s="8"/>
      <c r="Q649" s="9">
        <f>SUM(Q650:Q650)</f>
        <v>0</v>
      </c>
      <c r="R649" s="10">
        <f>SUM(R650:R650)</f>
        <v>0</v>
      </c>
      <c r="S649" s="11">
        <f>SUM(S650:S650)</f>
        <v>60000000</v>
      </c>
      <c r="T649" s="10">
        <f>SUM(T650:T650)</f>
        <v>0</v>
      </c>
      <c r="U649" s="11"/>
      <c r="V649" s="10"/>
      <c r="W649" s="11"/>
      <c r="X649" s="10"/>
      <c r="Y649" s="11"/>
      <c r="Z649" s="10"/>
      <c r="AA649" s="11"/>
      <c r="AB649" s="10"/>
      <c r="AC649" s="11"/>
      <c r="AD649" s="10"/>
      <c r="AE649" s="11"/>
      <c r="AF649" s="10"/>
      <c r="AG649" s="12">
        <f>Q649+S649</f>
        <v>60000000</v>
      </c>
      <c r="AH649" s="10">
        <f>AH650</f>
        <v>0</v>
      </c>
      <c r="AI649" s="13">
        <f>SUM(AI650:AI650)</f>
        <v>0</v>
      </c>
      <c r="AJ649" s="14"/>
      <c r="AK649" s="14"/>
      <c r="AL649" s="15"/>
    </row>
    <row r="650" spans="2:38" ht="51.75" thickBot="1">
      <c r="B650" s="106"/>
      <c r="C650" s="28"/>
      <c r="D650" s="28"/>
      <c r="E650" s="28"/>
      <c r="F650" s="26" t="s">
        <v>957</v>
      </c>
      <c r="G650" s="28"/>
      <c r="H650" s="28"/>
      <c r="I650" s="28"/>
      <c r="J650" s="26" t="s">
        <v>191</v>
      </c>
      <c r="K650" s="26" t="s">
        <v>629</v>
      </c>
      <c r="L650" s="27">
        <v>0</v>
      </c>
      <c r="M650" s="27">
        <v>1</v>
      </c>
      <c r="N650" s="27">
        <v>0</v>
      </c>
      <c r="O650" s="28"/>
      <c r="P650" s="28"/>
      <c r="Q650" s="29"/>
      <c r="R650" s="28"/>
      <c r="S650" s="29">
        <v>60000000</v>
      </c>
      <c r="T650" s="28"/>
      <c r="U650" s="28"/>
      <c r="V650" s="28"/>
      <c r="W650" s="28"/>
      <c r="X650" s="28"/>
      <c r="Y650" s="28"/>
      <c r="Z650" s="28"/>
      <c r="AA650" s="29"/>
      <c r="AB650" s="28"/>
      <c r="AC650" s="28"/>
      <c r="AD650" s="28"/>
      <c r="AE650" s="29"/>
      <c r="AF650" s="28"/>
      <c r="AG650" s="28"/>
      <c r="AH650" s="28"/>
      <c r="AI650" s="28"/>
      <c r="AJ650" s="28"/>
      <c r="AK650" s="28"/>
      <c r="AL650" s="107" t="s">
        <v>1079</v>
      </c>
    </row>
    <row r="651" spans="2:38" s="1" customFormat="1" ht="33.75">
      <c r="B651" s="5" t="s">
        <v>1037</v>
      </c>
      <c r="C651" s="3" t="s">
        <v>1038</v>
      </c>
      <c r="D651" s="3" t="s">
        <v>1039</v>
      </c>
      <c r="E651" s="3" t="s">
        <v>1040</v>
      </c>
      <c r="F651" s="3" t="s">
        <v>1041</v>
      </c>
      <c r="G651" s="3" t="s">
        <v>1042</v>
      </c>
      <c r="H651" s="3" t="s">
        <v>1043</v>
      </c>
      <c r="I651" s="3" t="s">
        <v>1044</v>
      </c>
      <c r="J651" s="4" t="s">
        <v>1045</v>
      </c>
      <c r="K651" s="5" t="s">
        <v>1046</v>
      </c>
      <c r="L651" s="6"/>
      <c r="M651" s="6"/>
      <c r="N651" s="7"/>
      <c r="O651" s="7"/>
      <c r="P651" s="8"/>
      <c r="Q651" s="9">
        <f>SUM(Q652:Q652)</f>
        <v>0</v>
      </c>
      <c r="R651" s="10">
        <f>SUM(R652:R652)</f>
        <v>0</v>
      </c>
      <c r="S651" s="11">
        <f>SUM(S652:S652)</f>
        <v>0</v>
      </c>
      <c r="T651" s="10">
        <f>SUM(T652:T652)</f>
        <v>0</v>
      </c>
      <c r="U651" s="11"/>
      <c r="V651" s="10"/>
      <c r="W651" s="11"/>
      <c r="X651" s="10"/>
      <c r="Y651" s="11"/>
      <c r="Z651" s="10"/>
      <c r="AA651" s="11"/>
      <c r="AB651" s="10"/>
      <c r="AC651" s="11"/>
      <c r="AD651" s="10"/>
      <c r="AE651" s="11"/>
      <c r="AF651" s="10"/>
      <c r="AG651" s="12">
        <f>Q651+S651</f>
        <v>0</v>
      </c>
      <c r="AH651" s="10">
        <f>AH652</f>
        <v>0</v>
      </c>
      <c r="AI651" s="13">
        <f>SUM(AI652:AI652)</f>
        <v>0</v>
      </c>
      <c r="AJ651" s="14"/>
      <c r="AK651" s="14"/>
      <c r="AL651" s="15"/>
    </row>
    <row r="652" spans="2:38" ht="59.25" customHeight="1" thickBot="1">
      <c r="B652" s="106"/>
      <c r="C652" s="28"/>
      <c r="D652" s="28"/>
      <c r="E652" s="28"/>
      <c r="F652" s="26" t="s">
        <v>959</v>
      </c>
      <c r="G652" s="28"/>
      <c r="H652" s="28"/>
      <c r="I652" s="28"/>
      <c r="J652" s="26" t="s">
        <v>192</v>
      </c>
      <c r="K652" s="26" t="s">
        <v>616</v>
      </c>
      <c r="L652" s="27">
        <v>96</v>
      </c>
      <c r="M652" s="27">
        <v>0.96</v>
      </c>
      <c r="N652" s="27">
        <v>96</v>
      </c>
      <c r="O652" s="28"/>
      <c r="P652" s="28"/>
      <c r="Q652" s="29"/>
      <c r="R652" s="28"/>
      <c r="S652" s="29"/>
      <c r="T652" s="28"/>
      <c r="U652" s="28"/>
      <c r="V652" s="28"/>
      <c r="W652" s="28"/>
      <c r="X652" s="28"/>
      <c r="Y652" s="28"/>
      <c r="Z652" s="28"/>
      <c r="AA652" s="29"/>
      <c r="AB652" s="28"/>
      <c r="AC652" s="28"/>
      <c r="AD652" s="28"/>
      <c r="AE652" s="29"/>
      <c r="AF652" s="28"/>
      <c r="AG652" s="28"/>
      <c r="AH652" s="28"/>
      <c r="AI652" s="28"/>
      <c r="AJ652" s="28"/>
      <c r="AK652" s="28"/>
      <c r="AL652" s="107" t="s">
        <v>1079</v>
      </c>
    </row>
    <row r="653" spans="2:38" s="1" customFormat="1" ht="59.25" customHeight="1">
      <c r="B653" s="5" t="s">
        <v>1037</v>
      </c>
      <c r="C653" s="3" t="s">
        <v>1038</v>
      </c>
      <c r="D653" s="3" t="s">
        <v>1039</v>
      </c>
      <c r="E653" s="3" t="s">
        <v>1040</v>
      </c>
      <c r="F653" s="3" t="s">
        <v>1041</v>
      </c>
      <c r="G653" s="3" t="s">
        <v>1042</v>
      </c>
      <c r="H653" s="3" t="s">
        <v>1043</v>
      </c>
      <c r="I653" s="3" t="s">
        <v>1044</v>
      </c>
      <c r="J653" s="4" t="s">
        <v>1045</v>
      </c>
      <c r="K653" s="5" t="s">
        <v>1046</v>
      </c>
      <c r="L653" s="6"/>
      <c r="M653" s="6"/>
      <c r="N653" s="7"/>
      <c r="O653" s="7"/>
      <c r="P653" s="8"/>
      <c r="Q653" s="9">
        <f>SUM(Q654:Q654)</f>
        <v>0</v>
      </c>
      <c r="R653" s="10">
        <f>SUM(R654:R654)</f>
        <v>0</v>
      </c>
      <c r="S653" s="11">
        <f>SUM(S654:S654)</f>
        <v>60000000</v>
      </c>
      <c r="T653" s="10">
        <f>SUM(T654:T654)</f>
        <v>0</v>
      </c>
      <c r="U653" s="11"/>
      <c r="V653" s="10"/>
      <c r="W653" s="11"/>
      <c r="X653" s="10"/>
      <c r="Y653" s="11"/>
      <c r="Z653" s="10"/>
      <c r="AA653" s="11"/>
      <c r="AB653" s="10"/>
      <c r="AC653" s="11"/>
      <c r="AD653" s="10"/>
      <c r="AE653" s="11"/>
      <c r="AF653" s="10"/>
      <c r="AG653" s="12">
        <f>Q653+S653</f>
        <v>60000000</v>
      </c>
      <c r="AH653" s="10">
        <f>AH654</f>
        <v>0</v>
      </c>
      <c r="AI653" s="13">
        <f>SUM(AI654:AI654)</f>
        <v>0</v>
      </c>
      <c r="AJ653" s="14"/>
      <c r="AK653" s="14"/>
      <c r="AL653" s="15"/>
    </row>
    <row r="654" spans="2:38" ht="77.25" thickBot="1">
      <c r="B654" s="106"/>
      <c r="C654" s="28"/>
      <c r="D654" s="28"/>
      <c r="E654" s="28"/>
      <c r="F654" s="26" t="s">
        <v>956</v>
      </c>
      <c r="G654" s="28"/>
      <c r="H654" s="28"/>
      <c r="I654" s="28"/>
      <c r="J654" s="26" t="s">
        <v>193</v>
      </c>
      <c r="K654" s="26" t="s">
        <v>630</v>
      </c>
      <c r="L654" s="27">
        <v>11</v>
      </c>
      <c r="M654" s="27">
        <v>60</v>
      </c>
      <c r="N654" s="27">
        <v>15</v>
      </c>
      <c r="O654" s="28"/>
      <c r="P654" s="28"/>
      <c r="Q654" s="29"/>
      <c r="R654" s="28"/>
      <c r="S654" s="29">
        <v>60000000</v>
      </c>
      <c r="T654" s="28"/>
      <c r="U654" s="28"/>
      <c r="V654" s="28"/>
      <c r="W654" s="28"/>
      <c r="X654" s="28"/>
      <c r="Y654" s="28"/>
      <c r="Z654" s="28"/>
      <c r="AA654" s="29"/>
      <c r="AB654" s="28"/>
      <c r="AC654" s="28"/>
      <c r="AD654" s="28"/>
      <c r="AE654" s="29"/>
      <c r="AF654" s="28"/>
      <c r="AG654" s="28"/>
      <c r="AH654" s="28"/>
      <c r="AI654" s="28"/>
      <c r="AJ654" s="28"/>
      <c r="AK654" s="28"/>
      <c r="AL654" s="107" t="s">
        <v>1080</v>
      </c>
    </row>
    <row r="655" spans="2:38" s="1" customFormat="1" ht="57.75" customHeight="1">
      <c r="B655" s="5" t="s">
        <v>1037</v>
      </c>
      <c r="C655" s="3" t="s">
        <v>1038</v>
      </c>
      <c r="D655" s="3" t="s">
        <v>1039</v>
      </c>
      <c r="E655" s="3" t="s">
        <v>1040</v>
      </c>
      <c r="F655" s="3" t="s">
        <v>1041</v>
      </c>
      <c r="G655" s="3" t="s">
        <v>1042</v>
      </c>
      <c r="H655" s="3" t="s">
        <v>1043</v>
      </c>
      <c r="I655" s="3" t="s">
        <v>1044</v>
      </c>
      <c r="J655" s="4" t="s">
        <v>1045</v>
      </c>
      <c r="K655" s="5" t="s">
        <v>1046</v>
      </c>
      <c r="L655" s="6"/>
      <c r="M655" s="6"/>
      <c r="N655" s="7"/>
      <c r="O655" s="7"/>
      <c r="P655" s="8"/>
      <c r="Q655" s="9">
        <f>SUM(Q656:Q656)</f>
        <v>0</v>
      </c>
      <c r="R655" s="10">
        <f>SUM(R656:R656)</f>
        <v>0</v>
      </c>
      <c r="S655" s="11">
        <f>SUM(S656:S656)</f>
        <v>40053716</v>
      </c>
      <c r="T655" s="10">
        <f>SUM(T656:T656)</f>
        <v>0</v>
      </c>
      <c r="U655" s="11"/>
      <c r="V655" s="10"/>
      <c r="W655" s="11"/>
      <c r="X655" s="10"/>
      <c r="Y655" s="11"/>
      <c r="Z655" s="10"/>
      <c r="AA655" s="11"/>
      <c r="AB655" s="10"/>
      <c r="AC655" s="11"/>
      <c r="AD655" s="10"/>
      <c r="AE655" s="11"/>
      <c r="AF655" s="10"/>
      <c r="AG655" s="12">
        <f>Q655+S655</f>
        <v>40053716</v>
      </c>
      <c r="AH655" s="10">
        <f>AH656</f>
        <v>0</v>
      </c>
      <c r="AI655" s="13">
        <f>SUM(AI656:AI656)</f>
        <v>0</v>
      </c>
      <c r="AJ655" s="14"/>
      <c r="AK655" s="14"/>
      <c r="AL655" s="15"/>
    </row>
    <row r="656" spans="2:38" ht="48.75" customHeight="1" thickBot="1">
      <c r="B656" s="106"/>
      <c r="C656" s="28"/>
      <c r="D656" s="28"/>
      <c r="E656" s="28"/>
      <c r="F656" s="26" t="s">
        <v>959</v>
      </c>
      <c r="G656" s="28"/>
      <c r="H656" s="28"/>
      <c r="I656" s="28"/>
      <c r="J656" s="26" t="s">
        <v>194</v>
      </c>
      <c r="K656" s="26" t="s">
        <v>631</v>
      </c>
      <c r="L656" s="27">
        <v>1</v>
      </c>
      <c r="M656" s="27">
        <v>1</v>
      </c>
      <c r="N656" s="27">
        <v>0</v>
      </c>
      <c r="O656" s="28"/>
      <c r="P656" s="28"/>
      <c r="Q656" s="29"/>
      <c r="R656" s="28"/>
      <c r="S656" s="29">
        <v>40053716</v>
      </c>
      <c r="T656" s="28"/>
      <c r="U656" s="28"/>
      <c r="V656" s="28"/>
      <c r="W656" s="28"/>
      <c r="X656" s="28"/>
      <c r="Y656" s="28"/>
      <c r="Z656" s="28"/>
      <c r="AA656" s="29"/>
      <c r="AB656" s="28"/>
      <c r="AC656" s="28"/>
      <c r="AD656" s="28"/>
      <c r="AE656" s="29"/>
      <c r="AF656" s="28"/>
      <c r="AG656" s="28"/>
      <c r="AH656" s="28"/>
      <c r="AI656" s="28"/>
      <c r="AJ656" s="28"/>
      <c r="AK656" s="28"/>
      <c r="AL656" s="107" t="s">
        <v>1079</v>
      </c>
    </row>
    <row r="657" spans="2:38" s="1" customFormat="1" ht="52.5" customHeight="1">
      <c r="B657" s="5" t="s">
        <v>1037</v>
      </c>
      <c r="C657" s="3" t="s">
        <v>1038</v>
      </c>
      <c r="D657" s="3" t="s">
        <v>1039</v>
      </c>
      <c r="E657" s="3" t="s">
        <v>1040</v>
      </c>
      <c r="F657" s="3" t="s">
        <v>1041</v>
      </c>
      <c r="G657" s="3" t="s">
        <v>1042</v>
      </c>
      <c r="H657" s="3" t="s">
        <v>1043</v>
      </c>
      <c r="I657" s="3" t="s">
        <v>1044</v>
      </c>
      <c r="J657" s="4" t="s">
        <v>1045</v>
      </c>
      <c r="K657" s="5" t="s">
        <v>1046</v>
      </c>
      <c r="L657" s="6"/>
      <c r="M657" s="6"/>
      <c r="N657" s="7"/>
      <c r="O657" s="7"/>
      <c r="P657" s="8"/>
      <c r="Q657" s="9">
        <f>SUM(Q658:Q658)</f>
        <v>0</v>
      </c>
      <c r="R657" s="10">
        <f>SUM(R658:R658)</f>
        <v>0</v>
      </c>
      <c r="S657" s="11">
        <f>SUM(S658:S658)</f>
        <v>50000000</v>
      </c>
      <c r="T657" s="10">
        <f>SUM(T658:T658)</f>
        <v>0</v>
      </c>
      <c r="U657" s="11"/>
      <c r="V657" s="10"/>
      <c r="W657" s="11"/>
      <c r="X657" s="10"/>
      <c r="Y657" s="11"/>
      <c r="Z657" s="10"/>
      <c r="AA657" s="11"/>
      <c r="AB657" s="10"/>
      <c r="AC657" s="11"/>
      <c r="AD657" s="10"/>
      <c r="AE657" s="11"/>
      <c r="AF657" s="10"/>
      <c r="AG657" s="12">
        <f>Q657+S657</f>
        <v>50000000</v>
      </c>
      <c r="AH657" s="10">
        <f>AH658</f>
        <v>0</v>
      </c>
      <c r="AI657" s="13">
        <f>SUM(AI658:AI658)</f>
        <v>0</v>
      </c>
      <c r="AJ657" s="14"/>
      <c r="AK657" s="14"/>
      <c r="AL657" s="15"/>
    </row>
    <row r="658" spans="2:38" ht="89.25">
      <c r="B658" s="106"/>
      <c r="C658" s="28"/>
      <c r="D658" s="28"/>
      <c r="E658" s="28"/>
      <c r="F658" s="26" t="s">
        <v>960</v>
      </c>
      <c r="G658" s="28"/>
      <c r="H658" s="28"/>
      <c r="I658" s="28"/>
      <c r="J658" s="26" t="s">
        <v>195</v>
      </c>
      <c r="K658" s="26" t="s">
        <v>632</v>
      </c>
      <c r="L658" s="27">
        <v>100</v>
      </c>
      <c r="M658" s="27">
        <v>1</v>
      </c>
      <c r="N658" s="27">
        <v>100</v>
      </c>
      <c r="O658" s="28"/>
      <c r="P658" s="28"/>
      <c r="Q658" s="29"/>
      <c r="R658" s="28"/>
      <c r="S658" s="29">
        <v>50000000</v>
      </c>
      <c r="T658" s="28"/>
      <c r="U658" s="28"/>
      <c r="V658" s="28"/>
      <c r="W658" s="28"/>
      <c r="X658" s="28"/>
      <c r="Y658" s="28"/>
      <c r="Z658" s="28"/>
      <c r="AA658" s="29"/>
      <c r="AB658" s="28"/>
      <c r="AC658" s="28"/>
      <c r="AD658" s="28"/>
      <c r="AE658" s="29"/>
      <c r="AF658" s="28"/>
      <c r="AG658" s="28"/>
      <c r="AH658" s="28"/>
      <c r="AI658" s="28"/>
      <c r="AJ658" s="28"/>
      <c r="AK658" s="28"/>
      <c r="AL658" s="107" t="s">
        <v>1079</v>
      </c>
    </row>
    <row r="659" spans="2:38" ht="15.75" thickBot="1">
      <c r="B659" s="106"/>
      <c r="C659" s="28"/>
      <c r="D659" s="28"/>
      <c r="E659" s="28"/>
      <c r="F659" s="26"/>
      <c r="G659" s="28"/>
      <c r="H659" s="28"/>
      <c r="I659" s="28"/>
      <c r="J659" s="26"/>
      <c r="K659" s="26"/>
      <c r="L659" s="27"/>
      <c r="M659" s="27"/>
      <c r="N659" s="27"/>
      <c r="O659" s="28"/>
      <c r="P659" s="28"/>
      <c r="Q659" s="29"/>
      <c r="R659" s="28"/>
      <c r="S659" s="29"/>
      <c r="T659" s="28"/>
      <c r="U659" s="28"/>
      <c r="V659" s="28"/>
      <c r="W659" s="28"/>
      <c r="X659" s="28"/>
      <c r="Y659" s="28"/>
      <c r="Z659" s="28"/>
      <c r="AA659" s="29"/>
      <c r="AB659" s="28"/>
      <c r="AC659" s="28"/>
      <c r="AD659" s="28"/>
      <c r="AE659" s="29"/>
      <c r="AF659" s="28"/>
      <c r="AG659" s="28"/>
      <c r="AH659" s="28"/>
      <c r="AI659" s="28"/>
      <c r="AJ659" s="28"/>
      <c r="AK659" s="28"/>
      <c r="AL659" s="107"/>
    </row>
    <row r="660" spans="2:38" s="1" customFormat="1" ht="11.25">
      <c r="B660" s="122" t="s">
        <v>1097</v>
      </c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  <c r="AA660" s="123"/>
      <c r="AB660" s="123"/>
      <c r="AC660" s="123"/>
      <c r="AD660" s="123"/>
      <c r="AE660" s="123"/>
      <c r="AF660" s="123"/>
      <c r="AG660" s="123"/>
      <c r="AH660" s="123"/>
      <c r="AI660" s="123"/>
      <c r="AJ660" s="123"/>
      <c r="AK660" s="123"/>
      <c r="AL660" s="124"/>
    </row>
    <row r="661" spans="2:38" s="1" customFormat="1" ht="12" thickBot="1">
      <c r="B661" s="125" t="s">
        <v>1098</v>
      </c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  <c r="AF661" s="126"/>
      <c r="AG661" s="126"/>
      <c r="AH661" s="126"/>
      <c r="AI661" s="126"/>
      <c r="AJ661" s="126"/>
      <c r="AK661" s="126"/>
      <c r="AL661" s="127"/>
    </row>
    <row r="662" spans="2:38" s="1" customFormat="1" ht="11.25">
      <c r="B662" s="128" t="s">
        <v>1207</v>
      </c>
      <c r="C662" s="129"/>
      <c r="D662" s="129"/>
      <c r="E662" s="129"/>
      <c r="F662" s="129"/>
      <c r="G662" s="129"/>
      <c r="H662" s="129"/>
      <c r="I662" s="129"/>
      <c r="J662" s="130"/>
      <c r="K662" s="131" t="s">
        <v>1208</v>
      </c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3"/>
      <c r="W662" s="131" t="s">
        <v>1101</v>
      </c>
      <c r="X662" s="134"/>
      <c r="Y662" s="134"/>
      <c r="Z662" s="134"/>
      <c r="AA662" s="134"/>
      <c r="AB662" s="134"/>
      <c r="AC662" s="134"/>
      <c r="AD662" s="134"/>
      <c r="AE662" s="134"/>
      <c r="AF662" s="134"/>
      <c r="AG662" s="134"/>
      <c r="AH662" s="134"/>
      <c r="AI662" s="134"/>
      <c r="AJ662" s="134"/>
      <c r="AK662" s="134"/>
      <c r="AL662" s="135"/>
    </row>
    <row r="663" spans="2:38" s="1" customFormat="1" ht="34.5" customHeight="1" thickBot="1">
      <c r="B663" s="136" t="s">
        <v>1216</v>
      </c>
      <c r="C663" s="137"/>
      <c r="D663" s="138"/>
      <c r="E663" s="92"/>
      <c r="F663" s="92"/>
      <c r="G663" s="92"/>
      <c r="H663" s="139" t="s">
        <v>1217</v>
      </c>
      <c r="I663" s="139"/>
      <c r="J663" s="139"/>
      <c r="K663" s="139"/>
      <c r="L663" s="139"/>
      <c r="M663" s="139"/>
      <c r="N663" s="139"/>
      <c r="O663" s="139"/>
      <c r="P663" s="140"/>
      <c r="Q663" s="141" t="s">
        <v>1049</v>
      </c>
      <c r="R663" s="142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  <c r="AC663" s="142"/>
      <c r="AD663" s="142"/>
      <c r="AE663" s="142"/>
      <c r="AF663" s="142"/>
      <c r="AG663" s="142"/>
      <c r="AH663" s="143"/>
      <c r="AI663" s="144" t="s">
        <v>1050</v>
      </c>
      <c r="AJ663" s="145"/>
      <c r="AK663" s="145"/>
      <c r="AL663" s="146"/>
    </row>
    <row r="664" spans="2:38" s="1" customFormat="1" ht="11.25" customHeight="1">
      <c r="B664" s="156" t="s">
        <v>1051</v>
      </c>
      <c r="C664" s="158" t="s">
        <v>1052</v>
      </c>
      <c r="D664" s="159"/>
      <c r="E664" s="159"/>
      <c r="F664" s="159"/>
      <c r="G664" s="159"/>
      <c r="H664" s="159"/>
      <c r="I664" s="159"/>
      <c r="J664" s="159"/>
      <c r="K664" s="162" t="s">
        <v>1053</v>
      </c>
      <c r="L664" s="164" t="s">
        <v>1054</v>
      </c>
      <c r="M664" s="164" t="s">
        <v>1055</v>
      </c>
      <c r="N664" s="166" t="s">
        <v>1394</v>
      </c>
      <c r="O664" s="173" t="s">
        <v>1056</v>
      </c>
      <c r="P664" s="175" t="s">
        <v>1057</v>
      </c>
      <c r="Q664" s="177" t="s">
        <v>1058</v>
      </c>
      <c r="R664" s="169"/>
      <c r="S664" s="168" t="s">
        <v>1059</v>
      </c>
      <c r="T664" s="169"/>
      <c r="U664" s="168" t="s">
        <v>1060</v>
      </c>
      <c r="V664" s="169"/>
      <c r="W664" s="168" t="s">
        <v>1061</v>
      </c>
      <c r="X664" s="169"/>
      <c r="Y664" s="168" t="s">
        <v>1062</v>
      </c>
      <c r="Z664" s="169"/>
      <c r="AA664" s="168" t="s">
        <v>1063</v>
      </c>
      <c r="AB664" s="169"/>
      <c r="AC664" s="168" t="s">
        <v>1064</v>
      </c>
      <c r="AD664" s="169"/>
      <c r="AE664" s="168" t="s">
        <v>1065</v>
      </c>
      <c r="AF664" s="169"/>
      <c r="AG664" s="168" t="s">
        <v>1066</v>
      </c>
      <c r="AH664" s="170"/>
      <c r="AI664" s="171" t="s">
        <v>1067</v>
      </c>
      <c r="AJ664" s="147" t="s">
        <v>1068</v>
      </c>
      <c r="AK664" s="149" t="s">
        <v>1069</v>
      </c>
      <c r="AL664" s="151" t="s">
        <v>1070</v>
      </c>
    </row>
    <row r="665" spans="2:38" s="1" customFormat="1" ht="100.5" customHeight="1" thickBot="1">
      <c r="B665" s="157"/>
      <c r="C665" s="178"/>
      <c r="D665" s="179"/>
      <c r="E665" s="179"/>
      <c r="F665" s="179"/>
      <c r="G665" s="179"/>
      <c r="H665" s="179"/>
      <c r="I665" s="179"/>
      <c r="J665" s="179"/>
      <c r="K665" s="163"/>
      <c r="L665" s="165" t="s">
        <v>1054</v>
      </c>
      <c r="M665" s="165"/>
      <c r="N665" s="167"/>
      <c r="O665" s="174"/>
      <c r="P665" s="176"/>
      <c r="Q665" s="17" t="s">
        <v>1071</v>
      </c>
      <c r="R665" s="18" t="s">
        <v>1072</v>
      </c>
      <c r="S665" s="19" t="s">
        <v>1071</v>
      </c>
      <c r="T665" s="18" t="s">
        <v>1072</v>
      </c>
      <c r="U665" s="19" t="s">
        <v>1071</v>
      </c>
      <c r="V665" s="18" t="s">
        <v>1072</v>
      </c>
      <c r="W665" s="19" t="s">
        <v>1071</v>
      </c>
      <c r="X665" s="18" t="s">
        <v>1072</v>
      </c>
      <c r="Y665" s="19" t="s">
        <v>1071</v>
      </c>
      <c r="Z665" s="18" t="s">
        <v>1072</v>
      </c>
      <c r="AA665" s="19" t="s">
        <v>1071</v>
      </c>
      <c r="AB665" s="18" t="s">
        <v>1072</v>
      </c>
      <c r="AC665" s="19" t="s">
        <v>1071</v>
      </c>
      <c r="AD665" s="18" t="s">
        <v>1073</v>
      </c>
      <c r="AE665" s="19" t="s">
        <v>1071</v>
      </c>
      <c r="AF665" s="18" t="s">
        <v>1073</v>
      </c>
      <c r="AG665" s="19" t="s">
        <v>1071</v>
      </c>
      <c r="AH665" s="20" t="s">
        <v>1073</v>
      </c>
      <c r="AI665" s="172"/>
      <c r="AJ665" s="148"/>
      <c r="AK665" s="150"/>
      <c r="AL665" s="152"/>
    </row>
    <row r="666" spans="2:38" s="1" customFormat="1" ht="45.75" thickBot="1">
      <c r="B666" s="42" t="s">
        <v>1079</v>
      </c>
      <c r="C666" s="180" t="s">
        <v>1357</v>
      </c>
      <c r="D666" s="181"/>
      <c r="E666" s="181"/>
      <c r="F666" s="181"/>
      <c r="G666" s="181"/>
      <c r="H666" s="181"/>
      <c r="I666" s="181"/>
      <c r="J666" s="181"/>
      <c r="K666" s="43" t="s">
        <v>1218</v>
      </c>
      <c r="L666" s="44" t="s">
        <v>1201</v>
      </c>
      <c r="M666" s="59">
        <v>1</v>
      </c>
      <c r="N666" s="60">
        <v>1</v>
      </c>
      <c r="O666" s="46"/>
      <c r="P666" s="47"/>
      <c r="Q666" s="48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50"/>
      <c r="AI666" s="51">
        <f>AI668+AI674+AI680</f>
        <v>0</v>
      </c>
      <c r="AJ666" s="52"/>
      <c r="AK666" s="52"/>
      <c r="AL666" s="53"/>
    </row>
    <row r="667" spans="2:38" s="1" customFormat="1" ht="33.75">
      <c r="B667" s="5" t="s">
        <v>1037</v>
      </c>
      <c r="C667" s="3" t="s">
        <v>1038</v>
      </c>
      <c r="D667" s="3" t="s">
        <v>1039</v>
      </c>
      <c r="E667" s="3" t="s">
        <v>1040</v>
      </c>
      <c r="F667" s="3" t="s">
        <v>1041</v>
      </c>
      <c r="G667" s="3" t="s">
        <v>1042</v>
      </c>
      <c r="H667" s="3" t="s">
        <v>1043</v>
      </c>
      <c r="I667" s="3" t="s">
        <v>1044</v>
      </c>
      <c r="J667" s="4" t="s">
        <v>1045</v>
      </c>
      <c r="K667" s="5" t="s">
        <v>1046</v>
      </c>
      <c r="L667" s="6"/>
      <c r="M667" s="6"/>
      <c r="N667" s="7"/>
      <c r="O667" s="7"/>
      <c r="P667" s="8"/>
      <c r="Q667" s="9">
        <f>SUM(Q668:Q668)</f>
        <v>0</v>
      </c>
      <c r="R667" s="10">
        <f>SUM(R668:R668)</f>
        <v>0</v>
      </c>
      <c r="S667" s="11">
        <f>SUM(S668:S668)</f>
        <v>0</v>
      </c>
      <c r="T667" s="10">
        <f>SUM(T668:T668)</f>
        <v>0</v>
      </c>
      <c r="U667" s="11"/>
      <c r="V667" s="10"/>
      <c r="W667" s="11"/>
      <c r="X667" s="10"/>
      <c r="Y667" s="11"/>
      <c r="Z667" s="10"/>
      <c r="AA667" s="11"/>
      <c r="AB667" s="10"/>
      <c r="AC667" s="11"/>
      <c r="AD667" s="10"/>
      <c r="AE667" s="11"/>
      <c r="AF667" s="10"/>
      <c r="AG667" s="12">
        <f>Q667+S667</f>
        <v>0</v>
      </c>
      <c r="AH667" s="10">
        <f>AH668</f>
        <v>0</v>
      </c>
      <c r="AI667" s="13">
        <f>SUM(AI668:AI668)</f>
        <v>0</v>
      </c>
      <c r="AJ667" s="14"/>
      <c r="AK667" s="14"/>
      <c r="AL667" s="15"/>
    </row>
    <row r="668" spans="2:38" ht="39" thickBot="1">
      <c r="B668" s="106"/>
      <c r="C668" s="28"/>
      <c r="D668" s="28"/>
      <c r="E668" s="28"/>
      <c r="F668" s="26" t="s">
        <v>961</v>
      </c>
      <c r="G668" s="28"/>
      <c r="H668" s="28"/>
      <c r="I668" s="28"/>
      <c r="J668" s="26" t="s">
        <v>196</v>
      </c>
      <c r="K668" s="26" t="s">
        <v>633</v>
      </c>
      <c r="L668" s="27">
        <v>2</v>
      </c>
      <c r="M668" s="27">
        <v>0.06</v>
      </c>
      <c r="N668" s="27">
        <v>4</v>
      </c>
      <c r="O668" s="28"/>
      <c r="P668" s="28"/>
      <c r="Q668" s="29"/>
      <c r="R668" s="28"/>
      <c r="S668" s="29"/>
      <c r="T668" s="28"/>
      <c r="U668" s="28"/>
      <c r="V668" s="28"/>
      <c r="W668" s="28"/>
      <c r="X668" s="28"/>
      <c r="Y668" s="28"/>
      <c r="Z668" s="28"/>
      <c r="AA668" s="29"/>
      <c r="AB668" s="28"/>
      <c r="AC668" s="28"/>
      <c r="AD668" s="28"/>
      <c r="AE668" s="29"/>
      <c r="AF668" s="28"/>
      <c r="AG668" s="28"/>
      <c r="AH668" s="28"/>
      <c r="AI668" s="28"/>
      <c r="AJ668" s="28"/>
      <c r="AK668" s="28"/>
      <c r="AL668" s="107" t="s">
        <v>1079</v>
      </c>
    </row>
    <row r="669" spans="2:38" s="1" customFormat="1" ht="33.75">
      <c r="B669" s="5" t="s">
        <v>1037</v>
      </c>
      <c r="C669" s="3" t="s">
        <v>1038</v>
      </c>
      <c r="D669" s="3" t="s">
        <v>1039</v>
      </c>
      <c r="E669" s="3" t="s">
        <v>1040</v>
      </c>
      <c r="F669" s="3" t="s">
        <v>1041</v>
      </c>
      <c r="G669" s="3" t="s">
        <v>1042</v>
      </c>
      <c r="H669" s="3" t="s">
        <v>1043</v>
      </c>
      <c r="I669" s="3" t="s">
        <v>1044</v>
      </c>
      <c r="J669" s="4" t="s">
        <v>1045</v>
      </c>
      <c r="K669" s="5" t="s">
        <v>1046</v>
      </c>
      <c r="L669" s="6"/>
      <c r="M669" s="6"/>
      <c r="N669" s="7"/>
      <c r="O669" s="7"/>
      <c r="P669" s="8"/>
      <c r="Q669" s="9">
        <f>SUM(Q670:Q670)</f>
        <v>0</v>
      </c>
      <c r="R669" s="10">
        <f>SUM(R670:R670)</f>
        <v>0</v>
      </c>
      <c r="S669" s="11">
        <f>SUM(S670:S670)</f>
        <v>0</v>
      </c>
      <c r="T669" s="10">
        <f>SUM(T670:T670)</f>
        <v>0</v>
      </c>
      <c r="U669" s="11"/>
      <c r="V669" s="10"/>
      <c r="W669" s="11"/>
      <c r="X669" s="10"/>
      <c r="Y669" s="11"/>
      <c r="Z669" s="10"/>
      <c r="AA669" s="11"/>
      <c r="AB669" s="10"/>
      <c r="AC669" s="11"/>
      <c r="AD669" s="10"/>
      <c r="AE669" s="11"/>
      <c r="AF669" s="10"/>
      <c r="AG669" s="12">
        <f>Q669+S669</f>
        <v>0</v>
      </c>
      <c r="AH669" s="10">
        <f>AH670</f>
        <v>0</v>
      </c>
      <c r="AI669" s="13">
        <f>SUM(AI670:AI670)</f>
        <v>0</v>
      </c>
      <c r="AJ669" s="14"/>
      <c r="AK669" s="14"/>
      <c r="AL669" s="15"/>
    </row>
    <row r="670" spans="2:38" ht="26.25" thickBot="1">
      <c r="B670" s="106"/>
      <c r="C670" s="28"/>
      <c r="D670" s="28"/>
      <c r="E670" s="28"/>
      <c r="F670" s="26" t="s">
        <v>961</v>
      </c>
      <c r="G670" s="28"/>
      <c r="H670" s="28"/>
      <c r="I670" s="28"/>
      <c r="J670" s="26" t="s">
        <v>197</v>
      </c>
      <c r="K670" s="26" t="s">
        <v>634</v>
      </c>
      <c r="L670" s="27">
        <v>4</v>
      </c>
      <c r="M670" s="27">
        <v>0.08</v>
      </c>
      <c r="N670" s="27">
        <v>6</v>
      </c>
      <c r="O670" s="28"/>
      <c r="P670" s="28"/>
      <c r="Q670" s="29"/>
      <c r="R670" s="28"/>
      <c r="S670" s="29"/>
      <c r="T670" s="28"/>
      <c r="U670" s="28"/>
      <c r="V670" s="28"/>
      <c r="W670" s="28"/>
      <c r="X670" s="28"/>
      <c r="Y670" s="28"/>
      <c r="Z670" s="28"/>
      <c r="AA670" s="29"/>
      <c r="AB670" s="28"/>
      <c r="AC670" s="28"/>
      <c r="AD670" s="28"/>
      <c r="AE670" s="29"/>
      <c r="AF670" s="28"/>
      <c r="AG670" s="28"/>
      <c r="AH670" s="28"/>
      <c r="AI670" s="28"/>
      <c r="AJ670" s="28"/>
      <c r="AK670" s="28"/>
      <c r="AL670" s="107" t="s">
        <v>1079</v>
      </c>
    </row>
    <row r="671" spans="2:38" s="1" customFormat="1" ht="33.75">
      <c r="B671" s="5" t="s">
        <v>1037</v>
      </c>
      <c r="C671" s="3" t="s">
        <v>1038</v>
      </c>
      <c r="D671" s="3" t="s">
        <v>1039</v>
      </c>
      <c r="E671" s="3" t="s">
        <v>1040</v>
      </c>
      <c r="F671" s="3" t="s">
        <v>1041</v>
      </c>
      <c r="G671" s="3" t="s">
        <v>1042</v>
      </c>
      <c r="H671" s="3" t="s">
        <v>1043</v>
      </c>
      <c r="I671" s="3" t="s">
        <v>1044</v>
      </c>
      <c r="J671" s="4" t="s">
        <v>1045</v>
      </c>
      <c r="K671" s="5" t="s">
        <v>1046</v>
      </c>
      <c r="L671" s="6"/>
      <c r="M671" s="6"/>
      <c r="N671" s="7"/>
      <c r="O671" s="7"/>
      <c r="P671" s="8"/>
      <c r="Q671" s="9">
        <f>SUM(Q672:Q672)</f>
        <v>0</v>
      </c>
      <c r="R671" s="10">
        <f>SUM(R672:R672)</f>
        <v>0</v>
      </c>
      <c r="S671" s="11">
        <f>SUM(S672:S672)</f>
        <v>0</v>
      </c>
      <c r="T671" s="10">
        <f>SUM(T672:T672)</f>
        <v>0</v>
      </c>
      <c r="U671" s="11"/>
      <c r="V671" s="10"/>
      <c r="W671" s="11"/>
      <c r="X671" s="10"/>
      <c r="Y671" s="11"/>
      <c r="Z671" s="10"/>
      <c r="AA671" s="11"/>
      <c r="AB671" s="10"/>
      <c r="AC671" s="11"/>
      <c r="AD671" s="10"/>
      <c r="AE671" s="11"/>
      <c r="AF671" s="10"/>
      <c r="AG671" s="12">
        <f>Q671+S671</f>
        <v>0</v>
      </c>
      <c r="AH671" s="10">
        <f>AH672</f>
        <v>0</v>
      </c>
      <c r="AI671" s="13">
        <f>SUM(AI672:AI672)</f>
        <v>0</v>
      </c>
      <c r="AJ671" s="14"/>
      <c r="AK671" s="14"/>
      <c r="AL671" s="15"/>
    </row>
    <row r="672" spans="2:38" ht="39" thickBot="1">
      <c r="B672" s="106"/>
      <c r="C672" s="28"/>
      <c r="D672" s="28"/>
      <c r="E672" s="28"/>
      <c r="F672" s="26" t="s">
        <v>961</v>
      </c>
      <c r="G672" s="28"/>
      <c r="H672" s="28"/>
      <c r="I672" s="28"/>
      <c r="J672" s="26" t="s">
        <v>198</v>
      </c>
      <c r="K672" s="26" t="s">
        <v>635</v>
      </c>
      <c r="L672" s="27">
        <v>0</v>
      </c>
      <c r="M672" s="27">
        <v>0.1</v>
      </c>
      <c r="N672" s="27">
        <v>3</v>
      </c>
      <c r="O672" s="28"/>
      <c r="P672" s="28"/>
      <c r="Q672" s="29"/>
      <c r="R672" s="28"/>
      <c r="S672" s="29"/>
      <c r="T672" s="28"/>
      <c r="U672" s="28"/>
      <c r="V672" s="28"/>
      <c r="W672" s="28"/>
      <c r="X672" s="28"/>
      <c r="Y672" s="28"/>
      <c r="Z672" s="28"/>
      <c r="AA672" s="29"/>
      <c r="AB672" s="28"/>
      <c r="AC672" s="28"/>
      <c r="AD672" s="28"/>
      <c r="AE672" s="29"/>
      <c r="AF672" s="28"/>
      <c r="AG672" s="28"/>
      <c r="AH672" s="28"/>
      <c r="AI672" s="28"/>
      <c r="AJ672" s="28"/>
      <c r="AK672" s="28"/>
      <c r="AL672" s="107" t="s">
        <v>1079</v>
      </c>
    </row>
    <row r="673" spans="2:38" s="1" customFormat="1" ht="33.75">
      <c r="B673" s="5" t="s">
        <v>1037</v>
      </c>
      <c r="C673" s="3" t="s">
        <v>1038</v>
      </c>
      <c r="D673" s="3" t="s">
        <v>1039</v>
      </c>
      <c r="E673" s="3" t="s">
        <v>1040</v>
      </c>
      <c r="F673" s="3" t="s">
        <v>1041</v>
      </c>
      <c r="G673" s="3" t="s">
        <v>1042</v>
      </c>
      <c r="H673" s="3" t="s">
        <v>1043</v>
      </c>
      <c r="I673" s="3" t="s">
        <v>1044</v>
      </c>
      <c r="J673" s="4" t="s">
        <v>1045</v>
      </c>
      <c r="K673" s="5" t="s">
        <v>1046</v>
      </c>
      <c r="L673" s="6"/>
      <c r="M673" s="6"/>
      <c r="N673" s="7"/>
      <c r="O673" s="7"/>
      <c r="P673" s="8"/>
      <c r="Q673" s="9">
        <f>SUM(Q674:Q674)</f>
        <v>0</v>
      </c>
      <c r="R673" s="10">
        <f>SUM(R674:R674)</f>
        <v>0</v>
      </c>
      <c r="S673" s="11">
        <f>SUM(S674:S674)</f>
        <v>0</v>
      </c>
      <c r="T673" s="10">
        <f>SUM(T674:T674)</f>
        <v>0</v>
      </c>
      <c r="U673" s="11"/>
      <c r="V673" s="10"/>
      <c r="W673" s="11"/>
      <c r="X673" s="10"/>
      <c r="Y673" s="11"/>
      <c r="Z673" s="10"/>
      <c r="AA673" s="11"/>
      <c r="AB673" s="10"/>
      <c r="AC673" s="11"/>
      <c r="AD673" s="10"/>
      <c r="AE673" s="11"/>
      <c r="AF673" s="10"/>
      <c r="AG673" s="12">
        <f>Q673+S673</f>
        <v>0</v>
      </c>
      <c r="AH673" s="10">
        <f>AH674</f>
        <v>0</v>
      </c>
      <c r="AI673" s="13">
        <f>SUM(AI674:AI674)</f>
        <v>0</v>
      </c>
      <c r="AJ673" s="14"/>
      <c r="AK673" s="14"/>
      <c r="AL673" s="15"/>
    </row>
    <row r="674" spans="2:38" ht="51.75" thickBot="1">
      <c r="B674" s="106"/>
      <c r="C674" s="28"/>
      <c r="D674" s="28"/>
      <c r="E674" s="28"/>
      <c r="F674" s="26" t="s">
        <v>962</v>
      </c>
      <c r="G674" s="28"/>
      <c r="H674" s="28"/>
      <c r="I674" s="28"/>
      <c r="J674" s="26" t="s">
        <v>199</v>
      </c>
      <c r="K674" s="26" t="s">
        <v>636</v>
      </c>
      <c r="L674" s="27">
        <v>0</v>
      </c>
      <c r="M674" s="27">
        <v>1</v>
      </c>
      <c r="N674" s="27">
        <v>0.01</v>
      </c>
      <c r="O674" s="28"/>
      <c r="P674" s="28"/>
      <c r="Q674" s="29"/>
      <c r="R674" s="28"/>
      <c r="S674" s="29"/>
      <c r="T674" s="28"/>
      <c r="U674" s="28"/>
      <c r="V674" s="28"/>
      <c r="W674" s="28"/>
      <c r="X674" s="28"/>
      <c r="Y674" s="28"/>
      <c r="Z674" s="28"/>
      <c r="AA674" s="29"/>
      <c r="AB674" s="28"/>
      <c r="AC674" s="28"/>
      <c r="AD674" s="28"/>
      <c r="AE674" s="29"/>
      <c r="AF674" s="28"/>
      <c r="AG674" s="28"/>
      <c r="AH674" s="28"/>
      <c r="AI674" s="28"/>
      <c r="AJ674" s="28"/>
      <c r="AK674" s="28"/>
      <c r="AL674" s="107" t="s">
        <v>1081</v>
      </c>
    </row>
    <row r="675" spans="2:38" s="1" customFormat="1" ht="33.75">
      <c r="B675" s="5" t="s">
        <v>1037</v>
      </c>
      <c r="C675" s="3" t="s">
        <v>1038</v>
      </c>
      <c r="D675" s="3" t="s">
        <v>1039</v>
      </c>
      <c r="E675" s="3" t="s">
        <v>1040</v>
      </c>
      <c r="F675" s="3" t="s">
        <v>1041</v>
      </c>
      <c r="G675" s="3" t="s">
        <v>1042</v>
      </c>
      <c r="H675" s="3" t="s">
        <v>1043</v>
      </c>
      <c r="I675" s="3" t="s">
        <v>1044</v>
      </c>
      <c r="J675" s="4" t="s">
        <v>1045</v>
      </c>
      <c r="K675" s="5" t="s">
        <v>1046</v>
      </c>
      <c r="L675" s="6"/>
      <c r="M675" s="6"/>
      <c r="N675" s="7"/>
      <c r="O675" s="7"/>
      <c r="P675" s="8"/>
      <c r="Q675" s="9">
        <f>SUM(Q676:Q676)</f>
        <v>0</v>
      </c>
      <c r="R675" s="10">
        <f>SUM(R676:R676)</f>
        <v>0</v>
      </c>
      <c r="S675" s="11">
        <f>SUM(S676:S676)</f>
        <v>0</v>
      </c>
      <c r="T675" s="10">
        <f>SUM(T676:T676)</f>
        <v>0</v>
      </c>
      <c r="U675" s="11"/>
      <c r="V675" s="10"/>
      <c r="W675" s="11"/>
      <c r="X675" s="10"/>
      <c r="Y675" s="11"/>
      <c r="Z675" s="10"/>
      <c r="AA675" s="11"/>
      <c r="AB675" s="10"/>
      <c r="AC675" s="11"/>
      <c r="AD675" s="10"/>
      <c r="AE675" s="11"/>
      <c r="AF675" s="10"/>
      <c r="AG675" s="12">
        <f>Q675+S675</f>
        <v>0</v>
      </c>
      <c r="AH675" s="10">
        <f>AH676</f>
        <v>0</v>
      </c>
      <c r="AI675" s="13">
        <f>SUM(AI676:AI676)</f>
        <v>0</v>
      </c>
      <c r="AJ675" s="14"/>
      <c r="AK675" s="14"/>
      <c r="AL675" s="15"/>
    </row>
    <row r="676" spans="2:38" ht="90" thickBot="1">
      <c r="B676" s="106"/>
      <c r="C676" s="28"/>
      <c r="D676" s="28"/>
      <c r="E676" s="28"/>
      <c r="F676" s="26" t="s">
        <v>963</v>
      </c>
      <c r="G676" s="28"/>
      <c r="H676" s="28"/>
      <c r="I676" s="28"/>
      <c r="J676" s="26" t="s">
        <v>200</v>
      </c>
      <c r="K676" s="26" t="s">
        <v>637</v>
      </c>
      <c r="L676" s="27">
        <v>0</v>
      </c>
      <c r="M676" s="27">
        <v>0.4</v>
      </c>
      <c r="N676" s="27">
        <v>20</v>
      </c>
      <c r="O676" s="28"/>
      <c r="P676" s="28"/>
      <c r="Q676" s="29"/>
      <c r="R676" s="28"/>
      <c r="S676" s="29"/>
      <c r="T676" s="28"/>
      <c r="U676" s="28"/>
      <c r="V676" s="28"/>
      <c r="W676" s="28"/>
      <c r="X676" s="28"/>
      <c r="Y676" s="28"/>
      <c r="Z676" s="28"/>
      <c r="AA676" s="29"/>
      <c r="AB676" s="28"/>
      <c r="AC676" s="28"/>
      <c r="AD676" s="28"/>
      <c r="AE676" s="29"/>
      <c r="AF676" s="28"/>
      <c r="AG676" s="28"/>
      <c r="AH676" s="28"/>
      <c r="AI676" s="28"/>
      <c r="AJ676" s="28"/>
      <c r="AK676" s="28"/>
      <c r="AL676" s="107" t="s">
        <v>1079</v>
      </c>
    </row>
    <row r="677" spans="2:38" s="1" customFormat="1" ht="33.75">
      <c r="B677" s="5" t="s">
        <v>1037</v>
      </c>
      <c r="C677" s="3" t="s">
        <v>1038</v>
      </c>
      <c r="D677" s="3" t="s">
        <v>1039</v>
      </c>
      <c r="E677" s="3" t="s">
        <v>1040</v>
      </c>
      <c r="F677" s="3" t="s">
        <v>1041</v>
      </c>
      <c r="G677" s="3" t="s">
        <v>1042</v>
      </c>
      <c r="H677" s="3" t="s">
        <v>1043</v>
      </c>
      <c r="I677" s="3" t="s">
        <v>1044</v>
      </c>
      <c r="J677" s="4" t="s">
        <v>1045</v>
      </c>
      <c r="K677" s="5" t="s">
        <v>1046</v>
      </c>
      <c r="L677" s="6"/>
      <c r="M677" s="6"/>
      <c r="N677" s="7"/>
      <c r="O677" s="7"/>
      <c r="P677" s="8"/>
      <c r="Q677" s="9">
        <f>SUM(Q678:Q678)</f>
        <v>0</v>
      </c>
      <c r="R677" s="10">
        <f>SUM(R678:R678)</f>
        <v>0</v>
      </c>
      <c r="S677" s="11">
        <f>SUM(S678:S678)</f>
        <v>0</v>
      </c>
      <c r="T677" s="10">
        <f>SUM(T678:T678)</f>
        <v>0</v>
      </c>
      <c r="U677" s="11"/>
      <c r="V677" s="10"/>
      <c r="W677" s="11"/>
      <c r="X677" s="10"/>
      <c r="Y677" s="11"/>
      <c r="Z677" s="10"/>
      <c r="AA677" s="11"/>
      <c r="AB677" s="10"/>
      <c r="AC677" s="11"/>
      <c r="AD677" s="10"/>
      <c r="AE677" s="11"/>
      <c r="AF677" s="10"/>
      <c r="AG677" s="12">
        <f>Q677+S677</f>
        <v>0</v>
      </c>
      <c r="AH677" s="10">
        <f>AH678</f>
        <v>0</v>
      </c>
      <c r="AI677" s="13">
        <f>SUM(AI678:AI678)</f>
        <v>0</v>
      </c>
      <c r="AJ677" s="14"/>
      <c r="AK677" s="14"/>
      <c r="AL677" s="15"/>
    </row>
    <row r="678" spans="2:38" ht="64.5" thickBot="1">
      <c r="B678" s="106"/>
      <c r="C678" s="28"/>
      <c r="D678" s="28"/>
      <c r="E678" s="28"/>
      <c r="F678" s="26" t="s">
        <v>962</v>
      </c>
      <c r="G678" s="28"/>
      <c r="H678" s="28"/>
      <c r="I678" s="28"/>
      <c r="J678" s="26" t="s">
        <v>201</v>
      </c>
      <c r="K678" s="26" t="s">
        <v>638</v>
      </c>
      <c r="L678" s="27">
        <v>6</v>
      </c>
      <c r="M678" s="27">
        <v>2</v>
      </c>
      <c r="N678" s="27">
        <v>0.01</v>
      </c>
      <c r="O678" s="28"/>
      <c r="P678" s="28"/>
      <c r="Q678" s="29"/>
      <c r="R678" s="28"/>
      <c r="S678" s="29"/>
      <c r="T678" s="28"/>
      <c r="U678" s="28"/>
      <c r="V678" s="28"/>
      <c r="W678" s="28"/>
      <c r="X678" s="28"/>
      <c r="Y678" s="28"/>
      <c r="Z678" s="28"/>
      <c r="AA678" s="29"/>
      <c r="AB678" s="28"/>
      <c r="AC678" s="28"/>
      <c r="AD678" s="28"/>
      <c r="AE678" s="29"/>
      <c r="AF678" s="28"/>
      <c r="AG678" s="28"/>
      <c r="AH678" s="28"/>
      <c r="AI678" s="28"/>
      <c r="AJ678" s="28"/>
      <c r="AK678" s="28"/>
      <c r="AL678" s="107" t="s">
        <v>1079</v>
      </c>
    </row>
    <row r="679" spans="2:38" s="1" customFormat="1" ht="33.75">
      <c r="B679" s="5" t="s">
        <v>1037</v>
      </c>
      <c r="C679" s="3" t="s">
        <v>1038</v>
      </c>
      <c r="D679" s="3" t="s">
        <v>1039</v>
      </c>
      <c r="E679" s="3" t="s">
        <v>1040</v>
      </c>
      <c r="F679" s="3" t="s">
        <v>1041</v>
      </c>
      <c r="G679" s="3" t="s">
        <v>1042</v>
      </c>
      <c r="H679" s="3" t="s">
        <v>1043</v>
      </c>
      <c r="I679" s="3" t="s">
        <v>1044</v>
      </c>
      <c r="J679" s="4" t="s">
        <v>1045</v>
      </c>
      <c r="K679" s="5" t="s">
        <v>1046</v>
      </c>
      <c r="L679" s="6"/>
      <c r="M679" s="6"/>
      <c r="N679" s="7"/>
      <c r="O679" s="7"/>
      <c r="P679" s="8"/>
      <c r="Q679" s="9">
        <f>SUM(Q680:Q680)</f>
        <v>0</v>
      </c>
      <c r="R679" s="10">
        <f>SUM(R680:R680)</f>
        <v>0</v>
      </c>
      <c r="S679" s="11">
        <f>SUM(S680:S680)</f>
        <v>0</v>
      </c>
      <c r="T679" s="10">
        <f>SUM(T680:T680)</f>
        <v>0</v>
      </c>
      <c r="U679" s="11"/>
      <c r="V679" s="10"/>
      <c r="W679" s="11"/>
      <c r="X679" s="10"/>
      <c r="Y679" s="11"/>
      <c r="Z679" s="10"/>
      <c r="AA679" s="11"/>
      <c r="AB679" s="10"/>
      <c r="AC679" s="11"/>
      <c r="AD679" s="10"/>
      <c r="AE679" s="11"/>
      <c r="AF679" s="10"/>
      <c r="AG679" s="12">
        <f>Q679+S679</f>
        <v>0</v>
      </c>
      <c r="AH679" s="10">
        <f>AH680</f>
        <v>0</v>
      </c>
      <c r="AI679" s="13">
        <f>SUM(AI680:AI680)</f>
        <v>0</v>
      </c>
      <c r="AJ679" s="14"/>
      <c r="AK679" s="14"/>
      <c r="AL679" s="15"/>
    </row>
    <row r="680" spans="2:38" ht="39" thickBot="1">
      <c r="B680" s="106"/>
      <c r="C680" s="28"/>
      <c r="D680" s="28"/>
      <c r="E680" s="28"/>
      <c r="F680" s="26" t="s">
        <v>962</v>
      </c>
      <c r="G680" s="28"/>
      <c r="H680" s="28"/>
      <c r="I680" s="28"/>
      <c r="J680" s="26" t="s">
        <v>202</v>
      </c>
      <c r="K680" s="26" t="s">
        <v>639</v>
      </c>
      <c r="L680" s="27">
        <v>3057</v>
      </c>
      <c r="M680" s="27">
        <v>34070</v>
      </c>
      <c r="N680" s="27">
        <v>32670</v>
      </c>
      <c r="O680" s="28"/>
      <c r="P680" s="28"/>
      <c r="Q680" s="29"/>
      <c r="R680" s="28"/>
      <c r="S680" s="29"/>
      <c r="T680" s="28"/>
      <c r="U680" s="28"/>
      <c r="V680" s="28"/>
      <c r="W680" s="28"/>
      <c r="X680" s="28"/>
      <c r="Y680" s="28"/>
      <c r="Z680" s="28"/>
      <c r="AA680" s="29"/>
      <c r="AB680" s="28"/>
      <c r="AC680" s="28"/>
      <c r="AD680" s="28"/>
      <c r="AE680" s="29"/>
      <c r="AF680" s="28"/>
      <c r="AG680" s="28"/>
      <c r="AH680" s="28"/>
      <c r="AI680" s="28"/>
      <c r="AJ680" s="28"/>
      <c r="AK680" s="28"/>
      <c r="AL680" s="107" t="s">
        <v>1079</v>
      </c>
    </row>
    <row r="681" spans="2:38" s="1" customFormat="1" ht="33.75">
      <c r="B681" s="5" t="s">
        <v>1037</v>
      </c>
      <c r="C681" s="3" t="s">
        <v>1038</v>
      </c>
      <c r="D681" s="3" t="s">
        <v>1039</v>
      </c>
      <c r="E681" s="3" t="s">
        <v>1040</v>
      </c>
      <c r="F681" s="3" t="s">
        <v>1041</v>
      </c>
      <c r="G681" s="3" t="s">
        <v>1042</v>
      </c>
      <c r="H681" s="3" t="s">
        <v>1043</v>
      </c>
      <c r="I681" s="3" t="s">
        <v>1044</v>
      </c>
      <c r="J681" s="4" t="s">
        <v>1045</v>
      </c>
      <c r="K681" s="5" t="s">
        <v>1046</v>
      </c>
      <c r="L681" s="6"/>
      <c r="M681" s="6"/>
      <c r="N681" s="7"/>
      <c r="O681" s="7"/>
      <c r="P681" s="8"/>
      <c r="Q681" s="9">
        <f>SUM(Q682:Q682)</f>
        <v>0</v>
      </c>
      <c r="R681" s="10">
        <f>SUM(R682:R682)</f>
        <v>0</v>
      </c>
      <c r="S681" s="11">
        <f>SUM(S682:S682)</f>
        <v>0</v>
      </c>
      <c r="T681" s="10">
        <f>SUM(T682:T682)</f>
        <v>0</v>
      </c>
      <c r="U681" s="11"/>
      <c r="V681" s="10"/>
      <c r="W681" s="11"/>
      <c r="X681" s="10"/>
      <c r="Y681" s="11"/>
      <c r="Z681" s="10"/>
      <c r="AA681" s="11"/>
      <c r="AB681" s="10"/>
      <c r="AC681" s="11"/>
      <c r="AD681" s="10"/>
      <c r="AE681" s="11"/>
      <c r="AF681" s="10"/>
      <c r="AG681" s="12">
        <f>Q681+S681</f>
        <v>0</v>
      </c>
      <c r="AH681" s="10">
        <f>AH682</f>
        <v>0</v>
      </c>
      <c r="AI681" s="13">
        <f>SUM(AI682:AI682)</f>
        <v>0</v>
      </c>
      <c r="AJ681" s="14"/>
      <c r="AK681" s="14"/>
      <c r="AL681" s="15"/>
    </row>
    <row r="682" spans="2:38" ht="64.5" thickBot="1">
      <c r="B682" s="106"/>
      <c r="C682" s="28"/>
      <c r="D682" s="28"/>
      <c r="E682" s="28"/>
      <c r="F682" s="26" t="s">
        <v>963</v>
      </c>
      <c r="G682" s="28"/>
      <c r="H682" s="28"/>
      <c r="I682" s="28"/>
      <c r="J682" s="26" t="s">
        <v>203</v>
      </c>
      <c r="K682" s="26" t="s">
        <v>616</v>
      </c>
      <c r="L682" s="27">
        <v>96</v>
      </c>
      <c r="M682" s="27">
        <v>0.96</v>
      </c>
      <c r="N682" s="27">
        <v>96</v>
      </c>
      <c r="O682" s="28"/>
      <c r="P682" s="28"/>
      <c r="Q682" s="29"/>
      <c r="R682" s="28"/>
      <c r="S682" s="29"/>
      <c r="T682" s="28"/>
      <c r="U682" s="28"/>
      <c r="V682" s="28"/>
      <c r="W682" s="28"/>
      <c r="X682" s="28"/>
      <c r="Y682" s="28"/>
      <c r="Z682" s="28"/>
      <c r="AA682" s="29"/>
      <c r="AB682" s="28"/>
      <c r="AC682" s="28"/>
      <c r="AD682" s="28"/>
      <c r="AE682" s="29"/>
      <c r="AF682" s="28"/>
      <c r="AG682" s="28"/>
      <c r="AH682" s="28"/>
      <c r="AI682" s="28"/>
      <c r="AJ682" s="28"/>
      <c r="AK682" s="28"/>
      <c r="AL682" s="107" t="s">
        <v>1079</v>
      </c>
    </row>
    <row r="683" spans="2:38" s="1" customFormat="1" ht="33.75">
      <c r="B683" s="5" t="s">
        <v>1037</v>
      </c>
      <c r="C683" s="3" t="s">
        <v>1038</v>
      </c>
      <c r="D683" s="3" t="s">
        <v>1039</v>
      </c>
      <c r="E683" s="3" t="s">
        <v>1040</v>
      </c>
      <c r="F683" s="3" t="s">
        <v>1041</v>
      </c>
      <c r="G683" s="3" t="s">
        <v>1042</v>
      </c>
      <c r="H683" s="3" t="s">
        <v>1043</v>
      </c>
      <c r="I683" s="3" t="s">
        <v>1044</v>
      </c>
      <c r="J683" s="4" t="s">
        <v>1045</v>
      </c>
      <c r="K683" s="5" t="s">
        <v>1046</v>
      </c>
      <c r="L683" s="6"/>
      <c r="M683" s="6"/>
      <c r="N683" s="7"/>
      <c r="O683" s="7"/>
      <c r="P683" s="8"/>
      <c r="Q683" s="9">
        <f>SUM(Q684:Q684)</f>
        <v>0</v>
      </c>
      <c r="R683" s="10">
        <f>SUM(R684:R684)</f>
        <v>0</v>
      </c>
      <c r="S683" s="11">
        <f>SUM(S684:S684)</f>
        <v>0</v>
      </c>
      <c r="T683" s="10">
        <f>SUM(T684:T684)</f>
        <v>0</v>
      </c>
      <c r="U683" s="11"/>
      <c r="V683" s="10"/>
      <c r="W683" s="11"/>
      <c r="X683" s="10"/>
      <c r="Y683" s="11"/>
      <c r="Z683" s="10"/>
      <c r="AA683" s="11"/>
      <c r="AB683" s="10"/>
      <c r="AC683" s="11"/>
      <c r="AD683" s="10"/>
      <c r="AE683" s="11"/>
      <c r="AF683" s="10"/>
      <c r="AG683" s="12">
        <f>Q683+S683</f>
        <v>0</v>
      </c>
      <c r="AH683" s="10">
        <f>AH684</f>
        <v>0</v>
      </c>
      <c r="AI683" s="13">
        <f>SUM(AI684:AI684)</f>
        <v>0</v>
      </c>
      <c r="AJ683" s="14"/>
      <c r="AK683" s="14"/>
      <c r="AL683" s="15"/>
    </row>
    <row r="684" spans="2:38" ht="51.75" thickBot="1">
      <c r="B684" s="106"/>
      <c r="C684" s="28"/>
      <c r="D684" s="28"/>
      <c r="E684" s="28"/>
      <c r="F684" s="26" t="s">
        <v>964</v>
      </c>
      <c r="G684" s="28"/>
      <c r="H684" s="28"/>
      <c r="I684" s="28"/>
      <c r="J684" s="26" t="s">
        <v>204</v>
      </c>
      <c r="K684" s="26" t="s">
        <v>640</v>
      </c>
      <c r="L684" s="27">
        <v>0</v>
      </c>
      <c r="M684" s="27">
        <v>1</v>
      </c>
      <c r="N684" s="27">
        <v>1</v>
      </c>
      <c r="O684" s="28"/>
      <c r="P684" s="28"/>
      <c r="Q684" s="29"/>
      <c r="R684" s="28"/>
      <c r="S684" s="29"/>
      <c r="T684" s="28"/>
      <c r="U684" s="28"/>
      <c r="V684" s="28"/>
      <c r="W684" s="28"/>
      <c r="X684" s="28"/>
      <c r="Y684" s="28"/>
      <c r="Z684" s="28"/>
      <c r="AA684" s="29"/>
      <c r="AB684" s="28"/>
      <c r="AC684" s="28"/>
      <c r="AD684" s="28"/>
      <c r="AE684" s="29"/>
      <c r="AF684" s="28"/>
      <c r="AG684" s="28"/>
      <c r="AH684" s="28"/>
      <c r="AI684" s="28"/>
      <c r="AJ684" s="28"/>
      <c r="AK684" s="28"/>
      <c r="AL684" s="107" t="s">
        <v>1079</v>
      </c>
    </row>
    <row r="685" spans="2:38" s="1" customFormat="1" ht="61.5" customHeight="1">
      <c r="B685" s="5" t="s">
        <v>1037</v>
      </c>
      <c r="C685" s="3" t="s">
        <v>1038</v>
      </c>
      <c r="D685" s="3" t="s">
        <v>1039</v>
      </c>
      <c r="E685" s="3" t="s">
        <v>1040</v>
      </c>
      <c r="F685" s="3" t="s">
        <v>1041</v>
      </c>
      <c r="G685" s="3" t="s">
        <v>1042</v>
      </c>
      <c r="H685" s="3" t="s">
        <v>1043</v>
      </c>
      <c r="I685" s="3" t="s">
        <v>1044</v>
      </c>
      <c r="J685" s="4" t="s">
        <v>1045</v>
      </c>
      <c r="K685" s="5" t="s">
        <v>1046</v>
      </c>
      <c r="L685" s="6"/>
      <c r="M685" s="6"/>
      <c r="N685" s="7"/>
      <c r="O685" s="7"/>
      <c r="P685" s="8"/>
      <c r="Q685" s="9">
        <f>SUM(Q686:Q686)</f>
        <v>0</v>
      </c>
      <c r="R685" s="10">
        <f>SUM(R686:R686)</f>
        <v>0</v>
      </c>
      <c r="S685" s="11">
        <f>SUM(S686:S686)</f>
        <v>442000000</v>
      </c>
      <c r="T685" s="10">
        <f>SUM(T686:T686)</f>
        <v>0</v>
      </c>
      <c r="U685" s="11"/>
      <c r="V685" s="10"/>
      <c r="W685" s="11"/>
      <c r="X685" s="10"/>
      <c r="Y685" s="11"/>
      <c r="Z685" s="10"/>
      <c r="AA685" s="11"/>
      <c r="AB685" s="10"/>
      <c r="AC685" s="11"/>
      <c r="AD685" s="10"/>
      <c r="AE685" s="11"/>
      <c r="AF685" s="10"/>
      <c r="AG685" s="12">
        <f>Q685+S685</f>
        <v>442000000</v>
      </c>
      <c r="AH685" s="10">
        <f>AH686</f>
        <v>0</v>
      </c>
      <c r="AI685" s="13">
        <f>SUM(AI686:AI686)</f>
        <v>0</v>
      </c>
      <c r="AJ685" s="14"/>
      <c r="AK685" s="14"/>
      <c r="AL685" s="15"/>
    </row>
    <row r="686" spans="2:38" ht="89.25">
      <c r="B686" s="106"/>
      <c r="C686" s="28"/>
      <c r="D686" s="28"/>
      <c r="E686" s="28"/>
      <c r="F686" s="26" t="s">
        <v>965</v>
      </c>
      <c r="G686" s="28"/>
      <c r="H686" s="28"/>
      <c r="I686" s="28"/>
      <c r="J686" s="26" t="s">
        <v>205</v>
      </c>
      <c r="K686" s="26" t="s">
        <v>641</v>
      </c>
      <c r="L686" s="27">
        <v>10</v>
      </c>
      <c r="M686" s="27">
        <v>1</v>
      </c>
      <c r="N686" s="27">
        <v>100</v>
      </c>
      <c r="O686" s="28"/>
      <c r="P686" s="28"/>
      <c r="Q686" s="29"/>
      <c r="R686" s="28"/>
      <c r="S686" s="29">
        <v>442000000</v>
      </c>
      <c r="T686" s="28"/>
      <c r="U686" s="28"/>
      <c r="V686" s="28"/>
      <c r="W686" s="28"/>
      <c r="X686" s="28"/>
      <c r="Y686" s="28"/>
      <c r="Z686" s="28"/>
      <c r="AA686" s="29"/>
      <c r="AB686" s="28"/>
      <c r="AC686" s="28"/>
      <c r="AD686" s="28"/>
      <c r="AE686" s="29"/>
      <c r="AF686" s="28"/>
      <c r="AG686" s="28"/>
      <c r="AH686" s="28"/>
      <c r="AI686" s="28"/>
      <c r="AJ686" s="28"/>
      <c r="AK686" s="28"/>
      <c r="AL686" s="107" t="s">
        <v>1079</v>
      </c>
    </row>
    <row r="687" spans="2:38" ht="15.75" thickBot="1">
      <c r="B687" s="106"/>
      <c r="C687" s="28"/>
      <c r="D687" s="28"/>
      <c r="E687" s="28"/>
      <c r="F687" s="26"/>
      <c r="G687" s="28"/>
      <c r="H687" s="28"/>
      <c r="I687" s="28"/>
      <c r="J687" s="26"/>
      <c r="K687" s="26"/>
      <c r="L687" s="27"/>
      <c r="M687" s="27"/>
      <c r="N687" s="27"/>
      <c r="O687" s="28"/>
      <c r="P687" s="28"/>
      <c r="Q687" s="29"/>
      <c r="R687" s="28"/>
      <c r="S687" s="29"/>
      <c r="T687" s="28"/>
      <c r="U687" s="28"/>
      <c r="V687" s="28"/>
      <c r="W687" s="28"/>
      <c r="X687" s="28"/>
      <c r="Y687" s="28"/>
      <c r="Z687" s="28"/>
      <c r="AA687" s="29"/>
      <c r="AB687" s="28"/>
      <c r="AC687" s="28"/>
      <c r="AD687" s="28"/>
      <c r="AE687" s="29"/>
      <c r="AF687" s="28"/>
      <c r="AG687" s="28"/>
      <c r="AH687" s="28"/>
      <c r="AI687" s="28"/>
      <c r="AJ687" s="28"/>
      <c r="AK687" s="28"/>
      <c r="AL687" s="107"/>
    </row>
    <row r="688" spans="2:38" s="1" customFormat="1" ht="11.25">
      <c r="B688" s="122" t="s">
        <v>1097</v>
      </c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  <c r="AA688" s="123"/>
      <c r="AB688" s="123"/>
      <c r="AC688" s="123"/>
      <c r="AD688" s="123"/>
      <c r="AE688" s="123"/>
      <c r="AF688" s="123"/>
      <c r="AG688" s="123"/>
      <c r="AH688" s="123"/>
      <c r="AI688" s="123"/>
      <c r="AJ688" s="123"/>
      <c r="AK688" s="123"/>
      <c r="AL688" s="124"/>
    </row>
    <row r="689" spans="2:38" s="1" customFormat="1" ht="12" thickBot="1">
      <c r="B689" s="125" t="s">
        <v>1098</v>
      </c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  <c r="AF689" s="126"/>
      <c r="AG689" s="126"/>
      <c r="AH689" s="126"/>
      <c r="AI689" s="126"/>
      <c r="AJ689" s="126"/>
      <c r="AK689" s="126"/>
      <c r="AL689" s="127"/>
    </row>
    <row r="690" spans="2:38" s="1" customFormat="1" ht="11.25">
      <c r="B690" s="128" t="s">
        <v>1207</v>
      </c>
      <c r="C690" s="129"/>
      <c r="D690" s="129"/>
      <c r="E690" s="129"/>
      <c r="F690" s="129"/>
      <c r="G690" s="129"/>
      <c r="H690" s="129"/>
      <c r="I690" s="129"/>
      <c r="J690" s="130"/>
      <c r="K690" s="131" t="s">
        <v>1208</v>
      </c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3"/>
      <c r="W690" s="131" t="s">
        <v>1101</v>
      </c>
      <c r="X690" s="134"/>
      <c r="Y690" s="134"/>
      <c r="Z690" s="134"/>
      <c r="AA690" s="134"/>
      <c r="AB690" s="134"/>
      <c r="AC690" s="134"/>
      <c r="AD690" s="134"/>
      <c r="AE690" s="134"/>
      <c r="AF690" s="134"/>
      <c r="AG690" s="134"/>
      <c r="AH690" s="134"/>
      <c r="AI690" s="134"/>
      <c r="AJ690" s="134"/>
      <c r="AK690" s="134"/>
      <c r="AL690" s="135"/>
    </row>
    <row r="691" spans="2:38" s="1" customFormat="1" ht="34.5" customHeight="1" thickBot="1">
      <c r="B691" s="136" t="s">
        <v>1219</v>
      </c>
      <c r="C691" s="137"/>
      <c r="D691" s="138"/>
      <c r="E691" s="92"/>
      <c r="F691" s="92"/>
      <c r="G691" s="92"/>
      <c r="H691" s="139" t="s">
        <v>1220</v>
      </c>
      <c r="I691" s="139"/>
      <c r="J691" s="139"/>
      <c r="K691" s="139"/>
      <c r="L691" s="139"/>
      <c r="M691" s="139"/>
      <c r="N691" s="139"/>
      <c r="O691" s="139"/>
      <c r="P691" s="140"/>
      <c r="Q691" s="141" t="s">
        <v>1049</v>
      </c>
      <c r="R691" s="142"/>
      <c r="S691" s="142"/>
      <c r="T691" s="142"/>
      <c r="U691" s="142"/>
      <c r="V691" s="142"/>
      <c r="W691" s="142"/>
      <c r="X691" s="142"/>
      <c r="Y691" s="142"/>
      <c r="Z691" s="142"/>
      <c r="AA691" s="142"/>
      <c r="AB691" s="142"/>
      <c r="AC691" s="142"/>
      <c r="AD691" s="142"/>
      <c r="AE691" s="142"/>
      <c r="AF691" s="142"/>
      <c r="AG691" s="142"/>
      <c r="AH691" s="143"/>
      <c r="AI691" s="144" t="s">
        <v>1050</v>
      </c>
      <c r="AJ691" s="145"/>
      <c r="AK691" s="145"/>
      <c r="AL691" s="146"/>
    </row>
    <row r="692" spans="2:38" s="1" customFormat="1" ht="11.25" customHeight="1">
      <c r="B692" s="156" t="s">
        <v>1051</v>
      </c>
      <c r="C692" s="158" t="s">
        <v>1052</v>
      </c>
      <c r="D692" s="159"/>
      <c r="E692" s="159"/>
      <c r="F692" s="159"/>
      <c r="G692" s="159"/>
      <c r="H692" s="159"/>
      <c r="I692" s="159"/>
      <c r="J692" s="159"/>
      <c r="K692" s="162" t="s">
        <v>1053</v>
      </c>
      <c r="L692" s="164" t="s">
        <v>1054</v>
      </c>
      <c r="M692" s="164" t="s">
        <v>1055</v>
      </c>
      <c r="N692" s="166" t="s">
        <v>1394</v>
      </c>
      <c r="O692" s="173" t="s">
        <v>1056</v>
      </c>
      <c r="P692" s="175" t="s">
        <v>1057</v>
      </c>
      <c r="Q692" s="177" t="s">
        <v>1058</v>
      </c>
      <c r="R692" s="169"/>
      <c r="S692" s="168" t="s">
        <v>1059</v>
      </c>
      <c r="T692" s="169"/>
      <c r="U692" s="168" t="s">
        <v>1060</v>
      </c>
      <c r="V692" s="169"/>
      <c r="W692" s="168" t="s">
        <v>1061</v>
      </c>
      <c r="X692" s="169"/>
      <c r="Y692" s="168" t="s">
        <v>1062</v>
      </c>
      <c r="Z692" s="169"/>
      <c r="AA692" s="168" t="s">
        <v>1063</v>
      </c>
      <c r="AB692" s="169"/>
      <c r="AC692" s="168" t="s">
        <v>1064</v>
      </c>
      <c r="AD692" s="169"/>
      <c r="AE692" s="168" t="s">
        <v>1065</v>
      </c>
      <c r="AF692" s="169"/>
      <c r="AG692" s="168" t="s">
        <v>1066</v>
      </c>
      <c r="AH692" s="170"/>
      <c r="AI692" s="171" t="s">
        <v>1067</v>
      </c>
      <c r="AJ692" s="147" t="s">
        <v>1068</v>
      </c>
      <c r="AK692" s="149" t="s">
        <v>1069</v>
      </c>
      <c r="AL692" s="151" t="s">
        <v>1070</v>
      </c>
    </row>
    <row r="693" spans="2:38" s="1" customFormat="1" ht="21" thickBot="1">
      <c r="B693" s="157"/>
      <c r="C693" s="178"/>
      <c r="D693" s="179"/>
      <c r="E693" s="179"/>
      <c r="F693" s="179"/>
      <c r="G693" s="179"/>
      <c r="H693" s="179"/>
      <c r="I693" s="179"/>
      <c r="J693" s="179"/>
      <c r="K693" s="163"/>
      <c r="L693" s="165" t="s">
        <v>1054</v>
      </c>
      <c r="M693" s="165"/>
      <c r="N693" s="167"/>
      <c r="O693" s="174"/>
      <c r="P693" s="176"/>
      <c r="Q693" s="17" t="s">
        <v>1071</v>
      </c>
      <c r="R693" s="18" t="s">
        <v>1072</v>
      </c>
      <c r="S693" s="19" t="s">
        <v>1071</v>
      </c>
      <c r="T693" s="18" t="s">
        <v>1072</v>
      </c>
      <c r="U693" s="19" t="s">
        <v>1071</v>
      </c>
      <c r="V693" s="18" t="s">
        <v>1072</v>
      </c>
      <c r="W693" s="19" t="s">
        <v>1071</v>
      </c>
      <c r="X693" s="18" t="s">
        <v>1072</v>
      </c>
      <c r="Y693" s="19" t="s">
        <v>1071</v>
      </c>
      <c r="Z693" s="18" t="s">
        <v>1072</v>
      </c>
      <c r="AA693" s="19" t="s">
        <v>1071</v>
      </c>
      <c r="AB693" s="18" t="s">
        <v>1072</v>
      </c>
      <c r="AC693" s="19" t="s">
        <v>1071</v>
      </c>
      <c r="AD693" s="18" t="s">
        <v>1073</v>
      </c>
      <c r="AE693" s="19" t="s">
        <v>1071</v>
      </c>
      <c r="AF693" s="18" t="s">
        <v>1073</v>
      </c>
      <c r="AG693" s="19" t="s">
        <v>1071</v>
      </c>
      <c r="AH693" s="20" t="s">
        <v>1073</v>
      </c>
      <c r="AI693" s="172"/>
      <c r="AJ693" s="148"/>
      <c r="AK693" s="150"/>
      <c r="AL693" s="152"/>
    </row>
    <row r="694" spans="2:38" s="1" customFormat="1" ht="45.75" thickBot="1">
      <c r="B694" s="42" t="s">
        <v>1082</v>
      </c>
      <c r="C694" s="180" t="s">
        <v>1358</v>
      </c>
      <c r="D694" s="181"/>
      <c r="E694" s="181"/>
      <c r="F694" s="181"/>
      <c r="G694" s="181"/>
      <c r="H694" s="181"/>
      <c r="I694" s="181"/>
      <c r="J694" s="181"/>
      <c r="K694" s="44" t="s">
        <v>1359</v>
      </c>
      <c r="L694" s="44" t="s">
        <v>1201</v>
      </c>
      <c r="M694" s="59">
        <v>1</v>
      </c>
      <c r="N694" s="60">
        <v>1</v>
      </c>
      <c r="O694" s="46"/>
      <c r="P694" s="47"/>
      <c r="Q694" s="48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50"/>
      <c r="AI694" s="51" t="e">
        <f>AI696+AI720+#REF!</f>
        <v>#REF!</v>
      </c>
      <c r="AJ694" s="52"/>
      <c r="AK694" s="52"/>
      <c r="AL694" s="53"/>
    </row>
    <row r="695" spans="2:38" s="1" customFormat="1" ht="57" customHeight="1">
      <c r="B695" s="5" t="s">
        <v>1037</v>
      </c>
      <c r="C695" s="3" t="s">
        <v>1038</v>
      </c>
      <c r="D695" s="3" t="s">
        <v>1039</v>
      </c>
      <c r="E695" s="3" t="s">
        <v>1040</v>
      </c>
      <c r="F695" s="3" t="s">
        <v>1041</v>
      </c>
      <c r="G695" s="3" t="s">
        <v>1042</v>
      </c>
      <c r="H695" s="3" t="s">
        <v>1043</v>
      </c>
      <c r="I695" s="3" t="s">
        <v>1044</v>
      </c>
      <c r="J695" s="4" t="s">
        <v>1045</v>
      </c>
      <c r="K695" s="5" t="s">
        <v>1046</v>
      </c>
      <c r="L695" s="6"/>
      <c r="M695" s="6"/>
      <c r="N695" s="7"/>
      <c r="O695" s="7"/>
      <c r="P695" s="8"/>
      <c r="Q695" s="9">
        <f>SUM(Q696:Q696)</f>
        <v>280000000</v>
      </c>
      <c r="R695" s="10">
        <f>SUM(R696:R696)</f>
        <v>0</v>
      </c>
      <c r="S695" s="11">
        <f>SUM(S696:S696)</f>
        <v>522000000</v>
      </c>
      <c r="T695" s="10">
        <f>SUM(T696:T696)</f>
        <v>0</v>
      </c>
      <c r="U695" s="11"/>
      <c r="V695" s="10"/>
      <c r="W695" s="11"/>
      <c r="X695" s="10"/>
      <c r="Y695" s="11"/>
      <c r="Z695" s="10"/>
      <c r="AA695" s="11"/>
      <c r="AB695" s="10"/>
      <c r="AC695" s="11"/>
      <c r="AD695" s="10"/>
      <c r="AE695" s="11"/>
      <c r="AF695" s="10"/>
      <c r="AG695" s="12">
        <f>Q695+S695</f>
        <v>802000000</v>
      </c>
      <c r="AH695" s="10">
        <f>AH696</f>
        <v>0</v>
      </c>
      <c r="AI695" s="13">
        <f>SUM(AI696:AI696)</f>
        <v>0</v>
      </c>
      <c r="AJ695" s="14"/>
      <c r="AK695" s="14"/>
      <c r="AL695" s="15"/>
    </row>
    <row r="696" spans="2:38" ht="39" thickBot="1">
      <c r="B696" s="106"/>
      <c r="C696" s="28"/>
      <c r="D696" s="28"/>
      <c r="E696" s="28"/>
      <c r="F696" s="26" t="s">
        <v>966</v>
      </c>
      <c r="G696" s="28"/>
      <c r="H696" s="28"/>
      <c r="I696" s="28"/>
      <c r="J696" s="26" t="s">
        <v>206</v>
      </c>
      <c r="K696" s="26" t="s">
        <v>642</v>
      </c>
      <c r="L696" s="27">
        <v>0</v>
      </c>
      <c r="M696" s="27">
        <v>0.8</v>
      </c>
      <c r="N696" s="27">
        <v>20</v>
      </c>
      <c r="O696" s="28"/>
      <c r="P696" s="28"/>
      <c r="Q696" s="29">
        <v>280000000</v>
      </c>
      <c r="R696" s="28"/>
      <c r="S696" s="29">
        <v>522000000</v>
      </c>
      <c r="T696" s="28"/>
      <c r="U696" s="28"/>
      <c r="V696" s="28"/>
      <c r="W696" s="28"/>
      <c r="X696" s="28"/>
      <c r="Y696" s="28"/>
      <c r="Z696" s="28"/>
      <c r="AA696" s="29"/>
      <c r="AB696" s="28"/>
      <c r="AC696" s="28"/>
      <c r="AD696" s="28"/>
      <c r="AE696" s="29">
        <v>170000000</v>
      </c>
      <c r="AF696" s="28"/>
      <c r="AG696" s="28"/>
      <c r="AH696" s="28"/>
      <c r="AI696" s="28"/>
      <c r="AJ696" s="28"/>
      <c r="AK696" s="28"/>
      <c r="AL696" s="107" t="s">
        <v>1082</v>
      </c>
    </row>
    <row r="697" spans="2:38" s="1" customFormat="1" ht="54.75" customHeight="1">
      <c r="B697" s="5" t="s">
        <v>1037</v>
      </c>
      <c r="C697" s="3" t="s">
        <v>1038</v>
      </c>
      <c r="D697" s="3" t="s">
        <v>1039</v>
      </c>
      <c r="E697" s="3" t="s">
        <v>1040</v>
      </c>
      <c r="F697" s="3" t="s">
        <v>1041</v>
      </c>
      <c r="G697" s="3" t="s">
        <v>1042</v>
      </c>
      <c r="H697" s="3" t="s">
        <v>1043</v>
      </c>
      <c r="I697" s="3" t="s">
        <v>1044</v>
      </c>
      <c r="J697" s="4" t="s">
        <v>1045</v>
      </c>
      <c r="K697" s="5" t="s">
        <v>1046</v>
      </c>
      <c r="L697" s="6"/>
      <c r="M697" s="6"/>
      <c r="N697" s="7"/>
      <c r="O697" s="7"/>
      <c r="P697" s="8"/>
      <c r="Q697" s="9">
        <f>SUM(Q698:Q698)</f>
        <v>65000000</v>
      </c>
      <c r="R697" s="10">
        <f>SUM(R698:R698)</f>
        <v>0</v>
      </c>
      <c r="S697" s="11">
        <f>SUM(S698:S698)</f>
        <v>0</v>
      </c>
      <c r="T697" s="10">
        <f>SUM(T698:T698)</f>
        <v>0</v>
      </c>
      <c r="U697" s="11"/>
      <c r="V697" s="10"/>
      <c r="W697" s="11"/>
      <c r="X697" s="10"/>
      <c r="Y697" s="11"/>
      <c r="Z697" s="10"/>
      <c r="AA697" s="11"/>
      <c r="AB697" s="10"/>
      <c r="AC697" s="11"/>
      <c r="AD697" s="10"/>
      <c r="AE697" s="11"/>
      <c r="AF697" s="10"/>
      <c r="AG697" s="12">
        <f>Q697+S697</f>
        <v>65000000</v>
      </c>
      <c r="AH697" s="10">
        <f>AH698</f>
        <v>0</v>
      </c>
      <c r="AI697" s="13">
        <f>SUM(AI698:AI698)</f>
        <v>0</v>
      </c>
      <c r="AJ697" s="14"/>
      <c r="AK697" s="14"/>
      <c r="AL697" s="15"/>
    </row>
    <row r="698" spans="2:38" ht="38.25">
      <c r="B698" s="106"/>
      <c r="C698" s="28"/>
      <c r="D698" s="28"/>
      <c r="E698" s="28"/>
      <c r="F698" s="26" t="s">
        <v>967</v>
      </c>
      <c r="G698" s="28"/>
      <c r="H698" s="28"/>
      <c r="I698" s="28"/>
      <c r="J698" s="26" t="s">
        <v>207</v>
      </c>
      <c r="K698" s="26" t="s">
        <v>643</v>
      </c>
      <c r="L698" s="27">
        <v>0</v>
      </c>
      <c r="M698" s="27">
        <v>60</v>
      </c>
      <c r="N698" s="27">
        <v>20</v>
      </c>
      <c r="O698" s="28"/>
      <c r="P698" s="28"/>
      <c r="Q698" s="29">
        <v>65000000</v>
      </c>
      <c r="R698" s="28"/>
      <c r="S698" s="29"/>
      <c r="T698" s="28"/>
      <c r="U698" s="28"/>
      <c r="V698" s="28"/>
      <c r="W698" s="28"/>
      <c r="X698" s="28"/>
      <c r="Y698" s="28"/>
      <c r="Z698" s="28"/>
      <c r="AA698" s="29"/>
      <c r="AB698" s="28"/>
      <c r="AC698" s="28"/>
      <c r="AD698" s="28"/>
      <c r="AE698" s="29"/>
      <c r="AF698" s="28"/>
      <c r="AG698" s="28"/>
      <c r="AH698" s="28"/>
      <c r="AI698" s="28"/>
      <c r="AJ698" s="28"/>
      <c r="AK698" s="28"/>
      <c r="AL698" s="107" t="s">
        <v>1082</v>
      </c>
    </row>
    <row r="699" spans="2:38">
      <c r="B699" s="116"/>
      <c r="C699" s="117"/>
      <c r="D699" s="117"/>
      <c r="E699" s="117"/>
      <c r="F699" s="118"/>
      <c r="G699" s="117"/>
      <c r="H699" s="117"/>
      <c r="I699" s="117"/>
      <c r="J699" s="118"/>
      <c r="K699" s="118"/>
      <c r="L699" s="119"/>
      <c r="M699" s="119"/>
      <c r="N699" s="119"/>
      <c r="O699" s="117"/>
      <c r="P699" s="117"/>
      <c r="Q699" s="120"/>
      <c r="R699" s="117"/>
      <c r="S699" s="120"/>
      <c r="T699" s="117"/>
      <c r="U699" s="117"/>
      <c r="V699" s="117"/>
      <c r="W699" s="117"/>
      <c r="X699" s="117"/>
      <c r="Y699" s="117"/>
      <c r="Z699" s="117"/>
      <c r="AA699" s="120"/>
      <c r="AB699" s="117"/>
      <c r="AC699" s="117"/>
      <c r="AD699" s="117"/>
      <c r="AE699" s="120"/>
      <c r="AF699" s="117"/>
      <c r="AG699" s="117"/>
      <c r="AH699" s="117"/>
      <c r="AI699" s="117"/>
      <c r="AJ699" s="117"/>
      <c r="AK699" s="117"/>
      <c r="AL699" s="121"/>
    </row>
    <row r="700" spans="2:38">
      <c r="B700" s="116"/>
      <c r="C700" s="117"/>
      <c r="D700" s="117"/>
      <c r="E700" s="117"/>
      <c r="F700" s="118"/>
      <c r="G700" s="117"/>
      <c r="H700" s="117"/>
      <c r="I700" s="117"/>
      <c r="J700" s="118"/>
      <c r="K700" s="118"/>
      <c r="L700" s="119"/>
      <c r="M700" s="119"/>
      <c r="N700" s="119"/>
      <c r="O700" s="117"/>
      <c r="P700" s="117"/>
      <c r="Q700" s="120"/>
      <c r="R700" s="117"/>
      <c r="S700" s="120"/>
      <c r="T700" s="117"/>
      <c r="U700" s="117"/>
      <c r="V700" s="117"/>
      <c r="W700" s="117"/>
      <c r="X700" s="117"/>
      <c r="Y700" s="117"/>
      <c r="Z700" s="117"/>
      <c r="AA700" s="120"/>
      <c r="AB700" s="117"/>
      <c r="AC700" s="117"/>
      <c r="AD700" s="117"/>
      <c r="AE700" s="120"/>
      <c r="AF700" s="117"/>
      <c r="AG700" s="117"/>
      <c r="AH700" s="117"/>
      <c r="AI700" s="117"/>
      <c r="AJ700" s="117"/>
      <c r="AK700" s="117"/>
      <c r="AL700" s="121"/>
    </row>
    <row r="701" spans="2:38">
      <c r="B701" s="116"/>
      <c r="C701" s="117"/>
      <c r="D701" s="117"/>
      <c r="E701" s="117"/>
      <c r="F701" s="118"/>
      <c r="G701" s="117"/>
      <c r="H701" s="117"/>
      <c r="I701" s="117"/>
      <c r="J701" s="118"/>
      <c r="K701" s="118"/>
      <c r="L701" s="119"/>
      <c r="M701" s="119"/>
      <c r="N701" s="119"/>
      <c r="O701" s="117"/>
      <c r="P701" s="117"/>
      <c r="Q701" s="120"/>
      <c r="R701" s="117"/>
      <c r="S701" s="120"/>
      <c r="T701" s="117"/>
      <c r="U701" s="117"/>
      <c r="V701" s="117"/>
      <c r="W701" s="117"/>
      <c r="X701" s="117"/>
      <c r="Y701" s="117"/>
      <c r="Z701" s="117"/>
      <c r="AA701" s="120"/>
      <c r="AB701" s="117"/>
      <c r="AC701" s="117"/>
      <c r="AD701" s="117"/>
      <c r="AE701" s="120"/>
      <c r="AF701" s="117"/>
      <c r="AG701" s="117"/>
      <c r="AH701" s="117"/>
      <c r="AI701" s="117"/>
      <c r="AJ701" s="117"/>
      <c r="AK701" s="117"/>
      <c r="AL701" s="121"/>
    </row>
    <row r="702" spans="2:38">
      <c r="B702" s="116"/>
      <c r="C702" s="117"/>
      <c r="D702" s="117"/>
      <c r="E702" s="117"/>
      <c r="F702" s="118"/>
      <c r="G702" s="117"/>
      <c r="H702" s="117"/>
      <c r="I702" s="117"/>
      <c r="J702" s="118"/>
      <c r="K702" s="118"/>
      <c r="L702" s="119"/>
      <c r="M702" s="119"/>
      <c r="N702" s="119"/>
      <c r="O702" s="117"/>
      <c r="P702" s="117"/>
      <c r="Q702" s="120"/>
      <c r="R702" s="117"/>
      <c r="S702" s="120"/>
      <c r="T702" s="117"/>
      <c r="U702" s="117"/>
      <c r="V702" s="117"/>
      <c r="W702" s="117"/>
      <c r="X702" s="117"/>
      <c r="Y702" s="117"/>
      <c r="Z702" s="117"/>
      <c r="AA702" s="120"/>
      <c r="AB702" s="117"/>
      <c r="AC702" s="117"/>
      <c r="AD702" s="117"/>
      <c r="AE702" s="120"/>
      <c r="AF702" s="117"/>
      <c r="AG702" s="117"/>
      <c r="AH702" s="117"/>
      <c r="AI702" s="117"/>
      <c r="AJ702" s="117"/>
      <c r="AK702" s="117"/>
      <c r="AL702" s="121"/>
    </row>
    <row r="703" spans="2:38">
      <c r="B703" s="116"/>
      <c r="C703" s="117"/>
      <c r="D703" s="117"/>
      <c r="E703" s="117"/>
      <c r="F703" s="118"/>
      <c r="G703" s="117"/>
      <c r="H703" s="117"/>
      <c r="I703" s="117"/>
      <c r="J703" s="118"/>
      <c r="K703" s="118"/>
      <c r="L703" s="119"/>
      <c r="M703" s="119"/>
      <c r="N703" s="119"/>
      <c r="O703" s="117"/>
      <c r="P703" s="117"/>
      <c r="Q703" s="120"/>
      <c r="R703" s="117"/>
      <c r="S703" s="120"/>
      <c r="T703" s="117"/>
      <c r="U703" s="117"/>
      <c r="V703" s="117"/>
      <c r="W703" s="117"/>
      <c r="X703" s="117"/>
      <c r="Y703" s="117"/>
      <c r="Z703" s="117"/>
      <c r="AA703" s="120"/>
      <c r="AB703" s="117"/>
      <c r="AC703" s="117"/>
      <c r="AD703" s="117"/>
      <c r="AE703" s="120"/>
      <c r="AF703" s="117"/>
      <c r="AG703" s="117"/>
      <c r="AH703" s="117"/>
      <c r="AI703" s="117"/>
      <c r="AJ703" s="117"/>
      <c r="AK703" s="117"/>
      <c r="AL703" s="121"/>
    </row>
    <row r="704" spans="2:38">
      <c r="B704" s="116"/>
      <c r="C704" s="117"/>
      <c r="D704" s="117"/>
      <c r="E704" s="117"/>
      <c r="F704" s="118"/>
      <c r="G704" s="117"/>
      <c r="H704" s="117"/>
      <c r="I704" s="117"/>
      <c r="J704" s="118"/>
      <c r="K704" s="118"/>
      <c r="L704" s="119"/>
      <c r="M704" s="119"/>
      <c r="N704" s="119"/>
      <c r="O704" s="117"/>
      <c r="P704" s="117"/>
      <c r="Q704" s="120"/>
      <c r="R704" s="117"/>
      <c r="S704" s="120"/>
      <c r="T704" s="117"/>
      <c r="U704" s="117"/>
      <c r="V704" s="117"/>
      <c r="W704" s="117"/>
      <c r="X704" s="117"/>
      <c r="Y704" s="117"/>
      <c r="Z704" s="117"/>
      <c r="AA704" s="120"/>
      <c r="AB704" s="117"/>
      <c r="AC704" s="117"/>
      <c r="AD704" s="117"/>
      <c r="AE704" s="120"/>
      <c r="AF704" s="117"/>
      <c r="AG704" s="117"/>
      <c r="AH704" s="117"/>
      <c r="AI704" s="117"/>
      <c r="AJ704" s="117"/>
      <c r="AK704" s="117"/>
      <c r="AL704" s="121"/>
    </row>
    <row r="705" spans="2:38">
      <c r="B705" s="116"/>
      <c r="C705" s="117"/>
      <c r="D705" s="117"/>
      <c r="E705" s="117"/>
      <c r="F705" s="118"/>
      <c r="G705" s="117"/>
      <c r="H705" s="117"/>
      <c r="I705" s="117"/>
      <c r="J705" s="118"/>
      <c r="K705" s="118"/>
      <c r="L705" s="119"/>
      <c r="M705" s="119"/>
      <c r="N705" s="119"/>
      <c r="O705" s="117"/>
      <c r="P705" s="117"/>
      <c r="Q705" s="120"/>
      <c r="R705" s="117"/>
      <c r="S705" s="120"/>
      <c r="T705" s="117"/>
      <c r="U705" s="117"/>
      <c r="V705" s="117"/>
      <c r="W705" s="117"/>
      <c r="X705" s="117"/>
      <c r="Y705" s="117"/>
      <c r="Z705" s="117"/>
      <c r="AA705" s="120"/>
      <c r="AB705" s="117"/>
      <c r="AC705" s="117"/>
      <c r="AD705" s="117"/>
      <c r="AE705" s="120"/>
      <c r="AF705" s="117"/>
      <c r="AG705" s="117"/>
      <c r="AH705" s="117"/>
      <c r="AI705" s="117"/>
      <c r="AJ705" s="117"/>
      <c r="AK705" s="117"/>
      <c r="AL705" s="121"/>
    </row>
    <row r="706" spans="2:38">
      <c r="B706" s="116"/>
      <c r="C706" s="117"/>
      <c r="D706" s="117"/>
      <c r="E706" s="117"/>
      <c r="F706" s="118"/>
      <c r="G706" s="117"/>
      <c r="H706" s="117"/>
      <c r="I706" s="117"/>
      <c r="J706" s="118"/>
      <c r="K706" s="118"/>
      <c r="L706" s="119"/>
      <c r="M706" s="119"/>
      <c r="N706" s="119"/>
      <c r="O706" s="117"/>
      <c r="P706" s="117"/>
      <c r="Q706" s="120"/>
      <c r="R706" s="117"/>
      <c r="S706" s="120"/>
      <c r="T706" s="117"/>
      <c r="U706" s="117"/>
      <c r="V706" s="117"/>
      <c r="W706" s="117"/>
      <c r="X706" s="117"/>
      <c r="Y706" s="117"/>
      <c r="Z706" s="117"/>
      <c r="AA706" s="120"/>
      <c r="AB706" s="117"/>
      <c r="AC706" s="117"/>
      <c r="AD706" s="117"/>
      <c r="AE706" s="120"/>
      <c r="AF706" s="117"/>
      <c r="AG706" s="117"/>
      <c r="AH706" s="117"/>
      <c r="AI706" s="117"/>
      <c r="AJ706" s="117"/>
      <c r="AK706" s="117"/>
      <c r="AL706" s="121"/>
    </row>
    <row r="707" spans="2:38">
      <c r="B707" s="116"/>
      <c r="C707" s="117"/>
      <c r="D707" s="117"/>
      <c r="E707" s="117"/>
      <c r="F707" s="118"/>
      <c r="G707" s="117"/>
      <c r="H707" s="117"/>
      <c r="I707" s="117"/>
      <c r="J707" s="118"/>
      <c r="K707" s="118"/>
      <c r="L707" s="119"/>
      <c r="M707" s="119"/>
      <c r="N707" s="119"/>
      <c r="O707" s="117"/>
      <c r="P707" s="117"/>
      <c r="Q707" s="120"/>
      <c r="R707" s="117"/>
      <c r="S707" s="120"/>
      <c r="T707" s="117"/>
      <c r="U707" s="117"/>
      <c r="V707" s="117"/>
      <c r="W707" s="117"/>
      <c r="X707" s="117"/>
      <c r="Y707" s="117"/>
      <c r="Z707" s="117"/>
      <c r="AA707" s="120"/>
      <c r="AB707" s="117"/>
      <c r="AC707" s="117"/>
      <c r="AD707" s="117"/>
      <c r="AE707" s="120"/>
      <c r="AF707" s="117"/>
      <c r="AG707" s="117"/>
      <c r="AH707" s="117"/>
      <c r="AI707" s="117"/>
      <c r="AJ707" s="117"/>
      <c r="AK707" s="117"/>
      <c r="AL707" s="121"/>
    </row>
    <row r="708" spans="2:38">
      <c r="B708" s="116"/>
      <c r="C708" s="117"/>
      <c r="D708" s="117"/>
      <c r="E708" s="117"/>
      <c r="F708" s="118"/>
      <c r="G708" s="117"/>
      <c r="H708" s="117"/>
      <c r="I708" s="117"/>
      <c r="J708" s="118"/>
      <c r="K708" s="118"/>
      <c r="L708" s="119"/>
      <c r="M708" s="119"/>
      <c r="N708" s="119"/>
      <c r="O708" s="117"/>
      <c r="P708" s="117"/>
      <c r="Q708" s="120"/>
      <c r="R708" s="117"/>
      <c r="S708" s="120"/>
      <c r="T708" s="117"/>
      <c r="U708" s="117"/>
      <c r="V708" s="117"/>
      <c r="W708" s="117"/>
      <c r="X708" s="117"/>
      <c r="Y708" s="117"/>
      <c r="Z708" s="117"/>
      <c r="AA708" s="120"/>
      <c r="AB708" s="117"/>
      <c r="AC708" s="117"/>
      <c r="AD708" s="117"/>
      <c r="AE708" s="120"/>
      <c r="AF708" s="117"/>
      <c r="AG708" s="117"/>
      <c r="AH708" s="117"/>
      <c r="AI708" s="117"/>
      <c r="AJ708" s="117"/>
      <c r="AK708" s="117"/>
      <c r="AL708" s="121"/>
    </row>
    <row r="709" spans="2:38">
      <c r="B709" s="116"/>
      <c r="C709" s="117"/>
      <c r="D709" s="117"/>
      <c r="E709" s="117"/>
      <c r="F709" s="118"/>
      <c r="G709" s="117"/>
      <c r="H709" s="117"/>
      <c r="I709" s="117"/>
      <c r="J709" s="118"/>
      <c r="K709" s="118"/>
      <c r="L709" s="119"/>
      <c r="M709" s="119"/>
      <c r="N709" s="119"/>
      <c r="O709" s="117"/>
      <c r="P709" s="117"/>
      <c r="Q709" s="120"/>
      <c r="R709" s="117"/>
      <c r="S709" s="120"/>
      <c r="T709" s="117"/>
      <c r="U709" s="117"/>
      <c r="V709" s="117"/>
      <c r="W709" s="117"/>
      <c r="X709" s="117"/>
      <c r="Y709" s="117"/>
      <c r="Z709" s="117"/>
      <c r="AA709" s="120"/>
      <c r="AB709" s="117"/>
      <c r="AC709" s="117"/>
      <c r="AD709" s="117"/>
      <c r="AE709" s="120"/>
      <c r="AF709" s="117"/>
      <c r="AG709" s="117"/>
      <c r="AH709" s="117"/>
      <c r="AI709" s="117"/>
      <c r="AJ709" s="117"/>
      <c r="AK709" s="117"/>
      <c r="AL709" s="121"/>
    </row>
    <row r="710" spans="2:38">
      <c r="B710" s="116"/>
      <c r="C710" s="117"/>
      <c r="D710" s="117"/>
      <c r="E710" s="117"/>
      <c r="F710" s="118"/>
      <c r="G710" s="117"/>
      <c r="H710" s="117"/>
      <c r="I710" s="117"/>
      <c r="J710" s="118"/>
      <c r="K710" s="118"/>
      <c r="L710" s="119"/>
      <c r="M710" s="119"/>
      <c r="N710" s="119"/>
      <c r="O710" s="117"/>
      <c r="P710" s="117"/>
      <c r="Q710" s="120"/>
      <c r="R710" s="117"/>
      <c r="S710" s="120"/>
      <c r="T710" s="117"/>
      <c r="U710" s="117"/>
      <c r="V710" s="117"/>
      <c r="W710" s="117"/>
      <c r="X710" s="117"/>
      <c r="Y710" s="117"/>
      <c r="Z710" s="117"/>
      <c r="AA710" s="120"/>
      <c r="AB710" s="117"/>
      <c r="AC710" s="117"/>
      <c r="AD710" s="117"/>
      <c r="AE710" s="120"/>
      <c r="AF710" s="117"/>
      <c r="AG710" s="117"/>
      <c r="AH710" s="117"/>
      <c r="AI710" s="117"/>
      <c r="AJ710" s="117"/>
      <c r="AK710" s="117"/>
      <c r="AL710" s="121"/>
    </row>
    <row r="711" spans="2:38" ht="15.75" thickBot="1">
      <c r="B711" s="116"/>
      <c r="C711" s="117"/>
      <c r="D711" s="117"/>
      <c r="E711" s="117"/>
      <c r="F711" s="118"/>
      <c r="G711" s="117"/>
      <c r="H711" s="117"/>
      <c r="I711" s="117"/>
      <c r="J711" s="118"/>
      <c r="K711" s="118"/>
      <c r="L711" s="119"/>
      <c r="M711" s="119"/>
      <c r="N711" s="119"/>
      <c r="O711" s="117"/>
      <c r="P711" s="117"/>
      <c r="Q711" s="120"/>
      <c r="R711" s="117"/>
      <c r="S711" s="120"/>
      <c r="T711" s="117"/>
      <c r="U711" s="117"/>
      <c r="V711" s="117"/>
      <c r="W711" s="117"/>
      <c r="X711" s="117"/>
      <c r="Y711" s="117"/>
      <c r="Z711" s="117"/>
      <c r="AA711" s="120"/>
      <c r="AB711" s="117"/>
      <c r="AC711" s="117"/>
      <c r="AD711" s="117"/>
      <c r="AE711" s="120"/>
      <c r="AF711" s="117"/>
      <c r="AG711" s="117"/>
      <c r="AH711" s="117"/>
      <c r="AI711" s="117"/>
      <c r="AJ711" s="117"/>
      <c r="AK711" s="117"/>
      <c r="AL711" s="121"/>
    </row>
    <row r="712" spans="2:38" s="1" customFormat="1" ht="11.25">
      <c r="B712" s="122" t="s">
        <v>1097</v>
      </c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  <c r="AA712" s="123"/>
      <c r="AB712" s="123"/>
      <c r="AC712" s="123"/>
      <c r="AD712" s="123"/>
      <c r="AE712" s="123"/>
      <c r="AF712" s="123"/>
      <c r="AG712" s="123"/>
      <c r="AH712" s="123"/>
      <c r="AI712" s="123"/>
      <c r="AJ712" s="123"/>
      <c r="AK712" s="123"/>
      <c r="AL712" s="124"/>
    </row>
    <row r="713" spans="2:38" s="1" customFormat="1" ht="12" thickBot="1">
      <c r="B713" s="125" t="s">
        <v>1098</v>
      </c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  <c r="AF713" s="126"/>
      <c r="AG713" s="126"/>
      <c r="AH713" s="126"/>
      <c r="AI713" s="126"/>
      <c r="AJ713" s="126"/>
      <c r="AK713" s="126"/>
      <c r="AL713" s="127"/>
    </row>
    <row r="714" spans="2:38" s="1" customFormat="1" ht="11.25">
      <c r="B714" s="128" t="s">
        <v>1207</v>
      </c>
      <c r="C714" s="129"/>
      <c r="D714" s="129"/>
      <c r="E714" s="129"/>
      <c r="F714" s="129"/>
      <c r="G714" s="129"/>
      <c r="H714" s="129"/>
      <c r="I714" s="129"/>
      <c r="J714" s="130"/>
      <c r="K714" s="131" t="s">
        <v>1221</v>
      </c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3"/>
      <c r="W714" s="131" t="s">
        <v>1101</v>
      </c>
      <c r="X714" s="134"/>
      <c r="Y714" s="134"/>
      <c r="Z714" s="134"/>
      <c r="AA714" s="134"/>
      <c r="AB714" s="134"/>
      <c r="AC714" s="134"/>
      <c r="AD714" s="134"/>
      <c r="AE714" s="134"/>
      <c r="AF714" s="134"/>
      <c r="AG714" s="134"/>
      <c r="AH714" s="134"/>
      <c r="AI714" s="134"/>
      <c r="AJ714" s="134"/>
      <c r="AK714" s="134"/>
      <c r="AL714" s="135"/>
    </row>
    <row r="715" spans="2:38" s="1" customFormat="1" ht="28.5" customHeight="1" thickBot="1">
      <c r="B715" s="136" t="s">
        <v>1222</v>
      </c>
      <c r="C715" s="137"/>
      <c r="D715" s="138"/>
      <c r="E715" s="92"/>
      <c r="F715" s="92"/>
      <c r="G715" s="92"/>
      <c r="H715" s="139" t="s">
        <v>1223</v>
      </c>
      <c r="I715" s="139"/>
      <c r="J715" s="139"/>
      <c r="K715" s="139"/>
      <c r="L715" s="139"/>
      <c r="M715" s="139"/>
      <c r="N715" s="139"/>
      <c r="O715" s="139"/>
      <c r="P715" s="140"/>
      <c r="Q715" s="141" t="s">
        <v>1049</v>
      </c>
      <c r="R715" s="142"/>
      <c r="S715" s="142"/>
      <c r="T715" s="142"/>
      <c r="U715" s="142"/>
      <c r="V715" s="142"/>
      <c r="W715" s="142"/>
      <c r="X715" s="142"/>
      <c r="Y715" s="142"/>
      <c r="Z715" s="142"/>
      <c r="AA715" s="142"/>
      <c r="AB715" s="142"/>
      <c r="AC715" s="142"/>
      <c r="AD715" s="142"/>
      <c r="AE715" s="142"/>
      <c r="AF715" s="142"/>
      <c r="AG715" s="142"/>
      <c r="AH715" s="143"/>
      <c r="AI715" s="144" t="s">
        <v>1050</v>
      </c>
      <c r="AJ715" s="145"/>
      <c r="AK715" s="145"/>
      <c r="AL715" s="146"/>
    </row>
    <row r="716" spans="2:38" s="1" customFormat="1" ht="15" customHeight="1">
      <c r="B716" s="156" t="s">
        <v>1051</v>
      </c>
      <c r="C716" s="158" t="s">
        <v>1052</v>
      </c>
      <c r="D716" s="159"/>
      <c r="E716" s="159"/>
      <c r="F716" s="159"/>
      <c r="G716" s="159"/>
      <c r="H716" s="159"/>
      <c r="I716" s="159"/>
      <c r="J716" s="159"/>
      <c r="K716" s="162" t="s">
        <v>1053</v>
      </c>
      <c r="L716" s="164" t="s">
        <v>1054</v>
      </c>
      <c r="M716" s="164" t="s">
        <v>1055</v>
      </c>
      <c r="N716" s="166" t="s">
        <v>1394</v>
      </c>
      <c r="O716" s="173" t="s">
        <v>1056</v>
      </c>
      <c r="P716" s="175" t="s">
        <v>1057</v>
      </c>
      <c r="Q716" s="177" t="s">
        <v>1058</v>
      </c>
      <c r="R716" s="169"/>
      <c r="S716" s="168" t="s">
        <v>1059</v>
      </c>
      <c r="T716" s="169"/>
      <c r="U716" s="168" t="s">
        <v>1060</v>
      </c>
      <c r="V716" s="169"/>
      <c r="W716" s="168" t="s">
        <v>1061</v>
      </c>
      <c r="X716" s="169"/>
      <c r="Y716" s="168" t="s">
        <v>1062</v>
      </c>
      <c r="Z716" s="169"/>
      <c r="AA716" s="168" t="s">
        <v>1063</v>
      </c>
      <c r="AB716" s="169"/>
      <c r="AC716" s="168" t="s">
        <v>1064</v>
      </c>
      <c r="AD716" s="169"/>
      <c r="AE716" s="168" t="s">
        <v>1065</v>
      </c>
      <c r="AF716" s="169"/>
      <c r="AG716" s="168" t="s">
        <v>1066</v>
      </c>
      <c r="AH716" s="170"/>
      <c r="AI716" s="171" t="s">
        <v>1067</v>
      </c>
      <c r="AJ716" s="147" t="s">
        <v>1068</v>
      </c>
      <c r="AK716" s="149" t="s">
        <v>1069</v>
      </c>
      <c r="AL716" s="151" t="s">
        <v>1070</v>
      </c>
    </row>
    <row r="717" spans="2:38" s="1" customFormat="1" ht="17.25" customHeight="1" thickBot="1">
      <c r="B717" s="157"/>
      <c r="C717" s="178"/>
      <c r="D717" s="179"/>
      <c r="E717" s="179"/>
      <c r="F717" s="179"/>
      <c r="G717" s="179"/>
      <c r="H717" s="179"/>
      <c r="I717" s="179"/>
      <c r="J717" s="179"/>
      <c r="K717" s="163"/>
      <c r="L717" s="165" t="s">
        <v>1054</v>
      </c>
      <c r="M717" s="165"/>
      <c r="N717" s="167"/>
      <c r="O717" s="174"/>
      <c r="P717" s="176"/>
      <c r="Q717" s="17" t="s">
        <v>1071</v>
      </c>
      <c r="R717" s="18" t="s">
        <v>1072</v>
      </c>
      <c r="S717" s="19" t="s">
        <v>1071</v>
      </c>
      <c r="T717" s="18" t="s">
        <v>1072</v>
      </c>
      <c r="U717" s="19" t="s">
        <v>1071</v>
      </c>
      <c r="V717" s="18" t="s">
        <v>1072</v>
      </c>
      <c r="W717" s="19" t="s">
        <v>1071</v>
      </c>
      <c r="X717" s="18" t="s">
        <v>1072</v>
      </c>
      <c r="Y717" s="19" t="s">
        <v>1071</v>
      </c>
      <c r="Z717" s="18" t="s">
        <v>1072</v>
      </c>
      <c r="AA717" s="19" t="s">
        <v>1071</v>
      </c>
      <c r="AB717" s="18" t="s">
        <v>1072</v>
      </c>
      <c r="AC717" s="19" t="s">
        <v>1071</v>
      </c>
      <c r="AD717" s="18" t="s">
        <v>1073</v>
      </c>
      <c r="AE717" s="19" t="s">
        <v>1071</v>
      </c>
      <c r="AF717" s="18" t="s">
        <v>1073</v>
      </c>
      <c r="AG717" s="19" t="s">
        <v>1071</v>
      </c>
      <c r="AH717" s="20" t="s">
        <v>1073</v>
      </c>
      <c r="AI717" s="172"/>
      <c r="AJ717" s="148"/>
      <c r="AK717" s="150"/>
      <c r="AL717" s="152"/>
    </row>
    <row r="718" spans="2:38" s="1" customFormat="1" ht="34.5" thickBot="1">
      <c r="B718" s="42" t="s">
        <v>1083</v>
      </c>
      <c r="C718" s="180" t="s">
        <v>1360</v>
      </c>
      <c r="D718" s="181"/>
      <c r="E718" s="181"/>
      <c r="F718" s="181"/>
      <c r="G718" s="181"/>
      <c r="H718" s="181"/>
      <c r="I718" s="181"/>
      <c r="J718" s="181"/>
      <c r="K718" s="43" t="s">
        <v>1224</v>
      </c>
      <c r="L718" s="44" t="s">
        <v>1201</v>
      </c>
      <c r="M718" s="45">
        <v>1</v>
      </c>
      <c r="N718" s="45">
        <v>1</v>
      </c>
      <c r="O718" s="46"/>
      <c r="P718" s="47"/>
      <c r="Q718" s="48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50"/>
      <c r="AI718" s="51">
        <f>AI720+AI750+AI753</f>
        <v>0</v>
      </c>
      <c r="AJ718" s="52"/>
      <c r="AK718" s="52"/>
      <c r="AL718" s="53"/>
    </row>
    <row r="719" spans="2:38" s="1" customFormat="1" ht="65.25" customHeight="1">
      <c r="B719" s="5" t="s">
        <v>1037</v>
      </c>
      <c r="C719" s="3" t="s">
        <v>1038</v>
      </c>
      <c r="D719" s="3" t="s">
        <v>1039</v>
      </c>
      <c r="E719" s="3" t="s">
        <v>1040</v>
      </c>
      <c r="F719" s="3" t="s">
        <v>1041</v>
      </c>
      <c r="G719" s="3" t="s">
        <v>1042</v>
      </c>
      <c r="H719" s="3" t="s">
        <v>1043</v>
      </c>
      <c r="I719" s="3" t="s">
        <v>1044</v>
      </c>
      <c r="J719" s="4" t="s">
        <v>1045</v>
      </c>
      <c r="K719" s="5" t="s">
        <v>1046</v>
      </c>
      <c r="L719" s="6"/>
      <c r="M719" s="6"/>
      <c r="N719" s="7"/>
      <c r="O719" s="7"/>
      <c r="P719" s="8"/>
      <c r="Q719" s="9">
        <f>SUM(Q720:Q720)</f>
        <v>201000000</v>
      </c>
      <c r="R719" s="10">
        <f>SUM(R720:R720)</f>
        <v>0</v>
      </c>
      <c r="S719" s="11">
        <f>SUM(S720:S720)</f>
        <v>0</v>
      </c>
      <c r="T719" s="10">
        <f>SUM(T720:T720)</f>
        <v>0</v>
      </c>
      <c r="U719" s="11"/>
      <c r="V719" s="10"/>
      <c r="W719" s="11"/>
      <c r="X719" s="10"/>
      <c r="Y719" s="11"/>
      <c r="Z719" s="10"/>
      <c r="AA719" s="11"/>
      <c r="AB719" s="10"/>
      <c r="AC719" s="11"/>
      <c r="AD719" s="10"/>
      <c r="AE719" s="11"/>
      <c r="AF719" s="10"/>
      <c r="AG719" s="12">
        <f>Q719+S719</f>
        <v>201000000</v>
      </c>
      <c r="AH719" s="10">
        <f>AH720</f>
        <v>0</v>
      </c>
      <c r="AI719" s="13">
        <f>SUM(AI720:AI720)</f>
        <v>0</v>
      </c>
      <c r="AJ719" s="14"/>
      <c r="AK719" s="14"/>
      <c r="AL719" s="15"/>
    </row>
    <row r="720" spans="2:38" ht="39" thickBot="1">
      <c r="B720" s="106"/>
      <c r="C720" s="28"/>
      <c r="D720" s="28"/>
      <c r="E720" s="28"/>
      <c r="F720" s="26" t="s">
        <v>968</v>
      </c>
      <c r="G720" s="28"/>
      <c r="H720" s="28"/>
      <c r="I720" s="28"/>
      <c r="J720" s="26" t="s">
        <v>208</v>
      </c>
      <c r="K720" s="26" t="s">
        <v>644</v>
      </c>
      <c r="L720" s="27">
        <v>0</v>
      </c>
      <c r="M720" s="27">
        <v>4000</v>
      </c>
      <c r="N720" s="27">
        <v>1000</v>
      </c>
      <c r="O720" s="28"/>
      <c r="P720" s="28"/>
      <c r="Q720" s="29">
        <v>201000000</v>
      </c>
      <c r="R720" s="28"/>
      <c r="S720" s="29"/>
      <c r="T720" s="28"/>
      <c r="U720" s="28"/>
      <c r="V720" s="28"/>
      <c r="W720" s="28"/>
      <c r="X720" s="28"/>
      <c r="Y720" s="28"/>
      <c r="Z720" s="28"/>
      <c r="AA720" s="29"/>
      <c r="AB720" s="28"/>
      <c r="AC720" s="28"/>
      <c r="AD720" s="28"/>
      <c r="AE720" s="29">
        <v>2000000</v>
      </c>
      <c r="AF720" s="28"/>
      <c r="AG720" s="28"/>
      <c r="AH720" s="28"/>
      <c r="AI720" s="28"/>
      <c r="AJ720" s="28"/>
      <c r="AK720" s="28"/>
      <c r="AL720" s="107" t="s">
        <v>1082</v>
      </c>
    </row>
    <row r="721" spans="2:38" s="1" customFormat="1" ht="33.75">
      <c r="B721" s="5" t="s">
        <v>1037</v>
      </c>
      <c r="C721" s="3" t="s">
        <v>1038</v>
      </c>
      <c r="D721" s="3" t="s">
        <v>1039</v>
      </c>
      <c r="E721" s="3" t="s">
        <v>1040</v>
      </c>
      <c r="F721" s="3" t="s">
        <v>1041</v>
      </c>
      <c r="G721" s="3" t="s">
        <v>1042</v>
      </c>
      <c r="H721" s="3" t="s">
        <v>1043</v>
      </c>
      <c r="I721" s="3" t="s">
        <v>1044</v>
      </c>
      <c r="J721" s="4" t="s">
        <v>1045</v>
      </c>
      <c r="K721" s="5" t="s">
        <v>1046</v>
      </c>
      <c r="L721" s="6"/>
      <c r="M721" s="6"/>
      <c r="N721" s="7"/>
      <c r="O721" s="7"/>
      <c r="P721" s="8"/>
      <c r="Q721" s="9">
        <f>SUM(Q722:Q722)</f>
        <v>0</v>
      </c>
      <c r="R721" s="10">
        <f>SUM(R722:R722)</f>
        <v>0</v>
      </c>
      <c r="S721" s="11">
        <f>SUM(S722:S722)</f>
        <v>0</v>
      </c>
      <c r="T721" s="10">
        <f>SUM(T722:T722)</f>
        <v>0</v>
      </c>
      <c r="U721" s="11"/>
      <c r="V721" s="10"/>
      <c r="W721" s="11"/>
      <c r="X721" s="10"/>
      <c r="Y721" s="11"/>
      <c r="Z721" s="10"/>
      <c r="AA721" s="11"/>
      <c r="AB721" s="10"/>
      <c r="AC721" s="11"/>
      <c r="AD721" s="10"/>
      <c r="AE721" s="11"/>
      <c r="AF721" s="10"/>
      <c r="AG721" s="12">
        <f>Q721+S721</f>
        <v>0</v>
      </c>
      <c r="AH721" s="10">
        <f>AH722</f>
        <v>0</v>
      </c>
      <c r="AI721" s="13">
        <f>SUM(AI722:AI722)</f>
        <v>0</v>
      </c>
      <c r="AJ721" s="14"/>
      <c r="AK721" s="14"/>
      <c r="AL721" s="15"/>
    </row>
    <row r="722" spans="2:38" ht="39" thickBot="1">
      <c r="B722" s="106"/>
      <c r="C722" s="28"/>
      <c r="D722" s="28"/>
      <c r="E722" s="28"/>
      <c r="F722" s="26" t="s">
        <v>969</v>
      </c>
      <c r="G722" s="28"/>
      <c r="H722" s="28"/>
      <c r="I722" s="28"/>
      <c r="J722" s="26" t="s">
        <v>209</v>
      </c>
      <c r="K722" s="26" t="s">
        <v>645</v>
      </c>
      <c r="L722" s="27">
        <v>12500</v>
      </c>
      <c r="M722" s="27">
        <v>58</v>
      </c>
      <c r="N722" s="27">
        <v>10</v>
      </c>
      <c r="O722" s="28"/>
      <c r="P722" s="28"/>
      <c r="Q722" s="29"/>
      <c r="R722" s="28"/>
      <c r="S722" s="29"/>
      <c r="T722" s="28"/>
      <c r="U722" s="28"/>
      <c r="V722" s="28"/>
      <c r="W722" s="28"/>
      <c r="X722" s="28"/>
      <c r="Y722" s="28"/>
      <c r="Z722" s="28"/>
      <c r="AA722" s="29"/>
      <c r="AB722" s="28"/>
      <c r="AC722" s="28"/>
      <c r="AD722" s="28"/>
      <c r="AE722" s="29">
        <v>770000000</v>
      </c>
      <c r="AF722" s="28"/>
      <c r="AG722" s="28"/>
      <c r="AH722" s="28"/>
      <c r="AI722" s="28"/>
      <c r="AJ722" s="28"/>
      <c r="AK722" s="28"/>
      <c r="AL722" s="107" t="s">
        <v>1082</v>
      </c>
    </row>
    <row r="723" spans="2:38" s="1" customFormat="1" ht="64.5" customHeight="1">
      <c r="B723" s="5" t="s">
        <v>1037</v>
      </c>
      <c r="C723" s="3" t="s">
        <v>1038</v>
      </c>
      <c r="D723" s="3" t="s">
        <v>1039</v>
      </c>
      <c r="E723" s="3" t="s">
        <v>1040</v>
      </c>
      <c r="F723" s="3" t="s">
        <v>1041</v>
      </c>
      <c r="G723" s="3" t="s">
        <v>1042</v>
      </c>
      <c r="H723" s="3" t="s">
        <v>1043</v>
      </c>
      <c r="I723" s="3" t="s">
        <v>1044</v>
      </c>
      <c r="J723" s="4" t="s">
        <v>1045</v>
      </c>
      <c r="K723" s="5" t="s">
        <v>1046</v>
      </c>
      <c r="L723" s="6"/>
      <c r="M723" s="6"/>
      <c r="N723" s="7"/>
      <c r="O723" s="7"/>
      <c r="P723" s="8"/>
      <c r="Q723" s="9">
        <f>SUM(Q724:Q724)</f>
        <v>500000000</v>
      </c>
      <c r="R723" s="10">
        <f>SUM(R724:R724)</f>
        <v>0</v>
      </c>
      <c r="S723" s="11">
        <f>SUM(S724:S724)</f>
        <v>413633189</v>
      </c>
      <c r="T723" s="10">
        <f>SUM(T724:T724)</f>
        <v>0</v>
      </c>
      <c r="U723" s="11"/>
      <c r="V723" s="10"/>
      <c r="W723" s="11"/>
      <c r="X723" s="10"/>
      <c r="Y723" s="11"/>
      <c r="Z723" s="10"/>
      <c r="AA723" s="11"/>
      <c r="AB723" s="10"/>
      <c r="AC723" s="11"/>
      <c r="AD723" s="10"/>
      <c r="AE723" s="11"/>
      <c r="AF723" s="10"/>
      <c r="AG723" s="12">
        <f>Q723+S723</f>
        <v>913633189</v>
      </c>
      <c r="AH723" s="10">
        <f>AH724</f>
        <v>0</v>
      </c>
      <c r="AI723" s="13">
        <f>SUM(AI724:AI724)</f>
        <v>0</v>
      </c>
      <c r="AJ723" s="14"/>
      <c r="AK723" s="14"/>
      <c r="AL723" s="15"/>
    </row>
    <row r="724" spans="2:38" ht="51.75" thickBot="1">
      <c r="B724" s="106"/>
      <c r="C724" s="28"/>
      <c r="D724" s="28"/>
      <c r="E724" s="28"/>
      <c r="F724" s="26" t="s">
        <v>970</v>
      </c>
      <c r="G724" s="28"/>
      <c r="H724" s="28"/>
      <c r="I724" s="28"/>
      <c r="J724" s="26" t="s">
        <v>210</v>
      </c>
      <c r="K724" s="26" t="s">
        <v>646</v>
      </c>
      <c r="L724" s="27">
        <v>25</v>
      </c>
      <c r="M724" s="27">
        <v>160</v>
      </c>
      <c r="N724" s="27">
        <v>40</v>
      </c>
      <c r="O724" s="28"/>
      <c r="P724" s="28"/>
      <c r="Q724" s="29">
        <v>500000000</v>
      </c>
      <c r="R724" s="28"/>
      <c r="S724" s="29">
        <v>413633189</v>
      </c>
      <c r="T724" s="28"/>
      <c r="U724" s="28"/>
      <c r="V724" s="28"/>
      <c r="W724" s="28"/>
      <c r="X724" s="28"/>
      <c r="Y724" s="28"/>
      <c r="Z724" s="28"/>
      <c r="AA724" s="29"/>
      <c r="AB724" s="28"/>
      <c r="AC724" s="28"/>
      <c r="AD724" s="28"/>
      <c r="AE724" s="29"/>
      <c r="AF724" s="28"/>
      <c r="AG724" s="28"/>
      <c r="AH724" s="28"/>
      <c r="AI724" s="28"/>
      <c r="AJ724" s="28"/>
      <c r="AK724" s="28"/>
      <c r="AL724" s="107" t="s">
        <v>1082</v>
      </c>
    </row>
    <row r="725" spans="2:38" s="1" customFormat="1" ht="54.75" customHeight="1">
      <c r="B725" s="5" t="s">
        <v>1037</v>
      </c>
      <c r="C725" s="3" t="s">
        <v>1038</v>
      </c>
      <c r="D725" s="3" t="s">
        <v>1039</v>
      </c>
      <c r="E725" s="3" t="s">
        <v>1040</v>
      </c>
      <c r="F725" s="3" t="s">
        <v>1041</v>
      </c>
      <c r="G725" s="3" t="s">
        <v>1042</v>
      </c>
      <c r="H725" s="3" t="s">
        <v>1043</v>
      </c>
      <c r="I725" s="3" t="s">
        <v>1044</v>
      </c>
      <c r="J725" s="4" t="s">
        <v>1045</v>
      </c>
      <c r="K725" s="5" t="s">
        <v>1046</v>
      </c>
      <c r="L725" s="6"/>
      <c r="M725" s="6"/>
      <c r="N725" s="7"/>
      <c r="O725" s="7"/>
      <c r="P725" s="8"/>
      <c r="Q725" s="9">
        <f>SUM(Q726:Q726)</f>
        <v>50000000</v>
      </c>
      <c r="R725" s="10">
        <f>SUM(R726:R726)</f>
        <v>0</v>
      </c>
      <c r="S725" s="11">
        <f>SUM(S726:S726)</f>
        <v>0</v>
      </c>
      <c r="T725" s="10">
        <f>SUM(T726:T726)</f>
        <v>0</v>
      </c>
      <c r="U725" s="11"/>
      <c r="V725" s="10"/>
      <c r="W725" s="11"/>
      <c r="X725" s="10"/>
      <c r="Y725" s="11"/>
      <c r="Z725" s="10"/>
      <c r="AA725" s="11"/>
      <c r="AB725" s="10"/>
      <c r="AC725" s="11"/>
      <c r="AD725" s="10"/>
      <c r="AE725" s="11"/>
      <c r="AF725" s="10"/>
      <c r="AG725" s="12">
        <f>Q725+S725</f>
        <v>50000000</v>
      </c>
      <c r="AH725" s="10">
        <f>AH726</f>
        <v>0</v>
      </c>
      <c r="AI725" s="13">
        <f>SUM(AI726:AI726)</f>
        <v>0</v>
      </c>
      <c r="AJ725" s="14"/>
      <c r="AK725" s="14"/>
      <c r="AL725" s="15"/>
    </row>
    <row r="726" spans="2:38" ht="51.75" thickBot="1">
      <c r="B726" s="106"/>
      <c r="C726" s="28"/>
      <c r="D726" s="28"/>
      <c r="E726" s="28"/>
      <c r="F726" s="26" t="s">
        <v>971</v>
      </c>
      <c r="G726" s="28"/>
      <c r="H726" s="28"/>
      <c r="I726" s="28"/>
      <c r="J726" s="26" t="s">
        <v>211</v>
      </c>
      <c r="K726" s="26" t="s">
        <v>647</v>
      </c>
      <c r="L726" s="27">
        <v>1</v>
      </c>
      <c r="M726" s="27">
        <v>1</v>
      </c>
      <c r="N726" s="27">
        <v>1</v>
      </c>
      <c r="O726" s="28"/>
      <c r="P726" s="28"/>
      <c r="Q726" s="29">
        <v>50000000</v>
      </c>
      <c r="R726" s="28"/>
      <c r="S726" s="29"/>
      <c r="T726" s="28"/>
      <c r="U726" s="28"/>
      <c r="V726" s="28"/>
      <c r="W726" s="28"/>
      <c r="X726" s="28"/>
      <c r="Y726" s="28"/>
      <c r="Z726" s="28"/>
      <c r="AA726" s="29"/>
      <c r="AB726" s="28"/>
      <c r="AC726" s="28"/>
      <c r="AD726" s="28"/>
      <c r="AE726" s="29"/>
      <c r="AF726" s="28"/>
      <c r="AG726" s="28"/>
      <c r="AH726" s="28"/>
      <c r="AI726" s="28"/>
      <c r="AJ726" s="28"/>
      <c r="AK726" s="28"/>
      <c r="AL726" s="107" t="s">
        <v>1082</v>
      </c>
    </row>
    <row r="727" spans="2:38" s="1" customFormat="1" ht="60.75" customHeight="1">
      <c r="B727" s="5" t="s">
        <v>1037</v>
      </c>
      <c r="C727" s="3" t="s">
        <v>1038</v>
      </c>
      <c r="D727" s="3" t="s">
        <v>1039</v>
      </c>
      <c r="E727" s="3" t="s">
        <v>1040</v>
      </c>
      <c r="F727" s="3" t="s">
        <v>1041</v>
      </c>
      <c r="G727" s="3" t="s">
        <v>1042</v>
      </c>
      <c r="H727" s="3" t="s">
        <v>1043</v>
      </c>
      <c r="I727" s="3" t="s">
        <v>1044</v>
      </c>
      <c r="J727" s="4" t="s">
        <v>1045</v>
      </c>
      <c r="K727" s="5" t="s">
        <v>1046</v>
      </c>
      <c r="L727" s="6"/>
      <c r="M727" s="6"/>
      <c r="N727" s="7"/>
      <c r="O727" s="7"/>
      <c r="P727" s="8"/>
      <c r="Q727" s="9">
        <f>SUM(Q728:Q728)</f>
        <v>100000000</v>
      </c>
      <c r="R727" s="10">
        <f>SUM(R728:R728)</f>
        <v>0</v>
      </c>
      <c r="S727" s="11">
        <f>SUM(S728:S728)</f>
        <v>0</v>
      </c>
      <c r="T727" s="10">
        <f>SUM(T728:T728)</f>
        <v>0</v>
      </c>
      <c r="U727" s="11"/>
      <c r="V727" s="10"/>
      <c r="W727" s="11"/>
      <c r="X727" s="10"/>
      <c r="Y727" s="11"/>
      <c r="Z727" s="10"/>
      <c r="AA727" s="11"/>
      <c r="AB727" s="10"/>
      <c r="AC727" s="11"/>
      <c r="AD727" s="10"/>
      <c r="AE727" s="11"/>
      <c r="AF727" s="10"/>
      <c r="AG727" s="12">
        <f>Q727+S727</f>
        <v>100000000</v>
      </c>
      <c r="AH727" s="10">
        <f>AH728</f>
        <v>0</v>
      </c>
      <c r="AI727" s="13">
        <f>SUM(AI728:AI728)</f>
        <v>0</v>
      </c>
      <c r="AJ727" s="14"/>
      <c r="AK727" s="14"/>
      <c r="AL727" s="15"/>
    </row>
    <row r="728" spans="2:38" ht="90" thickBot="1">
      <c r="B728" s="106"/>
      <c r="C728" s="28"/>
      <c r="D728" s="28"/>
      <c r="E728" s="28"/>
      <c r="F728" s="26" t="s">
        <v>972</v>
      </c>
      <c r="G728" s="28"/>
      <c r="H728" s="28"/>
      <c r="I728" s="28"/>
      <c r="J728" s="26" t="s">
        <v>212</v>
      </c>
      <c r="K728" s="26" t="s">
        <v>648</v>
      </c>
      <c r="L728" s="27">
        <v>0</v>
      </c>
      <c r="M728" s="27">
        <v>1</v>
      </c>
      <c r="N728" s="27">
        <v>0</v>
      </c>
      <c r="O728" s="28"/>
      <c r="P728" s="28"/>
      <c r="Q728" s="29">
        <v>100000000</v>
      </c>
      <c r="R728" s="28"/>
      <c r="S728" s="29"/>
      <c r="T728" s="28"/>
      <c r="U728" s="28"/>
      <c r="V728" s="28"/>
      <c r="W728" s="28"/>
      <c r="X728" s="28"/>
      <c r="Y728" s="28"/>
      <c r="Z728" s="28"/>
      <c r="AA728" s="29"/>
      <c r="AB728" s="28"/>
      <c r="AC728" s="28"/>
      <c r="AD728" s="28"/>
      <c r="AE728" s="29"/>
      <c r="AF728" s="28"/>
      <c r="AG728" s="28"/>
      <c r="AH728" s="28"/>
      <c r="AI728" s="28"/>
      <c r="AJ728" s="28"/>
      <c r="AK728" s="28"/>
      <c r="AL728" s="107" t="s">
        <v>1082</v>
      </c>
    </row>
    <row r="729" spans="2:38" s="1" customFormat="1" ht="60" customHeight="1">
      <c r="B729" s="5" t="s">
        <v>1037</v>
      </c>
      <c r="C729" s="3" t="s">
        <v>1038</v>
      </c>
      <c r="D729" s="3" t="s">
        <v>1039</v>
      </c>
      <c r="E729" s="3" t="s">
        <v>1040</v>
      </c>
      <c r="F729" s="3" t="s">
        <v>1041</v>
      </c>
      <c r="G729" s="3" t="s">
        <v>1042</v>
      </c>
      <c r="H729" s="3" t="s">
        <v>1043</v>
      </c>
      <c r="I729" s="3" t="s">
        <v>1044</v>
      </c>
      <c r="J729" s="4" t="s">
        <v>1045</v>
      </c>
      <c r="K729" s="5" t="s">
        <v>1046</v>
      </c>
      <c r="L729" s="6"/>
      <c r="M729" s="6"/>
      <c r="N729" s="7"/>
      <c r="O729" s="7"/>
      <c r="P729" s="8"/>
      <c r="Q729" s="9">
        <f>SUM(Q730:Q730)</f>
        <v>300000000</v>
      </c>
      <c r="R729" s="10">
        <f>SUM(R730:R730)</f>
        <v>0</v>
      </c>
      <c r="S729" s="11">
        <f>SUM(S730:S730)</f>
        <v>0</v>
      </c>
      <c r="T729" s="10">
        <f>SUM(T730:T730)</f>
        <v>0</v>
      </c>
      <c r="U729" s="11"/>
      <c r="V729" s="10"/>
      <c r="W729" s="11"/>
      <c r="X729" s="10"/>
      <c r="Y729" s="11"/>
      <c r="Z729" s="10"/>
      <c r="AA729" s="11"/>
      <c r="AB729" s="10"/>
      <c r="AC729" s="11"/>
      <c r="AD729" s="10"/>
      <c r="AE729" s="11"/>
      <c r="AF729" s="10"/>
      <c r="AG729" s="12">
        <f>Q729+S729</f>
        <v>300000000</v>
      </c>
      <c r="AH729" s="10">
        <f>AH730</f>
        <v>0</v>
      </c>
      <c r="AI729" s="13">
        <f>SUM(AI730:AI730)</f>
        <v>0</v>
      </c>
      <c r="AJ729" s="14"/>
      <c r="AK729" s="14"/>
      <c r="AL729" s="15"/>
    </row>
    <row r="730" spans="2:38" ht="63.75">
      <c r="B730" s="106"/>
      <c r="C730" s="28"/>
      <c r="D730" s="28"/>
      <c r="E730" s="28"/>
      <c r="F730" s="26" t="s">
        <v>973</v>
      </c>
      <c r="G730" s="28"/>
      <c r="H730" s="28"/>
      <c r="I730" s="28"/>
      <c r="J730" s="26" t="s">
        <v>213</v>
      </c>
      <c r="K730" s="26" t="s">
        <v>649</v>
      </c>
      <c r="L730" s="27">
        <v>1</v>
      </c>
      <c r="M730" s="27">
        <v>2</v>
      </c>
      <c r="N730" s="27">
        <v>1</v>
      </c>
      <c r="O730" s="28"/>
      <c r="P730" s="28"/>
      <c r="Q730" s="29">
        <v>300000000</v>
      </c>
      <c r="R730" s="28"/>
      <c r="S730" s="29"/>
      <c r="T730" s="28"/>
      <c r="U730" s="28"/>
      <c r="V730" s="28"/>
      <c r="W730" s="28"/>
      <c r="X730" s="28"/>
      <c r="Y730" s="28"/>
      <c r="Z730" s="28"/>
      <c r="AA730" s="29"/>
      <c r="AB730" s="28"/>
      <c r="AC730" s="28"/>
      <c r="AD730" s="28"/>
      <c r="AE730" s="29"/>
      <c r="AF730" s="28"/>
      <c r="AG730" s="28"/>
      <c r="AH730" s="28"/>
      <c r="AI730" s="28"/>
      <c r="AJ730" s="28"/>
      <c r="AK730" s="28"/>
      <c r="AL730" s="107" t="s">
        <v>1082</v>
      </c>
    </row>
    <row r="731" spans="2:38" ht="15.75" thickBot="1">
      <c r="B731" s="106"/>
      <c r="C731" s="28"/>
      <c r="D731" s="28"/>
      <c r="E731" s="28"/>
      <c r="F731" s="26"/>
      <c r="G731" s="28"/>
      <c r="H731" s="28"/>
      <c r="I731" s="28"/>
      <c r="J731" s="26"/>
      <c r="K731" s="26"/>
      <c r="L731" s="27"/>
      <c r="M731" s="27"/>
      <c r="N731" s="27"/>
      <c r="O731" s="28"/>
      <c r="P731" s="28"/>
      <c r="Q731" s="29"/>
      <c r="R731" s="28"/>
      <c r="S731" s="29"/>
      <c r="T731" s="28"/>
      <c r="U731" s="28"/>
      <c r="V731" s="28"/>
      <c r="W731" s="28"/>
      <c r="X731" s="28"/>
      <c r="Y731" s="28"/>
      <c r="Z731" s="28"/>
      <c r="AA731" s="29"/>
      <c r="AB731" s="28"/>
      <c r="AC731" s="28"/>
      <c r="AD731" s="28"/>
      <c r="AE731" s="29"/>
      <c r="AF731" s="28"/>
      <c r="AG731" s="28"/>
      <c r="AH731" s="28"/>
      <c r="AI731" s="28"/>
      <c r="AJ731" s="28"/>
      <c r="AK731" s="28"/>
      <c r="AL731" s="107"/>
    </row>
    <row r="732" spans="2:38" s="1" customFormat="1" ht="11.25">
      <c r="B732" s="122" t="s">
        <v>1097</v>
      </c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  <c r="AA732" s="123"/>
      <c r="AB732" s="123"/>
      <c r="AC732" s="123"/>
      <c r="AD732" s="123"/>
      <c r="AE732" s="123"/>
      <c r="AF732" s="123"/>
      <c r="AG732" s="123"/>
      <c r="AH732" s="123"/>
      <c r="AI732" s="123"/>
      <c r="AJ732" s="123"/>
      <c r="AK732" s="123"/>
      <c r="AL732" s="124"/>
    </row>
    <row r="733" spans="2:38" s="1" customFormat="1" ht="12" thickBot="1">
      <c r="B733" s="125" t="s">
        <v>1098</v>
      </c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  <c r="AF733" s="126"/>
      <c r="AG733" s="126"/>
      <c r="AH733" s="126"/>
      <c r="AI733" s="126"/>
      <c r="AJ733" s="126"/>
      <c r="AK733" s="126"/>
      <c r="AL733" s="127"/>
    </row>
    <row r="734" spans="2:38" s="1" customFormat="1" ht="11.25">
      <c r="B734" s="128" t="s">
        <v>1207</v>
      </c>
      <c r="C734" s="129"/>
      <c r="D734" s="129"/>
      <c r="E734" s="129"/>
      <c r="F734" s="129"/>
      <c r="G734" s="129"/>
      <c r="H734" s="129"/>
      <c r="I734" s="129"/>
      <c r="J734" s="130"/>
      <c r="K734" s="131" t="s">
        <v>1221</v>
      </c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3"/>
      <c r="W734" s="131" t="s">
        <v>1101</v>
      </c>
      <c r="X734" s="134"/>
      <c r="Y734" s="134"/>
      <c r="Z734" s="134"/>
      <c r="AA734" s="134"/>
      <c r="AB734" s="134"/>
      <c r="AC734" s="134"/>
      <c r="AD734" s="134"/>
      <c r="AE734" s="134"/>
      <c r="AF734" s="134"/>
      <c r="AG734" s="134"/>
      <c r="AH734" s="134"/>
      <c r="AI734" s="134"/>
      <c r="AJ734" s="134"/>
      <c r="AK734" s="134"/>
      <c r="AL734" s="135"/>
    </row>
    <row r="735" spans="2:38" s="1" customFormat="1" ht="24.75" customHeight="1" thickBot="1">
      <c r="B735" s="136" t="s">
        <v>1225</v>
      </c>
      <c r="C735" s="137"/>
      <c r="D735" s="138"/>
      <c r="E735" s="92"/>
      <c r="F735" s="92"/>
      <c r="G735" s="92"/>
      <c r="H735" s="139" t="s">
        <v>1226</v>
      </c>
      <c r="I735" s="139"/>
      <c r="J735" s="139"/>
      <c r="K735" s="139"/>
      <c r="L735" s="139"/>
      <c r="M735" s="139"/>
      <c r="N735" s="139"/>
      <c r="O735" s="139"/>
      <c r="P735" s="140"/>
      <c r="Q735" s="141" t="s">
        <v>1049</v>
      </c>
      <c r="R735" s="142"/>
      <c r="S735" s="142"/>
      <c r="T735" s="142"/>
      <c r="U735" s="142"/>
      <c r="V735" s="142"/>
      <c r="W735" s="142"/>
      <c r="X735" s="142"/>
      <c r="Y735" s="142"/>
      <c r="Z735" s="142"/>
      <c r="AA735" s="142"/>
      <c r="AB735" s="142"/>
      <c r="AC735" s="142"/>
      <c r="AD735" s="142"/>
      <c r="AE735" s="142"/>
      <c r="AF735" s="142"/>
      <c r="AG735" s="142"/>
      <c r="AH735" s="143"/>
      <c r="AI735" s="144" t="s">
        <v>1050</v>
      </c>
      <c r="AJ735" s="145"/>
      <c r="AK735" s="145"/>
      <c r="AL735" s="146"/>
    </row>
    <row r="736" spans="2:38" s="1" customFormat="1" ht="11.25" customHeight="1">
      <c r="B736" s="156" t="s">
        <v>1051</v>
      </c>
      <c r="C736" s="158" t="s">
        <v>1052</v>
      </c>
      <c r="D736" s="159"/>
      <c r="E736" s="159"/>
      <c r="F736" s="159"/>
      <c r="G736" s="159"/>
      <c r="H736" s="159"/>
      <c r="I736" s="159"/>
      <c r="J736" s="159"/>
      <c r="K736" s="162" t="s">
        <v>1053</v>
      </c>
      <c r="L736" s="164" t="s">
        <v>1054</v>
      </c>
      <c r="M736" s="164" t="s">
        <v>1055</v>
      </c>
      <c r="N736" s="166" t="s">
        <v>1394</v>
      </c>
      <c r="O736" s="173" t="s">
        <v>1056</v>
      </c>
      <c r="P736" s="175" t="s">
        <v>1057</v>
      </c>
      <c r="Q736" s="177" t="s">
        <v>1058</v>
      </c>
      <c r="R736" s="169"/>
      <c r="S736" s="168" t="s">
        <v>1059</v>
      </c>
      <c r="T736" s="169"/>
      <c r="U736" s="168" t="s">
        <v>1060</v>
      </c>
      <c r="V736" s="169"/>
      <c r="W736" s="168" t="s">
        <v>1061</v>
      </c>
      <c r="X736" s="169"/>
      <c r="Y736" s="168" t="s">
        <v>1062</v>
      </c>
      <c r="Z736" s="169"/>
      <c r="AA736" s="168" t="s">
        <v>1063</v>
      </c>
      <c r="AB736" s="169"/>
      <c r="AC736" s="168" t="s">
        <v>1064</v>
      </c>
      <c r="AD736" s="169"/>
      <c r="AE736" s="168" t="s">
        <v>1065</v>
      </c>
      <c r="AF736" s="169"/>
      <c r="AG736" s="168" t="s">
        <v>1066</v>
      </c>
      <c r="AH736" s="170"/>
      <c r="AI736" s="171" t="s">
        <v>1067</v>
      </c>
      <c r="AJ736" s="147" t="s">
        <v>1068</v>
      </c>
      <c r="AK736" s="149" t="s">
        <v>1069</v>
      </c>
      <c r="AL736" s="151" t="s">
        <v>1070</v>
      </c>
    </row>
    <row r="737" spans="2:38" s="1" customFormat="1" ht="24" thickBot="1">
      <c r="B737" s="157"/>
      <c r="C737" s="178"/>
      <c r="D737" s="179"/>
      <c r="E737" s="179"/>
      <c r="F737" s="179"/>
      <c r="G737" s="179"/>
      <c r="H737" s="179"/>
      <c r="I737" s="179"/>
      <c r="J737" s="179"/>
      <c r="K737" s="163"/>
      <c r="L737" s="165" t="s">
        <v>1054</v>
      </c>
      <c r="M737" s="165"/>
      <c r="N737" s="167"/>
      <c r="O737" s="174"/>
      <c r="P737" s="176"/>
      <c r="Q737" s="17" t="s">
        <v>1071</v>
      </c>
      <c r="R737" s="18" t="s">
        <v>1072</v>
      </c>
      <c r="S737" s="19" t="s">
        <v>1071</v>
      </c>
      <c r="T737" s="18" t="s">
        <v>1072</v>
      </c>
      <c r="U737" s="19" t="s">
        <v>1071</v>
      </c>
      <c r="V737" s="18" t="s">
        <v>1072</v>
      </c>
      <c r="W737" s="19" t="s">
        <v>1071</v>
      </c>
      <c r="X737" s="18" t="s">
        <v>1072</v>
      </c>
      <c r="Y737" s="19" t="s">
        <v>1071</v>
      </c>
      <c r="Z737" s="18" t="s">
        <v>1072</v>
      </c>
      <c r="AA737" s="19" t="s">
        <v>1071</v>
      </c>
      <c r="AB737" s="18" t="s">
        <v>1072</v>
      </c>
      <c r="AC737" s="19" t="s">
        <v>1071</v>
      </c>
      <c r="AD737" s="18" t="s">
        <v>1073</v>
      </c>
      <c r="AE737" s="19" t="s">
        <v>1071</v>
      </c>
      <c r="AF737" s="18" t="s">
        <v>1073</v>
      </c>
      <c r="AG737" s="19" t="s">
        <v>1071</v>
      </c>
      <c r="AH737" s="20" t="s">
        <v>1073</v>
      </c>
      <c r="AI737" s="172"/>
      <c r="AJ737" s="148"/>
      <c r="AK737" s="150"/>
      <c r="AL737" s="152"/>
    </row>
    <row r="738" spans="2:38" s="1" customFormat="1" ht="34.5" thickBot="1">
      <c r="B738" s="42" t="s">
        <v>1083</v>
      </c>
      <c r="C738" s="180" t="s">
        <v>1361</v>
      </c>
      <c r="D738" s="181"/>
      <c r="E738" s="181"/>
      <c r="F738" s="181"/>
      <c r="G738" s="181"/>
      <c r="H738" s="181"/>
      <c r="I738" s="181"/>
      <c r="J738" s="181"/>
      <c r="K738" s="44" t="s">
        <v>1227</v>
      </c>
      <c r="L738" s="44" t="s">
        <v>1201</v>
      </c>
      <c r="M738" s="45">
        <v>0.7</v>
      </c>
      <c r="N738" s="45">
        <v>0.1</v>
      </c>
      <c r="O738" s="46"/>
      <c r="P738" s="47"/>
      <c r="Q738" s="48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50"/>
      <c r="AI738" s="51" t="e">
        <f>#REF!+AI743+AI746</f>
        <v>#REF!</v>
      </c>
      <c r="AJ738" s="52"/>
      <c r="AK738" s="52"/>
      <c r="AL738" s="53"/>
    </row>
    <row r="739" spans="2:38" s="1" customFormat="1" ht="59.25" customHeight="1">
      <c r="B739" s="5" t="s">
        <v>1037</v>
      </c>
      <c r="C739" s="3" t="s">
        <v>1038</v>
      </c>
      <c r="D739" s="3" t="s">
        <v>1039</v>
      </c>
      <c r="E739" s="3" t="s">
        <v>1040</v>
      </c>
      <c r="F739" s="3" t="s">
        <v>1041</v>
      </c>
      <c r="G739" s="3" t="s">
        <v>1042</v>
      </c>
      <c r="H739" s="3" t="s">
        <v>1043</v>
      </c>
      <c r="I739" s="3" t="s">
        <v>1044</v>
      </c>
      <c r="J739" s="4" t="s">
        <v>1045</v>
      </c>
      <c r="K739" s="5" t="s">
        <v>1046</v>
      </c>
      <c r="L739" s="6"/>
      <c r="M739" s="6"/>
      <c r="N739" s="7"/>
      <c r="O739" s="7"/>
      <c r="P739" s="8"/>
      <c r="Q739" s="9">
        <f>SUM(Q740:Q740)</f>
        <v>0</v>
      </c>
      <c r="R739" s="10">
        <f>SUM(R740:R740)</f>
        <v>0</v>
      </c>
      <c r="S739" s="11">
        <f>SUM(S740:S740)</f>
        <v>100000000</v>
      </c>
      <c r="T739" s="10">
        <f>SUM(T740:T740)</f>
        <v>0</v>
      </c>
      <c r="U739" s="11"/>
      <c r="V739" s="10"/>
      <c r="W739" s="11"/>
      <c r="X739" s="10"/>
      <c r="Y739" s="11"/>
      <c r="Z739" s="10"/>
      <c r="AA739" s="11"/>
      <c r="AB739" s="10"/>
      <c r="AC739" s="11"/>
      <c r="AD739" s="10"/>
      <c r="AE739" s="11"/>
      <c r="AF739" s="10"/>
      <c r="AG739" s="12">
        <f>Q739+S739</f>
        <v>100000000</v>
      </c>
      <c r="AH739" s="10">
        <f>AH740</f>
        <v>0</v>
      </c>
      <c r="AI739" s="13">
        <f>SUM(AI740:AI740)</f>
        <v>0</v>
      </c>
      <c r="AJ739" s="14"/>
      <c r="AK739" s="14"/>
      <c r="AL739" s="15"/>
    </row>
    <row r="740" spans="2:38" ht="39" thickBot="1">
      <c r="B740" s="106"/>
      <c r="C740" s="28"/>
      <c r="D740" s="28"/>
      <c r="E740" s="28"/>
      <c r="F740" s="26" t="s">
        <v>974</v>
      </c>
      <c r="G740" s="28"/>
      <c r="H740" s="28"/>
      <c r="I740" s="28"/>
      <c r="J740" s="26" t="s">
        <v>214</v>
      </c>
      <c r="K740" s="26" t="s">
        <v>650</v>
      </c>
      <c r="L740" s="27">
        <v>1</v>
      </c>
      <c r="M740" s="27">
        <v>1</v>
      </c>
      <c r="N740" s="27">
        <v>100</v>
      </c>
      <c r="O740" s="28"/>
      <c r="P740" s="28"/>
      <c r="Q740" s="29"/>
      <c r="R740" s="28"/>
      <c r="S740" s="29">
        <v>100000000</v>
      </c>
      <c r="T740" s="28"/>
      <c r="U740" s="28"/>
      <c r="V740" s="28"/>
      <c r="W740" s="28"/>
      <c r="X740" s="28"/>
      <c r="Y740" s="28"/>
      <c r="Z740" s="28"/>
      <c r="AA740" s="29"/>
      <c r="AB740" s="28"/>
      <c r="AC740" s="28"/>
      <c r="AD740" s="28"/>
      <c r="AE740" s="29">
        <v>100000000</v>
      </c>
      <c r="AF740" s="28"/>
      <c r="AG740" s="28"/>
      <c r="AH740" s="28"/>
      <c r="AI740" s="28"/>
      <c r="AJ740" s="28"/>
      <c r="AK740" s="28"/>
      <c r="AL740" s="107" t="s">
        <v>1083</v>
      </c>
    </row>
    <row r="741" spans="2:38" s="1" customFormat="1" ht="60" customHeight="1">
      <c r="B741" s="5" t="s">
        <v>1037</v>
      </c>
      <c r="C741" s="3" t="s">
        <v>1038</v>
      </c>
      <c r="D741" s="3" t="s">
        <v>1039</v>
      </c>
      <c r="E741" s="3" t="s">
        <v>1040</v>
      </c>
      <c r="F741" s="3" t="s">
        <v>1041</v>
      </c>
      <c r="G741" s="3" t="s">
        <v>1042</v>
      </c>
      <c r="H741" s="3" t="s">
        <v>1043</v>
      </c>
      <c r="I741" s="3" t="s">
        <v>1044</v>
      </c>
      <c r="J741" s="4" t="s">
        <v>1045</v>
      </c>
      <c r="K741" s="5" t="s">
        <v>1046</v>
      </c>
      <c r="L741" s="6"/>
      <c r="M741" s="6"/>
      <c r="N741" s="7"/>
      <c r="O741" s="7"/>
      <c r="P741" s="8"/>
      <c r="Q741" s="9">
        <f>SUM(Q742:Q742)</f>
        <v>20000000</v>
      </c>
      <c r="R741" s="10">
        <f>SUM(R742:R742)</f>
        <v>0</v>
      </c>
      <c r="S741" s="11">
        <f>SUM(S742:S742)</f>
        <v>100000000</v>
      </c>
      <c r="T741" s="10">
        <f>SUM(T742:T742)</f>
        <v>0</v>
      </c>
      <c r="U741" s="11"/>
      <c r="V741" s="10"/>
      <c r="W741" s="11"/>
      <c r="X741" s="10"/>
      <c r="Y741" s="11"/>
      <c r="Z741" s="10"/>
      <c r="AA741" s="11"/>
      <c r="AB741" s="10"/>
      <c r="AC741" s="11"/>
      <c r="AD741" s="10"/>
      <c r="AE741" s="11"/>
      <c r="AF741" s="10"/>
      <c r="AG741" s="12">
        <f>Q741+S741</f>
        <v>120000000</v>
      </c>
      <c r="AH741" s="10">
        <f>AH742</f>
        <v>0</v>
      </c>
      <c r="AI741" s="13">
        <f>SUM(AI742:AI742)</f>
        <v>0</v>
      </c>
      <c r="AJ741" s="14"/>
      <c r="AK741" s="14"/>
      <c r="AL741" s="15"/>
    </row>
    <row r="742" spans="2:38" ht="39" thickBot="1">
      <c r="B742" s="106"/>
      <c r="C742" s="28"/>
      <c r="D742" s="28"/>
      <c r="E742" s="28"/>
      <c r="F742" s="26" t="s">
        <v>974</v>
      </c>
      <c r="G742" s="28"/>
      <c r="H742" s="28"/>
      <c r="I742" s="28"/>
      <c r="J742" s="26" t="s">
        <v>215</v>
      </c>
      <c r="K742" s="26" t="s">
        <v>651</v>
      </c>
      <c r="L742" s="27">
        <v>6</v>
      </c>
      <c r="M742" s="27">
        <v>20</v>
      </c>
      <c r="N742" s="27">
        <v>0</v>
      </c>
      <c r="O742" s="28"/>
      <c r="P742" s="28"/>
      <c r="Q742" s="29">
        <v>20000000</v>
      </c>
      <c r="R742" s="28"/>
      <c r="S742" s="29">
        <v>100000000</v>
      </c>
      <c r="T742" s="28"/>
      <c r="U742" s="28"/>
      <c r="V742" s="28"/>
      <c r="W742" s="28"/>
      <c r="X742" s="28"/>
      <c r="Y742" s="28"/>
      <c r="Z742" s="28"/>
      <c r="AA742" s="29"/>
      <c r="AB742" s="28"/>
      <c r="AC742" s="28"/>
      <c r="AD742" s="28"/>
      <c r="AE742" s="29"/>
      <c r="AF742" s="28"/>
      <c r="AG742" s="28"/>
      <c r="AH742" s="28"/>
      <c r="AI742" s="28"/>
      <c r="AJ742" s="28"/>
      <c r="AK742" s="28"/>
      <c r="AL742" s="107" t="s">
        <v>1083</v>
      </c>
    </row>
    <row r="743" spans="2:38" s="1" customFormat="1" ht="59.25" customHeight="1">
      <c r="B743" s="5" t="s">
        <v>1037</v>
      </c>
      <c r="C743" s="3" t="s">
        <v>1038</v>
      </c>
      <c r="D743" s="3" t="s">
        <v>1039</v>
      </c>
      <c r="E743" s="3" t="s">
        <v>1040</v>
      </c>
      <c r="F743" s="3" t="s">
        <v>1041</v>
      </c>
      <c r="G743" s="3" t="s">
        <v>1042</v>
      </c>
      <c r="H743" s="3" t="s">
        <v>1043</v>
      </c>
      <c r="I743" s="3" t="s">
        <v>1044</v>
      </c>
      <c r="J743" s="4" t="s">
        <v>1045</v>
      </c>
      <c r="K743" s="5" t="s">
        <v>1046</v>
      </c>
      <c r="L743" s="6"/>
      <c r="M743" s="6"/>
      <c r="N743" s="7"/>
      <c r="O743" s="7"/>
      <c r="P743" s="8"/>
      <c r="Q743" s="9">
        <f>SUM(Q744:Q744)</f>
        <v>0</v>
      </c>
      <c r="R743" s="10">
        <f>SUM(R744:R744)</f>
        <v>0</v>
      </c>
      <c r="S743" s="11">
        <f>SUM(S744:S744)</f>
        <v>10000000</v>
      </c>
      <c r="T743" s="10">
        <f>SUM(T744:T744)</f>
        <v>0</v>
      </c>
      <c r="U743" s="11"/>
      <c r="V743" s="10"/>
      <c r="W743" s="11"/>
      <c r="X743" s="10"/>
      <c r="Y743" s="11"/>
      <c r="Z743" s="10"/>
      <c r="AA743" s="11"/>
      <c r="AB743" s="10"/>
      <c r="AC743" s="11"/>
      <c r="AD743" s="10"/>
      <c r="AE743" s="11"/>
      <c r="AF743" s="10"/>
      <c r="AG743" s="12">
        <f>Q743+S743</f>
        <v>10000000</v>
      </c>
      <c r="AH743" s="10">
        <f>AH744</f>
        <v>0</v>
      </c>
      <c r="AI743" s="13">
        <f>SUM(AI744:AI744)</f>
        <v>0</v>
      </c>
      <c r="AJ743" s="14"/>
      <c r="AK743" s="14"/>
      <c r="AL743" s="15"/>
    </row>
    <row r="744" spans="2:38" ht="39" thickBot="1">
      <c r="B744" s="106"/>
      <c r="C744" s="28"/>
      <c r="D744" s="28"/>
      <c r="E744" s="28"/>
      <c r="F744" s="26" t="s">
        <v>974</v>
      </c>
      <c r="G744" s="28"/>
      <c r="H744" s="28"/>
      <c r="I744" s="28"/>
      <c r="J744" s="26" t="s">
        <v>216</v>
      </c>
      <c r="K744" s="26" t="s">
        <v>652</v>
      </c>
      <c r="L744" s="27">
        <v>0</v>
      </c>
      <c r="M744" s="27">
        <v>1</v>
      </c>
      <c r="N744" s="27">
        <v>0</v>
      </c>
      <c r="O744" s="28"/>
      <c r="P744" s="28"/>
      <c r="Q744" s="29"/>
      <c r="R744" s="28"/>
      <c r="S744" s="29">
        <v>10000000</v>
      </c>
      <c r="T744" s="28"/>
      <c r="U744" s="28"/>
      <c r="V744" s="28"/>
      <c r="W744" s="28"/>
      <c r="X744" s="28"/>
      <c r="Y744" s="28"/>
      <c r="Z744" s="28"/>
      <c r="AA744" s="29"/>
      <c r="AB744" s="28"/>
      <c r="AC744" s="28"/>
      <c r="AD744" s="28"/>
      <c r="AE744" s="29"/>
      <c r="AF744" s="28"/>
      <c r="AG744" s="28"/>
      <c r="AH744" s="28"/>
      <c r="AI744" s="28"/>
      <c r="AJ744" s="28"/>
      <c r="AK744" s="28"/>
      <c r="AL744" s="107" t="s">
        <v>1083</v>
      </c>
    </row>
    <row r="745" spans="2:38" s="1" customFormat="1" ht="54.75" customHeight="1">
      <c r="B745" s="5" t="s">
        <v>1037</v>
      </c>
      <c r="C745" s="3" t="s">
        <v>1038</v>
      </c>
      <c r="D745" s="3" t="s">
        <v>1039</v>
      </c>
      <c r="E745" s="3" t="s">
        <v>1040</v>
      </c>
      <c r="F745" s="3" t="s">
        <v>1041</v>
      </c>
      <c r="G745" s="3" t="s">
        <v>1042</v>
      </c>
      <c r="H745" s="3" t="s">
        <v>1043</v>
      </c>
      <c r="I745" s="3" t="s">
        <v>1044</v>
      </c>
      <c r="J745" s="4" t="s">
        <v>1045</v>
      </c>
      <c r="K745" s="5" t="s">
        <v>1046</v>
      </c>
      <c r="L745" s="6"/>
      <c r="M745" s="6"/>
      <c r="N745" s="7"/>
      <c r="O745" s="7"/>
      <c r="P745" s="8"/>
      <c r="Q745" s="9">
        <f>SUM(Q746:Q746)</f>
        <v>0</v>
      </c>
      <c r="R745" s="10">
        <f>SUM(R746:R746)</f>
        <v>0</v>
      </c>
      <c r="S745" s="11">
        <f>SUM(S746:S746)</f>
        <v>31538462</v>
      </c>
      <c r="T745" s="10">
        <f>SUM(T746:T746)</f>
        <v>0</v>
      </c>
      <c r="U745" s="11"/>
      <c r="V745" s="10"/>
      <c r="W745" s="11"/>
      <c r="X745" s="10"/>
      <c r="Y745" s="11"/>
      <c r="Z745" s="10"/>
      <c r="AA745" s="11"/>
      <c r="AB745" s="10"/>
      <c r="AC745" s="11"/>
      <c r="AD745" s="10"/>
      <c r="AE745" s="11"/>
      <c r="AF745" s="10"/>
      <c r="AG745" s="12">
        <f>Q745+S745</f>
        <v>31538462</v>
      </c>
      <c r="AH745" s="10">
        <f>AH746</f>
        <v>0</v>
      </c>
      <c r="AI745" s="13">
        <f>SUM(AI746:AI746)</f>
        <v>0</v>
      </c>
      <c r="AJ745" s="14"/>
      <c r="AK745" s="14"/>
      <c r="AL745" s="15"/>
    </row>
    <row r="746" spans="2:38" ht="26.25" thickBot="1">
      <c r="B746" s="106"/>
      <c r="C746" s="28"/>
      <c r="D746" s="28"/>
      <c r="E746" s="28"/>
      <c r="F746" s="26" t="s">
        <v>974</v>
      </c>
      <c r="G746" s="28"/>
      <c r="H746" s="28"/>
      <c r="I746" s="28"/>
      <c r="J746" s="26" t="s">
        <v>217</v>
      </c>
      <c r="K746" s="26" t="s">
        <v>653</v>
      </c>
      <c r="L746" s="27">
        <v>0</v>
      </c>
      <c r="M746" s="27">
        <v>10</v>
      </c>
      <c r="N746" s="27">
        <v>0</v>
      </c>
      <c r="O746" s="28"/>
      <c r="P746" s="28"/>
      <c r="Q746" s="29"/>
      <c r="R746" s="28"/>
      <c r="S746" s="29">
        <v>31538462</v>
      </c>
      <c r="T746" s="28"/>
      <c r="U746" s="28"/>
      <c r="V746" s="28"/>
      <c r="W746" s="28"/>
      <c r="X746" s="28"/>
      <c r="Y746" s="28"/>
      <c r="Z746" s="28"/>
      <c r="AA746" s="29"/>
      <c r="AB746" s="28"/>
      <c r="AC746" s="28"/>
      <c r="AD746" s="28"/>
      <c r="AE746" s="29"/>
      <c r="AF746" s="28"/>
      <c r="AG746" s="28"/>
      <c r="AH746" s="28"/>
      <c r="AI746" s="28"/>
      <c r="AJ746" s="28"/>
      <c r="AK746" s="28"/>
      <c r="AL746" s="107" t="s">
        <v>1083</v>
      </c>
    </row>
    <row r="747" spans="2:38" s="1" customFormat="1" ht="54.75" customHeight="1">
      <c r="B747" s="5" t="s">
        <v>1037</v>
      </c>
      <c r="C747" s="3" t="s">
        <v>1038</v>
      </c>
      <c r="D747" s="3" t="s">
        <v>1039</v>
      </c>
      <c r="E747" s="3" t="s">
        <v>1040</v>
      </c>
      <c r="F747" s="3" t="s">
        <v>1041</v>
      </c>
      <c r="G747" s="3" t="s">
        <v>1042</v>
      </c>
      <c r="H747" s="3" t="s">
        <v>1043</v>
      </c>
      <c r="I747" s="3" t="s">
        <v>1044</v>
      </c>
      <c r="J747" s="4" t="s">
        <v>1045</v>
      </c>
      <c r="K747" s="5" t="s">
        <v>1046</v>
      </c>
      <c r="L747" s="6"/>
      <c r="M747" s="6"/>
      <c r="N747" s="7"/>
      <c r="O747" s="7"/>
      <c r="P747" s="8"/>
      <c r="Q747" s="9">
        <f>SUM(Q748:Q748)</f>
        <v>0</v>
      </c>
      <c r="R747" s="10">
        <f>SUM(R748:R748)</f>
        <v>0</v>
      </c>
      <c r="S747" s="11">
        <f>SUM(S748:S748)</f>
        <v>31538462</v>
      </c>
      <c r="T747" s="10">
        <f>SUM(T748:T748)</f>
        <v>0</v>
      </c>
      <c r="U747" s="11"/>
      <c r="V747" s="10"/>
      <c r="W747" s="11"/>
      <c r="X747" s="10"/>
      <c r="Y747" s="11"/>
      <c r="Z747" s="10"/>
      <c r="AA747" s="11"/>
      <c r="AB747" s="10"/>
      <c r="AC747" s="11"/>
      <c r="AD747" s="10"/>
      <c r="AE747" s="11"/>
      <c r="AF747" s="10"/>
      <c r="AG747" s="12">
        <f>Q747+S747</f>
        <v>31538462</v>
      </c>
      <c r="AH747" s="10">
        <f>AH748</f>
        <v>0</v>
      </c>
      <c r="AI747" s="13">
        <f>SUM(AI748:AI748)</f>
        <v>0</v>
      </c>
      <c r="AJ747" s="14"/>
      <c r="AK747" s="14"/>
      <c r="AL747" s="15"/>
    </row>
    <row r="748" spans="2:38" ht="51.75" thickBot="1">
      <c r="B748" s="106"/>
      <c r="C748" s="28"/>
      <c r="D748" s="28"/>
      <c r="E748" s="28"/>
      <c r="F748" s="26" t="s">
        <v>974</v>
      </c>
      <c r="G748" s="28"/>
      <c r="H748" s="28"/>
      <c r="I748" s="28"/>
      <c r="J748" s="26" t="s">
        <v>218</v>
      </c>
      <c r="K748" s="26" t="s">
        <v>652</v>
      </c>
      <c r="L748" s="27">
        <v>0</v>
      </c>
      <c r="M748" s="27">
        <v>1</v>
      </c>
      <c r="N748" s="27">
        <v>0</v>
      </c>
      <c r="O748" s="28"/>
      <c r="P748" s="28"/>
      <c r="Q748" s="29"/>
      <c r="R748" s="28"/>
      <c r="S748" s="29">
        <v>31538462</v>
      </c>
      <c r="T748" s="28"/>
      <c r="U748" s="28"/>
      <c r="V748" s="28"/>
      <c r="W748" s="28"/>
      <c r="X748" s="28"/>
      <c r="Y748" s="28"/>
      <c r="Z748" s="28"/>
      <c r="AA748" s="29"/>
      <c r="AB748" s="28"/>
      <c r="AC748" s="28"/>
      <c r="AD748" s="28"/>
      <c r="AE748" s="29"/>
      <c r="AF748" s="28"/>
      <c r="AG748" s="28"/>
      <c r="AH748" s="28"/>
      <c r="AI748" s="28"/>
      <c r="AJ748" s="28"/>
      <c r="AK748" s="28"/>
      <c r="AL748" s="107" t="s">
        <v>1083</v>
      </c>
    </row>
    <row r="749" spans="2:38" s="1" customFormat="1" ht="54" customHeight="1">
      <c r="B749" s="5" t="s">
        <v>1037</v>
      </c>
      <c r="C749" s="3" t="s">
        <v>1038</v>
      </c>
      <c r="D749" s="3" t="s">
        <v>1039</v>
      </c>
      <c r="E749" s="3" t="s">
        <v>1040</v>
      </c>
      <c r="F749" s="3" t="s">
        <v>1041</v>
      </c>
      <c r="G749" s="3" t="s">
        <v>1042</v>
      </c>
      <c r="H749" s="3" t="s">
        <v>1043</v>
      </c>
      <c r="I749" s="3" t="s">
        <v>1044</v>
      </c>
      <c r="J749" s="4" t="s">
        <v>1045</v>
      </c>
      <c r="K749" s="5" t="s">
        <v>1046</v>
      </c>
      <c r="L749" s="6"/>
      <c r="M749" s="6"/>
      <c r="N749" s="7"/>
      <c r="O749" s="7"/>
      <c r="P749" s="8"/>
      <c r="Q749" s="9">
        <f>SUM(Q750:Q750)</f>
        <v>0</v>
      </c>
      <c r="R749" s="10">
        <f>SUM(R750:R750)</f>
        <v>0</v>
      </c>
      <c r="S749" s="11">
        <f>SUM(S750:S750)</f>
        <v>31538462</v>
      </c>
      <c r="T749" s="10">
        <f>SUM(T750:T750)</f>
        <v>0</v>
      </c>
      <c r="U749" s="11"/>
      <c r="V749" s="10"/>
      <c r="W749" s="11"/>
      <c r="X749" s="10"/>
      <c r="Y749" s="11"/>
      <c r="Z749" s="10"/>
      <c r="AA749" s="11"/>
      <c r="AB749" s="10"/>
      <c r="AC749" s="11"/>
      <c r="AD749" s="10"/>
      <c r="AE749" s="11"/>
      <c r="AF749" s="10"/>
      <c r="AG749" s="12">
        <f>Q749+S749</f>
        <v>31538462</v>
      </c>
      <c r="AH749" s="10">
        <f>AH750</f>
        <v>0</v>
      </c>
      <c r="AI749" s="13">
        <f>SUM(AI750:AI750)</f>
        <v>0</v>
      </c>
      <c r="AJ749" s="14"/>
      <c r="AK749" s="14"/>
      <c r="AL749" s="15"/>
    </row>
    <row r="750" spans="2:38" ht="51.75" thickBot="1">
      <c r="B750" s="106"/>
      <c r="C750" s="28"/>
      <c r="D750" s="28"/>
      <c r="E750" s="28"/>
      <c r="F750" s="26" t="s">
        <v>974</v>
      </c>
      <c r="G750" s="28"/>
      <c r="H750" s="28"/>
      <c r="I750" s="28"/>
      <c r="J750" s="26" t="s">
        <v>219</v>
      </c>
      <c r="K750" s="26" t="s">
        <v>654</v>
      </c>
      <c r="L750" s="27">
        <v>0</v>
      </c>
      <c r="M750" s="27">
        <v>1</v>
      </c>
      <c r="N750" s="27">
        <v>0</v>
      </c>
      <c r="O750" s="28"/>
      <c r="P750" s="28"/>
      <c r="Q750" s="29"/>
      <c r="R750" s="28"/>
      <c r="S750" s="29">
        <v>31538462</v>
      </c>
      <c r="T750" s="28"/>
      <c r="U750" s="28"/>
      <c r="V750" s="28"/>
      <c r="W750" s="28"/>
      <c r="X750" s="28"/>
      <c r="Y750" s="28"/>
      <c r="Z750" s="28"/>
      <c r="AA750" s="29"/>
      <c r="AB750" s="28"/>
      <c r="AC750" s="28"/>
      <c r="AD750" s="28"/>
      <c r="AE750" s="29"/>
      <c r="AF750" s="28"/>
      <c r="AG750" s="28"/>
      <c r="AH750" s="28"/>
      <c r="AI750" s="28"/>
      <c r="AJ750" s="28"/>
      <c r="AK750" s="28"/>
      <c r="AL750" s="107" t="s">
        <v>1083</v>
      </c>
    </row>
    <row r="751" spans="2:38" s="1" customFormat="1" ht="54.75" customHeight="1">
      <c r="B751" s="5" t="s">
        <v>1037</v>
      </c>
      <c r="C751" s="3" t="s">
        <v>1038</v>
      </c>
      <c r="D751" s="3" t="s">
        <v>1039</v>
      </c>
      <c r="E751" s="3" t="s">
        <v>1040</v>
      </c>
      <c r="F751" s="3" t="s">
        <v>1041</v>
      </c>
      <c r="G751" s="3" t="s">
        <v>1042</v>
      </c>
      <c r="H751" s="3" t="s">
        <v>1043</v>
      </c>
      <c r="I751" s="3" t="s">
        <v>1044</v>
      </c>
      <c r="J751" s="4" t="s">
        <v>1045</v>
      </c>
      <c r="K751" s="5" t="s">
        <v>1046</v>
      </c>
      <c r="L751" s="6"/>
      <c r="M751" s="6"/>
      <c r="N751" s="7"/>
      <c r="O751" s="7"/>
      <c r="P751" s="8"/>
      <c r="Q751" s="9">
        <f>SUM(Q752:Q752)</f>
        <v>0</v>
      </c>
      <c r="R751" s="10">
        <f>SUM(R752:R752)</f>
        <v>0</v>
      </c>
      <c r="S751" s="11">
        <f>SUM(S752:S752)</f>
        <v>31538462</v>
      </c>
      <c r="T751" s="10">
        <f>SUM(T752:T752)</f>
        <v>0</v>
      </c>
      <c r="U751" s="11"/>
      <c r="V751" s="10"/>
      <c r="W751" s="11"/>
      <c r="X751" s="10"/>
      <c r="Y751" s="11"/>
      <c r="Z751" s="10"/>
      <c r="AA751" s="11"/>
      <c r="AB751" s="10"/>
      <c r="AC751" s="11"/>
      <c r="AD751" s="10"/>
      <c r="AE751" s="11"/>
      <c r="AF751" s="10"/>
      <c r="AG751" s="12">
        <f>Q751+S751</f>
        <v>31538462</v>
      </c>
      <c r="AH751" s="10">
        <f>AH752</f>
        <v>0</v>
      </c>
      <c r="AI751" s="13">
        <f>SUM(AI752:AI752)</f>
        <v>0</v>
      </c>
      <c r="AJ751" s="14"/>
      <c r="AK751" s="14"/>
      <c r="AL751" s="15"/>
    </row>
    <row r="752" spans="2:38" ht="51.75" thickBot="1">
      <c r="B752" s="106"/>
      <c r="C752" s="28"/>
      <c r="D752" s="28"/>
      <c r="E752" s="28"/>
      <c r="F752" s="26" t="s">
        <v>974</v>
      </c>
      <c r="G752" s="28"/>
      <c r="H752" s="28"/>
      <c r="I752" s="28"/>
      <c r="J752" s="26" t="s">
        <v>220</v>
      </c>
      <c r="K752" s="26" t="s">
        <v>655</v>
      </c>
      <c r="L752" s="27">
        <v>1</v>
      </c>
      <c r="M752" s="27">
        <v>1</v>
      </c>
      <c r="N752" s="27">
        <v>1</v>
      </c>
      <c r="O752" s="28"/>
      <c r="P752" s="28"/>
      <c r="Q752" s="29"/>
      <c r="R752" s="28"/>
      <c r="S752" s="29">
        <v>31538462</v>
      </c>
      <c r="T752" s="28"/>
      <c r="U752" s="28"/>
      <c r="V752" s="28"/>
      <c r="W752" s="28"/>
      <c r="X752" s="28"/>
      <c r="Y752" s="28"/>
      <c r="Z752" s="28"/>
      <c r="AA752" s="29"/>
      <c r="AB752" s="28"/>
      <c r="AC752" s="28"/>
      <c r="AD752" s="28"/>
      <c r="AE752" s="29"/>
      <c r="AF752" s="28"/>
      <c r="AG752" s="28"/>
      <c r="AH752" s="28"/>
      <c r="AI752" s="28"/>
      <c r="AJ752" s="28"/>
      <c r="AK752" s="28"/>
      <c r="AL752" s="107" t="s">
        <v>1083</v>
      </c>
    </row>
    <row r="753" spans="2:38" s="1" customFormat="1" ht="53.25" customHeight="1">
      <c r="B753" s="5" t="s">
        <v>1037</v>
      </c>
      <c r="C753" s="3" t="s">
        <v>1038</v>
      </c>
      <c r="D753" s="3" t="s">
        <v>1039</v>
      </c>
      <c r="E753" s="3" t="s">
        <v>1040</v>
      </c>
      <c r="F753" s="3" t="s">
        <v>1041</v>
      </c>
      <c r="G753" s="3" t="s">
        <v>1042</v>
      </c>
      <c r="H753" s="3" t="s">
        <v>1043</v>
      </c>
      <c r="I753" s="3" t="s">
        <v>1044</v>
      </c>
      <c r="J753" s="4" t="s">
        <v>1045</v>
      </c>
      <c r="K753" s="5" t="s">
        <v>1046</v>
      </c>
      <c r="L753" s="6"/>
      <c r="M753" s="6"/>
      <c r="N753" s="7"/>
      <c r="O753" s="7"/>
      <c r="P753" s="8"/>
      <c r="Q753" s="9">
        <f>SUM(Q754:Q754)</f>
        <v>0</v>
      </c>
      <c r="R753" s="10">
        <f>SUM(R754:R754)</f>
        <v>0</v>
      </c>
      <c r="S753" s="11">
        <f>SUM(S754:S754)</f>
        <v>31538462</v>
      </c>
      <c r="T753" s="10">
        <f>SUM(T754:T754)</f>
        <v>0</v>
      </c>
      <c r="U753" s="11"/>
      <c r="V753" s="10"/>
      <c r="W753" s="11"/>
      <c r="X753" s="10"/>
      <c r="Y753" s="11"/>
      <c r="Z753" s="10"/>
      <c r="AA753" s="11"/>
      <c r="AB753" s="10"/>
      <c r="AC753" s="11"/>
      <c r="AD753" s="10"/>
      <c r="AE753" s="11"/>
      <c r="AF753" s="10"/>
      <c r="AG753" s="12">
        <f>Q753+S753</f>
        <v>31538462</v>
      </c>
      <c r="AH753" s="10">
        <f>AH754</f>
        <v>0</v>
      </c>
      <c r="AI753" s="13">
        <f>SUM(AI754:AI754)</f>
        <v>0</v>
      </c>
      <c r="AJ753" s="14"/>
      <c r="AK753" s="14"/>
      <c r="AL753" s="15"/>
    </row>
    <row r="754" spans="2:38" ht="39" thickBot="1">
      <c r="B754" s="106"/>
      <c r="C754" s="28"/>
      <c r="D754" s="28"/>
      <c r="E754" s="28"/>
      <c r="F754" s="26" t="s">
        <v>974</v>
      </c>
      <c r="G754" s="28"/>
      <c r="H754" s="28"/>
      <c r="I754" s="28"/>
      <c r="J754" s="26" t="s">
        <v>221</v>
      </c>
      <c r="K754" s="26" t="s">
        <v>656</v>
      </c>
      <c r="L754" s="27">
        <v>0</v>
      </c>
      <c r="M754" s="27">
        <v>0.55000000000000004</v>
      </c>
      <c r="N754" s="27">
        <v>15</v>
      </c>
      <c r="O754" s="28"/>
      <c r="P754" s="28"/>
      <c r="Q754" s="29"/>
      <c r="R754" s="28"/>
      <c r="S754" s="29">
        <v>31538462</v>
      </c>
      <c r="T754" s="28"/>
      <c r="U754" s="28"/>
      <c r="V754" s="28"/>
      <c r="W754" s="28"/>
      <c r="X754" s="28"/>
      <c r="Y754" s="28"/>
      <c r="Z754" s="28"/>
      <c r="AA754" s="29"/>
      <c r="AB754" s="28"/>
      <c r="AC754" s="28"/>
      <c r="AD754" s="28"/>
      <c r="AE754" s="29"/>
      <c r="AF754" s="28"/>
      <c r="AG754" s="28"/>
      <c r="AH754" s="28"/>
      <c r="AI754" s="28"/>
      <c r="AJ754" s="28"/>
      <c r="AK754" s="28"/>
      <c r="AL754" s="107" t="s">
        <v>1083</v>
      </c>
    </row>
    <row r="755" spans="2:38" s="1" customFormat="1" ht="54" customHeight="1">
      <c r="B755" s="5" t="s">
        <v>1037</v>
      </c>
      <c r="C755" s="3" t="s">
        <v>1038</v>
      </c>
      <c r="D755" s="3" t="s">
        <v>1039</v>
      </c>
      <c r="E755" s="3" t="s">
        <v>1040</v>
      </c>
      <c r="F755" s="3" t="s">
        <v>1041</v>
      </c>
      <c r="G755" s="3" t="s">
        <v>1042</v>
      </c>
      <c r="H755" s="3" t="s">
        <v>1043</v>
      </c>
      <c r="I755" s="3" t="s">
        <v>1044</v>
      </c>
      <c r="J755" s="4" t="s">
        <v>1045</v>
      </c>
      <c r="K755" s="5" t="s">
        <v>1046</v>
      </c>
      <c r="L755" s="6"/>
      <c r="M755" s="6"/>
      <c r="N755" s="7"/>
      <c r="O755" s="7"/>
      <c r="P755" s="8"/>
      <c r="Q755" s="9">
        <f>SUM(Q756:Q756)</f>
        <v>0</v>
      </c>
      <c r="R755" s="10">
        <f>SUM(R756:R756)</f>
        <v>0</v>
      </c>
      <c r="S755" s="11">
        <f>SUM(S756:S756)</f>
        <v>31538462</v>
      </c>
      <c r="T755" s="10">
        <f>SUM(T756:T756)</f>
        <v>0</v>
      </c>
      <c r="U755" s="11"/>
      <c r="V755" s="10"/>
      <c r="W755" s="11"/>
      <c r="X755" s="10"/>
      <c r="Y755" s="11"/>
      <c r="Z755" s="10"/>
      <c r="AA755" s="11"/>
      <c r="AB755" s="10"/>
      <c r="AC755" s="11"/>
      <c r="AD755" s="10"/>
      <c r="AE755" s="11"/>
      <c r="AF755" s="10"/>
      <c r="AG755" s="12">
        <f>Q755+S755</f>
        <v>31538462</v>
      </c>
      <c r="AH755" s="10">
        <f>AH756</f>
        <v>0</v>
      </c>
      <c r="AI755" s="13">
        <f>SUM(AI756:AI756)</f>
        <v>0</v>
      </c>
      <c r="AJ755" s="14"/>
      <c r="AK755" s="14"/>
      <c r="AL755" s="15"/>
    </row>
    <row r="756" spans="2:38" ht="39" thickBot="1">
      <c r="B756" s="106"/>
      <c r="C756" s="28"/>
      <c r="D756" s="28"/>
      <c r="E756" s="28"/>
      <c r="F756" s="26" t="s">
        <v>974</v>
      </c>
      <c r="G756" s="28"/>
      <c r="H756" s="28"/>
      <c r="I756" s="28"/>
      <c r="J756" s="26" t="s">
        <v>222</v>
      </c>
      <c r="K756" s="26" t="s">
        <v>657</v>
      </c>
      <c r="L756" s="27">
        <v>102</v>
      </c>
      <c r="M756" s="27">
        <v>160</v>
      </c>
      <c r="N756" s="27">
        <v>20</v>
      </c>
      <c r="O756" s="28"/>
      <c r="P756" s="28"/>
      <c r="Q756" s="29"/>
      <c r="R756" s="28"/>
      <c r="S756" s="29">
        <v>31538462</v>
      </c>
      <c r="T756" s="28"/>
      <c r="U756" s="28"/>
      <c r="V756" s="28"/>
      <c r="W756" s="28"/>
      <c r="X756" s="28"/>
      <c r="Y756" s="28"/>
      <c r="Z756" s="28"/>
      <c r="AA756" s="29"/>
      <c r="AB756" s="28"/>
      <c r="AC756" s="28"/>
      <c r="AD756" s="28"/>
      <c r="AE756" s="29"/>
      <c r="AF756" s="28"/>
      <c r="AG756" s="28"/>
      <c r="AH756" s="28"/>
      <c r="AI756" s="28"/>
      <c r="AJ756" s="28"/>
      <c r="AK756" s="28"/>
      <c r="AL756" s="107" t="s">
        <v>1083</v>
      </c>
    </row>
    <row r="757" spans="2:38" s="1" customFormat="1" ht="52.5" customHeight="1">
      <c r="B757" s="5" t="s">
        <v>1037</v>
      </c>
      <c r="C757" s="3" t="s">
        <v>1038</v>
      </c>
      <c r="D757" s="3" t="s">
        <v>1039</v>
      </c>
      <c r="E757" s="3" t="s">
        <v>1040</v>
      </c>
      <c r="F757" s="3" t="s">
        <v>1041</v>
      </c>
      <c r="G757" s="3" t="s">
        <v>1042</v>
      </c>
      <c r="H757" s="3" t="s">
        <v>1043</v>
      </c>
      <c r="I757" s="3" t="s">
        <v>1044</v>
      </c>
      <c r="J757" s="4" t="s">
        <v>1045</v>
      </c>
      <c r="K757" s="5" t="s">
        <v>1046</v>
      </c>
      <c r="L757" s="6"/>
      <c r="M757" s="6"/>
      <c r="N757" s="7"/>
      <c r="O757" s="7"/>
      <c r="P757" s="8"/>
      <c r="Q757" s="9">
        <f>SUM(Q758:Q758)</f>
        <v>0</v>
      </c>
      <c r="R757" s="10">
        <f>SUM(R758:R758)</f>
        <v>0</v>
      </c>
      <c r="S757" s="11">
        <f>SUM(S758:S758)</f>
        <v>31538462</v>
      </c>
      <c r="T757" s="10">
        <f>SUM(T758:T758)</f>
        <v>0</v>
      </c>
      <c r="U757" s="11"/>
      <c r="V757" s="10"/>
      <c r="W757" s="11"/>
      <c r="X757" s="10"/>
      <c r="Y757" s="11"/>
      <c r="Z757" s="10"/>
      <c r="AA757" s="11"/>
      <c r="AB757" s="10"/>
      <c r="AC757" s="11"/>
      <c r="AD757" s="10"/>
      <c r="AE757" s="11"/>
      <c r="AF757" s="10"/>
      <c r="AG757" s="12">
        <f>Q757+S757</f>
        <v>31538462</v>
      </c>
      <c r="AH757" s="10">
        <f>AH758</f>
        <v>0</v>
      </c>
      <c r="AI757" s="13">
        <f>SUM(AI758:AI758)</f>
        <v>0</v>
      </c>
      <c r="AJ757" s="14"/>
      <c r="AK757" s="14"/>
      <c r="AL757" s="15"/>
    </row>
    <row r="758" spans="2:38" ht="26.25" thickBot="1">
      <c r="B758" s="106"/>
      <c r="C758" s="28"/>
      <c r="D758" s="28"/>
      <c r="E758" s="28"/>
      <c r="F758" s="26" t="s">
        <v>974</v>
      </c>
      <c r="G758" s="28"/>
      <c r="H758" s="28"/>
      <c r="I758" s="28"/>
      <c r="J758" s="26" t="s">
        <v>223</v>
      </c>
      <c r="K758" s="26" t="s">
        <v>658</v>
      </c>
      <c r="L758" s="27">
        <v>0</v>
      </c>
      <c r="M758" s="27">
        <v>120</v>
      </c>
      <c r="N758" s="27">
        <v>40</v>
      </c>
      <c r="O758" s="28"/>
      <c r="P758" s="28"/>
      <c r="Q758" s="29"/>
      <c r="R758" s="28"/>
      <c r="S758" s="29">
        <v>31538462</v>
      </c>
      <c r="T758" s="28"/>
      <c r="U758" s="28"/>
      <c r="V758" s="28"/>
      <c r="W758" s="28"/>
      <c r="X758" s="28"/>
      <c r="Y758" s="28"/>
      <c r="Z758" s="28"/>
      <c r="AA758" s="29"/>
      <c r="AB758" s="28"/>
      <c r="AC758" s="28"/>
      <c r="AD758" s="28"/>
      <c r="AE758" s="29"/>
      <c r="AF758" s="28"/>
      <c r="AG758" s="28"/>
      <c r="AH758" s="28"/>
      <c r="AI758" s="28"/>
      <c r="AJ758" s="28"/>
      <c r="AK758" s="28"/>
      <c r="AL758" s="107" t="s">
        <v>1083</v>
      </c>
    </row>
    <row r="759" spans="2:38" s="1" customFormat="1" ht="53.25" customHeight="1">
      <c r="B759" s="5" t="s">
        <v>1037</v>
      </c>
      <c r="C759" s="3" t="s">
        <v>1038</v>
      </c>
      <c r="D759" s="3" t="s">
        <v>1039</v>
      </c>
      <c r="E759" s="3" t="s">
        <v>1040</v>
      </c>
      <c r="F759" s="3" t="s">
        <v>1041</v>
      </c>
      <c r="G759" s="3" t="s">
        <v>1042</v>
      </c>
      <c r="H759" s="3" t="s">
        <v>1043</v>
      </c>
      <c r="I759" s="3" t="s">
        <v>1044</v>
      </c>
      <c r="J759" s="4" t="s">
        <v>1045</v>
      </c>
      <c r="K759" s="5" t="s">
        <v>1046</v>
      </c>
      <c r="L759" s="6"/>
      <c r="M759" s="6"/>
      <c r="N759" s="7"/>
      <c r="O759" s="7"/>
      <c r="P759" s="8"/>
      <c r="Q759" s="9">
        <f>SUM(Q760:Q760)</f>
        <v>0</v>
      </c>
      <c r="R759" s="10">
        <f>SUM(R760:R760)</f>
        <v>0</v>
      </c>
      <c r="S759" s="11">
        <f>SUM(S760:S760)</f>
        <v>31538462</v>
      </c>
      <c r="T759" s="10">
        <f>SUM(T760:T760)</f>
        <v>0</v>
      </c>
      <c r="U759" s="11"/>
      <c r="V759" s="10"/>
      <c r="W759" s="11"/>
      <c r="X759" s="10"/>
      <c r="Y759" s="11"/>
      <c r="Z759" s="10"/>
      <c r="AA759" s="11"/>
      <c r="AB759" s="10"/>
      <c r="AC759" s="11"/>
      <c r="AD759" s="10"/>
      <c r="AE759" s="11"/>
      <c r="AF759" s="10"/>
      <c r="AG759" s="12">
        <f>Q759+S759</f>
        <v>31538462</v>
      </c>
      <c r="AH759" s="10">
        <f>AH760</f>
        <v>0</v>
      </c>
      <c r="AI759" s="13">
        <f>SUM(AI760:AI760)</f>
        <v>0</v>
      </c>
      <c r="AJ759" s="14"/>
      <c r="AK759" s="14"/>
      <c r="AL759" s="15"/>
    </row>
    <row r="760" spans="2:38" ht="39" thickBot="1">
      <c r="B760" s="106"/>
      <c r="C760" s="28"/>
      <c r="D760" s="28"/>
      <c r="E760" s="28"/>
      <c r="F760" s="26" t="s">
        <v>974</v>
      </c>
      <c r="G760" s="28"/>
      <c r="H760" s="28"/>
      <c r="I760" s="28"/>
      <c r="J760" s="26" t="s">
        <v>224</v>
      </c>
      <c r="K760" s="26" t="s">
        <v>659</v>
      </c>
      <c r="L760" s="27">
        <v>0</v>
      </c>
      <c r="M760" s="27">
        <v>1</v>
      </c>
      <c r="N760" s="27">
        <v>0</v>
      </c>
      <c r="O760" s="28"/>
      <c r="P760" s="28"/>
      <c r="Q760" s="29"/>
      <c r="R760" s="28"/>
      <c r="S760" s="29">
        <v>31538462</v>
      </c>
      <c r="T760" s="28"/>
      <c r="U760" s="28"/>
      <c r="V760" s="28"/>
      <c r="W760" s="28"/>
      <c r="X760" s="28"/>
      <c r="Y760" s="28"/>
      <c r="Z760" s="28"/>
      <c r="AA760" s="29"/>
      <c r="AB760" s="28"/>
      <c r="AC760" s="28"/>
      <c r="AD760" s="28"/>
      <c r="AE760" s="29"/>
      <c r="AF760" s="28"/>
      <c r="AG760" s="28"/>
      <c r="AH760" s="28"/>
      <c r="AI760" s="28"/>
      <c r="AJ760" s="28"/>
      <c r="AK760" s="28"/>
      <c r="AL760" s="107" t="s">
        <v>1083</v>
      </c>
    </row>
    <row r="761" spans="2:38" s="1" customFormat="1" ht="55.5" customHeight="1">
      <c r="B761" s="5" t="s">
        <v>1037</v>
      </c>
      <c r="C761" s="3" t="s">
        <v>1038</v>
      </c>
      <c r="D761" s="3" t="s">
        <v>1039</v>
      </c>
      <c r="E761" s="3" t="s">
        <v>1040</v>
      </c>
      <c r="F761" s="3" t="s">
        <v>1041</v>
      </c>
      <c r="G761" s="3" t="s">
        <v>1042</v>
      </c>
      <c r="H761" s="3" t="s">
        <v>1043</v>
      </c>
      <c r="I761" s="3" t="s">
        <v>1044</v>
      </c>
      <c r="J761" s="4" t="s">
        <v>1045</v>
      </c>
      <c r="K761" s="5" t="s">
        <v>1046</v>
      </c>
      <c r="L761" s="6"/>
      <c r="M761" s="6"/>
      <c r="N761" s="7"/>
      <c r="O761" s="7"/>
      <c r="P761" s="8"/>
      <c r="Q761" s="9">
        <f>SUM(Q762:Q762)</f>
        <v>0</v>
      </c>
      <c r="R761" s="10">
        <f>SUM(R762:R762)</f>
        <v>0</v>
      </c>
      <c r="S761" s="11">
        <f>SUM(S762:S762)</f>
        <v>31538462</v>
      </c>
      <c r="T761" s="10">
        <f>SUM(T762:T762)</f>
        <v>0</v>
      </c>
      <c r="U761" s="11"/>
      <c r="V761" s="10"/>
      <c r="W761" s="11"/>
      <c r="X761" s="10"/>
      <c r="Y761" s="11"/>
      <c r="Z761" s="10"/>
      <c r="AA761" s="11"/>
      <c r="AB761" s="10"/>
      <c r="AC761" s="11"/>
      <c r="AD761" s="10"/>
      <c r="AE761" s="11"/>
      <c r="AF761" s="10"/>
      <c r="AG761" s="12">
        <f>Q761+S761</f>
        <v>31538462</v>
      </c>
      <c r="AH761" s="10">
        <f>AH762</f>
        <v>0</v>
      </c>
      <c r="AI761" s="13">
        <f>SUM(AI762:AI762)</f>
        <v>0</v>
      </c>
      <c r="AJ761" s="14"/>
      <c r="AK761" s="14"/>
      <c r="AL761" s="15"/>
    </row>
    <row r="762" spans="2:38" ht="63.75" customHeight="1" thickBot="1">
      <c r="B762" s="106"/>
      <c r="C762" s="28"/>
      <c r="D762" s="28"/>
      <c r="E762" s="28"/>
      <c r="F762" s="26" t="s">
        <v>974</v>
      </c>
      <c r="G762" s="28"/>
      <c r="H762" s="28"/>
      <c r="I762" s="28"/>
      <c r="J762" s="26" t="s">
        <v>225</v>
      </c>
      <c r="K762" s="26" t="s">
        <v>660</v>
      </c>
      <c r="L762" s="27">
        <v>0</v>
      </c>
      <c r="M762" s="27">
        <v>1</v>
      </c>
      <c r="N762" s="27">
        <v>1</v>
      </c>
      <c r="O762" s="28"/>
      <c r="P762" s="28"/>
      <c r="Q762" s="29"/>
      <c r="R762" s="28"/>
      <c r="S762" s="29">
        <v>31538462</v>
      </c>
      <c r="T762" s="28"/>
      <c r="U762" s="28"/>
      <c r="V762" s="28"/>
      <c r="W762" s="28"/>
      <c r="X762" s="28"/>
      <c r="Y762" s="28"/>
      <c r="Z762" s="28"/>
      <c r="AA762" s="29"/>
      <c r="AB762" s="28"/>
      <c r="AC762" s="28"/>
      <c r="AD762" s="28"/>
      <c r="AE762" s="29">
        <v>110000000</v>
      </c>
      <c r="AF762" s="28"/>
      <c r="AG762" s="28"/>
      <c r="AH762" s="28"/>
      <c r="AI762" s="28"/>
      <c r="AJ762" s="28"/>
      <c r="AK762" s="28"/>
      <c r="AL762" s="107" t="s">
        <v>1083</v>
      </c>
    </row>
    <row r="763" spans="2:38" s="1" customFormat="1" ht="52.5" customHeight="1">
      <c r="B763" s="5" t="s">
        <v>1037</v>
      </c>
      <c r="C763" s="3" t="s">
        <v>1038</v>
      </c>
      <c r="D763" s="3" t="s">
        <v>1039</v>
      </c>
      <c r="E763" s="3" t="s">
        <v>1040</v>
      </c>
      <c r="F763" s="3" t="s">
        <v>1041</v>
      </c>
      <c r="G763" s="3" t="s">
        <v>1042</v>
      </c>
      <c r="H763" s="3" t="s">
        <v>1043</v>
      </c>
      <c r="I763" s="3" t="s">
        <v>1044</v>
      </c>
      <c r="J763" s="4" t="s">
        <v>1045</v>
      </c>
      <c r="K763" s="5" t="s">
        <v>1046</v>
      </c>
      <c r="L763" s="6"/>
      <c r="M763" s="6"/>
      <c r="N763" s="7"/>
      <c r="O763" s="7"/>
      <c r="P763" s="8"/>
      <c r="Q763" s="9">
        <f>SUM(Q764:Q764)</f>
        <v>0</v>
      </c>
      <c r="R763" s="10">
        <f>SUM(R764:R764)</f>
        <v>0</v>
      </c>
      <c r="S763" s="11">
        <f>SUM(S764:S764)</f>
        <v>31538462</v>
      </c>
      <c r="T763" s="10">
        <f>SUM(T764:T764)</f>
        <v>0</v>
      </c>
      <c r="U763" s="11"/>
      <c r="V763" s="10"/>
      <c r="W763" s="11"/>
      <c r="X763" s="10"/>
      <c r="Y763" s="11"/>
      <c r="Z763" s="10"/>
      <c r="AA763" s="11"/>
      <c r="AB763" s="10"/>
      <c r="AC763" s="11"/>
      <c r="AD763" s="10"/>
      <c r="AE763" s="11"/>
      <c r="AF763" s="10"/>
      <c r="AG763" s="12">
        <f>Q763+S763</f>
        <v>31538462</v>
      </c>
      <c r="AH763" s="10">
        <f>AH764</f>
        <v>0</v>
      </c>
      <c r="AI763" s="13">
        <f>SUM(AI764:AI764)</f>
        <v>0</v>
      </c>
      <c r="AJ763" s="14"/>
      <c r="AK763" s="14"/>
      <c r="AL763" s="15"/>
    </row>
    <row r="764" spans="2:38" ht="51.75" thickBot="1">
      <c r="B764" s="106"/>
      <c r="C764" s="28"/>
      <c r="D764" s="28"/>
      <c r="E764" s="28"/>
      <c r="F764" s="26" t="s">
        <v>974</v>
      </c>
      <c r="G764" s="28"/>
      <c r="H764" s="28"/>
      <c r="I764" s="28"/>
      <c r="J764" s="26" t="s">
        <v>226</v>
      </c>
      <c r="K764" s="26" t="s">
        <v>661</v>
      </c>
      <c r="L764" s="27">
        <v>10</v>
      </c>
      <c r="M764" s="27">
        <v>1</v>
      </c>
      <c r="N764" s="27">
        <v>100</v>
      </c>
      <c r="O764" s="28"/>
      <c r="P764" s="28"/>
      <c r="Q764" s="29"/>
      <c r="R764" s="28"/>
      <c r="S764" s="29">
        <v>31538462</v>
      </c>
      <c r="T764" s="28"/>
      <c r="U764" s="28"/>
      <c r="V764" s="28"/>
      <c r="W764" s="28"/>
      <c r="X764" s="28"/>
      <c r="Y764" s="28"/>
      <c r="Z764" s="28"/>
      <c r="AA764" s="29"/>
      <c r="AB764" s="28"/>
      <c r="AC764" s="28"/>
      <c r="AD764" s="28"/>
      <c r="AE764" s="29"/>
      <c r="AF764" s="28"/>
      <c r="AG764" s="28"/>
      <c r="AH764" s="28"/>
      <c r="AI764" s="28"/>
      <c r="AJ764" s="28"/>
      <c r="AK764" s="28"/>
      <c r="AL764" s="107" t="s">
        <v>1083</v>
      </c>
    </row>
    <row r="765" spans="2:38" s="1" customFormat="1" ht="53.25" customHeight="1">
      <c r="B765" s="5" t="s">
        <v>1037</v>
      </c>
      <c r="C765" s="3" t="s">
        <v>1038</v>
      </c>
      <c r="D765" s="3" t="s">
        <v>1039</v>
      </c>
      <c r="E765" s="3" t="s">
        <v>1040</v>
      </c>
      <c r="F765" s="3" t="s">
        <v>1041</v>
      </c>
      <c r="G765" s="3" t="s">
        <v>1042</v>
      </c>
      <c r="H765" s="3" t="s">
        <v>1043</v>
      </c>
      <c r="I765" s="3" t="s">
        <v>1044</v>
      </c>
      <c r="J765" s="4" t="s">
        <v>1045</v>
      </c>
      <c r="K765" s="5" t="s">
        <v>1046</v>
      </c>
      <c r="L765" s="6"/>
      <c r="M765" s="6"/>
      <c r="N765" s="7"/>
      <c r="O765" s="7"/>
      <c r="P765" s="8"/>
      <c r="Q765" s="9">
        <f>SUM(Q766:Q766)</f>
        <v>0</v>
      </c>
      <c r="R765" s="10">
        <f>SUM(R766:R766)</f>
        <v>0</v>
      </c>
      <c r="S765" s="11">
        <f>SUM(S766:S766)</f>
        <v>31538462</v>
      </c>
      <c r="T765" s="10">
        <f>SUM(T766:T766)</f>
        <v>0</v>
      </c>
      <c r="U765" s="11"/>
      <c r="V765" s="10"/>
      <c r="W765" s="11"/>
      <c r="X765" s="10"/>
      <c r="Y765" s="11"/>
      <c r="Z765" s="10"/>
      <c r="AA765" s="11"/>
      <c r="AB765" s="10"/>
      <c r="AC765" s="11"/>
      <c r="AD765" s="10"/>
      <c r="AE765" s="11"/>
      <c r="AF765" s="10"/>
      <c r="AG765" s="12">
        <f>Q765+S765</f>
        <v>31538462</v>
      </c>
      <c r="AH765" s="10">
        <f>AH766</f>
        <v>0</v>
      </c>
      <c r="AI765" s="13">
        <f>SUM(AI766:AI766)</f>
        <v>0</v>
      </c>
      <c r="AJ765" s="14"/>
      <c r="AK765" s="14"/>
      <c r="AL765" s="15"/>
    </row>
    <row r="766" spans="2:38" ht="26.25" thickBot="1">
      <c r="B766" s="106"/>
      <c r="C766" s="28"/>
      <c r="D766" s="28"/>
      <c r="E766" s="28"/>
      <c r="F766" s="26" t="s">
        <v>974</v>
      </c>
      <c r="G766" s="28"/>
      <c r="H766" s="28"/>
      <c r="I766" s="28"/>
      <c r="J766" s="26" t="s">
        <v>227</v>
      </c>
      <c r="K766" s="26" t="s">
        <v>662</v>
      </c>
      <c r="L766" s="27">
        <v>0</v>
      </c>
      <c r="M766" s="27">
        <v>1</v>
      </c>
      <c r="N766" s="27">
        <v>1</v>
      </c>
      <c r="O766" s="28"/>
      <c r="P766" s="28"/>
      <c r="Q766" s="29"/>
      <c r="R766" s="28"/>
      <c r="S766" s="29">
        <v>31538462</v>
      </c>
      <c r="T766" s="28"/>
      <c r="U766" s="28"/>
      <c r="V766" s="28"/>
      <c r="W766" s="28"/>
      <c r="X766" s="28"/>
      <c r="Y766" s="28"/>
      <c r="Z766" s="28"/>
      <c r="AA766" s="29"/>
      <c r="AB766" s="28"/>
      <c r="AC766" s="28"/>
      <c r="AD766" s="28"/>
      <c r="AE766" s="29"/>
      <c r="AF766" s="28"/>
      <c r="AG766" s="28"/>
      <c r="AH766" s="28"/>
      <c r="AI766" s="28"/>
      <c r="AJ766" s="28"/>
      <c r="AK766" s="28"/>
      <c r="AL766" s="107" t="s">
        <v>1083</v>
      </c>
    </row>
    <row r="767" spans="2:38" s="1" customFormat="1" ht="55.5" customHeight="1">
      <c r="B767" s="5" t="s">
        <v>1037</v>
      </c>
      <c r="C767" s="3" t="s">
        <v>1038</v>
      </c>
      <c r="D767" s="3" t="s">
        <v>1039</v>
      </c>
      <c r="E767" s="3" t="s">
        <v>1040</v>
      </c>
      <c r="F767" s="3" t="s">
        <v>1041</v>
      </c>
      <c r="G767" s="3" t="s">
        <v>1042</v>
      </c>
      <c r="H767" s="3" t="s">
        <v>1043</v>
      </c>
      <c r="I767" s="3" t="s">
        <v>1044</v>
      </c>
      <c r="J767" s="4" t="s">
        <v>1045</v>
      </c>
      <c r="K767" s="5" t="s">
        <v>1046</v>
      </c>
      <c r="L767" s="6"/>
      <c r="M767" s="6"/>
      <c r="N767" s="7"/>
      <c r="O767" s="7"/>
      <c r="P767" s="8"/>
      <c r="Q767" s="9">
        <f>SUM(Q768:Q768)</f>
        <v>0</v>
      </c>
      <c r="R767" s="10">
        <f>SUM(R768:R768)</f>
        <v>0</v>
      </c>
      <c r="S767" s="11">
        <f>SUM(S768:S768)</f>
        <v>31538462</v>
      </c>
      <c r="T767" s="10">
        <f>SUM(T768:T768)</f>
        <v>0</v>
      </c>
      <c r="U767" s="11"/>
      <c r="V767" s="10"/>
      <c r="W767" s="11"/>
      <c r="X767" s="10"/>
      <c r="Y767" s="11"/>
      <c r="Z767" s="10"/>
      <c r="AA767" s="11"/>
      <c r="AB767" s="10"/>
      <c r="AC767" s="11"/>
      <c r="AD767" s="10"/>
      <c r="AE767" s="11"/>
      <c r="AF767" s="10"/>
      <c r="AG767" s="12">
        <f>Q767+S767</f>
        <v>31538462</v>
      </c>
      <c r="AH767" s="10">
        <f>AH768</f>
        <v>0</v>
      </c>
      <c r="AI767" s="13">
        <f>SUM(AI768:AI768)</f>
        <v>0</v>
      </c>
      <c r="AJ767" s="14"/>
      <c r="AK767" s="14"/>
      <c r="AL767" s="15"/>
    </row>
    <row r="768" spans="2:38" ht="64.5" thickBot="1">
      <c r="B768" s="106"/>
      <c r="C768" s="28"/>
      <c r="D768" s="28"/>
      <c r="E768" s="28"/>
      <c r="F768" s="26" t="s">
        <v>975</v>
      </c>
      <c r="G768" s="28"/>
      <c r="H768" s="28"/>
      <c r="I768" s="28"/>
      <c r="J768" s="26" t="s">
        <v>228</v>
      </c>
      <c r="K768" s="26" t="s">
        <v>663</v>
      </c>
      <c r="L768" s="27">
        <v>0</v>
      </c>
      <c r="M768" s="27">
        <v>1</v>
      </c>
      <c r="N768" s="27">
        <v>1</v>
      </c>
      <c r="O768" s="28"/>
      <c r="P768" s="28"/>
      <c r="Q768" s="29"/>
      <c r="R768" s="28"/>
      <c r="S768" s="29">
        <v>31538462</v>
      </c>
      <c r="T768" s="28"/>
      <c r="U768" s="28"/>
      <c r="V768" s="28"/>
      <c r="W768" s="28"/>
      <c r="X768" s="28"/>
      <c r="Y768" s="28"/>
      <c r="Z768" s="28"/>
      <c r="AA768" s="29"/>
      <c r="AB768" s="28"/>
      <c r="AC768" s="28"/>
      <c r="AD768" s="28"/>
      <c r="AE768" s="29"/>
      <c r="AF768" s="28"/>
      <c r="AG768" s="28"/>
      <c r="AH768" s="28"/>
      <c r="AI768" s="28"/>
      <c r="AJ768" s="28"/>
      <c r="AK768" s="28"/>
      <c r="AL768" s="107" t="s">
        <v>1083</v>
      </c>
    </row>
    <row r="769" spans="2:38" s="1" customFormat="1" ht="53.25" customHeight="1">
      <c r="B769" s="5" t="s">
        <v>1037</v>
      </c>
      <c r="C769" s="3" t="s">
        <v>1038</v>
      </c>
      <c r="D769" s="3" t="s">
        <v>1039</v>
      </c>
      <c r="E769" s="3" t="s">
        <v>1040</v>
      </c>
      <c r="F769" s="3" t="s">
        <v>1041</v>
      </c>
      <c r="G769" s="3" t="s">
        <v>1042</v>
      </c>
      <c r="H769" s="3" t="s">
        <v>1043</v>
      </c>
      <c r="I769" s="3" t="s">
        <v>1044</v>
      </c>
      <c r="J769" s="4" t="s">
        <v>1045</v>
      </c>
      <c r="K769" s="5" t="s">
        <v>1046</v>
      </c>
      <c r="L769" s="6"/>
      <c r="M769" s="6"/>
      <c r="N769" s="7"/>
      <c r="O769" s="7"/>
      <c r="P769" s="8"/>
      <c r="Q769" s="9">
        <f>SUM(Q770:Q770)</f>
        <v>0</v>
      </c>
      <c r="R769" s="10">
        <f>SUM(R770:R770)</f>
        <v>0</v>
      </c>
      <c r="S769" s="11">
        <f>SUM(S770:S770)</f>
        <v>31538462</v>
      </c>
      <c r="T769" s="10">
        <f>SUM(T770:T770)</f>
        <v>0</v>
      </c>
      <c r="U769" s="11"/>
      <c r="V769" s="10"/>
      <c r="W769" s="11"/>
      <c r="X769" s="10"/>
      <c r="Y769" s="11"/>
      <c r="Z769" s="10"/>
      <c r="AA769" s="11"/>
      <c r="AB769" s="10"/>
      <c r="AC769" s="11"/>
      <c r="AD769" s="10"/>
      <c r="AE769" s="11"/>
      <c r="AF769" s="10"/>
      <c r="AG769" s="12">
        <f>Q769+S769</f>
        <v>31538462</v>
      </c>
      <c r="AH769" s="10">
        <f>AH770</f>
        <v>0</v>
      </c>
      <c r="AI769" s="13">
        <f>SUM(AI770:AI770)</f>
        <v>0</v>
      </c>
      <c r="AJ769" s="14"/>
      <c r="AK769" s="14"/>
      <c r="AL769" s="15"/>
    </row>
    <row r="770" spans="2:38" ht="25.5">
      <c r="B770" s="106"/>
      <c r="C770" s="28"/>
      <c r="D770" s="28"/>
      <c r="E770" s="28"/>
      <c r="F770" s="26" t="s">
        <v>974</v>
      </c>
      <c r="G770" s="28"/>
      <c r="H770" s="28"/>
      <c r="I770" s="28"/>
      <c r="J770" s="26" t="s">
        <v>229</v>
      </c>
      <c r="K770" s="26" t="s">
        <v>664</v>
      </c>
      <c r="L770" s="27">
        <v>0</v>
      </c>
      <c r="M770" s="27">
        <v>4</v>
      </c>
      <c r="N770" s="27">
        <v>2</v>
      </c>
      <c r="O770" s="28"/>
      <c r="P770" s="28"/>
      <c r="Q770" s="29"/>
      <c r="R770" s="28"/>
      <c r="S770" s="29">
        <v>31538462</v>
      </c>
      <c r="T770" s="28"/>
      <c r="U770" s="28"/>
      <c r="V770" s="28"/>
      <c r="W770" s="28"/>
      <c r="X770" s="28"/>
      <c r="Y770" s="28"/>
      <c r="Z770" s="28"/>
      <c r="AA770" s="29"/>
      <c r="AB770" s="28"/>
      <c r="AC770" s="28"/>
      <c r="AD770" s="28"/>
      <c r="AE770" s="29"/>
      <c r="AF770" s="28"/>
      <c r="AG770" s="28"/>
      <c r="AH770" s="28"/>
      <c r="AI770" s="28"/>
      <c r="AJ770" s="28"/>
      <c r="AK770" s="28"/>
      <c r="AL770" s="107" t="s">
        <v>1083</v>
      </c>
    </row>
    <row r="771" spans="2:38">
      <c r="B771" s="116"/>
      <c r="C771" s="117"/>
      <c r="D771" s="117"/>
      <c r="E771" s="117"/>
      <c r="F771" s="118"/>
      <c r="G771" s="117"/>
      <c r="H771" s="117"/>
      <c r="I771" s="117"/>
      <c r="J771" s="118"/>
      <c r="K771" s="118"/>
      <c r="L771" s="119"/>
      <c r="M771" s="119"/>
      <c r="N771" s="119"/>
      <c r="O771" s="117"/>
      <c r="P771" s="117"/>
      <c r="Q771" s="120"/>
      <c r="R771" s="117"/>
      <c r="S771" s="120"/>
      <c r="T771" s="117"/>
      <c r="U771" s="117"/>
      <c r="V771" s="117"/>
      <c r="W771" s="117"/>
      <c r="X771" s="117"/>
      <c r="Y771" s="117"/>
      <c r="Z771" s="117"/>
      <c r="AA771" s="120"/>
      <c r="AB771" s="117"/>
      <c r="AC771" s="117"/>
      <c r="AD771" s="117"/>
      <c r="AE771" s="120"/>
      <c r="AF771" s="117"/>
      <c r="AG771" s="117"/>
      <c r="AH771" s="117"/>
      <c r="AI771" s="117"/>
      <c r="AJ771" s="117"/>
      <c r="AK771" s="117"/>
      <c r="AL771" s="121"/>
    </row>
    <row r="772" spans="2:38">
      <c r="B772" s="116"/>
      <c r="C772" s="117"/>
      <c r="D772" s="117"/>
      <c r="E772" s="117"/>
      <c r="F772" s="118"/>
      <c r="G772" s="117"/>
      <c r="H772" s="117"/>
      <c r="I772" s="117"/>
      <c r="J772" s="118"/>
      <c r="K772" s="118"/>
      <c r="L772" s="119"/>
      <c r="M772" s="119"/>
      <c r="N772" s="119"/>
      <c r="O772" s="117"/>
      <c r="P772" s="117"/>
      <c r="Q772" s="120"/>
      <c r="R772" s="117"/>
      <c r="S772" s="120"/>
      <c r="T772" s="117"/>
      <c r="U772" s="117"/>
      <c r="V772" s="117"/>
      <c r="W772" s="117"/>
      <c r="X772" s="117"/>
      <c r="Y772" s="117"/>
      <c r="Z772" s="117"/>
      <c r="AA772" s="120"/>
      <c r="AB772" s="117"/>
      <c r="AC772" s="117"/>
      <c r="AD772" s="117"/>
      <c r="AE772" s="120"/>
      <c r="AF772" s="117"/>
      <c r="AG772" s="117"/>
      <c r="AH772" s="117"/>
      <c r="AI772" s="117"/>
      <c r="AJ772" s="117"/>
      <c r="AK772" s="117"/>
      <c r="AL772" s="121"/>
    </row>
    <row r="773" spans="2:38">
      <c r="B773" s="116"/>
      <c r="C773" s="117"/>
      <c r="D773" s="117"/>
      <c r="E773" s="117"/>
      <c r="F773" s="118"/>
      <c r="G773" s="117"/>
      <c r="H773" s="117"/>
      <c r="I773" s="117"/>
      <c r="J773" s="118"/>
      <c r="K773" s="118"/>
      <c r="L773" s="119"/>
      <c r="M773" s="119"/>
      <c r="N773" s="119"/>
      <c r="O773" s="117"/>
      <c r="P773" s="117"/>
      <c r="Q773" s="120"/>
      <c r="R773" s="117"/>
      <c r="S773" s="120"/>
      <c r="T773" s="117"/>
      <c r="U773" s="117"/>
      <c r="V773" s="117"/>
      <c r="W773" s="117"/>
      <c r="X773" s="117"/>
      <c r="Y773" s="117"/>
      <c r="Z773" s="117"/>
      <c r="AA773" s="120"/>
      <c r="AB773" s="117"/>
      <c r="AC773" s="117"/>
      <c r="AD773" s="117"/>
      <c r="AE773" s="120"/>
      <c r="AF773" s="117"/>
      <c r="AG773" s="117"/>
      <c r="AH773" s="117"/>
      <c r="AI773" s="117"/>
      <c r="AJ773" s="117"/>
      <c r="AK773" s="117"/>
      <c r="AL773" s="121"/>
    </row>
    <row r="774" spans="2:38">
      <c r="B774" s="116"/>
      <c r="C774" s="117"/>
      <c r="D774" s="117"/>
      <c r="E774" s="117"/>
      <c r="F774" s="118"/>
      <c r="G774" s="117"/>
      <c r="H774" s="117"/>
      <c r="I774" s="117"/>
      <c r="J774" s="118"/>
      <c r="K774" s="118"/>
      <c r="L774" s="119"/>
      <c r="M774" s="119"/>
      <c r="N774" s="119"/>
      <c r="O774" s="117"/>
      <c r="P774" s="117"/>
      <c r="Q774" s="120"/>
      <c r="R774" s="117"/>
      <c r="S774" s="120"/>
      <c r="T774" s="117"/>
      <c r="U774" s="117"/>
      <c r="V774" s="117"/>
      <c r="W774" s="117"/>
      <c r="X774" s="117"/>
      <c r="Y774" s="117"/>
      <c r="Z774" s="117"/>
      <c r="AA774" s="120"/>
      <c r="AB774" s="117"/>
      <c r="AC774" s="117"/>
      <c r="AD774" s="117"/>
      <c r="AE774" s="120"/>
      <c r="AF774" s="117"/>
      <c r="AG774" s="117"/>
      <c r="AH774" s="117"/>
      <c r="AI774" s="117"/>
      <c r="AJ774" s="117"/>
      <c r="AK774" s="117"/>
      <c r="AL774" s="121"/>
    </row>
    <row r="775" spans="2:38">
      <c r="B775" s="116"/>
      <c r="C775" s="117"/>
      <c r="D775" s="117"/>
      <c r="E775" s="117"/>
      <c r="F775" s="118"/>
      <c r="G775" s="117"/>
      <c r="H775" s="117"/>
      <c r="I775" s="117"/>
      <c r="J775" s="118"/>
      <c r="K775" s="118"/>
      <c r="L775" s="119"/>
      <c r="M775" s="119"/>
      <c r="N775" s="119"/>
      <c r="O775" s="117"/>
      <c r="P775" s="117"/>
      <c r="Q775" s="120"/>
      <c r="R775" s="117"/>
      <c r="S775" s="120"/>
      <c r="T775" s="117"/>
      <c r="U775" s="117"/>
      <c r="V775" s="117"/>
      <c r="W775" s="117"/>
      <c r="X775" s="117"/>
      <c r="Y775" s="117"/>
      <c r="Z775" s="117"/>
      <c r="AA775" s="120"/>
      <c r="AB775" s="117"/>
      <c r="AC775" s="117"/>
      <c r="AD775" s="117"/>
      <c r="AE775" s="120"/>
      <c r="AF775" s="117"/>
      <c r="AG775" s="117"/>
      <c r="AH775" s="117"/>
      <c r="AI775" s="117"/>
      <c r="AJ775" s="117"/>
      <c r="AK775" s="117"/>
      <c r="AL775" s="121"/>
    </row>
    <row r="776" spans="2:38">
      <c r="B776" s="116"/>
      <c r="C776" s="117"/>
      <c r="D776" s="117"/>
      <c r="E776" s="117"/>
      <c r="F776" s="118"/>
      <c r="G776" s="117"/>
      <c r="H776" s="117"/>
      <c r="I776" s="117"/>
      <c r="J776" s="118"/>
      <c r="K776" s="118"/>
      <c r="L776" s="119"/>
      <c r="M776" s="119"/>
      <c r="N776" s="119"/>
      <c r="O776" s="117"/>
      <c r="P776" s="117"/>
      <c r="Q776" s="120"/>
      <c r="R776" s="117"/>
      <c r="S776" s="120"/>
      <c r="T776" s="117"/>
      <c r="U776" s="117"/>
      <c r="V776" s="117"/>
      <c r="W776" s="117"/>
      <c r="X776" s="117"/>
      <c r="Y776" s="117"/>
      <c r="Z776" s="117"/>
      <c r="AA776" s="120"/>
      <c r="AB776" s="117"/>
      <c r="AC776" s="117"/>
      <c r="AD776" s="117"/>
      <c r="AE776" s="120"/>
      <c r="AF776" s="117"/>
      <c r="AG776" s="117"/>
      <c r="AH776" s="117"/>
      <c r="AI776" s="117"/>
      <c r="AJ776" s="117"/>
      <c r="AK776" s="117"/>
      <c r="AL776" s="121"/>
    </row>
    <row r="777" spans="2:38">
      <c r="B777" s="116"/>
      <c r="C777" s="117"/>
      <c r="D777" s="117"/>
      <c r="E777" s="117"/>
      <c r="F777" s="118"/>
      <c r="G777" s="117"/>
      <c r="H777" s="117"/>
      <c r="I777" s="117"/>
      <c r="J777" s="118"/>
      <c r="K777" s="118"/>
      <c r="L777" s="119"/>
      <c r="M777" s="119"/>
      <c r="N777" s="119"/>
      <c r="O777" s="117"/>
      <c r="P777" s="117"/>
      <c r="Q777" s="120"/>
      <c r="R777" s="117"/>
      <c r="S777" s="120"/>
      <c r="T777" s="117"/>
      <c r="U777" s="117"/>
      <c r="V777" s="117"/>
      <c r="W777" s="117"/>
      <c r="X777" s="117"/>
      <c r="Y777" s="117"/>
      <c r="Z777" s="117"/>
      <c r="AA777" s="120"/>
      <c r="AB777" s="117"/>
      <c r="AC777" s="117"/>
      <c r="AD777" s="117"/>
      <c r="AE777" s="120"/>
      <c r="AF777" s="117"/>
      <c r="AG777" s="117"/>
      <c r="AH777" s="117"/>
      <c r="AI777" s="117"/>
      <c r="AJ777" s="117"/>
      <c r="AK777" s="117"/>
      <c r="AL777" s="121"/>
    </row>
    <row r="778" spans="2:38">
      <c r="B778" s="116"/>
      <c r="C778" s="117"/>
      <c r="D778" s="117"/>
      <c r="E778" s="117"/>
      <c r="F778" s="118"/>
      <c r="G778" s="117"/>
      <c r="H778" s="117"/>
      <c r="I778" s="117"/>
      <c r="J778" s="118"/>
      <c r="K778" s="118"/>
      <c r="L778" s="119"/>
      <c r="M778" s="119"/>
      <c r="N778" s="119"/>
      <c r="O778" s="117"/>
      <c r="P778" s="117"/>
      <c r="Q778" s="120"/>
      <c r="R778" s="117"/>
      <c r="S778" s="120"/>
      <c r="T778" s="117"/>
      <c r="U778" s="117"/>
      <c r="V778" s="117"/>
      <c r="W778" s="117"/>
      <c r="X778" s="117"/>
      <c r="Y778" s="117"/>
      <c r="Z778" s="117"/>
      <c r="AA778" s="120"/>
      <c r="AB778" s="117"/>
      <c r="AC778" s="117"/>
      <c r="AD778" s="117"/>
      <c r="AE778" s="120"/>
      <c r="AF778" s="117"/>
      <c r="AG778" s="117"/>
      <c r="AH778" s="117"/>
      <c r="AI778" s="117"/>
      <c r="AJ778" s="117"/>
      <c r="AK778" s="117"/>
      <c r="AL778" s="121"/>
    </row>
    <row r="779" spans="2:38">
      <c r="B779" s="116"/>
      <c r="C779" s="117"/>
      <c r="D779" s="117"/>
      <c r="E779" s="117"/>
      <c r="F779" s="118"/>
      <c r="G779" s="117"/>
      <c r="H779" s="117"/>
      <c r="I779" s="117"/>
      <c r="J779" s="118"/>
      <c r="K779" s="118"/>
      <c r="L779" s="119"/>
      <c r="M779" s="119"/>
      <c r="N779" s="119"/>
      <c r="O779" s="117"/>
      <c r="P779" s="117"/>
      <c r="Q779" s="120"/>
      <c r="R779" s="117"/>
      <c r="S779" s="120"/>
      <c r="T779" s="117"/>
      <c r="U779" s="117"/>
      <c r="V779" s="117"/>
      <c r="W779" s="117"/>
      <c r="X779" s="117"/>
      <c r="Y779" s="117"/>
      <c r="Z779" s="117"/>
      <c r="AA779" s="120"/>
      <c r="AB779" s="117"/>
      <c r="AC779" s="117"/>
      <c r="AD779" s="117"/>
      <c r="AE779" s="120"/>
      <c r="AF779" s="117"/>
      <c r="AG779" s="117"/>
      <c r="AH779" s="117"/>
      <c r="AI779" s="117"/>
      <c r="AJ779" s="117"/>
      <c r="AK779" s="117"/>
      <c r="AL779" s="121"/>
    </row>
    <row r="780" spans="2:38">
      <c r="B780" s="116"/>
      <c r="C780" s="117"/>
      <c r="D780" s="117"/>
      <c r="E780" s="117"/>
      <c r="F780" s="118"/>
      <c r="G780" s="117"/>
      <c r="H780" s="117"/>
      <c r="I780" s="117"/>
      <c r="J780" s="118"/>
      <c r="K780" s="118"/>
      <c r="L780" s="119"/>
      <c r="M780" s="119"/>
      <c r="N780" s="119"/>
      <c r="O780" s="117"/>
      <c r="P780" s="117"/>
      <c r="Q780" s="120"/>
      <c r="R780" s="117"/>
      <c r="S780" s="120"/>
      <c r="T780" s="117"/>
      <c r="U780" s="117"/>
      <c r="V780" s="117"/>
      <c r="W780" s="117"/>
      <c r="X780" s="117"/>
      <c r="Y780" s="117"/>
      <c r="Z780" s="117"/>
      <c r="AA780" s="120"/>
      <c r="AB780" s="117"/>
      <c r="AC780" s="117"/>
      <c r="AD780" s="117"/>
      <c r="AE780" s="120"/>
      <c r="AF780" s="117"/>
      <c r="AG780" s="117"/>
      <c r="AH780" s="117"/>
      <c r="AI780" s="117"/>
      <c r="AJ780" s="117"/>
      <c r="AK780" s="117"/>
      <c r="AL780" s="121"/>
    </row>
    <row r="781" spans="2:38">
      <c r="B781" s="116"/>
      <c r="C781" s="117"/>
      <c r="D781" s="117"/>
      <c r="E781" s="117"/>
      <c r="F781" s="118"/>
      <c r="G781" s="117"/>
      <c r="H781" s="117"/>
      <c r="I781" s="117"/>
      <c r="J781" s="118"/>
      <c r="K781" s="118"/>
      <c r="L781" s="119"/>
      <c r="M781" s="119"/>
      <c r="N781" s="119"/>
      <c r="O781" s="117"/>
      <c r="P781" s="117"/>
      <c r="Q781" s="120"/>
      <c r="R781" s="117"/>
      <c r="S781" s="120"/>
      <c r="T781" s="117"/>
      <c r="U781" s="117"/>
      <c r="V781" s="117"/>
      <c r="W781" s="117"/>
      <c r="X781" s="117"/>
      <c r="Y781" s="117"/>
      <c r="Z781" s="117"/>
      <c r="AA781" s="120"/>
      <c r="AB781" s="117"/>
      <c r="AC781" s="117"/>
      <c r="AD781" s="117"/>
      <c r="AE781" s="120"/>
      <c r="AF781" s="117"/>
      <c r="AG781" s="117"/>
      <c r="AH781" s="117"/>
      <c r="AI781" s="117"/>
      <c r="AJ781" s="117"/>
      <c r="AK781" s="117"/>
      <c r="AL781" s="121"/>
    </row>
    <row r="782" spans="2:38">
      <c r="B782" s="116"/>
      <c r="C782" s="117"/>
      <c r="D782" s="117"/>
      <c r="E782" s="117"/>
      <c r="F782" s="118"/>
      <c r="G782" s="117"/>
      <c r="H782" s="117"/>
      <c r="I782" s="117"/>
      <c r="J782" s="118"/>
      <c r="K782" s="118"/>
      <c r="L782" s="119"/>
      <c r="M782" s="119"/>
      <c r="N782" s="119"/>
      <c r="O782" s="117"/>
      <c r="P782" s="117"/>
      <c r="Q782" s="120"/>
      <c r="R782" s="117"/>
      <c r="S782" s="120"/>
      <c r="T782" s="117"/>
      <c r="U782" s="117"/>
      <c r="V782" s="117"/>
      <c r="W782" s="117"/>
      <c r="X782" s="117"/>
      <c r="Y782" s="117"/>
      <c r="Z782" s="117"/>
      <c r="AA782" s="120"/>
      <c r="AB782" s="117"/>
      <c r="AC782" s="117"/>
      <c r="AD782" s="117"/>
      <c r="AE782" s="120"/>
      <c r="AF782" s="117"/>
      <c r="AG782" s="117"/>
      <c r="AH782" s="117"/>
      <c r="AI782" s="117"/>
      <c r="AJ782" s="117"/>
      <c r="AK782" s="117"/>
      <c r="AL782" s="121"/>
    </row>
    <row r="783" spans="2:38" ht="15.75" thickBot="1">
      <c r="B783" s="116"/>
      <c r="C783" s="117"/>
      <c r="D783" s="117"/>
      <c r="E783" s="117"/>
      <c r="F783" s="118"/>
      <c r="G783" s="117"/>
      <c r="H783" s="117"/>
      <c r="I783" s="117"/>
      <c r="J783" s="118"/>
      <c r="K783" s="118"/>
      <c r="L783" s="119"/>
      <c r="M783" s="119"/>
      <c r="N783" s="119"/>
      <c r="O783" s="117"/>
      <c r="P783" s="117"/>
      <c r="Q783" s="120"/>
      <c r="R783" s="117"/>
      <c r="S783" s="120"/>
      <c r="T783" s="117"/>
      <c r="U783" s="117"/>
      <c r="V783" s="117"/>
      <c r="W783" s="117"/>
      <c r="X783" s="117"/>
      <c r="Y783" s="117"/>
      <c r="Z783" s="117"/>
      <c r="AA783" s="120"/>
      <c r="AB783" s="117"/>
      <c r="AC783" s="117"/>
      <c r="AD783" s="117"/>
      <c r="AE783" s="120"/>
      <c r="AF783" s="117"/>
      <c r="AG783" s="117"/>
      <c r="AH783" s="117"/>
      <c r="AI783" s="117"/>
      <c r="AJ783" s="117"/>
      <c r="AK783" s="117"/>
      <c r="AL783" s="121"/>
    </row>
    <row r="784" spans="2:38" s="1" customFormat="1" ht="11.25">
      <c r="B784" s="122" t="s">
        <v>1097</v>
      </c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  <c r="AA784" s="123"/>
      <c r="AB784" s="123"/>
      <c r="AC784" s="123"/>
      <c r="AD784" s="123"/>
      <c r="AE784" s="123"/>
      <c r="AF784" s="123"/>
      <c r="AG784" s="123"/>
      <c r="AH784" s="123"/>
      <c r="AI784" s="123"/>
      <c r="AJ784" s="123"/>
      <c r="AK784" s="123"/>
      <c r="AL784" s="124"/>
    </row>
    <row r="785" spans="2:38" s="1" customFormat="1" ht="12" thickBot="1">
      <c r="B785" s="125" t="s">
        <v>1098</v>
      </c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  <c r="AF785" s="126"/>
      <c r="AG785" s="126"/>
      <c r="AH785" s="126"/>
      <c r="AI785" s="126"/>
      <c r="AJ785" s="126"/>
      <c r="AK785" s="126"/>
      <c r="AL785" s="127"/>
    </row>
    <row r="786" spans="2:38" s="1" customFormat="1" ht="11.25">
      <c r="B786" s="128" t="s">
        <v>1207</v>
      </c>
      <c r="C786" s="129"/>
      <c r="D786" s="129"/>
      <c r="E786" s="129"/>
      <c r="F786" s="129"/>
      <c r="G786" s="129"/>
      <c r="H786" s="129"/>
      <c r="I786" s="129"/>
      <c r="J786" s="130"/>
      <c r="K786" s="131" t="s">
        <v>1228</v>
      </c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3"/>
      <c r="W786" s="131" t="s">
        <v>1101</v>
      </c>
      <c r="X786" s="134"/>
      <c r="Y786" s="134"/>
      <c r="Z786" s="134"/>
      <c r="AA786" s="134"/>
      <c r="AB786" s="134"/>
      <c r="AC786" s="134"/>
      <c r="AD786" s="134"/>
      <c r="AE786" s="134"/>
      <c r="AF786" s="134"/>
      <c r="AG786" s="134"/>
      <c r="AH786" s="134"/>
      <c r="AI786" s="134"/>
      <c r="AJ786" s="134"/>
      <c r="AK786" s="134"/>
      <c r="AL786" s="135"/>
    </row>
    <row r="787" spans="2:38" s="1" customFormat="1" ht="24.75" customHeight="1" thickBot="1">
      <c r="B787" s="136" t="s">
        <v>1229</v>
      </c>
      <c r="C787" s="137"/>
      <c r="D787" s="138"/>
      <c r="E787" s="92"/>
      <c r="F787" s="92"/>
      <c r="G787" s="92"/>
      <c r="H787" s="139" t="s">
        <v>1230</v>
      </c>
      <c r="I787" s="139"/>
      <c r="J787" s="139"/>
      <c r="K787" s="139"/>
      <c r="L787" s="139"/>
      <c r="M787" s="139"/>
      <c r="N787" s="139"/>
      <c r="O787" s="139"/>
      <c r="P787" s="140"/>
      <c r="Q787" s="141" t="s">
        <v>1049</v>
      </c>
      <c r="R787" s="142"/>
      <c r="S787" s="142"/>
      <c r="T787" s="142"/>
      <c r="U787" s="142"/>
      <c r="V787" s="142"/>
      <c r="W787" s="142"/>
      <c r="X787" s="142"/>
      <c r="Y787" s="142"/>
      <c r="Z787" s="142"/>
      <c r="AA787" s="142"/>
      <c r="AB787" s="142"/>
      <c r="AC787" s="142"/>
      <c r="AD787" s="142"/>
      <c r="AE787" s="142"/>
      <c r="AF787" s="142"/>
      <c r="AG787" s="142"/>
      <c r="AH787" s="143"/>
      <c r="AI787" s="144" t="s">
        <v>1050</v>
      </c>
      <c r="AJ787" s="145"/>
      <c r="AK787" s="145"/>
      <c r="AL787" s="146"/>
    </row>
    <row r="788" spans="2:38" s="1" customFormat="1" ht="11.25" customHeight="1">
      <c r="B788" s="156" t="s">
        <v>1051</v>
      </c>
      <c r="C788" s="158" t="s">
        <v>1052</v>
      </c>
      <c r="D788" s="159"/>
      <c r="E788" s="159"/>
      <c r="F788" s="159"/>
      <c r="G788" s="159"/>
      <c r="H788" s="159"/>
      <c r="I788" s="159"/>
      <c r="J788" s="159"/>
      <c r="K788" s="162" t="s">
        <v>1053</v>
      </c>
      <c r="L788" s="164" t="s">
        <v>1054</v>
      </c>
      <c r="M788" s="164" t="s">
        <v>1055</v>
      </c>
      <c r="N788" s="166" t="s">
        <v>1394</v>
      </c>
      <c r="O788" s="173" t="s">
        <v>1056</v>
      </c>
      <c r="P788" s="175" t="s">
        <v>1057</v>
      </c>
      <c r="Q788" s="177" t="s">
        <v>1058</v>
      </c>
      <c r="R788" s="169"/>
      <c r="S788" s="168" t="s">
        <v>1059</v>
      </c>
      <c r="T788" s="169"/>
      <c r="U788" s="168" t="s">
        <v>1060</v>
      </c>
      <c r="V788" s="169"/>
      <c r="W788" s="168" t="s">
        <v>1061</v>
      </c>
      <c r="X788" s="169"/>
      <c r="Y788" s="168" t="s">
        <v>1062</v>
      </c>
      <c r="Z788" s="169"/>
      <c r="AA788" s="168" t="s">
        <v>1063</v>
      </c>
      <c r="AB788" s="169"/>
      <c r="AC788" s="168" t="s">
        <v>1064</v>
      </c>
      <c r="AD788" s="169"/>
      <c r="AE788" s="168" t="s">
        <v>1065</v>
      </c>
      <c r="AF788" s="169"/>
      <c r="AG788" s="168" t="s">
        <v>1066</v>
      </c>
      <c r="AH788" s="170"/>
      <c r="AI788" s="171" t="s">
        <v>1067</v>
      </c>
      <c r="AJ788" s="147" t="s">
        <v>1068</v>
      </c>
      <c r="AK788" s="149" t="s">
        <v>1069</v>
      </c>
      <c r="AL788" s="151" t="s">
        <v>1070</v>
      </c>
    </row>
    <row r="789" spans="2:38" s="1" customFormat="1" ht="29.25" thickBot="1">
      <c r="B789" s="157"/>
      <c r="C789" s="178"/>
      <c r="D789" s="179"/>
      <c r="E789" s="179"/>
      <c r="F789" s="179"/>
      <c r="G789" s="179"/>
      <c r="H789" s="179"/>
      <c r="I789" s="179"/>
      <c r="J789" s="179"/>
      <c r="K789" s="163"/>
      <c r="L789" s="165" t="s">
        <v>1054</v>
      </c>
      <c r="M789" s="165"/>
      <c r="N789" s="167"/>
      <c r="O789" s="174"/>
      <c r="P789" s="176"/>
      <c r="Q789" s="17" t="s">
        <v>1071</v>
      </c>
      <c r="R789" s="18" t="s">
        <v>1072</v>
      </c>
      <c r="S789" s="19" t="s">
        <v>1071</v>
      </c>
      <c r="T789" s="18" t="s">
        <v>1072</v>
      </c>
      <c r="U789" s="19" t="s">
        <v>1071</v>
      </c>
      <c r="V789" s="18" t="s">
        <v>1072</v>
      </c>
      <c r="W789" s="19" t="s">
        <v>1071</v>
      </c>
      <c r="X789" s="18" t="s">
        <v>1072</v>
      </c>
      <c r="Y789" s="19" t="s">
        <v>1071</v>
      </c>
      <c r="Z789" s="18" t="s">
        <v>1072</v>
      </c>
      <c r="AA789" s="19" t="s">
        <v>1071</v>
      </c>
      <c r="AB789" s="18" t="s">
        <v>1072</v>
      </c>
      <c r="AC789" s="19" t="s">
        <v>1071</v>
      </c>
      <c r="AD789" s="18" t="s">
        <v>1073</v>
      </c>
      <c r="AE789" s="19" t="s">
        <v>1071</v>
      </c>
      <c r="AF789" s="18" t="s">
        <v>1073</v>
      </c>
      <c r="AG789" s="19" t="s">
        <v>1071</v>
      </c>
      <c r="AH789" s="20" t="s">
        <v>1073</v>
      </c>
      <c r="AI789" s="172"/>
      <c r="AJ789" s="148"/>
      <c r="AK789" s="150"/>
      <c r="AL789" s="152"/>
    </row>
    <row r="790" spans="2:38" s="1" customFormat="1" ht="34.5" thickBot="1">
      <c r="B790" s="42" t="s">
        <v>1085</v>
      </c>
      <c r="C790" s="180" t="s">
        <v>1362</v>
      </c>
      <c r="D790" s="181"/>
      <c r="E790" s="181"/>
      <c r="F790" s="181"/>
      <c r="G790" s="181"/>
      <c r="H790" s="181"/>
      <c r="I790" s="181"/>
      <c r="J790" s="181"/>
      <c r="K790" s="43" t="s">
        <v>1231</v>
      </c>
      <c r="L790" s="44" t="s">
        <v>1201</v>
      </c>
      <c r="M790" s="59">
        <v>4</v>
      </c>
      <c r="N790" s="60">
        <v>0</v>
      </c>
      <c r="O790" s="46"/>
      <c r="P790" s="47"/>
      <c r="Q790" s="48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50"/>
      <c r="AI790" s="51" t="e">
        <f>AI792+#REF!+#REF!</f>
        <v>#REF!</v>
      </c>
      <c r="AJ790" s="52"/>
      <c r="AK790" s="52"/>
      <c r="AL790" s="53"/>
    </row>
    <row r="791" spans="2:38" s="1" customFormat="1" ht="58.5" customHeight="1">
      <c r="B791" s="5" t="s">
        <v>1037</v>
      </c>
      <c r="C791" s="3" t="s">
        <v>1038</v>
      </c>
      <c r="D791" s="3" t="s">
        <v>1039</v>
      </c>
      <c r="E791" s="3" t="s">
        <v>1040</v>
      </c>
      <c r="F791" s="3" t="s">
        <v>1041</v>
      </c>
      <c r="G791" s="3" t="s">
        <v>1042</v>
      </c>
      <c r="H791" s="3" t="s">
        <v>1043</v>
      </c>
      <c r="I791" s="3" t="s">
        <v>1044</v>
      </c>
      <c r="J791" s="4" t="s">
        <v>1045</v>
      </c>
      <c r="K791" s="5" t="s">
        <v>1046</v>
      </c>
      <c r="L791" s="6"/>
      <c r="M791" s="6"/>
      <c r="N791" s="7"/>
      <c r="O791" s="7"/>
      <c r="P791" s="8"/>
      <c r="Q791" s="9">
        <f>SUM(Q792:Q792)</f>
        <v>10000000</v>
      </c>
      <c r="R791" s="10">
        <f>SUM(R792:R792)</f>
        <v>0</v>
      </c>
      <c r="S791" s="11">
        <f>SUM(S792:S792)</f>
        <v>0</v>
      </c>
      <c r="T791" s="10">
        <f>SUM(T792:T792)</f>
        <v>0</v>
      </c>
      <c r="U791" s="11"/>
      <c r="V791" s="10"/>
      <c r="W791" s="11"/>
      <c r="X791" s="10"/>
      <c r="Y791" s="11"/>
      <c r="Z791" s="10"/>
      <c r="AA791" s="11"/>
      <c r="AB791" s="10"/>
      <c r="AC791" s="11"/>
      <c r="AD791" s="10"/>
      <c r="AE791" s="11"/>
      <c r="AF791" s="10"/>
      <c r="AG791" s="12">
        <f>Q791+S791</f>
        <v>10000000</v>
      </c>
      <c r="AH791" s="10">
        <f>AH792</f>
        <v>0</v>
      </c>
      <c r="AI791" s="13">
        <f>SUM(AI792:AI792)</f>
        <v>0</v>
      </c>
      <c r="AJ791" s="14"/>
      <c r="AK791" s="14"/>
      <c r="AL791" s="15"/>
    </row>
    <row r="792" spans="2:38" ht="64.5" thickBot="1">
      <c r="B792" s="106"/>
      <c r="C792" s="28"/>
      <c r="D792" s="28"/>
      <c r="E792" s="28"/>
      <c r="F792" s="26" t="s">
        <v>976</v>
      </c>
      <c r="G792" s="28"/>
      <c r="H792" s="28"/>
      <c r="I792" s="28"/>
      <c r="J792" s="26" t="s">
        <v>230</v>
      </c>
      <c r="K792" s="26" t="s">
        <v>665</v>
      </c>
      <c r="L792" s="27">
        <v>0</v>
      </c>
      <c r="M792" s="27">
        <v>1</v>
      </c>
      <c r="N792" s="27">
        <v>0</v>
      </c>
      <c r="O792" s="28"/>
      <c r="P792" s="28"/>
      <c r="Q792" s="29">
        <v>10000000</v>
      </c>
      <c r="R792" s="28"/>
      <c r="S792" s="29"/>
      <c r="T792" s="28"/>
      <c r="U792" s="28"/>
      <c r="V792" s="28"/>
      <c r="W792" s="28"/>
      <c r="X792" s="28"/>
      <c r="Y792" s="28"/>
      <c r="Z792" s="28"/>
      <c r="AA792" s="29"/>
      <c r="AB792" s="28"/>
      <c r="AC792" s="28"/>
      <c r="AD792" s="28"/>
      <c r="AE792" s="29"/>
      <c r="AF792" s="28"/>
      <c r="AG792" s="28"/>
      <c r="AH792" s="28"/>
      <c r="AI792" s="28"/>
      <c r="AJ792" s="28"/>
      <c r="AK792" s="28"/>
      <c r="AL792" s="107" t="s">
        <v>1084</v>
      </c>
    </row>
    <row r="793" spans="2:38" s="1" customFormat="1" ht="33.75">
      <c r="B793" s="5" t="s">
        <v>1037</v>
      </c>
      <c r="C793" s="3" t="s">
        <v>1038</v>
      </c>
      <c r="D793" s="3" t="s">
        <v>1039</v>
      </c>
      <c r="E793" s="3" t="s">
        <v>1040</v>
      </c>
      <c r="F793" s="3" t="s">
        <v>1041</v>
      </c>
      <c r="G793" s="3" t="s">
        <v>1042</v>
      </c>
      <c r="H793" s="3" t="s">
        <v>1043</v>
      </c>
      <c r="I793" s="3" t="s">
        <v>1044</v>
      </c>
      <c r="J793" s="4" t="s">
        <v>1045</v>
      </c>
      <c r="K793" s="5" t="s">
        <v>1046</v>
      </c>
      <c r="L793" s="6"/>
      <c r="M793" s="6"/>
      <c r="N793" s="7"/>
      <c r="O793" s="7"/>
      <c r="P793" s="8"/>
      <c r="Q793" s="9">
        <f>SUM(Q794:Q794)</f>
        <v>0</v>
      </c>
      <c r="R793" s="10">
        <f>SUM(R794:R794)</f>
        <v>0</v>
      </c>
      <c r="S793" s="11">
        <f>SUM(S794:S794)</f>
        <v>0</v>
      </c>
      <c r="T793" s="10">
        <f>SUM(T794:T794)</f>
        <v>0</v>
      </c>
      <c r="U793" s="11"/>
      <c r="V793" s="10"/>
      <c r="W793" s="11"/>
      <c r="X793" s="10"/>
      <c r="Y793" s="11"/>
      <c r="Z793" s="10"/>
      <c r="AA793" s="11"/>
      <c r="AB793" s="10"/>
      <c r="AC793" s="11"/>
      <c r="AD793" s="10"/>
      <c r="AE793" s="11"/>
      <c r="AF793" s="10"/>
      <c r="AG793" s="12">
        <f>Q793+S793</f>
        <v>0</v>
      </c>
      <c r="AH793" s="10">
        <f>AH794</f>
        <v>0</v>
      </c>
      <c r="AI793" s="13">
        <f>SUM(AI794:AI794)</f>
        <v>0</v>
      </c>
      <c r="AJ793" s="14"/>
      <c r="AK793" s="14"/>
      <c r="AL793" s="15"/>
    </row>
    <row r="794" spans="2:38" ht="64.5" thickBot="1">
      <c r="B794" s="106"/>
      <c r="C794" s="28"/>
      <c r="D794" s="28"/>
      <c r="E794" s="28"/>
      <c r="F794" s="26" t="s">
        <v>977</v>
      </c>
      <c r="G794" s="28"/>
      <c r="H794" s="28"/>
      <c r="I794" s="28"/>
      <c r="J794" s="26" t="s">
        <v>231</v>
      </c>
      <c r="K794" s="26" t="s">
        <v>666</v>
      </c>
      <c r="L794" s="27">
        <v>0</v>
      </c>
      <c r="M794" s="27">
        <v>1</v>
      </c>
      <c r="N794" s="27">
        <v>0</v>
      </c>
      <c r="O794" s="28"/>
      <c r="P794" s="28"/>
      <c r="Q794" s="29"/>
      <c r="R794" s="28"/>
      <c r="S794" s="29"/>
      <c r="T794" s="28"/>
      <c r="U794" s="28"/>
      <c r="V794" s="28"/>
      <c r="W794" s="28"/>
      <c r="X794" s="28"/>
      <c r="Y794" s="28"/>
      <c r="Z794" s="28"/>
      <c r="AA794" s="29"/>
      <c r="AB794" s="28"/>
      <c r="AC794" s="28"/>
      <c r="AD794" s="28"/>
      <c r="AE794" s="29"/>
      <c r="AF794" s="28"/>
      <c r="AG794" s="28"/>
      <c r="AH794" s="28"/>
      <c r="AI794" s="28"/>
      <c r="AJ794" s="28"/>
      <c r="AK794" s="28"/>
      <c r="AL794" s="107" t="s">
        <v>1085</v>
      </c>
    </row>
    <row r="795" spans="2:38" s="1" customFormat="1" ht="33.75">
      <c r="B795" s="5" t="s">
        <v>1037</v>
      </c>
      <c r="C795" s="3" t="s">
        <v>1038</v>
      </c>
      <c r="D795" s="3" t="s">
        <v>1039</v>
      </c>
      <c r="E795" s="3" t="s">
        <v>1040</v>
      </c>
      <c r="F795" s="3" t="s">
        <v>1041</v>
      </c>
      <c r="G795" s="3" t="s">
        <v>1042</v>
      </c>
      <c r="H795" s="3" t="s">
        <v>1043</v>
      </c>
      <c r="I795" s="3" t="s">
        <v>1044</v>
      </c>
      <c r="J795" s="4" t="s">
        <v>1045</v>
      </c>
      <c r="K795" s="5" t="s">
        <v>1046</v>
      </c>
      <c r="L795" s="6"/>
      <c r="M795" s="6"/>
      <c r="N795" s="7"/>
      <c r="O795" s="7"/>
      <c r="P795" s="8"/>
      <c r="Q795" s="9">
        <f>SUM(Q796:Q796)</f>
        <v>0</v>
      </c>
      <c r="R795" s="10">
        <f>SUM(R796:R796)</f>
        <v>0</v>
      </c>
      <c r="S795" s="11">
        <f>SUM(S796:S796)</f>
        <v>0</v>
      </c>
      <c r="T795" s="10">
        <f>SUM(T796:T796)</f>
        <v>0</v>
      </c>
      <c r="U795" s="11"/>
      <c r="V795" s="10"/>
      <c r="W795" s="11"/>
      <c r="X795" s="10"/>
      <c r="Y795" s="11"/>
      <c r="Z795" s="10"/>
      <c r="AA795" s="11"/>
      <c r="AB795" s="10"/>
      <c r="AC795" s="11"/>
      <c r="AD795" s="10"/>
      <c r="AE795" s="11"/>
      <c r="AF795" s="10"/>
      <c r="AG795" s="12">
        <f>Q795+S795</f>
        <v>0</v>
      </c>
      <c r="AH795" s="10">
        <f>AH796</f>
        <v>0</v>
      </c>
      <c r="AI795" s="13">
        <f>SUM(AI796:AI796)</f>
        <v>0</v>
      </c>
      <c r="AJ795" s="14"/>
      <c r="AK795" s="14"/>
      <c r="AL795" s="15"/>
    </row>
    <row r="796" spans="2:38" ht="51.75" thickBot="1">
      <c r="B796" s="106"/>
      <c r="C796" s="28"/>
      <c r="D796" s="28"/>
      <c r="E796" s="28"/>
      <c r="F796" s="26" t="s">
        <v>977</v>
      </c>
      <c r="G796" s="28"/>
      <c r="H796" s="28"/>
      <c r="I796" s="28"/>
      <c r="J796" s="26" t="s">
        <v>232</v>
      </c>
      <c r="K796" s="26" t="s">
        <v>667</v>
      </c>
      <c r="L796" s="27">
        <v>0</v>
      </c>
      <c r="M796" s="27">
        <v>1</v>
      </c>
      <c r="N796" s="27">
        <v>0</v>
      </c>
      <c r="O796" s="28"/>
      <c r="P796" s="28"/>
      <c r="Q796" s="29"/>
      <c r="R796" s="28"/>
      <c r="S796" s="29"/>
      <c r="T796" s="28"/>
      <c r="U796" s="28"/>
      <c r="V796" s="28"/>
      <c r="W796" s="28"/>
      <c r="X796" s="28"/>
      <c r="Y796" s="28"/>
      <c r="Z796" s="28"/>
      <c r="AA796" s="29"/>
      <c r="AB796" s="28"/>
      <c r="AC796" s="28"/>
      <c r="AD796" s="28"/>
      <c r="AE796" s="29"/>
      <c r="AF796" s="28"/>
      <c r="AG796" s="28"/>
      <c r="AH796" s="28"/>
      <c r="AI796" s="28"/>
      <c r="AJ796" s="28"/>
      <c r="AK796" s="28"/>
      <c r="AL796" s="107" t="s">
        <v>1085</v>
      </c>
    </row>
    <row r="797" spans="2:38" s="1" customFormat="1" ht="33.75">
      <c r="B797" s="5" t="s">
        <v>1037</v>
      </c>
      <c r="C797" s="3" t="s">
        <v>1038</v>
      </c>
      <c r="D797" s="3" t="s">
        <v>1039</v>
      </c>
      <c r="E797" s="3" t="s">
        <v>1040</v>
      </c>
      <c r="F797" s="3" t="s">
        <v>1041</v>
      </c>
      <c r="G797" s="3" t="s">
        <v>1042</v>
      </c>
      <c r="H797" s="3" t="s">
        <v>1043</v>
      </c>
      <c r="I797" s="3" t="s">
        <v>1044</v>
      </c>
      <c r="J797" s="4" t="s">
        <v>1045</v>
      </c>
      <c r="K797" s="5" t="s">
        <v>1046</v>
      </c>
      <c r="L797" s="6"/>
      <c r="M797" s="6"/>
      <c r="N797" s="7"/>
      <c r="O797" s="7"/>
      <c r="P797" s="8"/>
      <c r="Q797" s="9">
        <f>SUM(Q798:Q798)</f>
        <v>0</v>
      </c>
      <c r="R797" s="10">
        <f>SUM(R798:R798)</f>
        <v>0</v>
      </c>
      <c r="S797" s="11">
        <f>SUM(S798:S798)</f>
        <v>0</v>
      </c>
      <c r="T797" s="10">
        <f>SUM(T798:T798)</f>
        <v>0</v>
      </c>
      <c r="U797" s="11"/>
      <c r="V797" s="10"/>
      <c r="W797" s="11"/>
      <c r="X797" s="10"/>
      <c r="Y797" s="11"/>
      <c r="Z797" s="10"/>
      <c r="AA797" s="11"/>
      <c r="AB797" s="10"/>
      <c r="AC797" s="11"/>
      <c r="AD797" s="10"/>
      <c r="AE797" s="11"/>
      <c r="AF797" s="10"/>
      <c r="AG797" s="12">
        <f>Q797+S797</f>
        <v>0</v>
      </c>
      <c r="AH797" s="10">
        <f>AH798</f>
        <v>0</v>
      </c>
      <c r="AI797" s="13">
        <f>SUM(AI798:AI798)</f>
        <v>0</v>
      </c>
      <c r="AJ797" s="14"/>
      <c r="AK797" s="14"/>
      <c r="AL797" s="15"/>
    </row>
    <row r="798" spans="2:38" ht="51.75" thickBot="1">
      <c r="B798" s="106"/>
      <c r="C798" s="28"/>
      <c r="D798" s="28"/>
      <c r="E798" s="28"/>
      <c r="F798" s="26"/>
      <c r="G798" s="28"/>
      <c r="H798" s="28"/>
      <c r="I798" s="28"/>
      <c r="J798" s="26" t="s">
        <v>233</v>
      </c>
      <c r="K798" s="26" t="s">
        <v>668</v>
      </c>
      <c r="L798" s="27">
        <v>1</v>
      </c>
      <c r="M798" s="27">
        <v>1</v>
      </c>
      <c r="N798" s="27">
        <v>1</v>
      </c>
      <c r="O798" s="28"/>
      <c r="P798" s="28"/>
      <c r="Q798" s="29"/>
      <c r="R798" s="28"/>
      <c r="S798" s="29"/>
      <c r="T798" s="28"/>
      <c r="U798" s="28"/>
      <c r="V798" s="28"/>
      <c r="W798" s="28"/>
      <c r="X798" s="28"/>
      <c r="Y798" s="28"/>
      <c r="Z798" s="28"/>
      <c r="AA798" s="29"/>
      <c r="AB798" s="28"/>
      <c r="AC798" s="28"/>
      <c r="AD798" s="28"/>
      <c r="AE798" s="29"/>
      <c r="AF798" s="28"/>
      <c r="AG798" s="28"/>
      <c r="AH798" s="28"/>
      <c r="AI798" s="28"/>
      <c r="AJ798" s="28"/>
      <c r="AK798" s="28"/>
      <c r="AL798" s="107" t="s">
        <v>1085</v>
      </c>
    </row>
    <row r="799" spans="2:38" s="1" customFormat="1" ht="66" customHeight="1">
      <c r="B799" s="5" t="s">
        <v>1037</v>
      </c>
      <c r="C799" s="3" t="s">
        <v>1038</v>
      </c>
      <c r="D799" s="3" t="s">
        <v>1039</v>
      </c>
      <c r="E799" s="3" t="s">
        <v>1040</v>
      </c>
      <c r="F799" s="3" t="s">
        <v>1041</v>
      </c>
      <c r="G799" s="3" t="s">
        <v>1042</v>
      </c>
      <c r="H799" s="3" t="s">
        <v>1043</v>
      </c>
      <c r="I799" s="3" t="s">
        <v>1044</v>
      </c>
      <c r="J799" s="4" t="s">
        <v>1045</v>
      </c>
      <c r="K799" s="5" t="s">
        <v>1046</v>
      </c>
      <c r="L799" s="6"/>
      <c r="M799" s="6"/>
      <c r="N799" s="7"/>
      <c r="O799" s="7"/>
      <c r="P799" s="8"/>
      <c r="Q799" s="9">
        <f>SUM(Q800:Q800)</f>
        <v>0</v>
      </c>
      <c r="R799" s="10">
        <f>SUM(R800:R800)</f>
        <v>0</v>
      </c>
      <c r="S799" s="11">
        <f>SUM(S800:S800)</f>
        <v>400000000</v>
      </c>
      <c r="T799" s="10">
        <f>SUM(T800:T800)</f>
        <v>0</v>
      </c>
      <c r="U799" s="11"/>
      <c r="V799" s="10"/>
      <c r="W799" s="11"/>
      <c r="X799" s="10"/>
      <c r="Y799" s="11"/>
      <c r="Z799" s="10"/>
      <c r="AA799" s="11"/>
      <c r="AB799" s="10"/>
      <c r="AC799" s="11"/>
      <c r="AD799" s="10"/>
      <c r="AE799" s="11"/>
      <c r="AF799" s="10"/>
      <c r="AG799" s="12">
        <f>Q799+S799</f>
        <v>400000000</v>
      </c>
      <c r="AH799" s="10">
        <f>AH800</f>
        <v>0</v>
      </c>
      <c r="AI799" s="13">
        <f>SUM(AI800:AI800)</f>
        <v>0</v>
      </c>
      <c r="AJ799" s="14"/>
      <c r="AK799" s="14"/>
      <c r="AL799" s="15"/>
    </row>
    <row r="800" spans="2:38" ht="51">
      <c r="B800" s="106"/>
      <c r="C800" s="28"/>
      <c r="D800" s="28"/>
      <c r="E800" s="28"/>
      <c r="F800" s="26" t="s">
        <v>976</v>
      </c>
      <c r="G800" s="28"/>
      <c r="H800" s="28"/>
      <c r="I800" s="28"/>
      <c r="J800" s="26" t="s">
        <v>234</v>
      </c>
      <c r="K800" s="26" t="s">
        <v>669</v>
      </c>
      <c r="L800" s="27">
        <v>1</v>
      </c>
      <c r="M800" s="27">
        <v>1</v>
      </c>
      <c r="N800" s="27">
        <v>1</v>
      </c>
      <c r="O800" s="28"/>
      <c r="P800" s="28"/>
      <c r="Q800" s="29"/>
      <c r="R800" s="28"/>
      <c r="S800" s="29">
        <v>400000000</v>
      </c>
      <c r="T800" s="28"/>
      <c r="U800" s="28"/>
      <c r="V800" s="28"/>
      <c r="W800" s="28"/>
      <c r="X800" s="28"/>
      <c r="Y800" s="28"/>
      <c r="Z800" s="28"/>
      <c r="AA800" s="29"/>
      <c r="AB800" s="28"/>
      <c r="AC800" s="28"/>
      <c r="AD800" s="28"/>
      <c r="AE800" s="29"/>
      <c r="AF800" s="28"/>
      <c r="AG800" s="28"/>
      <c r="AH800" s="28"/>
      <c r="AI800" s="28"/>
      <c r="AJ800" s="28"/>
      <c r="AK800" s="28"/>
      <c r="AL800" s="107" t="s">
        <v>1085</v>
      </c>
    </row>
    <row r="801" spans="2:38">
      <c r="B801" s="116"/>
      <c r="C801" s="117"/>
      <c r="D801" s="117"/>
      <c r="E801" s="117"/>
      <c r="F801" s="118"/>
      <c r="G801" s="117"/>
      <c r="H801" s="117"/>
      <c r="I801" s="117"/>
      <c r="J801" s="118"/>
      <c r="K801" s="118"/>
      <c r="L801" s="119"/>
      <c r="M801" s="119"/>
      <c r="N801" s="119"/>
      <c r="O801" s="117"/>
      <c r="P801" s="117"/>
      <c r="Q801" s="120"/>
      <c r="R801" s="117"/>
      <c r="S801" s="120"/>
      <c r="T801" s="117"/>
      <c r="U801" s="117"/>
      <c r="V801" s="117"/>
      <c r="W801" s="117"/>
      <c r="X801" s="117"/>
      <c r="Y801" s="117"/>
      <c r="Z801" s="117"/>
      <c r="AA801" s="120"/>
      <c r="AB801" s="117"/>
      <c r="AC801" s="117"/>
      <c r="AD801" s="117"/>
      <c r="AE801" s="120"/>
      <c r="AF801" s="117"/>
      <c r="AG801" s="117"/>
      <c r="AH801" s="117"/>
      <c r="AI801" s="117"/>
      <c r="AJ801" s="117"/>
      <c r="AK801" s="117"/>
      <c r="AL801" s="121"/>
    </row>
    <row r="802" spans="2:38">
      <c r="B802" s="116"/>
      <c r="C802" s="117"/>
      <c r="D802" s="117"/>
      <c r="E802" s="117"/>
      <c r="F802" s="118"/>
      <c r="G802" s="117"/>
      <c r="H802" s="117"/>
      <c r="I802" s="117"/>
      <c r="J802" s="118"/>
      <c r="K802" s="118"/>
      <c r="L802" s="119"/>
      <c r="M802" s="119"/>
      <c r="N802" s="119"/>
      <c r="O802" s="117"/>
      <c r="P802" s="117"/>
      <c r="Q802" s="120"/>
      <c r="R802" s="117"/>
      <c r="S802" s="120"/>
      <c r="T802" s="117"/>
      <c r="U802" s="117"/>
      <c r="V802" s="117"/>
      <c r="W802" s="117"/>
      <c r="X802" s="117"/>
      <c r="Y802" s="117"/>
      <c r="Z802" s="117"/>
      <c r="AA802" s="120"/>
      <c r="AB802" s="117"/>
      <c r="AC802" s="117"/>
      <c r="AD802" s="117"/>
      <c r="AE802" s="120"/>
      <c r="AF802" s="117"/>
      <c r="AG802" s="117"/>
      <c r="AH802" s="117"/>
      <c r="AI802" s="117"/>
      <c r="AJ802" s="117"/>
      <c r="AK802" s="117"/>
      <c r="AL802" s="121"/>
    </row>
    <row r="803" spans="2:38">
      <c r="B803" s="116"/>
      <c r="C803" s="117"/>
      <c r="D803" s="117"/>
      <c r="E803" s="117"/>
      <c r="F803" s="118"/>
      <c r="G803" s="117"/>
      <c r="H803" s="117"/>
      <c r="I803" s="117"/>
      <c r="J803" s="118"/>
      <c r="K803" s="118"/>
      <c r="L803" s="119"/>
      <c r="M803" s="119"/>
      <c r="N803" s="119"/>
      <c r="O803" s="117"/>
      <c r="P803" s="117"/>
      <c r="Q803" s="120"/>
      <c r="R803" s="117"/>
      <c r="S803" s="120"/>
      <c r="T803" s="117"/>
      <c r="U803" s="117"/>
      <c r="V803" s="117"/>
      <c r="W803" s="117"/>
      <c r="X803" s="117"/>
      <c r="Y803" s="117"/>
      <c r="Z803" s="117"/>
      <c r="AA803" s="120"/>
      <c r="AB803" s="117"/>
      <c r="AC803" s="117"/>
      <c r="AD803" s="117"/>
      <c r="AE803" s="120"/>
      <c r="AF803" s="117"/>
      <c r="AG803" s="117"/>
      <c r="AH803" s="117"/>
      <c r="AI803" s="117"/>
      <c r="AJ803" s="117"/>
      <c r="AK803" s="117"/>
      <c r="AL803" s="121"/>
    </row>
    <row r="804" spans="2:38">
      <c r="B804" s="116"/>
      <c r="C804" s="117"/>
      <c r="D804" s="117"/>
      <c r="E804" s="117"/>
      <c r="F804" s="118"/>
      <c r="G804" s="117"/>
      <c r="H804" s="117"/>
      <c r="I804" s="117"/>
      <c r="J804" s="118"/>
      <c r="K804" s="118"/>
      <c r="L804" s="119"/>
      <c r="M804" s="119"/>
      <c r="N804" s="119"/>
      <c r="O804" s="117"/>
      <c r="P804" s="117"/>
      <c r="Q804" s="120"/>
      <c r="R804" s="117"/>
      <c r="S804" s="120"/>
      <c r="T804" s="117"/>
      <c r="U804" s="117"/>
      <c r="V804" s="117"/>
      <c r="W804" s="117"/>
      <c r="X804" s="117"/>
      <c r="Y804" s="117"/>
      <c r="Z804" s="117"/>
      <c r="AA804" s="120"/>
      <c r="AB804" s="117"/>
      <c r="AC804" s="117"/>
      <c r="AD804" s="117"/>
      <c r="AE804" s="120"/>
      <c r="AF804" s="117"/>
      <c r="AG804" s="117"/>
      <c r="AH804" s="117"/>
      <c r="AI804" s="117"/>
      <c r="AJ804" s="117"/>
      <c r="AK804" s="117"/>
      <c r="AL804" s="121"/>
    </row>
    <row r="805" spans="2:38">
      <c r="B805" s="116"/>
      <c r="C805" s="117"/>
      <c r="D805" s="117"/>
      <c r="E805" s="117"/>
      <c r="F805" s="118"/>
      <c r="G805" s="117"/>
      <c r="H805" s="117"/>
      <c r="I805" s="117"/>
      <c r="J805" s="118"/>
      <c r="K805" s="118"/>
      <c r="L805" s="119"/>
      <c r="M805" s="119"/>
      <c r="N805" s="119"/>
      <c r="O805" s="117"/>
      <c r="P805" s="117"/>
      <c r="Q805" s="120"/>
      <c r="R805" s="117"/>
      <c r="S805" s="120"/>
      <c r="T805" s="117"/>
      <c r="U805" s="117"/>
      <c r="V805" s="117"/>
      <c r="W805" s="117"/>
      <c r="X805" s="117"/>
      <c r="Y805" s="117"/>
      <c r="Z805" s="117"/>
      <c r="AA805" s="120"/>
      <c r="AB805" s="117"/>
      <c r="AC805" s="117"/>
      <c r="AD805" s="117"/>
      <c r="AE805" s="120"/>
      <c r="AF805" s="117"/>
      <c r="AG805" s="117"/>
      <c r="AH805" s="117"/>
      <c r="AI805" s="117"/>
      <c r="AJ805" s="117"/>
      <c r="AK805" s="117"/>
      <c r="AL805" s="121"/>
    </row>
    <row r="806" spans="2:38">
      <c r="B806" s="116"/>
      <c r="C806" s="117"/>
      <c r="D806" s="117"/>
      <c r="E806" s="117"/>
      <c r="F806" s="118"/>
      <c r="G806" s="117"/>
      <c r="H806" s="117"/>
      <c r="I806" s="117"/>
      <c r="J806" s="118"/>
      <c r="K806" s="118"/>
      <c r="L806" s="119"/>
      <c r="M806" s="119"/>
      <c r="N806" s="119"/>
      <c r="O806" s="117"/>
      <c r="P806" s="117"/>
      <c r="Q806" s="120"/>
      <c r="R806" s="117"/>
      <c r="S806" s="120"/>
      <c r="T806" s="117"/>
      <c r="U806" s="117"/>
      <c r="V806" s="117"/>
      <c r="W806" s="117"/>
      <c r="X806" s="117"/>
      <c r="Y806" s="117"/>
      <c r="Z806" s="117"/>
      <c r="AA806" s="120"/>
      <c r="AB806" s="117"/>
      <c r="AC806" s="117"/>
      <c r="AD806" s="117"/>
      <c r="AE806" s="120"/>
      <c r="AF806" s="117"/>
      <c r="AG806" s="117"/>
      <c r="AH806" s="117"/>
      <c r="AI806" s="117"/>
      <c r="AJ806" s="117"/>
      <c r="AK806" s="117"/>
      <c r="AL806" s="121"/>
    </row>
    <row r="807" spans="2:38">
      <c r="B807" s="116"/>
      <c r="C807" s="117"/>
      <c r="D807" s="117"/>
      <c r="E807" s="117"/>
      <c r="F807" s="118"/>
      <c r="G807" s="117"/>
      <c r="H807" s="117"/>
      <c r="I807" s="117"/>
      <c r="J807" s="118"/>
      <c r="K807" s="118"/>
      <c r="L807" s="119"/>
      <c r="M807" s="119"/>
      <c r="N807" s="119"/>
      <c r="O807" s="117"/>
      <c r="P807" s="117"/>
      <c r="Q807" s="120"/>
      <c r="R807" s="117"/>
      <c r="S807" s="120"/>
      <c r="T807" s="117"/>
      <c r="U807" s="117"/>
      <c r="V807" s="117"/>
      <c r="W807" s="117"/>
      <c r="X807" s="117"/>
      <c r="Y807" s="117"/>
      <c r="Z807" s="117"/>
      <c r="AA807" s="120"/>
      <c r="AB807" s="117"/>
      <c r="AC807" s="117"/>
      <c r="AD807" s="117"/>
      <c r="AE807" s="120"/>
      <c r="AF807" s="117"/>
      <c r="AG807" s="117"/>
      <c r="AH807" s="117"/>
      <c r="AI807" s="117"/>
      <c r="AJ807" s="117"/>
      <c r="AK807" s="117"/>
      <c r="AL807" s="121"/>
    </row>
    <row r="808" spans="2:38">
      <c r="B808" s="116"/>
      <c r="C808" s="117"/>
      <c r="D808" s="117"/>
      <c r="E808" s="117"/>
      <c r="F808" s="118"/>
      <c r="G808" s="117"/>
      <c r="H808" s="117"/>
      <c r="I808" s="117"/>
      <c r="J808" s="118"/>
      <c r="K808" s="118"/>
      <c r="L808" s="119"/>
      <c r="M808" s="119"/>
      <c r="N808" s="119"/>
      <c r="O808" s="117"/>
      <c r="P808" s="117"/>
      <c r="Q808" s="120"/>
      <c r="R808" s="117"/>
      <c r="S808" s="120"/>
      <c r="T808" s="117"/>
      <c r="U808" s="117"/>
      <c r="V808" s="117"/>
      <c r="W808" s="117"/>
      <c r="X808" s="117"/>
      <c r="Y808" s="117"/>
      <c r="Z808" s="117"/>
      <c r="AA808" s="120"/>
      <c r="AB808" s="117"/>
      <c r="AC808" s="117"/>
      <c r="AD808" s="117"/>
      <c r="AE808" s="120"/>
      <c r="AF808" s="117"/>
      <c r="AG808" s="117"/>
      <c r="AH808" s="117"/>
      <c r="AI808" s="117"/>
      <c r="AJ808" s="117"/>
      <c r="AK808" s="117"/>
      <c r="AL808" s="121"/>
    </row>
    <row r="809" spans="2:38">
      <c r="B809" s="116"/>
      <c r="C809" s="117"/>
      <c r="D809" s="117"/>
      <c r="E809" s="117"/>
      <c r="F809" s="118"/>
      <c r="G809" s="117"/>
      <c r="H809" s="117"/>
      <c r="I809" s="117"/>
      <c r="J809" s="118"/>
      <c r="K809" s="118"/>
      <c r="L809" s="119"/>
      <c r="M809" s="119"/>
      <c r="N809" s="119"/>
      <c r="O809" s="117"/>
      <c r="P809" s="117"/>
      <c r="Q809" s="120"/>
      <c r="R809" s="117"/>
      <c r="S809" s="120"/>
      <c r="T809" s="117"/>
      <c r="U809" s="117"/>
      <c r="V809" s="117"/>
      <c r="W809" s="117"/>
      <c r="X809" s="117"/>
      <c r="Y809" s="117"/>
      <c r="Z809" s="117"/>
      <c r="AA809" s="120"/>
      <c r="AB809" s="117"/>
      <c r="AC809" s="117"/>
      <c r="AD809" s="117"/>
      <c r="AE809" s="120"/>
      <c r="AF809" s="117"/>
      <c r="AG809" s="117"/>
      <c r="AH809" s="117"/>
      <c r="AI809" s="117"/>
      <c r="AJ809" s="117"/>
      <c r="AK809" s="117"/>
      <c r="AL809" s="121"/>
    </row>
    <row r="810" spans="2:38">
      <c r="B810" s="116"/>
      <c r="C810" s="117"/>
      <c r="D810" s="117"/>
      <c r="E810" s="117"/>
      <c r="F810" s="118"/>
      <c r="G810" s="117"/>
      <c r="H810" s="117"/>
      <c r="I810" s="117"/>
      <c r="J810" s="118"/>
      <c r="K810" s="118"/>
      <c r="L810" s="119"/>
      <c r="M810" s="119"/>
      <c r="N810" s="119"/>
      <c r="O810" s="117"/>
      <c r="P810" s="117"/>
      <c r="Q810" s="120"/>
      <c r="R810" s="117"/>
      <c r="S810" s="120"/>
      <c r="T810" s="117"/>
      <c r="U810" s="117"/>
      <c r="V810" s="117"/>
      <c r="W810" s="117"/>
      <c r="X810" s="117"/>
      <c r="Y810" s="117"/>
      <c r="Z810" s="117"/>
      <c r="AA810" s="120"/>
      <c r="AB810" s="117"/>
      <c r="AC810" s="117"/>
      <c r="AD810" s="117"/>
      <c r="AE810" s="120"/>
      <c r="AF810" s="117"/>
      <c r="AG810" s="117"/>
      <c r="AH810" s="117"/>
      <c r="AI810" s="117"/>
      <c r="AJ810" s="117"/>
      <c r="AK810" s="117"/>
      <c r="AL810" s="121"/>
    </row>
    <row r="811" spans="2:38">
      <c r="B811" s="116"/>
      <c r="C811" s="117"/>
      <c r="D811" s="117"/>
      <c r="E811" s="117"/>
      <c r="F811" s="118"/>
      <c r="G811" s="117"/>
      <c r="H811" s="117"/>
      <c r="I811" s="117"/>
      <c r="J811" s="118"/>
      <c r="K811" s="118"/>
      <c r="L811" s="119"/>
      <c r="M811" s="119"/>
      <c r="N811" s="119"/>
      <c r="O811" s="117"/>
      <c r="P811" s="117"/>
      <c r="Q811" s="120"/>
      <c r="R811" s="117"/>
      <c r="S811" s="120"/>
      <c r="T811" s="117"/>
      <c r="U811" s="117"/>
      <c r="V811" s="117"/>
      <c r="W811" s="117"/>
      <c r="X811" s="117"/>
      <c r="Y811" s="117"/>
      <c r="Z811" s="117"/>
      <c r="AA811" s="120"/>
      <c r="AB811" s="117"/>
      <c r="AC811" s="117"/>
      <c r="AD811" s="117"/>
      <c r="AE811" s="120"/>
      <c r="AF811" s="117"/>
      <c r="AG811" s="117"/>
      <c r="AH811" s="117"/>
      <c r="AI811" s="117"/>
      <c r="AJ811" s="117"/>
      <c r="AK811" s="117"/>
      <c r="AL811" s="121"/>
    </row>
    <row r="812" spans="2:38">
      <c r="B812" s="116"/>
      <c r="C812" s="117"/>
      <c r="D812" s="117"/>
      <c r="E812" s="117"/>
      <c r="F812" s="118"/>
      <c r="G812" s="117"/>
      <c r="H812" s="117"/>
      <c r="I812" s="117"/>
      <c r="J812" s="118"/>
      <c r="K812" s="118"/>
      <c r="L812" s="119"/>
      <c r="M812" s="119"/>
      <c r="N812" s="119"/>
      <c r="O812" s="117"/>
      <c r="P812" s="117"/>
      <c r="Q812" s="120"/>
      <c r="R812" s="117"/>
      <c r="S812" s="120"/>
      <c r="T812" s="117"/>
      <c r="U812" s="117"/>
      <c r="V812" s="117"/>
      <c r="W812" s="117"/>
      <c r="X812" s="117"/>
      <c r="Y812" s="117"/>
      <c r="Z812" s="117"/>
      <c r="AA812" s="120"/>
      <c r="AB812" s="117"/>
      <c r="AC812" s="117"/>
      <c r="AD812" s="117"/>
      <c r="AE812" s="120"/>
      <c r="AF812" s="117"/>
      <c r="AG812" s="117"/>
      <c r="AH812" s="117"/>
      <c r="AI812" s="117"/>
      <c r="AJ812" s="117"/>
      <c r="AK812" s="117"/>
      <c r="AL812" s="121"/>
    </row>
    <row r="813" spans="2:38" ht="15.75" thickBot="1">
      <c r="B813" s="116"/>
      <c r="C813" s="117"/>
      <c r="D813" s="117"/>
      <c r="E813" s="117"/>
      <c r="F813" s="118"/>
      <c r="G813" s="117"/>
      <c r="H813" s="117"/>
      <c r="I813" s="117"/>
      <c r="J813" s="118"/>
      <c r="K813" s="118"/>
      <c r="L813" s="119"/>
      <c r="M813" s="119"/>
      <c r="N813" s="119"/>
      <c r="O813" s="117"/>
      <c r="P813" s="117"/>
      <c r="Q813" s="120"/>
      <c r="R813" s="117"/>
      <c r="S813" s="120"/>
      <c r="T813" s="117"/>
      <c r="U813" s="117"/>
      <c r="V813" s="117"/>
      <c r="W813" s="117"/>
      <c r="X813" s="117"/>
      <c r="Y813" s="117"/>
      <c r="Z813" s="117"/>
      <c r="AA813" s="120"/>
      <c r="AB813" s="117"/>
      <c r="AC813" s="117"/>
      <c r="AD813" s="117"/>
      <c r="AE813" s="120"/>
      <c r="AF813" s="117"/>
      <c r="AG813" s="117"/>
      <c r="AH813" s="117"/>
      <c r="AI813" s="117"/>
      <c r="AJ813" s="117"/>
      <c r="AK813" s="117"/>
      <c r="AL813" s="121"/>
    </row>
    <row r="814" spans="2:38" s="1" customFormat="1" ht="11.25">
      <c r="B814" s="122" t="s">
        <v>1097</v>
      </c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  <c r="AA814" s="123"/>
      <c r="AB814" s="123"/>
      <c r="AC814" s="123"/>
      <c r="AD814" s="123"/>
      <c r="AE814" s="123"/>
      <c r="AF814" s="123"/>
      <c r="AG814" s="123"/>
      <c r="AH814" s="123"/>
      <c r="AI814" s="123"/>
      <c r="AJ814" s="123"/>
      <c r="AK814" s="123"/>
      <c r="AL814" s="124"/>
    </row>
    <row r="815" spans="2:38" s="1" customFormat="1" ht="12" thickBot="1">
      <c r="B815" s="125" t="s">
        <v>1098</v>
      </c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  <c r="AF815" s="126"/>
      <c r="AG815" s="126"/>
      <c r="AH815" s="126"/>
      <c r="AI815" s="126"/>
      <c r="AJ815" s="126"/>
      <c r="AK815" s="126"/>
      <c r="AL815" s="127"/>
    </row>
    <row r="816" spans="2:38" s="1" customFormat="1" ht="11.25">
      <c r="B816" s="128" t="s">
        <v>1207</v>
      </c>
      <c r="C816" s="129"/>
      <c r="D816" s="129"/>
      <c r="E816" s="129"/>
      <c r="F816" s="129"/>
      <c r="G816" s="129"/>
      <c r="H816" s="129"/>
      <c r="I816" s="129"/>
      <c r="J816" s="130"/>
      <c r="K816" s="131" t="s">
        <v>1232</v>
      </c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3"/>
      <c r="W816" s="131" t="s">
        <v>1101</v>
      </c>
      <c r="X816" s="134"/>
      <c r="Y816" s="134"/>
      <c r="Z816" s="134"/>
      <c r="AA816" s="134"/>
      <c r="AB816" s="134"/>
      <c r="AC816" s="134"/>
      <c r="AD816" s="134"/>
      <c r="AE816" s="134"/>
      <c r="AF816" s="134"/>
      <c r="AG816" s="134"/>
      <c r="AH816" s="134"/>
      <c r="AI816" s="134"/>
      <c r="AJ816" s="134"/>
      <c r="AK816" s="134"/>
      <c r="AL816" s="135"/>
    </row>
    <row r="817" spans="2:38" s="1" customFormat="1" ht="28.5" customHeight="1" thickBot="1">
      <c r="B817" s="136" t="s">
        <v>1233</v>
      </c>
      <c r="C817" s="137"/>
      <c r="D817" s="138"/>
      <c r="E817" s="92"/>
      <c r="F817" s="92"/>
      <c r="G817" s="92"/>
      <c r="H817" s="139" t="s">
        <v>1234</v>
      </c>
      <c r="I817" s="139"/>
      <c r="J817" s="139"/>
      <c r="K817" s="139"/>
      <c r="L817" s="139"/>
      <c r="M817" s="139"/>
      <c r="N817" s="139"/>
      <c r="O817" s="139"/>
      <c r="P817" s="140"/>
      <c r="Q817" s="141" t="s">
        <v>1049</v>
      </c>
      <c r="R817" s="142"/>
      <c r="S817" s="142"/>
      <c r="T817" s="142"/>
      <c r="U817" s="142"/>
      <c r="V817" s="142"/>
      <c r="W817" s="142"/>
      <c r="X817" s="142"/>
      <c r="Y817" s="142"/>
      <c r="Z817" s="142"/>
      <c r="AA817" s="142"/>
      <c r="AB817" s="142"/>
      <c r="AC817" s="142"/>
      <c r="AD817" s="142"/>
      <c r="AE817" s="142"/>
      <c r="AF817" s="142"/>
      <c r="AG817" s="142"/>
      <c r="AH817" s="143"/>
      <c r="AI817" s="144" t="s">
        <v>1050</v>
      </c>
      <c r="AJ817" s="145"/>
      <c r="AK817" s="145"/>
      <c r="AL817" s="146"/>
    </row>
    <row r="818" spans="2:38" s="1" customFormat="1" ht="11.25" customHeight="1">
      <c r="B818" s="156" t="s">
        <v>1051</v>
      </c>
      <c r="C818" s="158" t="s">
        <v>1052</v>
      </c>
      <c r="D818" s="159"/>
      <c r="E818" s="159"/>
      <c r="F818" s="159"/>
      <c r="G818" s="159"/>
      <c r="H818" s="159"/>
      <c r="I818" s="159"/>
      <c r="J818" s="159"/>
      <c r="K818" s="162" t="s">
        <v>1053</v>
      </c>
      <c r="L818" s="164" t="s">
        <v>1054</v>
      </c>
      <c r="M818" s="164" t="s">
        <v>1055</v>
      </c>
      <c r="N818" s="166" t="s">
        <v>1394</v>
      </c>
      <c r="O818" s="173" t="s">
        <v>1056</v>
      </c>
      <c r="P818" s="175" t="s">
        <v>1057</v>
      </c>
      <c r="Q818" s="177" t="s">
        <v>1058</v>
      </c>
      <c r="R818" s="169"/>
      <c r="S818" s="168" t="s">
        <v>1059</v>
      </c>
      <c r="T818" s="169"/>
      <c r="U818" s="168" t="s">
        <v>1060</v>
      </c>
      <c r="V818" s="169"/>
      <c r="W818" s="168" t="s">
        <v>1061</v>
      </c>
      <c r="X818" s="169"/>
      <c r="Y818" s="168" t="s">
        <v>1062</v>
      </c>
      <c r="Z818" s="169"/>
      <c r="AA818" s="168" t="s">
        <v>1063</v>
      </c>
      <c r="AB818" s="169"/>
      <c r="AC818" s="168" t="s">
        <v>1064</v>
      </c>
      <c r="AD818" s="169"/>
      <c r="AE818" s="168" t="s">
        <v>1065</v>
      </c>
      <c r="AF818" s="169"/>
      <c r="AG818" s="168" t="s">
        <v>1066</v>
      </c>
      <c r="AH818" s="170"/>
      <c r="AI818" s="171" t="s">
        <v>1067</v>
      </c>
      <c r="AJ818" s="147" t="s">
        <v>1068</v>
      </c>
      <c r="AK818" s="149" t="s">
        <v>1069</v>
      </c>
      <c r="AL818" s="151" t="s">
        <v>1070</v>
      </c>
    </row>
    <row r="819" spans="2:38" s="1" customFormat="1" ht="31.5" thickBot="1">
      <c r="B819" s="157"/>
      <c r="C819" s="178"/>
      <c r="D819" s="179"/>
      <c r="E819" s="179"/>
      <c r="F819" s="179"/>
      <c r="G819" s="179"/>
      <c r="H819" s="179"/>
      <c r="I819" s="179"/>
      <c r="J819" s="179"/>
      <c r="K819" s="163"/>
      <c r="L819" s="165" t="s">
        <v>1054</v>
      </c>
      <c r="M819" s="165"/>
      <c r="N819" s="167"/>
      <c r="O819" s="174"/>
      <c r="P819" s="176"/>
      <c r="Q819" s="17" t="s">
        <v>1071</v>
      </c>
      <c r="R819" s="18" t="s">
        <v>1072</v>
      </c>
      <c r="S819" s="19" t="s">
        <v>1071</v>
      </c>
      <c r="T819" s="18" t="s">
        <v>1072</v>
      </c>
      <c r="U819" s="19" t="s">
        <v>1071</v>
      </c>
      <c r="V819" s="18" t="s">
        <v>1072</v>
      </c>
      <c r="W819" s="19" t="s">
        <v>1071</v>
      </c>
      <c r="X819" s="18" t="s">
        <v>1072</v>
      </c>
      <c r="Y819" s="19" t="s">
        <v>1071</v>
      </c>
      <c r="Z819" s="18" t="s">
        <v>1072</v>
      </c>
      <c r="AA819" s="19" t="s">
        <v>1071</v>
      </c>
      <c r="AB819" s="18" t="s">
        <v>1072</v>
      </c>
      <c r="AC819" s="19" t="s">
        <v>1071</v>
      </c>
      <c r="AD819" s="18" t="s">
        <v>1073</v>
      </c>
      <c r="AE819" s="19" t="s">
        <v>1071</v>
      </c>
      <c r="AF819" s="18" t="s">
        <v>1073</v>
      </c>
      <c r="AG819" s="19" t="s">
        <v>1071</v>
      </c>
      <c r="AH819" s="20" t="s">
        <v>1073</v>
      </c>
      <c r="AI819" s="172"/>
      <c r="AJ819" s="148"/>
      <c r="AK819" s="150"/>
      <c r="AL819" s="152"/>
    </row>
    <row r="820" spans="2:38" s="1" customFormat="1" ht="34.5" thickBot="1">
      <c r="B820" s="95" t="s">
        <v>1235</v>
      </c>
      <c r="C820" s="186" t="s">
        <v>1363</v>
      </c>
      <c r="D820" s="154"/>
      <c r="E820" s="154"/>
      <c r="F820" s="154"/>
      <c r="G820" s="154"/>
      <c r="H820" s="154"/>
      <c r="I820" s="154"/>
      <c r="J820" s="189"/>
      <c r="K820" s="43" t="s">
        <v>1236</v>
      </c>
      <c r="L820" s="44">
        <v>417</v>
      </c>
      <c r="M820" s="59">
        <v>600</v>
      </c>
      <c r="N820" s="60">
        <v>0</v>
      </c>
      <c r="O820" s="46"/>
      <c r="P820" s="47"/>
      <c r="Q820" s="48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50"/>
      <c r="AI820" s="51" t="e">
        <f>AI821+#REF!+#REF!</f>
        <v>#REF!</v>
      </c>
      <c r="AJ820" s="52"/>
      <c r="AK820" s="52"/>
      <c r="AL820" s="53"/>
    </row>
    <row r="821" spans="2:38" s="1" customFormat="1" ht="33.75">
      <c r="B821" s="5" t="s">
        <v>1037</v>
      </c>
      <c r="C821" s="3" t="s">
        <v>1038</v>
      </c>
      <c r="D821" s="3" t="s">
        <v>1039</v>
      </c>
      <c r="E821" s="3" t="s">
        <v>1040</v>
      </c>
      <c r="F821" s="3" t="s">
        <v>1041</v>
      </c>
      <c r="G821" s="3" t="s">
        <v>1042</v>
      </c>
      <c r="H821" s="3" t="s">
        <v>1043</v>
      </c>
      <c r="I821" s="3" t="s">
        <v>1044</v>
      </c>
      <c r="J821" s="4" t="s">
        <v>1045</v>
      </c>
      <c r="K821" s="5" t="s">
        <v>1046</v>
      </c>
      <c r="L821" s="6"/>
      <c r="M821" s="6"/>
      <c r="N821" s="7"/>
      <c r="O821" s="7"/>
      <c r="P821" s="8"/>
      <c r="Q821" s="9">
        <f>SUM(Q822:Q822)</f>
        <v>0</v>
      </c>
      <c r="R821" s="10">
        <f>SUM(R822:R822)</f>
        <v>0</v>
      </c>
      <c r="S821" s="11">
        <f>SUM(S822:S822)</f>
        <v>0</v>
      </c>
      <c r="T821" s="10">
        <f>SUM(T822:T822)</f>
        <v>0</v>
      </c>
      <c r="U821" s="11"/>
      <c r="V821" s="10"/>
      <c r="W821" s="11"/>
      <c r="X821" s="10"/>
      <c r="Y821" s="11"/>
      <c r="Z821" s="10"/>
      <c r="AA821" s="11"/>
      <c r="AB821" s="10"/>
      <c r="AC821" s="11"/>
      <c r="AD821" s="10"/>
      <c r="AE821" s="11"/>
      <c r="AF821" s="10"/>
      <c r="AG821" s="12">
        <f>Q821+S821</f>
        <v>0</v>
      </c>
      <c r="AH821" s="10">
        <f>AH822</f>
        <v>0</v>
      </c>
      <c r="AI821" s="13">
        <f>SUM(AI822:AI822)</f>
        <v>0</v>
      </c>
      <c r="AJ821" s="14"/>
      <c r="AK821" s="14"/>
      <c r="AL821" s="15"/>
    </row>
    <row r="822" spans="2:38" ht="80.25" customHeight="1" thickBot="1">
      <c r="B822" s="106"/>
      <c r="C822" s="28"/>
      <c r="D822" s="28"/>
      <c r="E822" s="28"/>
      <c r="F822" s="26" t="s">
        <v>978</v>
      </c>
      <c r="G822" s="28"/>
      <c r="H822" s="28"/>
      <c r="I822" s="28"/>
      <c r="J822" s="26" t="s">
        <v>235</v>
      </c>
      <c r="K822" s="26" t="s">
        <v>670</v>
      </c>
      <c r="L822" s="27">
        <v>0</v>
      </c>
      <c r="M822" s="27">
        <v>2</v>
      </c>
      <c r="N822" s="27">
        <v>1</v>
      </c>
      <c r="O822" s="28"/>
      <c r="P822" s="28"/>
      <c r="Q822" s="29"/>
      <c r="R822" s="28"/>
      <c r="S822" s="29"/>
      <c r="T822" s="28"/>
      <c r="U822" s="28"/>
      <c r="V822" s="28"/>
      <c r="W822" s="28"/>
      <c r="X822" s="28"/>
      <c r="Y822" s="28"/>
      <c r="Z822" s="28"/>
      <c r="AA822" s="29"/>
      <c r="AB822" s="28"/>
      <c r="AC822" s="28"/>
      <c r="AD822" s="28"/>
      <c r="AE822" s="29"/>
      <c r="AF822" s="28"/>
      <c r="AG822" s="28"/>
      <c r="AH822" s="28"/>
      <c r="AI822" s="28"/>
      <c r="AJ822" s="28"/>
      <c r="AK822" s="28"/>
      <c r="AL822" s="107" t="s">
        <v>1086</v>
      </c>
    </row>
    <row r="823" spans="2:38" s="1" customFormat="1" ht="33.75">
      <c r="B823" s="5" t="s">
        <v>1037</v>
      </c>
      <c r="C823" s="3" t="s">
        <v>1038</v>
      </c>
      <c r="D823" s="3" t="s">
        <v>1039</v>
      </c>
      <c r="E823" s="3" t="s">
        <v>1040</v>
      </c>
      <c r="F823" s="3" t="s">
        <v>1041</v>
      </c>
      <c r="G823" s="3" t="s">
        <v>1042</v>
      </c>
      <c r="H823" s="3" t="s">
        <v>1043</v>
      </c>
      <c r="I823" s="3" t="s">
        <v>1044</v>
      </c>
      <c r="J823" s="4" t="s">
        <v>1045</v>
      </c>
      <c r="K823" s="5" t="s">
        <v>1046</v>
      </c>
      <c r="L823" s="6"/>
      <c r="M823" s="6"/>
      <c r="N823" s="7"/>
      <c r="O823" s="7"/>
      <c r="P823" s="8"/>
      <c r="Q823" s="9">
        <f>SUM(Q824:Q824)</f>
        <v>0</v>
      </c>
      <c r="R823" s="10">
        <f>SUM(R824:R824)</f>
        <v>0</v>
      </c>
      <c r="S823" s="11">
        <f>SUM(S824:S824)</f>
        <v>0</v>
      </c>
      <c r="T823" s="10">
        <f>SUM(T824:T824)</f>
        <v>0</v>
      </c>
      <c r="U823" s="11"/>
      <c r="V823" s="10"/>
      <c r="W823" s="11"/>
      <c r="X823" s="10"/>
      <c r="Y823" s="11"/>
      <c r="Z823" s="10"/>
      <c r="AA823" s="11"/>
      <c r="AB823" s="10"/>
      <c r="AC823" s="11"/>
      <c r="AD823" s="10"/>
      <c r="AE823" s="11"/>
      <c r="AF823" s="10"/>
      <c r="AG823" s="12">
        <f>Q823+S823</f>
        <v>0</v>
      </c>
      <c r="AH823" s="10">
        <f>AH824</f>
        <v>0</v>
      </c>
      <c r="AI823" s="13">
        <f>SUM(AI824:AI824)</f>
        <v>0</v>
      </c>
      <c r="AJ823" s="14"/>
      <c r="AK823" s="14"/>
      <c r="AL823" s="15"/>
    </row>
    <row r="824" spans="2:38" ht="64.5" thickBot="1">
      <c r="B824" s="106"/>
      <c r="C824" s="28"/>
      <c r="D824" s="28"/>
      <c r="E824" s="28"/>
      <c r="F824" s="26" t="s">
        <v>978</v>
      </c>
      <c r="G824" s="28"/>
      <c r="H824" s="28"/>
      <c r="I824" s="28"/>
      <c r="J824" s="26" t="s">
        <v>236</v>
      </c>
      <c r="K824" s="26" t="s">
        <v>671</v>
      </c>
      <c r="L824" s="27">
        <v>0</v>
      </c>
      <c r="M824" s="27">
        <v>2</v>
      </c>
      <c r="N824" s="27">
        <v>10</v>
      </c>
      <c r="O824" s="28"/>
      <c r="P824" s="28"/>
      <c r="Q824" s="29"/>
      <c r="R824" s="28"/>
      <c r="S824" s="29"/>
      <c r="T824" s="28"/>
      <c r="U824" s="28"/>
      <c r="V824" s="28"/>
      <c r="W824" s="28"/>
      <c r="X824" s="28"/>
      <c r="Y824" s="28"/>
      <c r="Z824" s="28"/>
      <c r="AA824" s="29"/>
      <c r="AB824" s="28"/>
      <c r="AC824" s="28"/>
      <c r="AD824" s="28"/>
      <c r="AE824" s="29"/>
      <c r="AF824" s="28"/>
      <c r="AG824" s="28"/>
      <c r="AH824" s="28"/>
      <c r="AI824" s="28"/>
      <c r="AJ824" s="28"/>
      <c r="AK824" s="28"/>
      <c r="AL824" s="107" t="s">
        <v>1086</v>
      </c>
    </row>
    <row r="825" spans="2:38" s="1" customFormat="1" ht="56.25" customHeight="1">
      <c r="B825" s="5" t="s">
        <v>1037</v>
      </c>
      <c r="C825" s="3" t="s">
        <v>1038</v>
      </c>
      <c r="D825" s="3" t="s">
        <v>1039</v>
      </c>
      <c r="E825" s="3" t="s">
        <v>1040</v>
      </c>
      <c r="F825" s="3" t="s">
        <v>1041</v>
      </c>
      <c r="G825" s="3" t="s">
        <v>1042</v>
      </c>
      <c r="H825" s="3" t="s">
        <v>1043</v>
      </c>
      <c r="I825" s="3" t="s">
        <v>1044</v>
      </c>
      <c r="J825" s="4" t="s">
        <v>1045</v>
      </c>
      <c r="K825" s="5" t="s">
        <v>1046</v>
      </c>
      <c r="L825" s="6"/>
      <c r="M825" s="6"/>
      <c r="N825" s="7"/>
      <c r="O825" s="7"/>
      <c r="P825" s="8"/>
      <c r="Q825" s="9">
        <f>SUM(Q826:Q826)</f>
        <v>31000000</v>
      </c>
      <c r="R825" s="10">
        <f>SUM(R826:R826)</f>
        <v>0</v>
      </c>
      <c r="S825" s="11">
        <f>SUM(S826:S826)</f>
        <v>25000000</v>
      </c>
      <c r="T825" s="10">
        <f>SUM(T826:T826)</f>
        <v>0</v>
      </c>
      <c r="U825" s="11"/>
      <c r="V825" s="10"/>
      <c r="W825" s="11"/>
      <c r="X825" s="10"/>
      <c r="Y825" s="11"/>
      <c r="Z825" s="10"/>
      <c r="AA825" s="11"/>
      <c r="AB825" s="10"/>
      <c r="AC825" s="11"/>
      <c r="AD825" s="10"/>
      <c r="AE825" s="11"/>
      <c r="AF825" s="10"/>
      <c r="AG825" s="12">
        <f>Q825+S825</f>
        <v>56000000</v>
      </c>
      <c r="AH825" s="10">
        <f>AH826</f>
        <v>0</v>
      </c>
      <c r="AI825" s="13">
        <f>SUM(AI826:AI826)</f>
        <v>0</v>
      </c>
      <c r="AJ825" s="14"/>
      <c r="AK825" s="14"/>
      <c r="AL825" s="15"/>
    </row>
    <row r="826" spans="2:38" ht="39" thickBot="1">
      <c r="B826" s="106"/>
      <c r="C826" s="28"/>
      <c r="D826" s="28"/>
      <c r="E826" s="28"/>
      <c r="F826" s="26" t="s">
        <v>979</v>
      </c>
      <c r="G826" s="28"/>
      <c r="H826" s="28"/>
      <c r="I826" s="28"/>
      <c r="J826" s="26" t="s">
        <v>237</v>
      </c>
      <c r="K826" s="26" t="s">
        <v>672</v>
      </c>
      <c r="L826" s="27">
        <v>0</v>
      </c>
      <c r="M826" s="27">
        <v>600</v>
      </c>
      <c r="N826" s="27">
        <v>0</v>
      </c>
      <c r="O826" s="28"/>
      <c r="P826" s="28"/>
      <c r="Q826" s="29">
        <v>31000000</v>
      </c>
      <c r="R826" s="28"/>
      <c r="S826" s="29">
        <v>25000000</v>
      </c>
      <c r="T826" s="28"/>
      <c r="U826" s="28"/>
      <c r="V826" s="28"/>
      <c r="W826" s="28"/>
      <c r="X826" s="28"/>
      <c r="Y826" s="28"/>
      <c r="Z826" s="28"/>
      <c r="AA826" s="29"/>
      <c r="AB826" s="28"/>
      <c r="AC826" s="28"/>
      <c r="AD826" s="28"/>
      <c r="AE826" s="29"/>
      <c r="AF826" s="28"/>
      <c r="AG826" s="28"/>
      <c r="AH826" s="28"/>
      <c r="AI826" s="28"/>
      <c r="AJ826" s="28"/>
      <c r="AK826" s="28"/>
      <c r="AL826" s="107" t="s">
        <v>1086</v>
      </c>
    </row>
    <row r="827" spans="2:38" s="1" customFormat="1" ht="60.75" customHeight="1">
      <c r="B827" s="5" t="s">
        <v>1037</v>
      </c>
      <c r="C827" s="3" t="s">
        <v>1038</v>
      </c>
      <c r="D827" s="3" t="s">
        <v>1039</v>
      </c>
      <c r="E827" s="3" t="s">
        <v>1040</v>
      </c>
      <c r="F827" s="3" t="s">
        <v>1041</v>
      </c>
      <c r="G827" s="3" t="s">
        <v>1042</v>
      </c>
      <c r="H827" s="3" t="s">
        <v>1043</v>
      </c>
      <c r="I827" s="3" t="s">
        <v>1044</v>
      </c>
      <c r="J827" s="4" t="s">
        <v>1045</v>
      </c>
      <c r="K827" s="5" t="s">
        <v>1046</v>
      </c>
      <c r="L827" s="6"/>
      <c r="M827" s="6"/>
      <c r="N827" s="7"/>
      <c r="O827" s="7"/>
      <c r="P827" s="8"/>
      <c r="Q827" s="9">
        <f>SUM(Q828:Q828)</f>
        <v>0</v>
      </c>
      <c r="R827" s="10">
        <f>SUM(R828:R828)</f>
        <v>0</v>
      </c>
      <c r="S827" s="11">
        <f>SUM(S828:S828)</f>
        <v>232000000</v>
      </c>
      <c r="T827" s="10">
        <f>SUM(T828:T828)</f>
        <v>0</v>
      </c>
      <c r="U827" s="11"/>
      <c r="V827" s="10"/>
      <c r="W827" s="11"/>
      <c r="X827" s="10"/>
      <c r="Y827" s="11"/>
      <c r="Z827" s="10"/>
      <c r="AA827" s="11"/>
      <c r="AB827" s="10"/>
      <c r="AC827" s="11"/>
      <c r="AD827" s="10"/>
      <c r="AE827" s="11"/>
      <c r="AF827" s="10"/>
      <c r="AG827" s="12">
        <f>Q827+S827</f>
        <v>232000000</v>
      </c>
      <c r="AH827" s="10">
        <f>AH828</f>
        <v>0</v>
      </c>
      <c r="AI827" s="13">
        <f>SUM(AI828:AI828)</f>
        <v>0</v>
      </c>
      <c r="AJ827" s="14"/>
      <c r="AK827" s="14"/>
      <c r="AL827" s="15"/>
    </row>
    <row r="828" spans="2:38" ht="51">
      <c r="B828" s="106"/>
      <c r="C828" s="28"/>
      <c r="D828" s="28"/>
      <c r="E828" s="28"/>
      <c r="F828" s="26" t="s">
        <v>968</v>
      </c>
      <c r="G828" s="28"/>
      <c r="H828" s="28"/>
      <c r="I828" s="28"/>
      <c r="J828" s="26" t="s">
        <v>238</v>
      </c>
      <c r="K828" s="26" t="s">
        <v>673</v>
      </c>
      <c r="L828" s="27">
        <v>0</v>
      </c>
      <c r="M828" s="27">
        <v>0.6</v>
      </c>
      <c r="N828" s="27">
        <v>10</v>
      </c>
      <c r="O828" s="28"/>
      <c r="P828" s="28"/>
      <c r="Q828" s="29"/>
      <c r="R828" s="28"/>
      <c r="S828" s="29">
        <v>232000000</v>
      </c>
      <c r="T828" s="28"/>
      <c r="U828" s="28"/>
      <c r="V828" s="28"/>
      <c r="W828" s="28"/>
      <c r="X828" s="28"/>
      <c r="Y828" s="28"/>
      <c r="Z828" s="28"/>
      <c r="AA828" s="29"/>
      <c r="AB828" s="28"/>
      <c r="AC828" s="28"/>
      <c r="AD828" s="28"/>
      <c r="AE828" s="29"/>
      <c r="AF828" s="28"/>
      <c r="AG828" s="28"/>
      <c r="AH828" s="28"/>
      <c r="AI828" s="28"/>
      <c r="AJ828" s="28"/>
      <c r="AK828" s="28"/>
      <c r="AL828" s="107" t="s">
        <v>1086</v>
      </c>
    </row>
    <row r="829" spans="2:38" ht="15.75" thickBot="1">
      <c r="B829" s="106"/>
      <c r="C829" s="28"/>
      <c r="D829" s="28"/>
      <c r="E829" s="28"/>
      <c r="F829" s="26"/>
      <c r="G829" s="28"/>
      <c r="H829" s="28"/>
      <c r="I829" s="28"/>
      <c r="J829" s="26"/>
      <c r="K829" s="26"/>
      <c r="L829" s="27"/>
      <c r="M829" s="27"/>
      <c r="N829" s="27"/>
      <c r="O829" s="28"/>
      <c r="P829" s="28"/>
      <c r="Q829" s="29"/>
      <c r="R829" s="28"/>
      <c r="S829" s="29"/>
      <c r="T829" s="28"/>
      <c r="U829" s="28"/>
      <c r="V829" s="28"/>
      <c r="W829" s="28"/>
      <c r="X829" s="28"/>
      <c r="Y829" s="28"/>
      <c r="Z829" s="28"/>
      <c r="AA829" s="29"/>
      <c r="AB829" s="28"/>
      <c r="AC829" s="28"/>
      <c r="AD829" s="28"/>
      <c r="AE829" s="29"/>
      <c r="AF829" s="28"/>
      <c r="AG829" s="28"/>
      <c r="AH829" s="28"/>
      <c r="AI829" s="28"/>
      <c r="AJ829" s="28"/>
      <c r="AK829" s="28"/>
      <c r="AL829" s="107"/>
    </row>
    <row r="830" spans="2:38" s="1" customFormat="1" ht="11.25">
      <c r="B830" s="122" t="s">
        <v>1097</v>
      </c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  <c r="AA830" s="123"/>
      <c r="AB830" s="123"/>
      <c r="AC830" s="123"/>
      <c r="AD830" s="123"/>
      <c r="AE830" s="123"/>
      <c r="AF830" s="123"/>
      <c r="AG830" s="123"/>
      <c r="AH830" s="123"/>
      <c r="AI830" s="123"/>
      <c r="AJ830" s="123"/>
      <c r="AK830" s="123"/>
      <c r="AL830" s="124"/>
    </row>
    <row r="831" spans="2:38" s="1" customFormat="1" ht="12" thickBot="1">
      <c r="B831" s="125" t="s">
        <v>1098</v>
      </c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  <c r="AF831" s="126"/>
      <c r="AG831" s="126"/>
      <c r="AH831" s="126"/>
      <c r="AI831" s="126"/>
      <c r="AJ831" s="126"/>
      <c r="AK831" s="126"/>
      <c r="AL831" s="127"/>
    </row>
    <row r="832" spans="2:38" s="1" customFormat="1" ht="11.25">
      <c r="B832" s="128" t="s">
        <v>1207</v>
      </c>
      <c r="C832" s="129"/>
      <c r="D832" s="129"/>
      <c r="E832" s="129"/>
      <c r="F832" s="129"/>
      <c r="G832" s="129"/>
      <c r="H832" s="129"/>
      <c r="I832" s="129"/>
      <c r="J832" s="130"/>
      <c r="K832" s="131" t="s">
        <v>1232</v>
      </c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3"/>
      <c r="W832" s="131" t="s">
        <v>1101</v>
      </c>
      <c r="X832" s="134"/>
      <c r="Y832" s="134"/>
      <c r="Z832" s="134"/>
      <c r="AA832" s="134"/>
      <c r="AB832" s="134"/>
      <c r="AC832" s="134"/>
      <c r="AD832" s="134"/>
      <c r="AE832" s="134"/>
      <c r="AF832" s="134"/>
      <c r="AG832" s="134"/>
      <c r="AH832" s="134"/>
      <c r="AI832" s="134"/>
      <c r="AJ832" s="134"/>
      <c r="AK832" s="134"/>
      <c r="AL832" s="135"/>
    </row>
    <row r="833" spans="2:38" s="1" customFormat="1" ht="26.25" customHeight="1" thickBot="1">
      <c r="B833" s="136" t="s">
        <v>1237</v>
      </c>
      <c r="C833" s="137"/>
      <c r="D833" s="138"/>
      <c r="E833" s="92"/>
      <c r="F833" s="92"/>
      <c r="G833" s="92"/>
      <c r="H833" s="139" t="s">
        <v>1238</v>
      </c>
      <c r="I833" s="139"/>
      <c r="J833" s="139"/>
      <c r="K833" s="139"/>
      <c r="L833" s="139"/>
      <c r="M833" s="139"/>
      <c r="N833" s="139"/>
      <c r="O833" s="139"/>
      <c r="P833" s="140"/>
      <c r="Q833" s="141" t="s">
        <v>1049</v>
      </c>
      <c r="R833" s="142"/>
      <c r="S833" s="142"/>
      <c r="T833" s="142"/>
      <c r="U833" s="142"/>
      <c r="V833" s="142"/>
      <c r="W833" s="142"/>
      <c r="X833" s="142"/>
      <c r="Y833" s="142"/>
      <c r="Z833" s="142"/>
      <c r="AA833" s="142"/>
      <c r="AB833" s="142"/>
      <c r="AC833" s="142"/>
      <c r="AD833" s="142"/>
      <c r="AE833" s="142"/>
      <c r="AF833" s="142"/>
      <c r="AG833" s="142"/>
      <c r="AH833" s="143"/>
      <c r="AI833" s="144" t="s">
        <v>1050</v>
      </c>
      <c r="AJ833" s="145"/>
      <c r="AK833" s="145"/>
      <c r="AL833" s="146"/>
    </row>
    <row r="834" spans="2:38" s="1" customFormat="1" ht="11.25" customHeight="1">
      <c r="B834" s="156" t="s">
        <v>1051</v>
      </c>
      <c r="C834" s="158" t="s">
        <v>1052</v>
      </c>
      <c r="D834" s="159"/>
      <c r="E834" s="159"/>
      <c r="F834" s="159"/>
      <c r="G834" s="159"/>
      <c r="H834" s="159"/>
      <c r="I834" s="159"/>
      <c r="J834" s="159"/>
      <c r="K834" s="162" t="s">
        <v>1053</v>
      </c>
      <c r="L834" s="164" t="s">
        <v>1054</v>
      </c>
      <c r="M834" s="164" t="s">
        <v>1055</v>
      </c>
      <c r="N834" s="166" t="s">
        <v>1394</v>
      </c>
      <c r="O834" s="173" t="s">
        <v>1056</v>
      </c>
      <c r="P834" s="175" t="s">
        <v>1057</v>
      </c>
      <c r="Q834" s="177" t="s">
        <v>1058</v>
      </c>
      <c r="R834" s="169"/>
      <c r="S834" s="168" t="s">
        <v>1059</v>
      </c>
      <c r="T834" s="169"/>
      <c r="U834" s="168" t="s">
        <v>1060</v>
      </c>
      <c r="V834" s="169"/>
      <c r="W834" s="168" t="s">
        <v>1061</v>
      </c>
      <c r="X834" s="169"/>
      <c r="Y834" s="168" t="s">
        <v>1062</v>
      </c>
      <c r="Z834" s="169"/>
      <c r="AA834" s="168" t="s">
        <v>1063</v>
      </c>
      <c r="AB834" s="169"/>
      <c r="AC834" s="168" t="s">
        <v>1064</v>
      </c>
      <c r="AD834" s="169"/>
      <c r="AE834" s="168" t="s">
        <v>1065</v>
      </c>
      <c r="AF834" s="169"/>
      <c r="AG834" s="168" t="s">
        <v>1066</v>
      </c>
      <c r="AH834" s="170"/>
      <c r="AI834" s="171" t="s">
        <v>1067</v>
      </c>
      <c r="AJ834" s="147" t="s">
        <v>1068</v>
      </c>
      <c r="AK834" s="149" t="s">
        <v>1069</v>
      </c>
      <c r="AL834" s="151" t="s">
        <v>1070</v>
      </c>
    </row>
    <row r="835" spans="2:38" s="1" customFormat="1" ht="31.5" thickBot="1">
      <c r="B835" s="157"/>
      <c r="C835" s="178"/>
      <c r="D835" s="179"/>
      <c r="E835" s="179"/>
      <c r="F835" s="179"/>
      <c r="G835" s="179"/>
      <c r="H835" s="179"/>
      <c r="I835" s="179"/>
      <c r="J835" s="179"/>
      <c r="K835" s="163"/>
      <c r="L835" s="165" t="s">
        <v>1054</v>
      </c>
      <c r="M835" s="165"/>
      <c r="N835" s="167"/>
      <c r="O835" s="174"/>
      <c r="P835" s="176"/>
      <c r="Q835" s="17" t="s">
        <v>1071</v>
      </c>
      <c r="R835" s="18" t="s">
        <v>1072</v>
      </c>
      <c r="S835" s="19" t="s">
        <v>1071</v>
      </c>
      <c r="T835" s="18" t="s">
        <v>1072</v>
      </c>
      <c r="U835" s="19" t="s">
        <v>1071</v>
      </c>
      <c r="V835" s="18" t="s">
        <v>1072</v>
      </c>
      <c r="W835" s="19" t="s">
        <v>1071</v>
      </c>
      <c r="X835" s="18" t="s">
        <v>1072</v>
      </c>
      <c r="Y835" s="19" t="s">
        <v>1071</v>
      </c>
      <c r="Z835" s="18" t="s">
        <v>1072</v>
      </c>
      <c r="AA835" s="19" t="s">
        <v>1071</v>
      </c>
      <c r="AB835" s="18" t="s">
        <v>1072</v>
      </c>
      <c r="AC835" s="19" t="s">
        <v>1071</v>
      </c>
      <c r="AD835" s="18" t="s">
        <v>1073</v>
      </c>
      <c r="AE835" s="19" t="s">
        <v>1071</v>
      </c>
      <c r="AF835" s="18" t="s">
        <v>1073</v>
      </c>
      <c r="AG835" s="19" t="s">
        <v>1071</v>
      </c>
      <c r="AH835" s="20" t="s">
        <v>1073</v>
      </c>
      <c r="AI835" s="172"/>
      <c r="AJ835" s="148"/>
      <c r="AK835" s="150"/>
      <c r="AL835" s="152"/>
    </row>
    <row r="836" spans="2:38" s="1" customFormat="1" ht="34.5" thickBot="1">
      <c r="B836" s="95" t="s">
        <v>1235</v>
      </c>
      <c r="C836" s="186" t="s">
        <v>1364</v>
      </c>
      <c r="D836" s="154"/>
      <c r="E836" s="154"/>
      <c r="F836" s="154"/>
      <c r="G836" s="154"/>
      <c r="H836" s="154"/>
      <c r="I836" s="154"/>
      <c r="J836" s="189"/>
      <c r="K836" s="43" t="s">
        <v>1239</v>
      </c>
      <c r="L836" s="44" t="s">
        <v>1201</v>
      </c>
      <c r="M836" s="59">
        <v>300</v>
      </c>
      <c r="N836" s="60">
        <v>0</v>
      </c>
      <c r="O836" s="46"/>
      <c r="P836" s="47"/>
      <c r="Q836" s="48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50"/>
      <c r="AI836" s="51" t="e">
        <f>AI837+#REF!+AI822</f>
        <v>#REF!</v>
      </c>
      <c r="AJ836" s="52"/>
      <c r="AK836" s="52"/>
      <c r="AL836" s="53"/>
    </row>
    <row r="837" spans="2:38" s="1" customFormat="1" ht="68.25" customHeight="1">
      <c r="B837" s="5" t="s">
        <v>1037</v>
      </c>
      <c r="C837" s="3" t="s">
        <v>1038</v>
      </c>
      <c r="D837" s="3" t="s">
        <v>1039</v>
      </c>
      <c r="E837" s="3" t="s">
        <v>1040</v>
      </c>
      <c r="F837" s="3" t="s">
        <v>1041</v>
      </c>
      <c r="G837" s="3" t="s">
        <v>1042</v>
      </c>
      <c r="H837" s="3" t="s">
        <v>1043</v>
      </c>
      <c r="I837" s="3" t="s">
        <v>1044</v>
      </c>
      <c r="J837" s="4" t="s">
        <v>1045</v>
      </c>
      <c r="K837" s="5" t="s">
        <v>1046</v>
      </c>
      <c r="L837" s="6"/>
      <c r="M837" s="6"/>
      <c r="N837" s="7"/>
      <c r="O837" s="7"/>
      <c r="P837" s="8"/>
      <c r="Q837" s="9">
        <f>SUM(Q838:Q838)</f>
        <v>140000000</v>
      </c>
      <c r="R837" s="10">
        <f>SUM(R838:R838)</f>
        <v>0</v>
      </c>
      <c r="S837" s="11">
        <f>SUM(S838:S838)</f>
        <v>1363500000</v>
      </c>
      <c r="T837" s="10">
        <f>SUM(T838:T838)</f>
        <v>0</v>
      </c>
      <c r="U837" s="11"/>
      <c r="V837" s="10"/>
      <c r="W837" s="11"/>
      <c r="X837" s="10"/>
      <c r="Y837" s="11"/>
      <c r="Z837" s="10"/>
      <c r="AA837" s="11"/>
      <c r="AB837" s="10"/>
      <c r="AC837" s="11"/>
      <c r="AD837" s="10"/>
      <c r="AE837" s="11"/>
      <c r="AF837" s="10"/>
      <c r="AG837" s="12">
        <f>Q837+S837</f>
        <v>1503500000</v>
      </c>
      <c r="AH837" s="10">
        <f>AH838</f>
        <v>0</v>
      </c>
      <c r="AI837" s="13">
        <f>SUM(AI838:AI838)</f>
        <v>0</v>
      </c>
      <c r="AJ837" s="14"/>
      <c r="AK837" s="14"/>
      <c r="AL837" s="15"/>
    </row>
    <row r="838" spans="2:38" ht="51">
      <c r="B838" s="106"/>
      <c r="C838" s="28"/>
      <c r="D838" s="28"/>
      <c r="E838" s="28"/>
      <c r="F838" s="26" t="s">
        <v>980</v>
      </c>
      <c r="G838" s="28"/>
      <c r="H838" s="28"/>
      <c r="I838" s="28"/>
      <c r="J838" s="26" t="s">
        <v>239</v>
      </c>
      <c r="K838" s="26" t="s">
        <v>674</v>
      </c>
      <c r="L838" s="27">
        <v>0</v>
      </c>
      <c r="M838" s="27">
        <v>300</v>
      </c>
      <c r="N838" s="27">
        <v>100</v>
      </c>
      <c r="O838" s="28"/>
      <c r="P838" s="28"/>
      <c r="Q838" s="29">
        <v>140000000</v>
      </c>
      <c r="R838" s="28"/>
      <c r="S838" s="29">
        <v>1363500000</v>
      </c>
      <c r="T838" s="28"/>
      <c r="U838" s="28"/>
      <c r="V838" s="28"/>
      <c r="W838" s="28"/>
      <c r="X838" s="28"/>
      <c r="Y838" s="28"/>
      <c r="Z838" s="28"/>
      <c r="AA838" s="29"/>
      <c r="AB838" s="28"/>
      <c r="AC838" s="28"/>
      <c r="AD838" s="28"/>
      <c r="AE838" s="29"/>
      <c r="AF838" s="28"/>
      <c r="AG838" s="28"/>
      <c r="AH838" s="28"/>
      <c r="AI838" s="28"/>
      <c r="AJ838" s="28"/>
      <c r="AK838" s="28"/>
      <c r="AL838" s="107" t="s">
        <v>1086</v>
      </c>
    </row>
    <row r="839" spans="2:38">
      <c r="B839" s="116"/>
      <c r="C839" s="117"/>
      <c r="D839" s="117"/>
      <c r="E839" s="117"/>
      <c r="F839" s="118"/>
      <c r="G839" s="117"/>
      <c r="H839" s="117"/>
      <c r="I839" s="117"/>
      <c r="J839" s="118"/>
      <c r="K839" s="118"/>
      <c r="L839" s="119"/>
      <c r="M839" s="119"/>
      <c r="N839" s="119"/>
      <c r="O839" s="117"/>
      <c r="P839" s="117"/>
      <c r="Q839" s="120"/>
      <c r="R839" s="117"/>
      <c r="S839" s="120"/>
      <c r="T839" s="117"/>
      <c r="U839" s="117"/>
      <c r="V839" s="117"/>
      <c r="W839" s="117"/>
      <c r="X839" s="117"/>
      <c r="Y839" s="117"/>
      <c r="Z839" s="117"/>
      <c r="AA839" s="120"/>
      <c r="AB839" s="117"/>
      <c r="AC839" s="117"/>
      <c r="AD839" s="117"/>
      <c r="AE839" s="120"/>
      <c r="AF839" s="117"/>
      <c r="AG839" s="117"/>
      <c r="AH839" s="117"/>
      <c r="AI839" s="117"/>
      <c r="AJ839" s="117"/>
      <c r="AK839" s="117"/>
      <c r="AL839" s="121"/>
    </row>
    <row r="840" spans="2:38">
      <c r="B840" s="116"/>
      <c r="C840" s="117"/>
      <c r="D840" s="117"/>
      <c r="E840" s="117"/>
      <c r="F840" s="118"/>
      <c r="G840" s="117"/>
      <c r="H840" s="117"/>
      <c r="I840" s="117"/>
      <c r="J840" s="118"/>
      <c r="K840" s="118"/>
      <c r="L840" s="119"/>
      <c r="M840" s="119"/>
      <c r="N840" s="119"/>
      <c r="O840" s="117"/>
      <c r="P840" s="117"/>
      <c r="Q840" s="120"/>
      <c r="R840" s="117"/>
      <c r="S840" s="120"/>
      <c r="T840" s="117"/>
      <c r="U840" s="117"/>
      <c r="V840" s="117"/>
      <c r="W840" s="117"/>
      <c r="X840" s="117"/>
      <c r="Y840" s="117"/>
      <c r="Z840" s="117"/>
      <c r="AA840" s="120"/>
      <c r="AB840" s="117"/>
      <c r="AC840" s="117"/>
      <c r="AD840" s="117"/>
      <c r="AE840" s="120"/>
      <c r="AF840" s="117"/>
      <c r="AG840" s="117"/>
      <c r="AH840" s="117"/>
      <c r="AI840" s="117"/>
      <c r="AJ840" s="117"/>
      <c r="AK840" s="117"/>
      <c r="AL840" s="121"/>
    </row>
    <row r="841" spans="2:38">
      <c r="B841" s="116"/>
      <c r="C841" s="117"/>
      <c r="D841" s="117"/>
      <c r="E841" s="117"/>
      <c r="F841" s="118"/>
      <c r="G841" s="117"/>
      <c r="H841" s="117"/>
      <c r="I841" s="117"/>
      <c r="J841" s="118"/>
      <c r="K841" s="118"/>
      <c r="L841" s="119"/>
      <c r="M841" s="119"/>
      <c r="N841" s="119"/>
      <c r="O841" s="117"/>
      <c r="P841" s="117"/>
      <c r="Q841" s="120"/>
      <c r="R841" s="117"/>
      <c r="S841" s="120"/>
      <c r="T841" s="117"/>
      <c r="U841" s="117"/>
      <c r="V841" s="117"/>
      <c r="W841" s="117"/>
      <c r="X841" s="117"/>
      <c r="Y841" s="117"/>
      <c r="Z841" s="117"/>
      <c r="AA841" s="120"/>
      <c r="AB841" s="117"/>
      <c r="AC841" s="117"/>
      <c r="AD841" s="117"/>
      <c r="AE841" s="120"/>
      <c r="AF841" s="117"/>
      <c r="AG841" s="117"/>
      <c r="AH841" s="117"/>
      <c r="AI841" s="117"/>
      <c r="AJ841" s="117"/>
      <c r="AK841" s="117"/>
      <c r="AL841" s="121"/>
    </row>
    <row r="842" spans="2:38">
      <c r="B842" s="116"/>
      <c r="C842" s="117"/>
      <c r="D842" s="117"/>
      <c r="E842" s="117"/>
      <c r="F842" s="118"/>
      <c r="G842" s="117"/>
      <c r="H842" s="117"/>
      <c r="I842" s="117"/>
      <c r="J842" s="118"/>
      <c r="K842" s="118"/>
      <c r="L842" s="119"/>
      <c r="M842" s="119"/>
      <c r="N842" s="119"/>
      <c r="O842" s="117"/>
      <c r="P842" s="117"/>
      <c r="Q842" s="120"/>
      <c r="R842" s="117"/>
      <c r="S842" s="120"/>
      <c r="T842" s="117"/>
      <c r="U842" s="117"/>
      <c r="V842" s="117"/>
      <c r="W842" s="117"/>
      <c r="X842" s="117"/>
      <c r="Y842" s="117"/>
      <c r="Z842" s="117"/>
      <c r="AA842" s="120"/>
      <c r="AB842" s="117"/>
      <c r="AC842" s="117"/>
      <c r="AD842" s="117"/>
      <c r="AE842" s="120"/>
      <c r="AF842" s="117"/>
      <c r="AG842" s="117"/>
      <c r="AH842" s="117"/>
      <c r="AI842" s="117"/>
      <c r="AJ842" s="117"/>
      <c r="AK842" s="117"/>
      <c r="AL842" s="121"/>
    </row>
    <row r="843" spans="2:38">
      <c r="B843" s="116"/>
      <c r="C843" s="117"/>
      <c r="D843" s="117"/>
      <c r="E843" s="117"/>
      <c r="F843" s="118"/>
      <c r="G843" s="117"/>
      <c r="H843" s="117"/>
      <c r="I843" s="117"/>
      <c r="J843" s="118"/>
      <c r="K843" s="118"/>
      <c r="L843" s="119"/>
      <c r="M843" s="119"/>
      <c r="N843" s="119"/>
      <c r="O843" s="117"/>
      <c r="P843" s="117"/>
      <c r="Q843" s="120"/>
      <c r="R843" s="117"/>
      <c r="S843" s="120"/>
      <c r="T843" s="117"/>
      <c r="U843" s="117"/>
      <c r="V843" s="117"/>
      <c r="W843" s="117"/>
      <c r="X843" s="117"/>
      <c r="Y843" s="117"/>
      <c r="Z843" s="117"/>
      <c r="AA843" s="120"/>
      <c r="AB843" s="117"/>
      <c r="AC843" s="117"/>
      <c r="AD843" s="117"/>
      <c r="AE843" s="120"/>
      <c r="AF843" s="117"/>
      <c r="AG843" s="117"/>
      <c r="AH843" s="117"/>
      <c r="AI843" s="117"/>
      <c r="AJ843" s="117"/>
      <c r="AK843" s="117"/>
      <c r="AL843" s="121"/>
    </row>
    <row r="844" spans="2:38">
      <c r="B844" s="116"/>
      <c r="C844" s="117"/>
      <c r="D844" s="117"/>
      <c r="E844" s="117"/>
      <c r="F844" s="118"/>
      <c r="G844" s="117"/>
      <c r="H844" s="117"/>
      <c r="I844" s="117"/>
      <c r="J844" s="118"/>
      <c r="K844" s="118"/>
      <c r="L844" s="119"/>
      <c r="M844" s="119"/>
      <c r="N844" s="119"/>
      <c r="O844" s="117"/>
      <c r="P844" s="117"/>
      <c r="Q844" s="120"/>
      <c r="R844" s="117"/>
      <c r="S844" s="120"/>
      <c r="T844" s="117"/>
      <c r="U844" s="117"/>
      <c r="V844" s="117"/>
      <c r="W844" s="117"/>
      <c r="X844" s="117"/>
      <c r="Y844" s="117"/>
      <c r="Z844" s="117"/>
      <c r="AA844" s="120"/>
      <c r="AB844" s="117"/>
      <c r="AC844" s="117"/>
      <c r="AD844" s="117"/>
      <c r="AE844" s="120"/>
      <c r="AF844" s="117"/>
      <c r="AG844" s="117"/>
      <c r="AH844" s="117"/>
      <c r="AI844" s="117"/>
      <c r="AJ844" s="117"/>
      <c r="AK844" s="117"/>
      <c r="AL844" s="121"/>
    </row>
    <row r="845" spans="2:38">
      <c r="B845" s="116"/>
      <c r="C845" s="117"/>
      <c r="D845" s="117"/>
      <c r="E845" s="117"/>
      <c r="F845" s="118"/>
      <c r="G845" s="117"/>
      <c r="H845" s="117"/>
      <c r="I845" s="117"/>
      <c r="J845" s="118"/>
      <c r="K845" s="118"/>
      <c r="L845" s="119"/>
      <c r="M845" s="119"/>
      <c r="N845" s="119"/>
      <c r="O845" s="117"/>
      <c r="P845" s="117"/>
      <c r="Q845" s="120"/>
      <c r="R845" s="117"/>
      <c r="S845" s="120"/>
      <c r="T845" s="117"/>
      <c r="U845" s="117"/>
      <c r="V845" s="117"/>
      <c r="W845" s="117"/>
      <c r="X845" s="117"/>
      <c r="Y845" s="117"/>
      <c r="Z845" s="117"/>
      <c r="AA845" s="120"/>
      <c r="AB845" s="117"/>
      <c r="AC845" s="117"/>
      <c r="AD845" s="117"/>
      <c r="AE845" s="120"/>
      <c r="AF845" s="117"/>
      <c r="AG845" s="117"/>
      <c r="AH845" s="117"/>
      <c r="AI845" s="117"/>
      <c r="AJ845" s="117"/>
      <c r="AK845" s="117"/>
      <c r="AL845" s="121"/>
    </row>
    <row r="846" spans="2:38">
      <c r="B846" s="116"/>
      <c r="C846" s="117"/>
      <c r="D846" s="117"/>
      <c r="E846" s="117"/>
      <c r="F846" s="118"/>
      <c r="G846" s="117"/>
      <c r="H846" s="117"/>
      <c r="I846" s="117"/>
      <c r="J846" s="118"/>
      <c r="K846" s="118"/>
      <c r="L846" s="119"/>
      <c r="M846" s="119"/>
      <c r="N846" s="119"/>
      <c r="O846" s="117"/>
      <c r="P846" s="117"/>
      <c r="Q846" s="120"/>
      <c r="R846" s="117"/>
      <c r="S846" s="120"/>
      <c r="T846" s="117"/>
      <c r="U846" s="117"/>
      <c r="V846" s="117"/>
      <c r="W846" s="117"/>
      <c r="X846" s="117"/>
      <c r="Y846" s="117"/>
      <c r="Z846" s="117"/>
      <c r="AA846" s="120"/>
      <c r="AB846" s="117"/>
      <c r="AC846" s="117"/>
      <c r="AD846" s="117"/>
      <c r="AE846" s="120"/>
      <c r="AF846" s="117"/>
      <c r="AG846" s="117"/>
      <c r="AH846" s="117"/>
      <c r="AI846" s="117"/>
      <c r="AJ846" s="117"/>
      <c r="AK846" s="117"/>
      <c r="AL846" s="121"/>
    </row>
    <row r="847" spans="2:38">
      <c r="B847" s="116"/>
      <c r="C847" s="117"/>
      <c r="D847" s="117"/>
      <c r="E847" s="117"/>
      <c r="F847" s="118"/>
      <c r="G847" s="117"/>
      <c r="H847" s="117"/>
      <c r="I847" s="117"/>
      <c r="J847" s="118"/>
      <c r="K847" s="118"/>
      <c r="L847" s="119"/>
      <c r="M847" s="119"/>
      <c r="N847" s="119"/>
      <c r="O847" s="117"/>
      <c r="P847" s="117"/>
      <c r="Q847" s="120"/>
      <c r="R847" s="117"/>
      <c r="S847" s="120"/>
      <c r="T847" s="117"/>
      <c r="U847" s="117"/>
      <c r="V847" s="117"/>
      <c r="W847" s="117"/>
      <c r="X847" s="117"/>
      <c r="Y847" s="117"/>
      <c r="Z847" s="117"/>
      <c r="AA847" s="120"/>
      <c r="AB847" s="117"/>
      <c r="AC847" s="117"/>
      <c r="AD847" s="117"/>
      <c r="AE847" s="120"/>
      <c r="AF847" s="117"/>
      <c r="AG847" s="117"/>
      <c r="AH847" s="117"/>
      <c r="AI847" s="117"/>
      <c r="AJ847" s="117"/>
      <c r="AK847" s="117"/>
      <c r="AL847" s="121"/>
    </row>
    <row r="848" spans="2:38">
      <c r="B848" s="116"/>
      <c r="C848" s="117"/>
      <c r="D848" s="117"/>
      <c r="E848" s="117"/>
      <c r="F848" s="118"/>
      <c r="G848" s="117"/>
      <c r="H848" s="117"/>
      <c r="I848" s="117"/>
      <c r="J848" s="118"/>
      <c r="K848" s="118"/>
      <c r="L848" s="119"/>
      <c r="M848" s="119"/>
      <c r="N848" s="119"/>
      <c r="O848" s="117"/>
      <c r="P848" s="117"/>
      <c r="Q848" s="120"/>
      <c r="R848" s="117"/>
      <c r="S848" s="120"/>
      <c r="T848" s="117"/>
      <c r="U848" s="117"/>
      <c r="V848" s="117"/>
      <c r="W848" s="117"/>
      <c r="X848" s="117"/>
      <c r="Y848" s="117"/>
      <c r="Z848" s="117"/>
      <c r="AA848" s="120"/>
      <c r="AB848" s="117"/>
      <c r="AC848" s="117"/>
      <c r="AD848" s="117"/>
      <c r="AE848" s="120"/>
      <c r="AF848" s="117"/>
      <c r="AG848" s="117"/>
      <c r="AH848" s="117"/>
      <c r="AI848" s="117"/>
      <c r="AJ848" s="117"/>
      <c r="AK848" s="117"/>
      <c r="AL848" s="121"/>
    </row>
    <row r="849" spans="2:38">
      <c r="B849" s="116"/>
      <c r="C849" s="117"/>
      <c r="D849" s="117"/>
      <c r="E849" s="117"/>
      <c r="F849" s="118"/>
      <c r="G849" s="117"/>
      <c r="H849" s="117"/>
      <c r="I849" s="117"/>
      <c r="J849" s="118"/>
      <c r="K849" s="118"/>
      <c r="L849" s="119"/>
      <c r="M849" s="119"/>
      <c r="N849" s="119"/>
      <c r="O849" s="117"/>
      <c r="P849" s="117"/>
      <c r="Q849" s="120"/>
      <c r="R849" s="117"/>
      <c r="S849" s="120"/>
      <c r="T849" s="117"/>
      <c r="U849" s="117"/>
      <c r="V849" s="117"/>
      <c r="W849" s="117"/>
      <c r="X849" s="117"/>
      <c r="Y849" s="117"/>
      <c r="Z849" s="117"/>
      <c r="AA849" s="120"/>
      <c r="AB849" s="117"/>
      <c r="AC849" s="117"/>
      <c r="AD849" s="117"/>
      <c r="AE849" s="120"/>
      <c r="AF849" s="117"/>
      <c r="AG849" s="117"/>
      <c r="AH849" s="117"/>
      <c r="AI849" s="117"/>
      <c r="AJ849" s="117"/>
      <c r="AK849" s="117"/>
      <c r="AL849" s="121"/>
    </row>
    <row r="850" spans="2:38">
      <c r="B850" s="116"/>
      <c r="C850" s="117"/>
      <c r="D850" s="117"/>
      <c r="E850" s="117"/>
      <c r="F850" s="118"/>
      <c r="G850" s="117"/>
      <c r="H850" s="117"/>
      <c r="I850" s="117"/>
      <c r="J850" s="118"/>
      <c r="K850" s="118"/>
      <c r="L850" s="119"/>
      <c r="M850" s="119"/>
      <c r="N850" s="119"/>
      <c r="O850" s="117"/>
      <c r="P850" s="117"/>
      <c r="Q850" s="120"/>
      <c r="R850" s="117"/>
      <c r="S850" s="120"/>
      <c r="T850" s="117"/>
      <c r="U850" s="117"/>
      <c r="V850" s="117"/>
      <c r="W850" s="117"/>
      <c r="X850" s="117"/>
      <c r="Y850" s="117"/>
      <c r="Z850" s="117"/>
      <c r="AA850" s="120"/>
      <c r="AB850" s="117"/>
      <c r="AC850" s="117"/>
      <c r="AD850" s="117"/>
      <c r="AE850" s="120"/>
      <c r="AF850" s="117"/>
      <c r="AG850" s="117"/>
      <c r="AH850" s="117"/>
      <c r="AI850" s="117"/>
      <c r="AJ850" s="117"/>
      <c r="AK850" s="117"/>
      <c r="AL850" s="121"/>
    </row>
    <row r="851" spans="2:38" ht="15.75" thickBot="1">
      <c r="B851" s="116"/>
      <c r="C851" s="117"/>
      <c r="D851" s="117"/>
      <c r="E851" s="117"/>
      <c r="F851" s="118"/>
      <c r="G851" s="117"/>
      <c r="H851" s="117"/>
      <c r="I851" s="117"/>
      <c r="J851" s="118"/>
      <c r="K851" s="118"/>
      <c r="L851" s="119"/>
      <c r="M851" s="119"/>
      <c r="N851" s="119"/>
      <c r="O851" s="117"/>
      <c r="P851" s="117"/>
      <c r="Q851" s="120"/>
      <c r="R851" s="117"/>
      <c r="S851" s="120"/>
      <c r="T851" s="117"/>
      <c r="U851" s="117"/>
      <c r="V851" s="117"/>
      <c r="W851" s="117"/>
      <c r="X851" s="117"/>
      <c r="Y851" s="117"/>
      <c r="Z851" s="117"/>
      <c r="AA851" s="120"/>
      <c r="AB851" s="117"/>
      <c r="AC851" s="117"/>
      <c r="AD851" s="117"/>
      <c r="AE851" s="120"/>
      <c r="AF851" s="117"/>
      <c r="AG851" s="117"/>
      <c r="AH851" s="117"/>
      <c r="AI851" s="117"/>
      <c r="AJ851" s="117"/>
      <c r="AK851" s="117"/>
      <c r="AL851" s="121"/>
    </row>
    <row r="852" spans="2:38" s="1" customFormat="1" ht="11.25">
      <c r="B852" s="122" t="s">
        <v>1097</v>
      </c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  <c r="AA852" s="123"/>
      <c r="AB852" s="123"/>
      <c r="AC852" s="123"/>
      <c r="AD852" s="123"/>
      <c r="AE852" s="123"/>
      <c r="AF852" s="123"/>
      <c r="AG852" s="123"/>
      <c r="AH852" s="123"/>
      <c r="AI852" s="123"/>
      <c r="AJ852" s="123"/>
      <c r="AK852" s="123"/>
      <c r="AL852" s="124"/>
    </row>
    <row r="853" spans="2:38" s="1" customFormat="1" ht="12" thickBot="1">
      <c r="B853" s="125" t="s">
        <v>1098</v>
      </c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  <c r="AF853" s="126"/>
      <c r="AG853" s="126"/>
      <c r="AH853" s="126"/>
      <c r="AI853" s="126"/>
      <c r="AJ853" s="126"/>
      <c r="AK853" s="126"/>
      <c r="AL853" s="127"/>
    </row>
    <row r="854" spans="2:38" s="1" customFormat="1" ht="11.25">
      <c r="B854" s="128" t="s">
        <v>1207</v>
      </c>
      <c r="C854" s="129"/>
      <c r="D854" s="129"/>
      <c r="E854" s="129"/>
      <c r="F854" s="129"/>
      <c r="G854" s="129"/>
      <c r="H854" s="129"/>
      <c r="I854" s="129"/>
      <c r="J854" s="130"/>
      <c r="K854" s="131" t="s">
        <v>1240</v>
      </c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3"/>
      <c r="W854" s="131" t="s">
        <v>1101</v>
      </c>
      <c r="X854" s="134"/>
      <c r="Y854" s="134"/>
      <c r="Z854" s="134"/>
      <c r="AA854" s="134"/>
      <c r="AB854" s="134"/>
      <c r="AC854" s="134"/>
      <c r="AD854" s="134"/>
      <c r="AE854" s="134"/>
      <c r="AF854" s="134"/>
      <c r="AG854" s="134"/>
      <c r="AH854" s="134"/>
      <c r="AI854" s="134"/>
      <c r="AJ854" s="134"/>
      <c r="AK854" s="134"/>
      <c r="AL854" s="135"/>
    </row>
    <row r="855" spans="2:38" s="1" customFormat="1" ht="25.5" customHeight="1" thickBot="1">
      <c r="B855" s="136" t="s">
        <v>1241</v>
      </c>
      <c r="C855" s="137"/>
      <c r="D855" s="138"/>
      <c r="E855" s="92"/>
      <c r="F855" s="92"/>
      <c r="G855" s="92"/>
      <c r="H855" s="139" t="s">
        <v>1242</v>
      </c>
      <c r="I855" s="139"/>
      <c r="J855" s="139"/>
      <c r="K855" s="139"/>
      <c r="L855" s="139"/>
      <c r="M855" s="139"/>
      <c r="N855" s="139"/>
      <c r="O855" s="139"/>
      <c r="P855" s="140"/>
      <c r="Q855" s="141" t="s">
        <v>1049</v>
      </c>
      <c r="R855" s="142"/>
      <c r="S855" s="142"/>
      <c r="T855" s="142"/>
      <c r="U855" s="142"/>
      <c r="V855" s="142"/>
      <c r="W855" s="142"/>
      <c r="X855" s="142"/>
      <c r="Y855" s="142"/>
      <c r="Z855" s="142"/>
      <c r="AA855" s="142"/>
      <c r="AB855" s="142"/>
      <c r="AC855" s="142"/>
      <c r="AD855" s="142"/>
      <c r="AE855" s="142"/>
      <c r="AF855" s="142"/>
      <c r="AG855" s="142"/>
      <c r="AH855" s="143"/>
      <c r="AI855" s="144" t="s">
        <v>1050</v>
      </c>
      <c r="AJ855" s="145"/>
      <c r="AK855" s="145"/>
      <c r="AL855" s="146"/>
    </row>
    <row r="856" spans="2:38" s="1" customFormat="1" ht="11.25" customHeight="1">
      <c r="B856" s="156" t="s">
        <v>1051</v>
      </c>
      <c r="C856" s="158" t="s">
        <v>1052</v>
      </c>
      <c r="D856" s="159"/>
      <c r="E856" s="159"/>
      <c r="F856" s="159"/>
      <c r="G856" s="159"/>
      <c r="H856" s="159"/>
      <c r="I856" s="159"/>
      <c r="J856" s="159"/>
      <c r="K856" s="162" t="s">
        <v>1053</v>
      </c>
      <c r="L856" s="164" t="s">
        <v>1054</v>
      </c>
      <c r="M856" s="164" t="s">
        <v>1055</v>
      </c>
      <c r="N856" s="166" t="s">
        <v>1394</v>
      </c>
      <c r="O856" s="173" t="s">
        <v>1056</v>
      </c>
      <c r="P856" s="175" t="s">
        <v>1057</v>
      </c>
      <c r="Q856" s="177" t="s">
        <v>1058</v>
      </c>
      <c r="R856" s="169"/>
      <c r="S856" s="168" t="s">
        <v>1059</v>
      </c>
      <c r="T856" s="169"/>
      <c r="U856" s="168" t="s">
        <v>1060</v>
      </c>
      <c r="V856" s="169"/>
      <c r="W856" s="168" t="s">
        <v>1061</v>
      </c>
      <c r="X856" s="169"/>
      <c r="Y856" s="168" t="s">
        <v>1062</v>
      </c>
      <c r="Z856" s="169"/>
      <c r="AA856" s="168" t="s">
        <v>1063</v>
      </c>
      <c r="AB856" s="169"/>
      <c r="AC856" s="168" t="s">
        <v>1064</v>
      </c>
      <c r="AD856" s="169"/>
      <c r="AE856" s="168" t="s">
        <v>1065</v>
      </c>
      <c r="AF856" s="169"/>
      <c r="AG856" s="168" t="s">
        <v>1066</v>
      </c>
      <c r="AH856" s="170"/>
      <c r="AI856" s="171" t="s">
        <v>1067</v>
      </c>
      <c r="AJ856" s="147" t="s">
        <v>1068</v>
      </c>
      <c r="AK856" s="149" t="s">
        <v>1069</v>
      </c>
      <c r="AL856" s="151" t="s">
        <v>1070</v>
      </c>
    </row>
    <row r="857" spans="2:38" s="1" customFormat="1" ht="31.5" thickBot="1">
      <c r="B857" s="157"/>
      <c r="C857" s="178"/>
      <c r="D857" s="179"/>
      <c r="E857" s="179"/>
      <c r="F857" s="179"/>
      <c r="G857" s="179"/>
      <c r="H857" s="179"/>
      <c r="I857" s="179"/>
      <c r="J857" s="179"/>
      <c r="K857" s="163"/>
      <c r="L857" s="165" t="s">
        <v>1054</v>
      </c>
      <c r="M857" s="165"/>
      <c r="N857" s="167"/>
      <c r="O857" s="174"/>
      <c r="P857" s="176"/>
      <c r="Q857" s="17" t="s">
        <v>1071</v>
      </c>
      <c r="R857" s="18" t="s">
        <v>1072</v>
      </c>
      <c r="S857" s="19" t="s">
        <v>1071</v>
      </c>
      <c r="T857" s="18" t="s">
        <v>1072</v>
      </c>
      <c r="U857" s="19" t="s">
        <v>1071</v>
      </c>
      <c r="V857" s="18" t="s">
        <v>1072</v>
      </c>
      <c r="W857" s="19" t="s">
        <v>1071</v>
      </c>
      <c r="X857" s="18" t="s">
        <v>1072</v>
      </c>
      <c r="Y857" s="19" t="s">
        <v>1071</v>
      </c>
      <c r="Z857" s="18" t="s">
        <v>1072</v>
      </c>
      <c r="AA857" s="19" t="s">
        <v>1071</v>
      </c>
      <c r="AB857" s="18" t="s">
        <v>1072</v>
      </c>
      <c r="AC857" s="19" t="s">
        <v>1071</v>
      </c>
      <c r="AD857" s="18" t="s">
        <v>1073</v>
      </c>
      <c r="AE857" s="19" t="s">
        <v>1071</v>
      </c>
      <c r="AF857" s="18" t="s">
        <v>1073</v>
      </c>
      <c r="AG857" s="19" t="s">
        <v>1071</v>
      </c>
      <c r="AH857" s="20" t="s">
        <v>1073</v>
      </c>
      <c r="AI857" s="172"/>
      <c r="AJ857" s="148"/>
      <c r="AK857" s="150"/>
      <c r="AL857" s="152"/>
    </row>
    <row r="858" spans="2:38" s="1" customFormat="1" ht="34.5" thickBot="1">
      <c r="B858" s="42" t="s">
        <v>1078</v>
      </c>
      <c r="C858" s="180" t="s">
        <v>1365</v>
      </c>
      <c r="D858" s="181"/>
      <c r="E858" s="181"/>
      <c r="F858" s="181"/>
      <c r="G858" s="181"/>
      <c r="H858" s="181"/>
      <c r="I858" s="181"/>
      <c r="J858" s="181"/>
      <c r="K858" s="43" t="s">
        <v>1243</v>
      </c>
      <c r="L858" s="44" t="s">
        <v>1201</v>
      </c>
      <c r="M858" s="45">
        <v>1</v>
      </c>
      <c r="N858" s="45">
        <v>1</v>
      </c>
      <c r="O858" s="46"/>
      <c r="P858" s="47"/>
      <c r="Q858" s="48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50"/>
      <c r="AI858" s="51">
        <f>AI860+AI863+AI866</f>
        <v>0</v>
      </c>
      <c r="AJ858" s="52"/>
      <c r="AK858" s="52"/>
      <c r="AL858" s="53"/>
    </row>
    <row r="859" spans="2:38" s="1" customFormat="1" ht="54.75" customHeight="1">
      <c r="B859" s="5" t="s">
        <v>1037</v>
      </c>
      <c r="C859" s="3" t="s">
        <v>1038</v>
      </c>
      <c r="D859" s="3" t="s">
        <v>1039</v>
      </c>
      <c r="E859" s="3" t="s">
        <v>1040</v>
      </c>
      <c r="F859" s="3" t="s">
        <v>1041</v>
      </c>
      <c r="G859" s="3" t="s">
        <v>1042</v>
      </c>
      <c r="H859" s="3" t="s">
        <v>1043</v>
      </c>
      <c r="I859" s="3" t="s">
        <v>1044</v>
      </c>
      <c r="J859" s="4" t="s">
        <v>1045</v>
      </c>
      <c r="K859" s="5" t="s">
        <v>1046</v>
      </c>
      <c r="L859" s="6"/>
      <c r="M859" s="6"/>
      <c r="N859" s="7"/>
      <c r="O859" s="7"/>
      <c r="P859" s="8"/>
      <c r="Q859" s="9">
        <f>SUM(Q860:Q860)</f>
        <v>10000000</v>
      </c>
      <c r="R859" s="10">
        <f>SUM(R860:R860)</f>
        <v>0</v>
      </c>
      <c r="S859" s="11">
        <f>SUM(S860:S860)</f>
        <v>0</v>
      </c>
      <c r="T859" s="10">
        <f>SUM(T860:T860)</f>
        <v>0</v>
      </c>
      <c r="U859" s="11"/>
      <c r="V859" s="10"/>
      <c r="W859" s="11"/>
      <c r="X859" s="10"/>
      <c r="Y859" s="11"/>
      <c r="Z859" s="10"/>
      <c r="AA859" s="11"/>
      <c r="AB859" s="10"/>
      <c r="AC859" s="11"/>
      <c r="AD859" s="10"/>
      <c r="AE859" s="11"/>
      <c r="AF859" s="10"/>
      <c r="AG859" s="12">
        <f>Q859+S859</f>
        <v>10000000</v>
      </c>
      <c r="AH859" s="10">
        <f>AH860</f>
        <v>0</v>
      </c>
      <c r="AI859" s="13">
        <f>SUM(AI860:AI860)</f>
        <v>0</v>
      </c>
      <c r="AJ859" s="14"/>
      <c r="AK859" s="14"/>
      <c r="AL859" s="15"/>
    </row>
    <row r="860" spans="2:38" ht="77.25" thickBot="1">
      <c r="B860" s="106"/>
      <c r="C860" s="28"/>
      <c r="D860" s="28"/>
      <c r="E860" s="28"/>
      <c r="F860" s="26" t="s">
        <v>981</v>
      </c>
      <c r="G860" s="28"/>
      <c r="H860" s="28"/>
      <c r="I860" s="28"/>
      <c r="J860" s="26" t="s">
        <v>240</v>
      </c>
      <c r="K860" s="26" t="s">
        <v>675</v>
      </c>
      <c r="L860" s="27">
        <v>0</v>
      </c>
      <c r="M860" s="27">
        <v>1</v>
      </c>
      <c r="N860" s="27">
        <v>0</v>
      </c>
      <c r="O860" s="28"/>
      <c r="P860" s="28"/>
      <c r="Q860" s="29">
        <v>10000000</v>
      </c>
      <c r="R860" s="28"/>
      <c r="S860" s="29"/>
      <c r="T860" s="28"/>
      <c r="U860" s="28"/>
      <c r="V860" s="28"/>
      <c r="W860" s="28"/>
      <c r="X860" s="28"/>
      <c r="Y860" s="28"/>
      <c r="Z860" s="28"/>
      <c r="AA860" s="29"/>
      <c r="AB860" s="28"/>
      <c r="AC860" s="28"/>
      <c r="AD860" s="28"/>
      <c r="AE860" s="29"/>
      <c r="AF860" s="28"/>
      <c r="AG860" s="28"/>
      <c r="AH860" s="28"/>
      <c r="AI860" s="28"/>
      <c r="AJ860" s="28"/>
      <c r="AK860" s="28"/>
      <c r="AL860" s="107" t="s">
        <v>1078</v>
      </c>
    </row>
    <row r="861" spans="2:38" s="1" customFormat="1" ht="41.25">
      <c r="B861" s="5" t="s">
        <v>1037</v>
      </c>
      <c r="C861" s="3" t="s">
        <v>1038</v>
      </c>
      <c r="D861" s="3" t="s">
        <v>1039</v>
      </c>
      <c r="E861" s="3" t="s">
        <v>1040</v>
      </c>
      <c r="F861" s="3" t="s">
        <v>1041</v>
      </c>
      <c r="G861" s="3" t="s">
        <v>1042</v>
      </c>
      <c r="H861" s="3" t="s">
        <v>1043</v>
      </c>
      <c r="I861" s="3" t="s">
        <v>1044</v>
      </c>
      <c r="J861" s="4" t="s">
        <v>1045</v>
      </c>
      <c r="K861" s="5" t="s">
        <v>1046</v>
      </c>
      <c r="L861" s="6"/>
      <c r="M861" s="6"/>
      <c r="N861" s="7"/>
      <c r="O861" s="7"/>
      <c r="P861" s="8"/>
      <c r="Q861" s="9">
        <f>SUM(Q862:Q862)</f>
        <v>5000000</v>
      </c>
      <c r="R861" s="10">
        <f>SUM(R862:R862)</f>
        <v>0</v>
      </c>
      <c r="S861" s="11">
        <f>SUM(S862:S862)</f>
        <v>0</v>
      </c>
      <c r="T861" s="10">
        <f>SUM(T862:T862)</f>
        <v>0</v>
      </c>
      <c r="U861" s="11"/>
      <c r="V861" s="10"/>
      <c r="W861" s="11"/>
      <c r="X861" s="10"/>
      <c r="Y861" s="11"/>
      <c r="Z861" s="10"/>
      <c r="AA861" s="11"/>
      <c r="AB861" s="10"/>
      <c r="AC861" s="11"/>
      <c r="AD861" s="10"/>
      <c r="AE861" s="11"/>
      <c r="AF861" s="10"/>
      <c r="AG861" s="12">
        <f>Q861+S861</f>
        <v>5000000</v>
      </c>
      <c r="AH861" s="10">
        <f>AH862</f>
        <v>0</v>
      </c>
      <c r="AI861" s="13">
        <f>SUM(AI862:AI862)</f>
        <v>0</v>
      </c>
      <c r="AJ861" s="14"/>
      <c r="AK861" s="14"/>
      <c r="AL861" s="15"/>
    </row>
    <row r="862" spans="2:38" ht="51.75" thickBot="1">
      <c r="B862" s="106"/>
      <c r="C862" s="28"/>
      <c r="D862" s="28"/>
      <c r="E862" s="28"/>
      <c r="F862" s="26" t="s">
        <v>982</v>
      </c>
      <c r="G862" s="28"/>
      <c r="H862" s="28"/>
      <c r="I862" s="28"/>
      <c r="J862" s="26" t="s">
        <v>241</v>
      </c>
      <c r="K862" s="26" t="s">
        <v>676</v>
      </c>
      <c r="L862" s="27">
        <v>0</v>
      </c>
      <c r="M862" s="27">
        <v>1</v>
      </c>
      <c r="N862" s="27">
        <v>1</v>
      </c>
      <c r="O862" s="28"/>
      <c r="P862" s="28"/>
      <c r="Q862" s="29">
        <v>5000000</v>
      </c>
      <c r="R862" s="28"/>
      <c r="S862" s="29"/>
      <c r="T862" s="28"/>
      <c r="U862" s="28"/>
      <c r="V862" s="28"/>
      <c r="W862" s="28"/>
      <c r="X862" s="28"/>
      <c r="Y862" s="28"/>
      <c r="Z862" s="28"/>
      <c r="AA862" s="29"/>
      <c r="AB862" s="28"/>
      <c r="AC862" s="28"/>
      <c r="AD862" s="28"/>
      <c r="AE862" s="29"/>
      <c r="AF862" s="28"/>
      <c r="AG862" s="28"/>
      <c r="AH862" s="28"/>
      <c r="AI862" s="28"/>
      <c r="AJ862" s="28"/>
      <c r="AK862" s="28"/>
      <c r="AL862" s="107" t="s">
        <v>1078</v>
      </c>
    </row>
    <row r="863" spans="2:38" s="1" customFormat="1" ht="51.75" customHeight="1">
      <c r="B863" s="5" t="s">
        <v>1037</v>
      </c>
      <c r="C863" s="3" t="s">
        <v>1038</v>
      </c>
      <c r="D863" s="3" t="s">
        <v>1039</v>
      </c>
      <c r="E863" s="3" t="s">
        <v>1040</v>
      </c>
      <c r="F863" s="3" t="s">
        <v>1041</v>
      </c>
      <c r="G863" s="3" t="s">
        <v>1042</v>
      </c>
      <c r="H863" s="3" t="s">
        <v>1043</v>
      </c>
      <c r="I863" s="3" t="s">
        <v>1044</v>
      </c>
      <c r="J863" s="4" t="s">
        <v>1045</v>
      </c>
      <c r="K863" s="5" t="s">
        <v>1046</v>
      </c>
      <c r="L863" s="6"/>
      <c r="M863" s="6"/>
      <c r="N863" s="7"/>
      <c r="O863" s="7"/>
      <c r="P863" s="8"/>
      <c r="Q863" s="9">
        <f>SUM(Q864:Q864)</f>
        <v>5000000</v>
      </c>
      <c r="R863" s="10">
        <f>SUM(R864:R864)</f>
        <v>0</v>
      </c>
      <c r="S863" s="11">
        <f>SUM(S864:S864)</f>
        <v>0</v>
      </c>
      <c r="T863" s="10">
        <f>SUM(T864:T864)</f>
        <v>0</v>
      </c>
      <c r="U863" s="11"/>
      <c r="V863" s="10"/>
      <c r="W863" s="11"/>
      <c r="X863" s="10"/>
      <c r="Y863" s="11"/>
      <c r="Z863" s="10"/>
      <c r="AA863" s="11"/>
      <c r="AB863" s="10"/>
      <c r="AC863" s="11"/>
      <c r="AD863" s="10"/>
      <c r="AE863" s="11"/>
      <c r="AF863" s="10"/>
      <c r="AG863" s="12">
        <f>Q863+S863</f>
        <v>5000000</v>
      </c>
      <c r="AH863" s="10">
        <f>AH864</f>
        <v>0</v>
      </c>
      <c r="AI863" s="13">
        <f>SUM(AI864:AI864)</f>
        <v>0</v>
      </c>
      <c r="AJ863" s="14"/>
      <c r="AK863" s="14"/>
      <c r="AL863" s="15"/>
    </row>
    <row r="864" spans="2:38" ht="64.5" thickBot="1">
      <c r="B864" s="106"/>
      <c r="C864" s="28"/>
      <c r="D864" s="28"/>
      <c r="E864" s="28"/>
      <c r="F864" s="26" t="s">
        <v>982</v>
      </c>
      <c r="G864" s="28"/>
      <c r="H864" s="28"/>
      <c r="I864" s="28"/>
      <c r="J864" s="26" t="s">
        <v>242</v>
      </c>
      <c r="K864" s="26" t="s">
        <v>677</v>
      </c>
      <c r="L864" s="27">
        <v>0</v>
      </c>
      <c r="M864" s="27">
        <v>1</v>
      </c>
      <c r="N864" s="27">
        <v>1</v>
      </c>
      <c r="O864" s="28"/>
      <c r="P864" s="28"/>
      <c r="Q864" s="29">
        <v>5000000</v>
      </c>
      <c r="R864" s="28"/>
      <c r="S864" s="29"/>
      <c r="T864" s="28"/>
      <c r="U864" s="28"/>
      <c r="V864" s="28"/>
      <c r="W864" s="28"/>
      <c r="X864" s="28"/>
      <c r="Y864" s="28"/>
      <c r="Z864" s="28"/>
      <c r="AA864" s="29"/>
      <c r="AB864" s="28"/>
      <c r="AC864" s="28"/>
      <c r="AD864" s="28"/>
      <c r="AE864" s="29"/>
      <c r="AF864" s="28"/>
      <c r="AG864" s="28"/>
      <c r="AH864" s="28"/>
      <c r="AI864" s="28"/>
      <c r="AJ864" s="28"/>
      <c r="AK864" s="28"/>
      <c r="AL864" s="107" t="s">
        <v>1078</v>
      </c>
    </row>
    <row r="865" spans="2:38" s="1" customFormat="1" ht="49.5" customHeight="1">
      <c r="B865" s="5" t="s">
        <v>1037</v>
      </c>
      <c r="C865" s="3" t="s">
        <v>1038</v>
      </c>
      <c r="D865" s="3" t="s">
        <v>1039</v>
      </c>
      <c r="E865" s="3" t="s">
        <v>1040</v>
      </c>
      <c r="F865" s="3" t="s">
        <v>1041</v>
      </c>
      <c r="G865" s="3" t="s">
        <v>1042</v>
      </c>
      <c r="H865" s="3" t="s">
        <v>1043</v>
      </c>
      <c r="I865" s="3" t="s">
        <v>1044</v>
      </c>
      <c r="J865" s="4" t="s">
        <v>1045</v>
      </c>
      <c r="K865" s="5" t="s">
        <v>1046</v>
      </c>
      <c r="L865" s="6"/>
      <c r="M865" s="6"/>
      <c r="N865" s="7"/>
      <c r="O865" s="7"/>
      <c r="P865" s="8"/>
      <c r="Q865" s="9">
        <f>SUM(Q866:Q866)</f>
        <v>5000000</v>
      </c>
      <c r="R865" s="10">
        <f>SUM(R866:R866)</f>
        <v>0</v>
      </c>
      <c r="S865" s="11">
        <f>SUM(S866:S866)</f>
        <v>0</v>
      </c>
      <c r="T865" s="10">
        <f>SUM(T866:T866)</f>
        <v>0</v>
      </c>
      <c r="U865" s="11"/>
      <c r="V865" s="10"/>
      <c r="W865" s="11"/>
      <c r="X865" s="10"/>
      <c r="Y865" s="11"/>
      <c r="Z865" s="10"/>
      <c r="AA865" s="11"/>
      <c r="AB865" s="10"/>
      <c r="AC865" s="11"/>
      <c r="AD865" s="10"/>
      <c r="AE865" s="11"/>
      <c r="AF865" s="10"/>
      <c r="AG865" s="12">
        <f>Q865+S865</f>
        <v>5000000</v>
      </c>
      <c r="AH865" s="10">
        <f>AH866</f>
        <v>0</v>
      </c>
      <c r="AI865" s="13">
        <f>SUM(AI866:AI866)</f>
        <v>0</v>
      </c>
      <c r="AJ865" s="14"/>
      <c r="AK865" s="14"/>
      <c r="AL865" s="15"/>
    </row>
    <row r="866" spans="2:38" ht="51.75" thickBot="1">
      <c r="B866" s="106"/>
      <c r="C866" s="28"/>
      <c r="D866" s="28"/>
      <c r="E866" s="28"/>
      <c r="F866" s="26" t="s">
        <v>982</v>
      </c>
      <c r="G866" s="28"/>
      <c r="H866" s="28"/>
      <c r="I866" s="28"/>
      <c r="J866" s="26" t="s">
        <v>243</v>
      </c>
      <c r="K866" s="26" t="s">
        <v>678</v>
      </c>
      <c r="L866" s="27">
        <v>0</v>
      </c>
      <c r="M866" s="27">
        <v>8</v>
      </c>
      <c r="N866" s="27">
        <v>2</v>
      </c>
      <c r="O866" s="28"/>
      <c r="P866" s="28"/>
      <c r="Q866" s="29">
        <v>5000000</v>
      </c>
      <c r="R866" s="28"/>
      <c r="S866" s="29"/>
      <c r="T866" s="28"/>
      <c r="U866" s="28"/>
      <c r="V866" s="28"/>
      <c r="W866" s="28"/>
      <c r="X866" s="28"/>
      <c r="Y866" s="28"/>
      <c r="Z866" s="28"/>
      <c r="AA866" s="29"/>
      <c r="AB866" s="28"/>
      <c r="AC866" s="28"/>
      <c r="AD866" s="28"/>
      <c r="AE866" s="29"/>
      <c r="AF866" s="28"/>
      <c r="AG866" s="28"/>
      <c r="AH866" s="28"/>
      <c r="AI866" s="28"/>
      <c r="AJ866" s="28"/>
      <c r="AK866" s="28"/>
      <c r="AL866" s="107" t="s">
        <v>1078</v>
      </c>
    </row>
    <row r="867" spans="2:38" s="1" customFormat="1" ht="53.25" customHeight="1">
      <c r="B867" s="5" t="s">
        <v>1037</v>
      </c>
      <c r="C867" s="3" t="s">
        <v>1038</v>
      </c>
      <c r="D867" s="3" t="s">
        <v>1039</v>
      </c>
      <c r="E867" s="3" t="s">
        <v>1040</v>
      </c>
      <c r="F867" s="3" t="s">
        <v>1041</v>
      </c>
      <c r="G867" s="3" t="s">
        <v>1042</v>
      </c>
      <c r="H867" s="3" t="s">
        <v>1043</v>
      </c>
      <c r="I867" s="3" t="s">
        <v>1044</v>
      </c>
      <c r="J867" s="4" t="s">
        <v>1045</v>
      </c>
      <c r="K867" s="5" t="s">
        <v>1046</v>
      </c>
      <c r="L867" s="6"/>
      <c r="M867" s="6"/>
      <c r="N867" s="7"/>
      <c r="O867" s="7"/>
      <c r="P867" s="8"/>
      <c r="Q867" s="9">
        <f>SUM(Q868:Q868)</f>
        <v>10000000</v>
      </c>
      <c r="R867" s="10">
        <f>SUM(R868:R868)</f>
        <v>0</v>
      </c>
      <c r="S867" s="11">
        <f>SUM(S868:S868)</f>
        <v>0</v>
      </c>
      <c r="T867" s="10">
        <f>SUM(T868:T868)</f>
        <v>0</v>
      </c>
      <c r="U867" s="11"/>
      <c r="V867" s="10"/>
      <c r="W867" s="11"/>
      <c r="X867" s="10"/>
      <c r="Y867" s="11"/>
      <c r="Z867" s="10"/>
      <c r="AA867" s="11"/>
      <c r="AB867" s="10"/>
      <c r="AC867" s="11"/>
      <c r="AD867" s="10"/>
      <c r="AE867" s="11"/>
      <c r="AF867" s="10"/>
      <c r="AG867" s="12">
        <f>Q867+S867</f>
        <v>10000000</v>
      </c>
      <c r="AH867" s="10">
        <f>AH868</f>
        <v>0</v>
      </c>
      <c r="AI867" s="13">
        <f>SUM(AI868:AI868)</f>
        <v>0</v>
      </c>
      <c r="AJ867" s="14"/>
      <c r="AK867" s="14"/>
      <c r="AL867" s="15"/>
    </row>
    <row r="868" spans="2:38" ht="39" thickBot="1">
      <c r="B868" s="106"/>
      <c r="C868" s="28"/>
      <c r="D868" s="28"/>
      <c r="E868" s="28"/>
      <c r="F868" s="26" t="s">
        <v>983</v>
      </c>
      <c r="G868" s="28"/>
      <c r="H868" s="28"/>
      <c r="I868" s="28"/>
      <c r="J868" s="26" t="s">
        <v>244</v>
      </c>
      <c r="K868" s="26" t="s">
        <v>679</v>
      </c>
      <c r="L868" s="27">
        <v>2</v>
      </c>
      <c r="M868" s="27">
        <v>4</v>
      </c>
      <c r="N868" s="27">
        <v>1</v>
      </c>
      <c r="O868" s="28"/>
      <c r="P868" s="28"/>
      <c r="Q868" s="29">
        <v>10000000</v>
      </c>
      <c r="R868" s="28"/>
      <c r="S868" s="29"/>
      <c r="T868" s="28"/>
      <c r="U868" s="28"/>
      <c r="V868" s="28"/>
      <c r="W868" s="28"/>
      <c r="X868" s="28"/>
      <c r="Y868" s="28"/>
      <c r="Z868" s="28"/>
      <c r="AA868" s="29"/>
      <c r="AB868" s="28"/>
      <c r="AC868" s="28"/>
      <c r="AD868" s="28"/>
      <c r="AE868" s="29"/>
      <c r="AF868" s="28"/>
      <c r="AG868" s="28"/>
      <c r="AH868" s="28"/>
      <c r="AI868" s="28"/>
      <c r="AJ868" s="28"/>
      <c r="AK868" s="28"/>
      <c r="AL868" s="107" t="s">
        <v>1078</v>
      </c>
    </row>
    <row r="869" spans="2:38" s="1" customFormat="1" ht="56.25" customHeight="1">
      <c r="B869" s="5" t="s">
        <v>1037</v>
      </c>
      <c r="C869" s="3" t="s">
        <v>1038</v>
      </c>
      <c r="D869" s="3" t="s">
        <v>1039</v>
      </c>
      <c r="E869" s="3" t="s">
        <v>1040</v>
      </c>
      <c r="F869" s="3" t="s">
        <v>1041</v>
      </c>
      <c r="G869" s="3" t="s">
        <v>1042</v>
      </c>
      <c r="H869" s="3" t="s">
        <v>1043</v>
      </c>
      <c r="I869" s="3" t="s">
        <v>1044</v>
      </c>
      <c r="J869" s="4" t="s">
        <v>1045</v>
      </c>
      <c r="K869" s="5" t="s">
        <v>1046</v>
      </c>
      <c r="L869" s="6"/>
      <c r="M869" s="6"/>
      <c r="N869" s="7"/>
      <c r="O869" s="7"/>
      <c r="P869" s="8"/>
      <c r="Q869" s="9">
        <f>SUM(Q870:Q870)</f>
        <v>10000000</v>
      </c>
      <c r="R869" s="10">
        <f>SUM(R870:R870)</f>
        <v>0</v>
      </c>
      <c r="S869" s="11">
        <f>SUM(S870:S870)</f>
        <v>0</v>
      </c>
      <c r="T869" s="10">
        <f>SUM(T870:T870)</f>
        <v>0</v>
      </c>
      <c r="U869" s="11"/>
      <c r="V869" s="10"/>
      <c r="W869" s="11"/>
      <c r="X869" s="10"/>
      <c r="Y869" s="11"/>
      <c r="Z869" s="10"/>
      <c r="AA869" s="11"/>
      <c r="AB869" s="10"/>
      <c r="AC869" s="11"/>
      <c r="AD869" s="10"/>
      <c r="AE869" s="11"/>
      <c r="AF869" s="10"/>
      <c r="AG869" s="12">
        <f>Q869+S869</f>
        <v>10000000</v>
      </c>
      <c r="AH869" s="10">
        <f>AH870</f>
        <v>0</v>
      </c>
      <c r="AI869" s="13">
        <f>SUM(AI870:AI870)</f>
        <v>0</v>
      </c>
      <c r="AJ869" s="14"/>
      <c r="AK869" s="14"/>
      <c r="AL869" s="15"/>
    </row>
    <row r="870" spans="2:38" ht="77.25" thickBot="1">
      <c r="B870" s="106"/>
      <c r="C870" s="28"/>
      <c r="D870" s="28"/>
      <c r="E870" s="28"/>
      <c r="F870" s="26" t="s">
        <v>984</v>
      </c>
      <c r="G870" s="28"/>
      <c r="H870" s="28"/>
      <c r="I870" s="28"/>
      <c r="J870" s="26" t="s">
        <v>245</v>
      </c>
      <c r="K870" s="26" t="s">
        <v>680</v>
      </c>
      <c r="L870" s="27">
        <v>0</v>
      </c>
      <c r="M870" s="27">
        <v>0.01</v>
      </c>
      <c r="N870" s="27">
        <v>0.01</v>
      </c>
      <c r="O870" s="28"/>
      <c r="P870" s="28"/>
      <c r="Q870" s="29">
        <v>10000000</v>
      </c>
      <c r="R870" s="28"/>
      <c r="S870" s="29"/>
      <c r="T870" s="28"/>
      <c r="U870" s="28"/>
      <c r="V870" s="28"/>
      <c r="W870" s="28"/>
      <c r="X870" s="28"/>
      <c r="Y870" s="28"/>
      <c r="Z870" s="28"/>
      <c r="AA870" s="29"/>
      <c r="AB870" s="28"/>
      <c r="AC870" s="28"/>
      <c r="AD870" s="28"/>
      <c r="AE870" s="29"/>
      <c r="AF870" s="28"/>
      <c r="AG870" s="28"/>
      <c r="AH870" s="28"/>
      <c r="AI870" s="28"/>
      <c r="AJ870" s="28"/>
      <c r="AK870" s="28"/>
      <c r="AL870" s="107" t="s">
        <v>1078</v>
      </c>
    </row>
    <row r="871" spans="2:38" s="1" customFormat="1" ht="48" customHeight="1">
      <c r="B871" s="5" t="s">
        <v>1037</v>
      </c>
      <c r="C871" s="3" t="s">
        <v>1038</v>
      </c>
      <c r="D871" s="3" t="s">
        <v>1039</v>
      </c>
      <c r="E871" s="3" t="s">
        <v>1040</v>
      </c>
      <c r="F871" s="3" t="s">
        <v>1041</v>
      </c>
      <c r="G871" s="3" t="s">
        <v>1042</v>
      </c>
      <c r="H871" s="3" t="s">
        <v>1043</v>
      </c>
      <c r="I871" s="3" t="s">
        <v>1044</v>
      </c>
      <c r="J871" s="4" t="s">
        <v>1045</v>
      </c>
      <c r="K871" s="5" t="s">
        <v>1046</v>
      </c>
      <c r="L871" s="6"/>
      <c r="M871" s="6"/>
      <c r="N871" s="7"/>
      <c r="O871" s="7"/>
      <c r="P871" s="8"/>
      <c r="Q871" s="9">
        <f>SUM(Q872:Q872)</f>
        <v>3000000</v>
      </c>
      <c r="R871" s="10">
        <f>SUM(R872:R872)</f>
        <v>0</v>
      </c>
      <c r="S871" s="11">
        <f>SUM(S872:S872)</f>
        <v>0</v>
      </c>
      <c r="T871" s="10">
        <f>SUM(T872:T872)</f>
        <v>0</v>
      </c>
      <c r="U871" s="11"/>
      <c r="V871" s="10"/>
      <c r="W871" s="11"/>
      <c r="X871" s="10"/>
      <c r="Y871" s="11"/>
      <c r="Z871" s="10"/>
      <c r="AA871" s="11"/>
      <c r="AB871" s="10"/>
      <c r="AC871" s="11"/>
      <c r="AD871" s="10"/>
      <c r="AE871" s="11"/>
      <c r="AF871" s="10"/>
      <c r="AG871" s="12">
        <f>Q871+S871</f>
        <v>3000000</v>
      </c>
      <c r="AH871" s="10">
        <f>AH872</f>
        <v>0</v>
      </c>
      <c r="AI871" s="13">
        <f>SUM(AI872:AI872)</f>
        <v>0</v>
      </c>
      <c r="AJ871" s="14"/>
      <c r="AK871" s="14"/>
      <c r="AL871" s="15"/>
    </row>
    <row r="872" spans="2:38" ht="26.25" thickBot="1">
      <c r="B872" s="106"/>
      <c r="C872" s="28"/>
      <c r="D872" s="28"/>
      <c r="E872" s="28"/>
      <c r="F872" s="26" t="s">
        <v>985</v>
      </c>
      <c r="G872" s="28"/>
      <c r="H872" s="28"/>
      <c r="I872" s="28"/>
      <c r="J872" s="26" t="s">
        <v>246</v>
      </c>
      <c r="K872" s="26" t="s">
        <v>681</v>
      </c>
      <c r="L872" s="27">
        <v>1</v>
      </c>
      <c r="M872" s="27">
        <v>1</v>
      </c>
      <c r="N872" s="27">
        <v>0</v>
      </c>
      <c r="O872" s="28"/>
      <c r="P872" s="28"/>
      <c r="Q872" s="29">
        <v>3000000</v>
      </c>
      <c r="R872" s="28"/>
      <c r="S872" s="29"/>
      <c r="T872" s="28"/>
      <c r="U872" s="28"/>
      <c r="V872" s="28"/>
      <c r="W872" s="28"/>
      <c r="X872" s="28"/>
      <c r="Y872" s="28"/>
      <c r="Z872" s="28"/>
      <c r="AA872" s="29"/>
      <c r="AB872" s="28"/>
      <c r="AC872" s="28"/>
      <c r="AD872" s="28"/>
      <c r="AE872" s="29"/>
      <c r="AF872" s="28"/>
      <c r="AG872" s="28"/>
      <c r="AH872" s="28"/>
      <c r="AI872" s="28"/>
      <c r="AJ872" s="28"/>
      <c r="AK872" s="28"/>
      <c r="AL872" s="107" t="s">
        <v>1078</v>
      </c>
    </row>
    <row r="873" spans="2:38" s="1" customFormat="1" ht="48.75" customHeight="1">
      <c r="B873" s="5" t="s">
        <v>1037</v>
      </c>
      <c r="C873" s="3" t="s">
        <v>1038</v>
      </c>
      <c r="D873" s="3" t="s">
        <v>1039</v>
      </c>
      <c r="E873" s="3" t="s">
        <v>1040</v>
      </c>
      <c r="F873" s="3" t="s">
        <v>1041</v>
      </c>
      <c r="G873" s="3" t="s">
        <v>1042</v>
      </c>
      <c r="H873" s="3" t="s">
        <v>1043</v>
      </c>
      <c r="I873" s="3" t="s">
        <v>1044</v>
      </c>
      <c r="J873" s="4" t="s">
        <v>1045</v>
      </c>
      <c r="K873" s="5" t="s">
        <v>1046</v>
      </c>
      <c r="L873" s="6"/>
      <c r="M873" s="6"/>
      <c r="N873" s="7"/>
      <c r="O873" s="7"/>
      <c r="P873" s="8"/>
      <c r="Q873" s="9">
        <f>SUM(Q874:Q874)</f>
        <v>3000000</v>
      </c>
      <c r="R873" s="10">
        <f>SUM(R874:R874)</f>
        <v>0</v>
      </c>
      <c r="S873" s="11">
        <f>SUM(S874:S874)</f>
        <v>0</v>
      </c>
      <c r="T873" s="10">
        <f>SUM(T874:T874)</f>
        <v>0</v>
      </c>
      <c r="U873" s="11"/>
      <c r="V873" s="10"/>
      <c r="W873" s="11"/>
      <c r="X873" s="10"/>
      <c r="Y873" s="11"/>
      <c r="Z873" s="10"/>
      <c r="AA873" s="11"/>
      <c r="AB873" s="10"/>
      <c r="AC873" s="11"/>
      <c r="AD873" s="10"/>
      <c r="AE873" s="11"/>
      <c r="AF873" s="10"/>
      <c r="AG873" s="12">
        <f>Q873+S873</f>
        <v>3000000</v>
      </c>
      <c r="AH873" s="10">
        <f>AH874</f>
        <v>0</v>
      </c>
      <c r="AI873" s="13">
        <f>SUM(AI874:AI874)</f>
        <v>0</v>
      </c>
      <c r="AJ873" s="14"/>
      <c r="AK873" s="14"/>
      <c r="AL873" s="15"/>
    </row>
    <row r="874" spans="2:38" ht="26.25" thickBot="1">
      <c r="B874" s="106"/>
      <c r="C874" s="28"/>
      <c r="D874" s="28"/>
      <c r="E874" s="28"/>
      <c r="F874" s="26" t="s">
        <v>985</v>
      </c>
      <c r="G874" s="28"/>
      <c r="H874" s="28"/>
      <c r="I874" s="28"/>
      <c r="J874" s="26" t="s">
        <v>247</v>
      </c>
      <c r="K874" s="26" t="s">
        <v>682</v>
      </c>
      <c r="L874" s="27">
        <v>0</v>
      </c>
      <c r="M874" s="27">
        <v>1</v>
      </c>
      <c r="N874" s="27">
        <v>1</v>
      </c>
      <c r="O874" s="28"/>
      <c r="P874" s="28"/>
      <c r="Q874" s="29">
        <v>3000000</v>
      </c>
      <c r="R874" s="28"/>
      <c r="S874" s="29"/>
      <c r="T874" s="28"/>
      <c r="U874" s="28"/>
      <c r="V874" s="28"/>
      <c r="W874" s="28"/>
      <c r="X874" s="28"/>
      <c r="Y874" s="28"/>
      <c r="Z874" s="28"/>
      <c r="AA874" s="29"/>
      <c r="AB874" s="28"/>
      <c r="AC874" s="28"/>
      <c r="AD874" s="28"/>
      <c r="AE874" s="29"/>
      <c r="AF874" s="28"/>
      <c r="AG874" s="28"/>
      <c r="AH874" s="28"/>
      <c r="AI874" s="28"/>
      <c r="AJ874" s="28"/>
      <c r="AK874" s="28"/>
      <c r="AL874" s="107" t="s">
        <v>1078</v>
      </c>
    </row>
    <row r="875" spans="2:38" s="1" customFormat="1" ht="48.75" customHeight="1">
      <c r="B875" s="5" t="s">
        <v>1037</v>
      </c>
      <c r="C875" s="3" t="s">
        <v>1038</v>
      </c>
      <c r="D875" s="3" t="s">
        <v>1039</v>
      </c>
      <c r="E875" s="3" t="s">
        <v>1040</v>
      </c>
      <c r="F875" s="3" t="s">
        <v>1041</v>
      </c>
      <c r="G875" s="3" t="s">
        <v>1042</v>
      </c>
      <c r="H875" s="3" t="s">
        <v>1043</v>
      </c>
      <c r="I875" s="3" t="s">
        <v>1044</v>
      </c>
      <c r="J875" s="4" t="s">
        <v>1045</v>
      </c>
      <c r="K875" s="5" t="s">
        <v>1046</v>
      </c>
      <c r="L875" s="6"/>
      <c r="M875" s="6"/>
      <c r="N875" s="7"/>
      <c r="O875" s="7"/>
      <c r="P875" s="8"/>
      <c r="Q875" s="9">
        <f>SUM(Q876:Q876)</f>
        <v>3000000</v>
      </c>
      <c r="R875" s="10">
        <f>SUM(R876:R876)</f>
        <v>0</v>
      </c>
      <c r="S875" s="11">
        <f>SUM(S876:S876)</f>
        <v>0</v>
      </c>
      <c r="T875" s="10">
        <f>SUM(T876:T876)</f>
        <v>0</v>
      </c>
      <c r="U875" s="11"/>
      <c r="V875" s="10"/>
      <c r="W875" s="11"/>
      <c r="X875" s="10"/>
      <c r="Y875" s="11"/>
      <c r="Z875" s="10"/>
      <c r="AA875" s="11"/>
      <c r="AB875" s="10"/>
      <c r="AC875" s="11"/>
      <c r="AD875" s="10"/>
      <c r="AE875" s="11"/>
      <c r="AF875" s="10"/>
      <c r="AG875" s="12">
        <f>Q875+S875</f>
        <v>3000000</v>
      </c>
      <c r="AH875" s="10">
        <f>AH876</f>
        <v>0</v>
      </c>
      <c r="AI875" s="13">
        <f>SUM(AI876:AI876)</f>
        <v>0</v>
      </c>
      <c r="AJ875" s="14"/>
      <c r="AK875" s="14"/>
      <c r="AL875" s="15"/>
    </row>
    <row r="876" spans="2:38" ht="39" thickBot="1">
      <c r="B876" s="106"/>
      <c r="C876" s="28"/>
      <c r="D876" s="28"/>
      <c r="E876" s="28"/>
      <c r="F876" s="26" t="s">
        <v>985</v>
      </c>
      <c r="G876" s="28"/>
      <c r="H876" s="28"/>
      <c r="I876" s="28"/>
      <c r="J876" s="26" t="s">
        <v>248</v>
      </c>
      <c r="K876" s="26" t="s">
        <v>683</v>
      </c>
      <c r="L876" s="27">
        <v>1</v>
      </c>
      <c r="M876" s="27">
        <v>1</v>
      </c>
      <c r="N876" s="27">
        <v>1</v>
      </c>
      <c r="O876" s="28"/>
      <c r="P876" s="28"/>
      <c r="Q876" s="29">
        <v>3000000</v>
      </c>
      <c r="R876" s="28"/>
      <c r="S876" s="29"/>
      <c r="T876" s="28"/>
      <c r="U876" s="28"/>
      <c r="V876" s="28"/>
      <c r="W876" s="28"/>
      <c r="X876" s="28"/>
      <c r="Y876" s="28"/>
      <c r="Z876" s="28"/>
      <c r="AA876" s="29"/>
      <c r="AB876" s="28"/>
      <c r="AC876" s="28"/>
      <c r="AD876" s="28"/>
      <c r="AE876" s="29"/>
      <c r="AF876" s="28"/>
      <c r="AG876" s="28"/>
      <c r="AH876" s="28"/>
      <c r="AI876" s="28"/>
      <c r="AJ876" s="28"/>
      <c r="AK876" s="28"/>
      <c r="AL876" s="107" t="s">
        <v>1078</v>
      </c>
    </row>
    <row r="877" spans="2:38" s="1" customFormat="1" ht="53.25" customHeight="1">
      <c r="B877" s="5" t="s">
        <v>1037</v>
      </c>
      <c r="C877" s="3" t="s">
        <v>1038</v>
      </c>
      <c r="D877" s="3" t="s">
        <v>1039</v>
      </c>
      <c r="E877" s="3" t="s">
        <v>1040</v>
      </c>
      <c r="F877" s="3" t="s">
        <v>1041</v>
      </c>
      <c r="G877" s="3" t="s">
        <v>1042</v>
      </c>
      <c r="H877" s="3" t="s">
        <v>1043</v>
      </c>
      <c r="I877" s="3" t="s">
        <v>1044</v>
      </c>
      <c r="J877" s="4" t="s">
        <v>1045</v>
      </c>
      <c r="K877" s="5" t="s">
        <v>1046</v>
      </c>
      <c r="L877" s="6"/>
      <c r="M877" s="6"/>
      <c r="N877" s="7"/>
      <c r="O877" s="7"/>
      <c r="P877" s="8"/>
      <c r="Q877" s="9">
        <f>SUM(Q878:Q878)</f>
        <v>10000000</v>
      </c>
      <c r="R877" s="10">
        <f>SUM(R878:R878)</f>
        <v>0</v>
      </c>
      <c r="S877" s="11">
        <f>SUM(S878:S878)</f>
        <v>0</v>
      </c>
      <c r="T877" s="10">
        <f>SUM(T878:T878)</f>
        <v>0</v>
      </c>
      <c r="U877" s="11"/>
      <c r="V877" s="10"/>
      <c r="W877" s="11"/>
      <c r="X877" s="10"/>
      <c r="Y877" s="11"/>
      <c r="Z877" s="10"/>
      <c r="AA877" s="11"/>
      <c r="AB877" s="10"/>
      <c r="AC877" s="11"/>
      <c r="AD877" s="10"/>
      <c r="AE877" s="11"/>
      <c r="AF877" s="10"/>
      <c r="AG877" s="12">
        <f>Q877+S877</f>
        <v>10000000</v>
      </c>
      <c r="AH877" s="10">
        <f>AH878</f>
        <v>0</v>
      </c>
      <c r="AI877" s="13">
        <f>SUM(AI878:AI878)</f>
        <v>0</v>
      </c>
      <c r="AJ877" s="14"/>
      <c r="AK877" s="14"/>
      <c r="AL877" s="15"/>
    </row>
    <row r="878" spans="2:38" ht="51.75" thickBot="1">
      <c r="B878" s="106"/>
      <c r="C878" s="28"/>
      <c r="D878" s="28"/>
      <c r="E878" s="28"/>
      <c r="F878" s="26" t="s">
        <v>944</v>
      </c>
      <c r="G878" s="28"/>
      <c r="H878" s="28"/>
      <c r="I878" s="28"/>
      <c r="J878" s="26" t="s">
        <v>249</v>
      </c>
      <c r="K878" s="26" t="s">
        <v>684</v>
      </c>
      <c r="L878" s="27">
        <v>1</v>
      </c>
      <c r="M878" s="27">
        <v>4</v>
      </c>
      <c r="N878" s="27">
        <v>1</v>
      </c>
      <c r="O878" s="28"/>
      <c r="P878" s="28"/>
      <c r="Q878" s="29">
        <v>10000000</v>
      </c>
      <c r="R878" s="28"/>
      <c r="S878" s="29"/>
      <c r="T878" s="28"/>
      <c r="U878" s="28"/>
      <c r="V878" s="28"/>
      <c r="W878" s="28"/>
      <c r="X878" s="28"/>
      <c r="Y878" s="28"/>
      <c r="Z878" s="28"/>
      <c r="AA878" s="29"/>
      <c r="AB878" s="28"/>
      <c r="AC878" s="28"/>
      <c r="AD878" s="28"/>
      <c r="AE878" s="29"/>
      <c r="AF878" s="28"/>
      <c r="AG878" s="28"/>
      <c r="AH878" s="28"/>
      <c r="AI878" s="28"/>
      <c r="AJ878" s="28"/>
      <c r="AK878" s="28"/>
      <c r="AL878" s="107" t="s">
        <v>1078</v>
      </c>
    </row>
    <row r="879" spans="2:38" s="1" customFormat="1" ht="53.25" customHeight="1">
      <c r="B879" s="5" t="s">
        <v>1037</v>
      </c>
      <c r="C879" s="3" t="s">
        <v>1038</v>
      </c>
      <c r="D879" s="3" t="s">
        <v>1039</v>
      </c>
      <c r="E879" s="3" t="s">
        <v>1040</v>
      </c>
      <c r="F879" s="3" t="s">
        <v>1041</v>
      </c>
      <c r="G879" s="3" t="s">
        <v>1042</v>
      </c>
      <c r="H879" s="3" t="s">
        <v>1043</v>
      </c>
      <c r="I879" s="3" t="s">
        <v>1044</v>
      </c>
      <c r="J879" s="4" t="s">
        <v>1045</v>
      </c>
      <c r="K879" s="5" t="s">
        <v>1046</v>
      </c>
      <c r="L879" s="6"/>
      <c r="M879" s="6"/>
      <c r="N879" s="7"/>
      <c r="O879" s="7"/>
      <c r="P879" s="8"/>
      <c r="Q879" s="9">
        <f>SUM(Q880:Q880)</f>
        <v>10000000</v>
      </c>
      <c r="R879" s="10">
        <f>SUM(R880:R880)</f>
        <v>0</v>
      </c>
      <c r="S879" s="11">
        <f>SUM(S880:S880)</f>
        <v>0</v>
      </c>
      <c r="T879" s="10">
        <f>SUM(T880:T880)</f>
        <v>0</v>
      </c>
      <c r="U879" s="11"/>
      <c r="V879" s="10"/>
      <c r="W879" s="11"/>
      <c r="X879" s="10"/>
      <c r="Y879" s="11"/>
      <c r="Z879" s="10"/>
      <c r="AA879" s="11"/>
      <c r="AB879" s="10"/>
      <c r="AC879" s="11"/>
      <c r="AD879" s="10"/>
      <c r="AE879" s="11"/>
      <c r="AF879" s="10"/>
      <c r="AG879" s="12">
        <f>Q879+S879</f>
        <v>10000000</v>
      </c>
      <c r="AH879" s="10">
        <f>AH880</f>
        <v>0</v>
      </c>
      <c r="AI879" s="13">
        <f>SUM(AI880:AI880)</f>
        <v>0</v>
      </c>
      <c r="AJ879" s="14"/>
      <c r="AK879" s="14"/>
      <c r="AL879" s="15"/>
    </row>
    <row r="880" spans="2:38" ht="51.75" thickBot="1">
      <c r="B880" s="106"/>
      <c r="C880" s="28"/>
      <c r="D880" s="28"/>
      <c r="E880" s="28"/>
      <c r="F880" s="26" t="s">
        <v>986</v>
      </c>
      <c r="G880" s="28"/>
      <c r="H880" s="28"/>
      <c r="I880" s="28"/>
      <c r="J880" s="26" t="s">
        <v>250</v>
      </c>
      <c r="K880" s="26" t="s">
        <v>685</v>
      </c>
      <c r="L880" s="27">
        <v>1</v>
      </c>
      <c r="M880" s="27">
        <v>1</v>
      </c>
      <c r="N880" s="27">
        <v>1</v>
      </c>
      <c r="O880" s="28"/>
      <c r="P880" s="28"/>
      <c r="Q880" s="29">
        <v>10000000</v>
      </c>
      <c r="R880" s="28"/>
      <c r="S880" s="29"/>
      <c r="T880" s="28"/>
      <c r="U880" s="28"/>
      <c r="V880" s="28"/>
      <c r="W880" s="28"/>
      <c r="X880" s="28"/>
      <c r="Y880" s="28"/>
      <c r="Z880" s="28"/>
      <c r="AA880" s="29"/>
      <c r="AB880" s="28"/>
      <c r="AC880" s="28"/>
      <c r="AD880" s="28"/>
      <c r="AE880" s="29"/>
      <c r="AF880" s="28"/>
      <c r="AG880" s="28"/>
      <c r="AH880" s="28"/>
      <c r="AI880" s="28"/>
      <c r="AJ880" s="28"/>
      <c r="AK880" s="28"/>
      <c r="AL880" s="107" t="s">
        <v>1078</v>
      </c>
    </row>
    <row r="881" spans="2:38" s="1" customFormat="1" ht="33.75">
      <c r="B881" s="5" t="s">
        <v>1037</v>
      </c>
      <c r="C881" s="3" t="s">
        <v>1038</v>
      </c>
      <c r="D881" s="3" t="s">
        <v>1039</v>
      </c>
      <c r="E881" s="3" t="s">
        <v>1040</v>
      </c>
      <c r="F881" s="3" t="s">
        <v>1041</v>
      </c>
      <c r="G881" s="3" t="s">
        <v>1042</v>
      </c>
      <c r="H881" s="3" t="s">
        <v>1043</v>
      </c>
      <c r="I881" s="3" t="s">
        <v>1044</v>
      </c>
      <c r="J881" s="4" t="s">
        <v>1045</v>
      </c>
      <c r="K881" s="5" t="s">
        <v>1046</v>
      </c>
      <c r="L881" s="6"/>
      <c r="M881" s="6"/>
      <c r="N881" s="7"/>
      <c r="O881" s="7"/>
      <c r="P881" s="8"/>
      <c r="Q881" s="9">
        <f>SUM(Q882:Q882)</f>
        <v>0</v>
      </c>
      <c r="R881" s="10">
        <f>SUM(R882:R882)</f>
        <v>0</v>
      </c>
      <c r="S881" s="11">
        <f>SUM(S882:S882)</f>
        <v>0</v>
      </c>
      <c r="T881" s="10">
        <f>SUM(T882:T882)</f>
        <v>0</v>
      </c>
      <c r="U881" s="11"/>
      <c r="V881" s="10"/>
      <c r="W881" s="11"/>
      <c r="X881" s="10"/>
      <c r="Y881" s="11"/>
      <c r="Z881" s="10"/>
      <c r="AA881" s="11"/>
      <c r="AB881" s="10"/>
      <c r="AC881" s="11"/>
      <c r="AD881" s="10"/>
      <c r="AE881" s="11"/>
      <c r="AF881" s="10"/>
      <c r="AG881" s="12">
        <f>Q881+S881</f>
        <v>0</v>
      </c>
      <c r="AH881" s="10">
        <f>AH882</f>
        <v>0</v>
      </c>
      <c r="AI881" s="13">
        <f>SUM(AI882:AI882)</f>
        <v>0</v>
      </c>
      <c r="AJ881" s="14"/>
      <c r="AK881" s="14"/>
      <c r="AL881" s="15"/>
    </row>
    <row r="882" spans="2:38" ht="39" thickBot="1">
      <c r="B882" s="106"/>
      <c r="C882" s="28"/>
      <c r="D882" s="28"/>
      <c r="E882" s="28"/>
      <c r="F882" s="26" t="s">
        <v>986</v>
      </c>
      <c r="G882" s="28"/>
      <c r="H882" s="28"/>
      <c r="I882" s="28"/>
      <c r="J882" s="26" t="s">
        <v>251</v>
      </c>
      <c r="K882" s="26" t="s">
        <v>686</v>
      </c>
      <c r="L882" s="27">
        <v>1</v>
      </c>
      <c r="M882" s="27">
        <v>1</v>
      </c>
      <c r="N882" s="27">
        <v>0</v>
      </c>
      <c r="O882" s="28"/>
      <c r="P882" s="28"/>
      <c r="Q882" s="29"/>
      <c r="R882" s="28"/>
      <c r="S882" s="29"/>
      <c r="T882" s="28"/>
      <c r="U882" s="28"/>
      <c r="V882" s="28"/>
      <c r="W882" s="28"/>
      <c r="X882" s="28"/>
      <c r="Y882" s="28"/>
      <c r="Z882" s="28"/>
      <c r="AA882" s="29"/>
      <c r="AB882" s="28"/>
      <c r="AC882" s="28"/>
      <c r="AD882" s="28"/>
      <c r="AE882" s="29"/>
      <c r="AF882" s="28"/>
      <c r="AG882" s="28"/>
      <c r="AH882" s="28"/>
      <c r="AI882" s="28"/>
      <c r="AJ882" s="28"/>
      <c r="AK882" s="28"/>
      <c r="AL882" s="107" t="s">
        <v>1078</v>
      </c>
    </row>
    <row r="883" spans="2:38" s="1" customFormat="1" ht="54" customHeight="1">
      <c r="B883" s="5" t="s">
        <v>1037</v>
      </c>
      <c r="C883" s="3" t="s">
        <v>1038</v>
      </c>
      <c r="D883" s="3" t="s">
        <v>1039</v>
      </c>
      <c r="E883" s="3" t="s">
        <v>1040</v>
      </c>
      <c r="F883" s="3" t="s">
        <v>1041</v>
      </c>
      <c r="G883" s="3" t="s">
        <v>1042</v>
      </c>
      <c r="H883" s="3" t="s">
        <v>1043</v>
      </c>
      <c r="I883" s="3" t="s">
        <v>1044</v>
      </c>
      <c r="J883" s="4" t="s">
        <v>1045</v>
      </c>
      <c r="K883" s="5" t="s">
        <v>1046</v>
      </c>
      <c r="L883" s="6"/>
      <c r="M883" s="6"/>
      <c r="N883" s="7"/>
      <c r="O883" s="7"/>
      <c r="P883" s="8"/>
      <c r="Q883" s="9">
        <f>SUM(Q884:Q884)</f>
        <v>80000000</v>
      </c>
      <c r="R883" s="10">
        <f>SUM(R884:R884)</f>
        <v>0</v>
      </c>
      <c r="S883" s="11">
        <f>SUM(S884:S884)</f>
        <v>0</v>
      </c>
      <c r="T883" s="10">
        <f>SUM(T884:T884)</f>
        <v>0</v>
      </c>
      <c r="U883" s="11"/>
      <c r="V883" s="10"/>
      <c r="W883" s="11"/>
      <c r="X883" s="10"/>
      <c r="Y883" s="11"/>
      <c r="Z883" s="10"/>
      <c r="AA883" s="11"/>
      <c r="AB883" s="10"/>
      <c r="AC883" s="11"/>
      <c r="AD883" s="10"/>
      <c r="AE883" s="11"/>
      <c r="AF883" s="10"/>
      <c r="AG883" s="12">
        <f>Q883+S883</f>
        <v>80000000</v>
      </c>
      <c r="AH883" s="10">
        <f>AH884</f>
        <v>0</v>
      </c>
      <c r="AI883" s="13">
        <f>SUM(AI884:AI884)</f>
        <v>0</v>
      </c>
      <c r="AJ883" s="14"/>
      <c r="AK883" s="14"/>
      <c r="AL883" s="15"/>
    </row>
    <row r="884" spans="2:38" ht="102.75" thickBot="1">
      <c r="B884" s="106"/>
      <c r="C884" s="28"/>
      <c r="D884" s="28"/>
      <c r="E884" s="28"/>
      <c r="F884" s="26" t="s">
        <v>987</v>
      </c>
      <c r="G884" s="28"/>
      <c r="H884" s="28"/>
      <c r="I884" s="28"/>
      <c r="J884" s="26" t="s">
        <v>252</v>
      </c>
      <c r="K884" s="26" t="s">
        <v>687</v>
      </c>
      <c r="L884" s="27">
        <v>0</v>
      </c>
      <c r="M884" s="27">
        <v>1</v>
      </c>
      <c r="N884" s="27">
        <v>0</v>
      </c>
      <c r="O884" s="28"/>
      <c r="P884" s="28"/>
      <c r="Q884" s="29">
        <v>80000000</v>
      </c>
      <c r="R884" s="28"/>
      <c r="S884" s="29"/>
      <c r="T884" s="28"/>
      <c r="U884" s="28"/>
      <c r="V884" s="28"/>
      <c r="W884" s="28"/>
      <c r="X884" s="28"/>
      <c r="Y884" s="28"/>
      <c r="Z884" s="28"/>
      <c r="AA884" s="29"/>
      <c r="AB884" s="28"/>
      <c r="AC884" s="28"/>
      <c r="AD884" s="28"/>
      <c r="AE884" s="29"/>
      <c r="AF884" s="28"/>
      <c r="AG884" s="28"/>
      <c r="AH884" s="28"/>
      <c r="AI884" s="28"/>
      <c r="AJ884" s="28"/>
      <c r="AK884" s="28"/>
      <c r="AL884" s="107" t="s">
        <v>1078</v>
      </c>
    </row>
    <row r="885" spans="2:38" s="1" customFormat="1" ht="52.5" customHeight="1">
      <c r="B885" s="5" t="s">
        <v>1037</v>
      </c>
      <c r="C885" s="3" t="s">
        <v>1038</v>
      </c>
      <c r="D885" s="3" t="s">
        <v>1039</v>
      </c>
      <c r="E885" s="3" t="s">
        <v>1040</v>
      </c>
      <c r="F885" s="3" t="s">
        <v>1041</v>
      </c>
      <c r="G885" s="3" t="s">
        <v>1042</v>
      </c>
      <c r="H885" s="3" t="s">
        <v>1043</v>
      </c>
      <c r="I885" s="3" t="s">
        <v>1044</v>
      </c>
      <c r="J885" s="4" t="s">
        <v>1045</v>
      </c>
      <c r="K885" s="5" t="s">
        <v>1046</v>
      </c>
      <c r="L885" s="6"/>
      <c r="M885" s="6"/>
      <c r="N885" s="7"/>
      <c r="O885" s="7"/>
      <c r="P885" s="8"/>
      <c r="Q885" s="9">
        <f>SUM(Q886:Q886)</f>
        <v>10000000</v>
      </c>
      <c r="R885" s="10">
        <f>SUM(R886:R886)</f>
        <v>0</v>
      </c>
      <c r="S885" s="11">
        <f>SUM(S886:S886)</f>
        <v>0</v>
      </c>
      <c r="T885" s="10">
        <f>SUM(T886:T886)</f>
        <v>0</v>
      </c>
      <c r="U885" s="11"/>
      <c r="V885" s="10"/>
      <c r="W885" s="11"/>
      <c r="X885" s="10"/>
      <c r="Y885" s="11"/>
      <c r="Z885" s="10"/>
      <c r="AA885" s="11"/>
      <c r="AB885" s="10"/>
      <c r="AC885" s="11"/>
      <c r="AD885" s="10"/>
      <c r="AE885" s="11"/>
      <c r="AF885" s="10"/>
      <c r="AG885" s="12">
        <f>Q885+S885</f>
        <v>10000000</v>
      </c>
      <c r="AH885" s="10">
        <f>AH886</f>
        <v>0</v>
      </c>
      <c r="AI885" s="13">
        <f>SUM(AI886:AI886)</f>
        <v>0</v>
      </c>
      <c r="AJ885" s="14"/>
      <c r="AK885" s="14"/>
      <c r="AL885" s="15"/>
    </row>
    <row r="886" spans="2:38" ht="66" customHeight="1" thickBot="1">
      <c r="B886" s="106"/>
      <c r="C886" s="28"/>
      <c r="D886" s="28"/>
      <c r="E886" s="28"/>
      <c r="F886" s="26" t="s">
        <v>988</v>
      </c>
      <c r="G886" s="28"/>
      <c r="H886" s="28"/>
      <c r="I886" s="28"/>
      <c r="J886" s="26" t="s">
        <v>253</v>
      </c>
      <c r="K886" s="26" t="s">
        <v>688</v>
      </c>
      <c r="L886" s="27">
        <v>0</v>
      </c>
      <c r="M886" s="27">
        <v>8</v>
      </c>
      <c r="N886" s="27">
        <v>2</v>
      </c>
      <c r="O886" s="28"/>
      <c r="P886" s="28"/>
      <c r="Q886" s="29">
        <v>10000000</v>
      </c>
      <c r="R886" s="28"/>
      <c r="S886" s="29"/>
      <c r="T886" s="28"/>
      <c r="U886" s="28"/>
      <c r="V886" s="28"/>
      <c r="W886" s="28"/>
      <c r="X886" s="28"/>
      <c r="Y886" s="28"/>
      <c r="Z886" s="28"/>
      <c r="AA886" s="29"/>
      <c r="AB886" s="28"/>
      <c r="AC886" s="28"/>
      <c r="AD886" s="28"/>
      <c r="AE886" s="29"/>
      <c r="AF886" s="28"/>
      <c r="AG886" s="28"/>
      <c r="AH886" s="28"/>
      <c r="AI886" s="28"/>
      <c r="AJ886" s="28"/>
      <c r="AK886" s="28"/>
      <c r="AL886" s="107" t="s">
        <v>1078</v>
      </c>
    </row>
    <row r="887" spans="2:38" s="1" customFormat="1" ht="53.25" customHeight="1">
      <c r="B887" s="5" t="s">
        <v>1037</v>
      </c>
      <c r="C887" s="3" t="s">
        <v>1038</v>
      </c>
      <c r="D887" s="3" t="s">
        <v>1039</v>
      </c>
      <c r="E887" s="3" t="s">
        <v>1040</v>
      </c>
      <c r="F887" s="3" t="s">
        <v>1041</v>
      </c>
      <c r="G887" s="3" t="s">
        <v>1042</v>
      </c>
      <c r="H887" s="3" t="s">
        <v>1043</v>
      </c>
      <c r="I887" s="3" t="s">
        <v>1044</v>
      </c>
      <c r="J887" s="4" t="s">
        <v>1045</v>
      </c>
      <c r="K887" s="5" t="s">
        <v>1046</v>
      </c>
      <c r="L887" s="6"/>
      <c r="M887" s="6"/>
      <c r="N887" s="7"/>
      <c r="O887" s="7"/>
      <c r="P887" s="8"/>
      <c r="Q887" s="9">
        <f>SUM(Q888:Q888)</f>
        <v>10000000</v>
      </c>
      <c r="R887" s="10">
        <f>SUM(R888:R888)</f>
        <v>0</v>
      </c>
      <c r="S887" s="11">
        <f>SUM(S888:S888)</f>
        <v>0</v>
      </c>
      <c r="T887" s="10">
        <f>SUM(T888:T888)</f>
        <v>0</v>
      </c>
      <c r="U887" s="11"/>
      <c r="V887" s="10"/>
      <c r="W887" s="11"/>
      <c r="X887" s="10"/>
      <c r="Y887" s="11"/>
      <c r="Z887" s="10"/>
      <c r="AA887" s="11"/>
      <c r="AB887" s="10"/>
      <c r="AC887" s="11"/>
      <c r="AD887" s="10"/>
      <c r="AE887" s="11"/>
      <c r="AF887" s="10"/>
      <c r="AG887" s="12">
        <f>Q887+S887</f>
        <v>10000000</v>
      </c>
      <c r="AH887" s="10">
        <f>AH888</f>
        <v>0</v>
      </c>
      <c r="AI887" s="13">
        <f>SUM(AI888:AI888)</f>
        <v>0</v>
      </c>
      <c r="AJ887" s="14"/>
      <c r="AK887" s="14"/>
      <c r="AL887" s="15"/>
    </row>
    <row r="888" spans="2:38" ht="102.75" thickBot="1">
      <c r="B888" s="106"/>
      <c r="C888" s="28"/>
      <c r="D888" s="28"/>
      <c r="E888" s="28"/>
      <c r="F888" s="26" t="s">
        <v>989</v>
      </c>
      <c r="G888" s="28"/>
      <c r="H888" s="28"/>
      <c r="I888" s="28"/>
      <c r="J888" s="26" t="s">
        <v>254</v>
      </c>
      <c r="K888" s="26" t="s">
        <v>689</v>
      </c>
      <c r="L888" s="27">
        <v>1</v>
      </c>
      <c r="M888" s="27">
        <v>1</v>
      </c>
      <c r="N888" s="27">
        <v>1</v>
      </c>
      <c r="O888" s="28"/>
      <c r="P888" s="28"/>
      <c r="Q888" s="29">
        <v>10000000</v>
      </c>
      <c r="R888" s="28"/>
      <c r="S888" s="29"/>
      <c r="T888" s="28"/>
      <c r="U888" s="28"/>
      <c r="V888" s="28"/>
      <c r="W888" s="28"/>
      <c r="X888" s="28"/>
      <c r="Y888" s="28"/>
      <c r="Z888" s="28"/>
      <c r="AA888" s="29"/>
      <c r="AB888" s="28"/>
      <c r="AC888" s="28"/>
      <c r="AD888" s="28"/>
      <c r="AE888" s="29"/>
      <c r="AF888" s="28"/>
      <c r="AG888" s="28"/>
      <c r="AH888" s="28"/>
      <c r="AI888" s="28"/>
      <c r="AJ888" s="28"/>
      <c r="AK888" s="28"/>
      <c r="AL888" s="107" t="s">
        <v>1078</v>
      </c>
    </row>
    <row r="889" spans="2:38" s="1" customFormat="1" ht="51" customHeight="1">
      <c r="B889" s="5" t="s">
        <v>1037</v>
      </c>
      <c r="C889" s="3" t="s">
        <v>1038</v>
      </c>
      <c r="D889" s="3" t="s">
        <v>1039</v>
      </c>
      <c r="E889" s="3" t="s">
        <v>1040</v>
      </c>
      <c r="F889" s="3" t="s">
        <v>1041</v>
      </c>
      <c r="G889" s="3" t="s">
        <v>1042</v>
      </c>
      <c r="H889" s="3" t="s">
        <v>1043</v>
      </c>
      <c r="I889" s="3" t="s">
        <v>1044</v>
      </c>
      <c r="J889" s="4" t="s">
        <v>1045</v>
      </c>
      <c r="K889" s="5" t="s">
        <v>1046</v>
      </c>
      <c r="L889" s="6"/>
      <c r="M889" s="6"/>
      <c r="N889" s="7"/>
      <c r="O889" s="7"/>
      <c r="P889" s="8"/>
      <c r="Q889" s="9">
        <f>SUM(Q890:Q890)</f>
        <v>10000000</v>
      </c>
      <c r="R889" s="10">
        <f>SUM(R890:R890)</f>
        <v>0</v>
      </c>
      <c r="S889" s="11">
        <f>SUM(S890:S890)</f>
        <v>0</v>
      </c>
      <c r="T889" s="10">
        <f>SUM(T890:T890)</f>
        <v>0</v>
      </c>
      <c r="U889" s="11"/>
      <c r="V889" s="10"/>
      <c r="W889" s="11"/>
      <c r="X889" s="10"/>
      <c r="Y889" s="11"/>
      <c r="Z889" s="10"/>
      <c r="AA889" s="11"/>
      <c r="AB889" s="10"/>
      <c r="AC889" s="11"/>
      <c r="AD889" s="10"/>
      <c r="AE889" s="11"/>
      <c r="AF889" s="10"/>
      <c r="AG889" s="12">
        <f>Q889+S889</f>
        <v>10000000</v>
      </c>
      <c r="AH889" s="10">
        <f>AH890</f>
        <v>0</v>
      </c>
      <c r="AI889" s="13">
        <f>SUM(AI890:AI890)</f>
        <v>0</v>
      </c>
      <c r="AJ889" s="14"/>
      <c r="AK889" s="14"/>
      <c r="AL889" s="15"/>
    </row>
    <row r="890" spans="2:38" ht="76.5">
      <c r="B890" s="106"/>
      <c r="C890" s="28"/>
      <c r="D890" s="28"/>
      <c r="E890" s="28"/>
      <c r="F890" s="26" t="s">
        <v>990</v>
      </c>
      <c r="G890" s="28"/>
      <c r="H890" s="28"/>
      <c r="I890" s="28"/>
      <c r="J890" s="26" t="s">
        <v>255</v>
      </c>
      <c r="K890" s="26" t="s">
        <v>690</v>
      </c>
      <c r="L890" s="27">
        <v>0</v>
      </c>
      <c r="M890" s="27">
        <v>2</v>
      </c>
      <c r="N890" s="27">
        <v>0</v>
      </c>
      <c r="O890" s="28"/>
      <c r="P890" s="28"/>
      <c r="Q890" s="29">
        <v>10000000</v>
      </c>
      <c r="R890" s="28"/>
      <c r="S890" s="29"/>
      <c r="T890" s="28"/>
      <c r="U890" s="28"/>
      <c r="V890" s="28"/>
      <c r="W890" s="28"/>
      <c r="X890" s="28"/>
      <c r="Y890" s="28"/>
      <c r="Z890" s="28"/>
      <c r="AA890" s="29"/>
      <c r="AB890" s="28"/>
      <c r="AC890" s="28"/>
      <c r="AD890" s="28"/>
      <c r="AE890" s="29"/>
      <c r="AF890" s="28"/>
      <c r="AG890" s="28"/>
      <c r="AH890" s="28"/>
      <c r="AI890" s="28"/>
      <c r="AJ890" s="28"/>
      <c r="AK890" s="28"/>
      <c r="AL890" s="107" t="s">
        <v>1078</v>
      </c>
    </row>
    <row r="891" spans="2:38">
      <c r="B891" s="116"/>
      <c r="C891" s="117"/>
      <c r="D891" s="117"/>
      <c r="E891" s="117"/>
      <c r="F891" s="118"/>
      <c r="G891" s="117"/>
      <c r="H891" s="117"/>
      <c r="I891" s="117"/>
      <c r="J891" s="118"/>
      <c r="K891" s="118"/>
      <c r="L891" s="119"/>
      <c r="M891" s="119"/>
      <c r="N891" s="119"/>
      <c r="O891" s="117"/>
      <c r="P891" s="117"/>
      <c r="Q891" s="120"/>
      <c r="R891" s="117"/>
      <c r="S891" s="120"/>
      <c r="T891" s="117"/>
      <c r="U891" s="117"/>
      <c r="V891" s="117"/>
      <c r="W891" s="117"/>
      <c r="X891" s="117"/>
      <c r="Y891" s="117"/>
      <c r="Z891" s="117"/>
      <c r="AA891" s="120"/>
      <c r="AB891" s="117"/>
      <c r="AC891" s="117"/>
      <c r="AD891" s="117"/>
      <c r="AE891" s="120"/>
      <c r="AF891" s="117"/>
      <c r="AG891" s="117"/>
      <c r="AH891" s="117"/>
      <c r="AI891" s="117"/>
      <c r="AJ891" s="117"/>
      <c r="AK891" s="117"/>
      <c r="AL891" s="121"/>
    </row>
    <row r="892" spans="2:38">
      <c r="B892" s="116"/>
      <c r="C892" s="117"/>
      <c r="D892" s="117"/>
      <c r="E892" s="117"/>
      <c r="F892" s="118"/>
      <c r="G892" s="117"/>
      <c r="H892" s="117"/>
      <c r="I892" s="117"/>
      <c r="J892" s="118"/>
      <c r="K892" s="118"/>
      <c r="L892" s="119"/>
      <c r="M892" s="119"/>
      <c r="N892" s="119"/>
      <c r="O892" s="117"/>
      <c r="P892" s="117"/>
      <c r="Q892" s="120"/>
      <c r="R892" s="117"/>
      <c r="S892" s="120"/>
      <c r="T892" s="117"/>
      <c r="U892" s="117"/>
      <c r="V892" s="117"/>
      <c r="W892" s="117"/>
      <c r="X892" s="117"/>
      <c r="Y892" s="117"/>
      <c r="Z892" s="117"/>
      <c r="AA892" s="120"/>
      <c r="AB892" s="117"/>
      <c r="AC892" s="117"/>
      <c r="AD892" s="117"/>
      <c r="AE892" s="120"/>
      <c r="AF892" s="117"/>
      <c r="AG892" s="117"/>
      <c r="AH892" s="117"/>
      <c r="AI892" s="117"/>
      <c r="AJ892" s="117"/>
      <c r="AK892" s="117"/>
      <c r="AL892" s="121"/>
    </row>
    <row r="893" spans="2:38">
      <c r="B893" s="116"/>
      <c r="C893" s="117"/>
      <c r="D893" s="117"/>
      <c r="E893" s="117"/>
      <c r="F893" s="118"/>
      <c r="G893" s="117"/>
      <c r="H893" s="117"/>
      <c r="I893" s="117"/>
      <c r="J893" s="118"/>
      <c r="K893" s="118"/>
      <c r="L893" s="119"/>
      <c r="M893" s="119"/>
      <c r="N893" s="119"/>
      <c r="O893" s="117"/>
      <c r="P893" s="117"/>
      <c r="Q893" s="120"/>
      <c r="R893" s="117"/>
      <c r="S893" s="120"/>
      <c r="T893" s="117"/>
      <c r="U893" s="117"/>
      <c r="V893" s="117"/>
      <c r="W893" s="117"/>
      <c r="X893" s="117"/>
      <c r="Y893" s="117"/>
      <c r="Z893" s="117"/>
      <c r="AA893" s="120"/>
      <c r="AB893" s="117"/>
      <c r="AC893" s="117"/>
      <c r="AD893" s="117"/>
      <c r="AE893" s="120"/>
      <c r="AF893" s="117"/>
      <c r="AG893" s="117"/>
      <c r="AH893" s="117"/>
      <c r="AI893" s="117"/>
      <c r="AJ893" s="117"/>
      <c r="AK893" s="117"/>
      <c r="AL893" s="121"/>
    </row>
    <row r="894" spans="2:38">
      <c r="B894" s="116"/>
      <c r="C894" s="117"/>
      <c r="D894" s="117"/>
      <c r="E894" s="117"/>
      <c r="F894" s="118"/>
      <c r="G894" s="117"/>
      <c r="H894" s="117"/>
      <c r="I894" s="117"/>
      <c r="J894" s="118"/>
      <c r="K894" s="118"/>
      <c r="L894" s="119"/>
      <c r="M894" s="119"/>
      <c r="N894" s="119"/>
      <c r="O894" s="117"/>
      <c r="P894" s="117"/>
      <c r="Q894" s="120"/>
      <c r="R894" s="117"/>
      <c r="S894" s="120"/>
      <c r="T894" s="117"/>
      <c r="U894" s="117"/>
      <c r="V894" s="117"/>
      <c r="W894" s="117"/>
      <c r="X894" s="117"/>
      <c r="Y894" s="117"/>
      <c r="Z894" s="117"/>
      <c r="AA894" s="120"/>
      <c r="AB894" s="117"/>
      <c r="AC894" s="117"/>
      <c r="AD894" s="117"/>
      <c r="AE894" s="120"/>
      <c r="AF894" s="117"/>
      <c r="AG894" s="117"/>
      <c r="AH894" s="117"/>
      <c r="AI894" s="117"/>
      <c r="AJ894" s="117"/>
      <c r="AK894" s="117"/>
      <c r="AL894" s="121"/>
    </row>
    <row r="895" spans="2:38">
      <c r="B895" s="116"/>
      <c r="C895" s="117"/>
      <c r="D895" s="117"/>
      <c r="E895" s="117"/>
      <c r="F895" s="118"/>
      <c r="G895" s="117"/>
      <c r="H895" s="117"/>
      <c r="I895" s="117"/>
      <c r="J895" s="118"/>
      <c r="K895" s="118"/>
      <c r="L895" s="119"/>
      <c r="M895" s="119"/>
      <c r="N895" s="119"/>
      <c r="O895" s="117"/>
      <c r="P895" s="117"/>
      <c r="Q895" s="120"/>
      <c r="R895" s="117"/>
      <c r="S895" s="120"/>
      <c r="T895" s="117"/>
      <c r="U895" s="117"/>
      <c r="V895" s="117"/>
      <c r="W895" s="117"/>
      <c r="X895" s="117"/>
      <c r="Y895" s="117"/>
      <c r="Z895" s="117"/>
      <c r="AA895" s="120"/>
      <c r="AB895" s="117"/>
      <c r="AC895" s="117"/>
      <c r="AD895" s="117"/>
      <c r="AE895" s="120"/>
      <c r="AF895" s="117"/>
      <c r="AG895" s="117"/>
      <c r="AH895" s="117"/>
      <c r="AI895" s="117"/>
      <c r="AJ895" s="117"/>
      <c r="AK895" s="117"/>
      <c r="AL895" s="121"/>
    </row>
    <row r="896" spans="2:38">
      <c r="B896" s="116"/>
      <c r="C896" s="117"/>
      <c r="D896" s="117"/>
      <c r="E896" s="117"/>
      <c r="F896" s="118"/>
      <c r="G896" s="117"/>
      <c r="H896" s="117"/>
      <c r="I896" s="117"/>
      <c r="J896" s="118"/>
      <c r="K896" s="118"/>
      <c r="L896" s="119"/>
      <c r="M896" s="119"/>
      <c r="N896" s="119"/>
      <c r="O896" s="117"/>
      <c r="P896" s="117"/>
      <c r="Q896" s="120"/>
      <c r="R896" s="117"/>
      <c r="S896" s="120"/>
      <c r="T896" s="117"/>
      <c r="U896" s="117"/>
      <c r="V896" s="117"/>
      <c r="W896" s="117"/>
      <c r="X896" s="117"/>
      <c r="Y896" s="117"/>
      <c r="Z896" s="117"/>
      <c r="AA896" s="120"/>
      <c r="AB896" s="117"/>
      <c r="AC896" s="117"/>
      <c r="AD896" s="117"/>
      <c r="AE896" s="120"/>
      <c r="AF896" s="117"/>
      <c r="AG896" s="117"/>
      <c r="AH896" s="117"/>
      <c r="AI896" s="117"/>
      <c r="AJ896" s="117"/>
      <c r="AK896" s="117"/>
      <c r="AL896" s="121"/>
    </row>
    <row r="897" spans="1:38">
      <c r="B897" s="116"/>
      <c r="C897" s="117"/>
      <c r="D897" s="117"/>
      <c r="E897" s="117"/>
      <c r="F897" s="118"/>
      <c r="G897" s="117"/>
      <c r="H897" s="117"/>
      <c r="I897" s="117"/>
      <c r="J897" s="118"/>
      <c r="K897" s="118"/>
      <c r="L897" s="119"/>
      <c r="M897" s="119"/>
      <c r="N897" s="119"/>
      <c r="O897" s="117"/>
      <c r="P897" s="117"/>
      <c r="Q897" s="120"/>
      <c r="R897" s="117"/>
      <c r="S897" s="120"/>
      <c r="T897" s="117"/>
      <c r="U897" s="117"/>
      <c r="V897" s="117"/>
      <c r="W897" s="117"/>
      <c r="X897" s="117"/>
      <c r="Y897" s="117"/>
      <c r="Z897" s="117"/>
      <c r="AA897" s="120"/>
      <c r="AB897" s="117"/>
      <c r="AC897" s="117"/>
      <c r="AD897" s="117"/>
      <c r="AE897" s="120"/>
      <c r="AF897" s="117"/>
      <c r="AG897" s="117"/>
      <c r="AH897" s="117"/>
      <c r="AI897" s="117"/>
      <c r="AJ897" s="117"/>
      <c r="AK897" s="117"/>
      <c r="AL897" s="121"/>
    </row>
    <row r="898" spans="1:38">
      <c r="B898" s="116"/>
      <c r="C898" s="117"/>
      <c r="D898" s="117"/>
      <c r="E898" s="117"/>
      <c r="F898" s="118"/>
      <c r="G898" s="117"/>
      <c r="H898" s="117"/>
      <c r="I898" s="117"/>
      <c r="J898" s="118"/>
      <c r="K898" s="118"/>
      <c r="L898" s="119"/>
      <c r="M898" s="119"/>
      <c r="N898" s="119"/>
      <c r="O898" s="117"/>
      <c r="P898" s="117"/>
      <c r="Q898" s="120"/>
      <c r="R898" s="117"/>
      <c r="S898" s="120"/>
      <c r="T898" s="117"/>
      <c r="U898" s="117"/>
      <c r="V898" s="117"/>
      <c r="W898" s="117"/>
      <c r="X898" s="117"/>
      <c r="Y898" s="117"/>
      <c r="Z898" s="117"/>
      <c r="AA898" s="120"/>
      <c r="AB898" s="117"/>
      <c r="AC898" s="117"/>
      <c r="AD898" s="117"/>
      <c r="AE898" s="120"/>
      <c r="AF898" s="117"/>
      <c r="AG898" s="117"/>
      <c r="AH898" s="117"/>
      <c r="AI898" s="117"/>
      <c r="AJ898" s="117"/>
      <c r="AK898" s="117"/>
      <c r="AL898" s="121"/>
    </row>
    <row r="899" spans="1:38">
      <c r="B899" s="116"/>
      <c r="C899" s="117"/>
      <c r="D899" s="117"/>
      <c r="E899" s="117"/>
      <c r="F899" s="118"/>
      <c r="G899" s="117"/>
      <c r="H899" s="117"/>
      <c r="I899" s="117"/>
      <c r="J899" s="118"/>
      <c r="K899" s="118"/>
      <c r="L899" s="119"/>
      <c r="M899" s="119"/>
      <c r="N899" s="119"/>
      <c r="O899" s="117"/>
      <c r="P899" s="117"/>
      <c r="Q899" s="120"/>
      <c r="R899" s="117"/>
      <c r="S899" s="120"/>
      <c r="T899" s="117"/>
      <c r="U899" s="117"/>
      <c r="V899" s="117"/>
      <c r="W899" s="117"/>
      <c r="X899" s="117"/>
      <c r="Y899" s="117"/>
      <c r="Z899" s="117"/>
      <c r="AA899" s="120"/>
      <c r="AB899" s="117"/>
      <c r="AC899" s="117"/>
      <c r="AD899" s="117"/>
      <c r="AE899" s="120"/>
      <c r="AF899" s="117"/>
      <c r="AG899" s="117"/>
      <c r="AH899" s="117"/>
      <c r="AI899" s="117"/>
      <c r="AJ899" s="117"/>
      <c r="AK899" s="117"/>
      <c r="AL899" s="121"/>
    </row>
    <row r="900" spans="1:38">
      <c r="B900" s="116"/>
      <c r="C900" s="117"/>
      <c r="D900" s="117"/>
      <c r="E900" s="117"/>
      <c r="F900" s="118"/>
      <c r="G900" s="117"/>
      <c r="H900" s="117"/>
      <c r="I900" s="117"/>
      <c r="J900" s="118"/>
      <c r="K900" s="118"/>
      <c r="L900" s="119"/>
      <c r="M900" s="119"/>
      <c r="N900" s="119"/>
      <c r="O900" s="117"/>
      <c r="P900" s="117"/>
      <c r="Q900" s="120"/>
      <c r="R900" s="117"/>
      <c r="S900" s="120"/>
      <c r="T900" s="117"/>
      <c r="U900" s="117"/>
      <c r="V900" s="117"/>
      <c r="W900" s="117"/>
      <c r="X900" s="117"/>
      <c r="Y900" s="117"/>
      <c r="Z900" s="117"/>
      <c r="AA900" s="120"/>
      <c r="AB900" s="117"/>
      <c r="AC900" s="117"/>
      <c r="AD900" s="117"/>
      <c r="AE900" s="120"/>
      <c r="AF900" s="117"/>
      <c r="AG900" s="117"/>
      <c r="AH900" s="117"/>
      <c r="AI900" s="117"/>
      <c r="AJ900" s="117"/>
      <c r="AK900" s="117"/>
      <c r="AL900" s="121"/>
    </row>
    <row r="901" spans="1:38">
      <c r="B901" s="116"/>
      <c r="C901" s="117"/>
      <c r="D901" s="117"/>
      <c r="E901" s="117"/>
      <c r="F901" s="118"/>
      <c r="G901" s="117"/>
      <c r="H901" s="117"/>
      <c r="I901" s="117"/>
      <c r="J901" s="118"/>
      <c r="K901" s="118"/>
      <c r="L901" s="119"/>
      <c r="M901" s="119"/>
      <c r="N901" s="119"/>
      <c r="O901" s="117"/>
      <c r="P901" s="117"/>
      <c r="Q901" s="120"/>
      <c r="R901" s="117"/>
      <c r="S901" s="120"/>
      <c r="T901" s="117"/>
      <c r="U901" s="117"/>
      <c r="V901" s="117"/>
      <c r="W901" s="117"/>
      <c r="X901" s="117"/>
      <c r="Y901" s="117"/>
      <c r="Z901" s="117"/>
      <c r="AA901" s="120"/>
      <c r="AB901" s="117"/>
      <c r="AC901" s="117"/>
      <c r="AD901" s="117"/>
      <c r="AE901" s="120"/>
      <c r="AF901" s="117"/>
      <c r="AG901" s="117"/>
      <c r="AH901" s="117"/>
      <c r="AI901" s="117"/>
      <c r="AJ901" s="117"/>
      <c r="AK901" s="117"/>
      <c r="AL901" s="121"/>
    </row>
    <row r="902" spans="1:38">
      <c r="B902" s="116"/>
      <c r="C902" s="117"/>
      <c r="D902" s="117"/>
      <c r="E902" s="117"/>
      <c r="F902" s="118"/>
      <c r="G902" s="117"/>
      <c r="H902" s="117"/>
      <c r="I902" s="117"/>
      <c r="J902" s="118"/>
      <c r="K902" s="118"/>
      <c r="L902" s="119"/>
      <c r="M902" s="119"/>
      <c r="N902" s="119"/>
      <c r="O902" s="117"/>
      <c r="P902" s="117"/>
      <c r="Q902" s="120"/>
      <c r="R902" s="117"/>
      <c r="S902" s="120"/>
      <c r="T902" s="117"/>
      <c r="U902" s="117"/>
      <c r="V902" s="117"/>
      <c r="W902" s="117"/>
      <c r="X902" s="117"/>
      <c r="Y902" s="117"/>
      <c r="Z902" s="117"/>
      <c r="AA902" s="120"/>
      <c r="AB902" s="117"/>
      <c r="AC902" s="117"/>
      <c r="AD902" s="117"/>
      <c r="AE902" s="120"/>
      <c r="AF902" s="117"/>
      <c r="AG902" s="117"/>
      <c r="AH902" s="117"/>
      <c r="AI902" s="117"/>
      <c r="AJ902" s="117"/>
      <c r="AK902" s="117"/>
      <c r="AL902" s="121"/>
    </row>
    <row r="903" spans="1:38">
      <c r="B903" s="116"/>
      <c r="C903" s="117"/>
      <c r="D903" s="117"/>
      <c r="E903" s="117"/>
      <c r="F903" s="118"/>
      <c r="G903" s="117"/>
      <c r="H903" s="117"/>
      <c r="I903" s="117"/>
      <c r="J903" s="118"/>
      <c r="K903" s="118"/>
      <c r="L903" s="119"/>
      <c r="M903" s="119"/>
      <c r="N903" s="119"/>
      <c r="O903" s="117"/>
      <c r="P903" s="117"/>
      <c r="Q903" s="120"/>
      <c r="R903" s="117"/>
      <c r="S903" s="120"/>
      <c r="T903" s="117"/>
      <c r="U903" s="117"/>
      <c r="V903" s="117"/>
      <c r="W903" s="117"/>
      <c r="X903" s="117"/>
      <c r="Y903" s="117"/>
      <c r="Z903" s="117"/>
      <c r="AA903" s="120"/>
      <c r="AB903" s="117"/>
      <c r="AC903" s="117"/>
      <c r="AD903" s="117"/>
      <c r="AE903" s="120"/>
      <c r="AF903" s="117"/>
      <c r="AG903" s="117"/>
      <c r="AH903" s="117"/>
      <c r="AI903" s="117"/>
      <c r="AJ903" s="117"/>
      <c r="AK903" s="117"/>
      <c r="AL903" s="121"/>
    </row>
    <row r="904" spans="1:38" ht="15.75" thickBot="1">
      <c r="B904" s="116"/>
      <c r="C904" s="117"/>
      <c r="D904" s="117"/>
      <c r="E904" s="117"/>
      <c r="F904" s="118"/>
      <c r="G904" s="117"/>
      <c r="H904" s="117"/>
      <c r="I904" s="117"/>
      <c r="J904" s="118"/>
      <c r="K904" s="118"/>
      <c r="L904" s="119"/>
      <c r="M904" s="119"/>
      <c r="N904" s="119"/>
      <c r="O904" s="117"/>
      <c r="P904" s="117"/>
      <c r="Q904" s="120"/>
      <c r="R904" s="117"/>
      <c r="S904" s="120"/>
      <c r="T904" s="117"/>
      <c r="U904" s="117"/>
      <c r="V904" s="117"/>
      <c r="W904" s="117"/>
      <c r="X904" s="117"/>
      <c r="Y904" s="117"/>
      <c r="Z904" s="117"/>
      <c r="AA904" s="120"/>
      <c r="AB904" s="117"/>
      <c r="AC904" s="117"/>
      <c r="AD904" s="117"/>
      <c r="AE904" s="120"/>
      <c r="AF904" s="117"/>
      <c r="AG904" s="117"/>
      <c r="AH904" s="117"/>
      <c r="AI904" s="117"/>
      <c r="AJ904" s="117"/>
      <c r="AK904" s="117"/>
      <c r="AL904" s="121"/>
    </row>
    <row r="905" spans="1:38" s="1" customFormat="1" ht="11.25">
      <c r="B905" s="122" t="s">
        <v>1097</v>
      </c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  <c r="AA905" s="123"/>
      <c r="AB905" s="123"/>
      <c r="AC905" s="123"/>
      <c r="AD905" s="123"/>
      <c r="AE905" s="123"/>
      <c r="AF905" s="123"/>
      <c r="AG905" s="123"/>
      <c r="AH905" s="123"/>
      <c r="AI905" s="123"/>
      <c r="AJ905" s="123"/>
      <c r="AK905" s="123"/>
      <c r="AL905" s="124"/>
    </row>
    <row r="906" spans="1:38" s="1" customFormat="1" ht="12" thickBot="1">
      <c r="B906" s="125" t="s">
        <v>1098</v>
      </c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  <c r="AF906" s="126"/>
      <c r="AG906" s="126"/>
      <c r="AH906" s="126"/>
      <c r="AI906" s="126"/>
      <c r="AJ906" s="126"/>
      <c r="AK906" s="126"/>
      <c r="AL906" s="127"/>
    </row>
    <row r="907" spans="1:38" s="1" customFormat="1" ht="11.25">
      <c r="B907" s="194" t="s">
        <v>1244</v>
      </c>
      <c r="C907" s="195"/>
      <c r="D907" s="195"/>
      <c r="E907" s="195"/>
      <c r="F907" s="195"/>
      <c r="G907" s="195"/>
      <c r="H907" s="195"/>
      <c r="I907" s="195"/>
      <c r="J907" s="196"/>
      <c r="K907" s="197" t="s">
        <v>1245</v>
      </c>
      <c r="L907" s="198"/>
      <c r="M907" s="198"/>
      <c r="N907" s="198"/>
      <c r="O907" s="198"/>
      <c r="P907" s="198"/>
      <c r="Q907" s="198"/>
      <c r="R907" s="198"/>
      <c r="S907" s="198"/>
      <c r="T907" s="198"/>
      <c r="U907" s="198"/>
      <c r="V907" s="199"/>
      <c r="W907" s="197" t="s">
        <v>1101</v>
      </c>
      <c r="X907" s="218"/>
      <c r="Y907" s="218"/>
      <c r="Z907" s="218"/>
      <c r="AA907" s="218"/>
      <c r="AB907" s="218"/>
      <c r="AC907" s="218"/>
      <c r="AD907" s="218"/>
      <c r="AE907" s="218"/>
      <c r="AF907" s="218"/>
      <c r="AG907" s="218"/>
      <c r="AH907" s="218"/>
      <c r="AI907" s="218"/>
      <c r="AJ907" s="218"/>
      <c r="AK907" s="218"/>
      <c r="AL907" s="219"/>
    </row>
    <row r="908" spans="1:38" s="1" customFormat="1" ht="24.75" customHeight="1" thickBot="1">
      <c r="A908" s="79"/>
      <c r="B908" s="136" t="s">
        <v>1246</v>
      </c>
      <c r="C908" s="137"/>
      <c r="D908" s="138"/>
      <c r="E908" s="92"/>
      <c r="F908" s="92"/>
      <c r="G908" s="92"/>
      <c r="H908" s="139" t="s">
        <v>1247</v>
      </c>
      <c r="I908" s="139"/>
      <c r="J908" s="139"/>
      <c r="K908" s="139"/>
      <c r="L908" s="139"/>
      <c r="M908" s="139"/>
      <c r="N908" s="139"/>
      <c r="O908" s="139"/>
      <c r="P908" s="140"/>
      <c r="Q908" s="141" t="s">
        <v>1049</v>
      </c>
      <c r="R908" s="142"/>
      <c r="S908" s="142"/>
      <c r="T908" s="142"/>
      <c r="U908" s="142"/>
      <c r="V908" s="142"/>
      <c r="W908" s="142"/>
      <c r="X908" s="142"/>
      <c r="Y908" s="142"/>
      <c r="Z908" s="142"/>
      <c r="AA908" s="142"/>
      <c r="AB908" s="142"/>
      <c r="AC908" s="142"/>
      <c r="AD908" s="142"/>
      <c r="AE908" s="142"/>
      <c r="AF908" s="142"/>
      <c r="AG908" s="142"/>
      <c r="AH908" s="143"/>
      <c r="AI908" s="144" t="s">
        <v>1050</v>
      </c>
      <c r="AJ908" s="145"/>
      <c r="AK908" s="145"/>
      <c r="AL908" s="146"/>
    </row>
    <row r="909" spans="1:38" s="1" customFormat="1" ht="11.25" customHeight="1">
      <c r="A909" s="80"/>
      <c r="B909" s="156" t="s">
        <v>1051</v>
      </c>
      <c r="C909" s="158" t="s">
        <v>1052</v>
      </c>
      <c r="D909" s="159"/>
      <c r="E909" s="159"/>
      <c r="F909" s="159"/>
      <c r="G909" s="159"/>
      <c r="H909" s="159"/>
      <c r="I909" s="159"/>
      <c r="J909" s="159"/>
      <c r="K909" s="162" t="s">
        <v>1053</v>
      </c>
      <c r="L909" s="220" t="s">
        <v>1054</v>
      </c>
      <c r="M909" s="220" t="s">
        <v>1055</v>
      </c>
      <c r="N909" s="166" t="s">
        <v>1394</v>
      </c>
      <c r="O909" s="173" t="s">
        <v>1056</v>
      </c>
      <c r="P909" s="175" t="s">
        <v>1057</v>
      </c>
      <c r="Q909" s="177" t="s">
        <v>1058</v>
      </c>
      <c r="R909" s="169"/>
      <c r="S909" s="168" t="s">
        <v>1059</v>
      </c>
      <c r="T909" s="169"/>
      <c r="U909" s="168" t="s">
        <v>1060</v>
      </c>
      <c r="V909" s="169"/>
      <c r="W909" s="168" t="s">
        <v>1061</v>
      </c>
      <c r="X909" s="169"/>
      <c r="Y909" s="168" t="s">
        <v>1062</v>
      </c>
      <c r="Z909" s="169"/>
      <c r="AA909" s="168" t="s">
        <v>1063</v>
      </c>
      <c r="AB909" s="169"/>
      <c r="AC909" s="168" t="s">
        <v>1064</v>
      </c>
      <c r="AD909" s="169"/>
      <c r="AE909" s="168" t="s">
        <v>1065</v>
      </c>
      <c r="AF909" s="169"/>
      <c r="AG909" s="168" t="s">
        <v>1066</v>
      </c>
      <c r="AH909" s="170"/>
      <c r="AI909" s="171" t="s">
        <v>1067</v>
      </c>
      <c r="AJ909" s="147" t="s">
        <v>1068</v>
      </c>
      <c r="AK909" s="149" t="s">
        <v>1069</v>
      </c>
      <c r="AL909" s="151" t="s">
        <v>1070</v>
      </c>
    </row>
    <row r="910" spans="1:38" s="1" customFormat="1" ht="51.75" customHeight="1" thickBot="1">
      <c r="A910" s="80"/>
      <c r="B910" s="157"/>
      <c r="C910" s="178"/>
      <c r="D910" s="179"/>
      <c r="E910" s="179"/>
      <c r="F910" s="179"/>
      <c r="G910" s="179"/>
      <c r="H910" s="179"/>
      <c r="I910" s="179"/>
      <c r="J910" s="179"/>
      <c r="K910" s="163"/>
      <c r="L910" s="221" t="s">
        <v>1054</v>
      </c>
      <c r="M910" s="221"/>
      <c r="N910" s="167"/>
      <c r="O910" s="174"/>
      <c r="P910" s="176"/>
      <c r="Q910" s="17" t="s">
        <v>1071</v>
      </c>
      <c r="R910" s="18" t="s">
        <v>1072</v>
      </c>
      <c r="S910" s="19" t="s">
        <v>1071</v>
      </c>
      <c r="T910" s="18" t="s">
        <v>1072</v>
      </c>
      <c r="U910" s="19" t="s">
        <v>1071</v>
      </c>
      <c r="V910" s="18" t="s">
        <v>1072</v>
      </c>
      <c r="W910" s="19" t="s">
        <v>1071</v>
      </c>
      <c r="X910" s="18" t="s">
        <v>1072</v>
      </c>
      <c r="Y910" s="19" t="s">
        <v>1071</v>
      </c>
      <c r="Z910" s="18" t="s">
        <v>1072</v>
      </c>
      <c r="AA910" s="19" t="s">
        <v>1071</v>
      </c>
      <c r="AB910" s="18" t="s">
        <v>1072</v>
      </c>
      <c r="AC910" s="19" t="s">
        <v>1071</v>
      </c>
      <c r="AD910" s="18" t="s">
        <v>1073</v>
      </c>
      <c r="AE910" s="19" t="s">
        <v>1071</v>
      </c>
      <c r="AF910" s="18" t="s">
        <v>1073</v>
      </c>
      <c r="AG910" s="19" t="s">
        <v>1071</v>
      </c>
      <c r="AH910" s="20" t="s">
        <v>1073</v>
      </c>
      <c r="AI910" s="172"/>
      <c r="AJ910" s="148"/>
      <c r="AK910" s="150"/>
      <c r="AL910" s="152"/>
    </row>
    <row r="911" spans="1:38" s="1" customFormat="1" ht="34.5" thickBot="1">
      <c r="A911" s="80"/>
      <c r="B911" s="42" t="s">
        <v>1085</v>
      </c>
      <c r="C911" s="180" t="s">
        <v>1366</v>
      </c>
      <c r="D911" s="181"/>
      <c r="E911" s="181"/>
      <c r="F911" s="181"/>
      <c r="G911" s="181"/>
      <c r="H911" s="181"/>
      <c r="I911" s="181"/>
      <c r="J911" s="181"/>
      <c r="K911" s="43" t="s">
        <v>1248</v>
      </c>
      <c r="L911" s="81">
        <v>3.0800000000000001E-2</v>
      </c>
      <c r="M911" s="82">
        <v>3.0800000000000001E-2</v>
      </c>
      <c r="N911" s="82">
        <v>3.0800000000000001E-2</v>
      </c>
      <c r="O911" s="46"/>
      <c r="P911" s="47"/>
      <c r="Q911" s="48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50"/>
      <c r="AI911" s="51">
        <f>AI913+AI916+AI926</f>
        <v>0</v>
      </c>
      <c r="AJ911" s="52"/>
      <c r="AK911" s="52"/>
      <c r="AL911" s="53"/>
    </row>
    <row r="912" spans="1:38" s="1" customFormat="1" ht="33.75">
      <c r="B912" s="5" t="s">
        <v>1037</v>
      </c>
      <c r="C912" s="3" t="s">
        <v>1038</v>
      </c>
      <c r="D912" s="3" t="s">
        <v>1039</v>
      </c>
      <c r="E912" s="3" t="s">
        <v>1040</v>
      </c>
      <c r="F912" s="3" t="s">
        <v>1041</v>
      </c>
      <c r="G912" s="3" t="s">
        <v>1042</v>
      </c>
      <c r="H912" s="3" t="s">
        <v>1043</v>
      </c>
      <c r="I912" s="3" t="s">
        <v>1044</v>
      </c>
      <c r="J912" s="4" t="s">
        <v>1045</v>
      </c>
      <c r="K912" s="5" t="s">
        <v>1046</v>
      </c>
      <c r="L912" s="6"/>
      <c r="M912" s="6"/>
      <c r="N912" s="7"/>
      <c r="O912" s="7"/>
      <c r="P912" s="8"/>
      <c r="Q912" s="9">
        <f>SUM(Q913:Q913)</f>
        <v>0</v>
      </c>
      <c r="R912" s="10">
        <f>SUM(R913:R913)</f>
        <v>0</v>
      </c>
      <c r="S912" s="11">
        <f>SUM(S913:S913)</f>
        <v>0</v>
      </c>
      <c r="T912" s="10">
        <f>SUM(T913:T913)</f>
        <v>0</v>
      </c>
      <c r="U912" s="11"/>
      <c r="V912" s="10"/>
      <c r="W912" s="11"/>
      <c r="X912" s="10"/>
      <c r="Y912" s="11"/>
      <c r="Z912" s="10"/>
      <c r="AA912" s="11"/>
      <c r="AB912" s="10"/>
      <c r="AC912" s="11"/>
      <c r="AD912" s="10"/>
      <c r="AE912" s="11"/>
      <c r="AF912" s="10"/>
      <c r="AG912" s="12">
        <f>Q912+S912</f>
        <v>0</v>
      </c>
      <c r="AH912" s="10">
        <f>AH913</f>
        <v>0</v>
      </c>
      <c r="AI912" s="13">
        <f>SUM(AI913:AI913)</f>
        <v>0</v>
      </c>
      <c r="AJ912" s="14"/>
      <c r="AK912" s="14"/>
      <c r="AL912" s="15"/>
    </row>
    <row r="913" spans="2:38" ht="90" thickBot="1">
      <c r="B913" s="106"/>
      <c r="C913" s="28"/>
      <c r="D913" s="28"/>
      <c r="E913" s="28"/>
      <c r="F913" s="26" t="s">
        <v>976</v>
      </c>
      <c r="G913" s="28"/>
      <c r="H913" s="28"/>
      <c r="I913" s="28"/>
      <c r="J913" s="26" t="s">
        <v>256</v>
      </c>
      <c r="K913" s="26" t="s">
        <v>691</v>
      </c>
      <c r="L913" s="27">
        <v>90</v>
      </c>
      <c r="M913" s="27">
        <v>100</v>
      </c>
      <c r="N913" s="27">
        <v>10</v>
      </c>
      <c r="O913" s="28"/>
      <c r="P913" s="28"/>
      <c r="Q913" s="29"/>
      <c r="R913" s="28"/>
      <c r="S913" s="29"/>
      <c r="T913" s="28"/>
      <c r="U913" s="28"/>
      <c r="V913" s="28"/>
      <c r="W913" s="28"/>
      <c r="X913" s="28"/>
      <c r="Y913" s="28"/>
      <c r="Z913" s="28"/>
      <c r="AA913" s="29"/>
      <c r="AB913" s="28"/>
      <c r="AC913" s="28"/>
      <c r="AD913" s="28"/>
      <c r="AE913" s="29"/>
      <c r="AF913" s="28"/>
      <c r="AG913" s="28"/>
      <c r="AH913" s="28"/>
      <c r="AI913" s="28"/>
      <c r="AJ913" s="28"/>
      <c r="AK913" s="28"/>
      <c r="AL913" s="107" t="s">
        <v>1085</v>
      </c>
    </row>
    <row r="914" spans="2:38" s="1" customFormat="1" ht="53.25" customHeight="1">
      <c r="B914" s="5" t="s">
        <v>1037</v>
      </c>
      <c r="C914" s="3" t="s">
        <v>1038</v>
      </c>
      <c r="D914" s="3" t="s">
        <v>1039</v>
      </c>
      <c r="E914" s="3" t="s">
        <v>1040</v>
      </c>
      <c r="F914" s="3" t="s">
        <v>1041</v>
      </c>
      <c r="G914" s="3" t="s">
        <v>1042</v>
      </c>
      <c r="H914" s="3" t="s">
        <v>1043</v>
      </c>
      <c r="I914" s="3" t="s">
        <v>1044</v>
      </c>
      <c r="J914" s="4" t="s">
        <v>1045</v>
      </c>
      <c r="K914" s="5" t="s">
        <v>1046</v>
      </c>
      <c r="L914" s="6"/>
      <c r="M914" s="6"/>
      <c r="N914" s="7"/>
      <c r="O914" s="7"/>
      <c r="P914" s="8"/>
      <c r="Q914" s="9">
        <f>SUM(Q915:Q915)</f>
        <v>10000000</v>
      </c>
      <c r="R914" s="10">
        <f>SUM(R915:R915)</f>
        <v>0</v>
      </c>
      <c r="S914" s="11">
        <f>SUM(S915:S915)</f>
        <v>0</v>
      </c>
      <c r="T914" s="10">
        <f>SUM(T915:T915)</f>
        <v>0</v>
      </c>
      <c r="U914" s="11"/>
      <c r="V914" s="10"/>
      <c r="W914" s="11"/>
      <c r="X914" s="10"/>
      <c r="Y914" s="11"/>
      <c r="Z914" s="10"/>
      <c r="AA914" s="11"/>
      <c r="AB914" s="10"/>
      <c r="AC914" s="11"/>
      <c r="AD914" s="10"/>
      <c r="AE914" s="11"/>
      <c r="AF914" s="10"/>
      <c r="AG914" s="12">
        <f>Q914+S914</f>
        <v>10000000</v>
      </c>
      <c r="AH914" s="10">
        <f>AH915</f>
        <v>0</v>
      </c>
      <c r="AI914" s="13">
        <f>SUM(AI915:AI915)</f>
        <v>0</v>
      </c>
      <c r="AJ914" s="14"/>
      <c r="AK914" s="14"/>
      <c r="AL914" s="15"/>
    </row>
    <row r="915" spans="2:38" ht="51.75" thickBot="1">
      <c r="B915" s="106"/>
      <c r="C915" s="28"/>
      <c r="D915" s="28"/>
      <c r="E915" s="28"/>
      <c r="F915" s="26" t="s">
        <v>976</v>
      </c>
      <c r="G915" s="28"/>
      <c r="H915" s="28"/>
      <c r="I915" s="28"/>
      <c r="J915" s="26" t="s">
        <v>257</v>
      </c>
      <c r="K915" s="26" t="s">
        <v>692</v>
      </c>
      <c r="L915" s="27">
        <v>1</v>
      </c>
      <c r="M915" s="27">
        <v>4</v>
      </c>
      <c r="N915" s="27">
        <v>1</v>
      </c>
      <c r="O915" s="28"/>
      <c r="P915" s="28"/>
      <c r="Q915" s="29">
        <v>10000000</v>
      </c>
      <c r="R915" s="28"/>
      <c r="S915" s="29"/>
      <c r="T915" s="28"/>
      <c r="U915" s="28"/>
      <c r="V915" s="28"/>
      <c r="W915" s="28"/>
      <c r="X915" s="28"/>
      <c r="Y915" s="28"/>
      <c r="Z915" s="28"/>
      <c r="AA915" s="29"/>
      <c r="AB915" s="28"/>
      <c r="AC915" s="28"/>
      <c r="AD915" s="28"/>
      <c r="AE915" s="29"/>
      <c r="AF915" s="28"/>
      <c r="AG915" s="28"/>
      <c r="AH915" s="28"/>
      <c r="AI915" s="28"/>
      <c r="AJ915" s="28"/>
      <c r="AK915" s="28"/>
      <c r="AL915" s="107" t="s">
        <v>1085</v>
      </c>
    </row>
    <row r="916" spans="2:38" s="1" customFormat="1" ht="54.75" customHeight="1">
      <c r="B916" s="5" t="s">
        <v>1037</v>
      </c>
      <c r="C916" s="3" t="s">
        <v>1038</v>
      </c>
      <c r="D916" s="3" t="s">
        <v>1039</v>
      </c>
      <c r="E916" s="3" t="s">
        <v>1040</v>
      </c>
      <c r="F916" s="3" t="s">
        <v>1041</v>
      </c>
      <c r="G916" s="3" t="s">
        <v>1042</v>
      </c>
      <c r="H916" s="3" t="s">
        <v>1043</v>
      </c>
      <c r="I916" s="3" t="s">
        <v>1044</v>
      </c>
      <c r="J916" s="4" t="s">
        <v>1045</v>
      </c>
      <c r="K916" s="5" t="s">
        <v>1046</v>
      </c>
      <c r="L916" s="6"/>
      <c r="M916" s="6"/>
      <c r="N916" s="7"/>
      <c r="O916" s="7"/>
      <c r="P916" s="8"/>
      <c r="Q916" s="9">
        <f>SUM(Q917:Q917)</f>
        <v>27000000</v>
      </c>
      <c r="R916" s="10">
        <f>SUM(R917:R917)</f>
        <v>0</v>
      </c>
      <c r="S916" s="11">
        <f>SUM(S917:S917)</f>
        <v>0</v>
      </c>
      <c r="T916" s="10">
        <f>SUM(T917:T917)</f>
        <v>0</v>
      </c>
      <c r="U916" s="11"/>
      <c r="V916" s="10"/>
      <c r="W916" s="11"/>
      <c r="X916" s="10"/>
      <c r="Y916" s="11"/>
      <c r="Z916" s="10"/>
      <c r="AA916" s="11"/>
      <c r="AB916" s="10"/>
      <c r="AC916" s="11"/>
      <c r="AD916" s="10"/>
      <c r="AE916" s="11"/>
      <c r="AF916" s="10"/>
      <c r="AG916" s="12">
        <f>Q916+S916</f>
        <v>27000000</v>
      </c>
      <c r="AH916" s="10">
        <f>AH917</f>
        <v>0</v>
      </c>
      <c r="AI916" s="13">
        <f>SUM(AI917:AI917)</f>
        <v>0</v>
      </c>
      <c r="AJ916" s="14"/>
      <c r="AK916" s="14"/>
      <c r="AL916" s="15"/>
    </row>
    <row r="917" spans="2:38" ht="51">
      <c r="B917" s="106"/>
      <c r="C917" s="28"/>
      <c r="D917" s="28"/>
      <c r="E917" s="28"/>
      <c r="F917" s="26" t="s">
        <v>991</v>
      </c>
      <c r="G917" s="28"/>
      <c r="H917" s="28"/>
      <c r="I917" s="28"/>
      <c r="J917" s="26" t="s">
        <v>258</v>
      </c>
      <c r="K917" s="26" t="s">
        <v>693</v>
      </c>
      <c r="L917" s="27">
        <v>2</v>
      </c>
      <c r="M917" s="27">
        <v>5</v>
      </c>
      <c r="N917" s="27">
        <v>1</v>
      </c>
      <c r="O917" s="28"/>
      <c r="P917" s="28"/>
      <c r="Q917" s="29">
        <v>27000000</v>
      </c>
      <c r="R917" s="28"/>
      <c r="S917" s="29"/>
      <c r="T917" s="28"/>
      <c r="U917" s="28"/>
      <c r="V917" s="28"/>
      <c r="W917" s="28"/>
      <c r="X917" s="28"/>
      <c r="Y917" s="28"/>
      <c r="Z917" s="28"/>
      <c r="AA917" s="29"/>
      <c r="AB917" s="28"/>
      <c r="AC917" s="28"/>
      <c r="AD917" s="28"/>
      <c r="AE917" s="29"/>
      <c r="AF917" s="28"/>
      <c r="AG917" s="28"/>
      <c r="AH917" s="28"/>
      <c r="AI917" s="28"/>
      <c r="AJ917" s="28"/>
      <c r="AK917" s="28"/>
      <c r="AL917" s="107" t="s">
        <v>1085</v>
      </c>
    </row>
    <row r="918" spans="2:38" ht="15.75" thickBot="1">
      <c r="B918" s="106"/>
      <c r="C918" s="28"/>
      <c r="D918" s="28"/>
      <c r="E918" s="28"/>
      <c r="F918" s="26"/>
      <c r="G918" s="28"/>
      <c r="H918" s="28"/>
      <c r="I918" s="28"/>
      <c r="J918" s="26"/>
      <c r="K918" s="26"/>
      <c r="L918" s="27"/>
      <c r="M918" s="27"/>
      <c r="N918" s="27"/>
      <c r="O918" s="28"/>
      <c r="P918" s="28"/>
      <c r="Q918" s="29"/>
      <c r="R918" s="28"/>
      <c r="S918" s="29"/>
      <c r="T918" s="28"/>
      <c r="U918" s="28"/>
      <c r="V918" s="28"/>
      <c r="W918" s="28"/>
      <c r="X918" s="28"/>
      <c r="Y918" s="28"/>
      <c r="Z918" s="28"/>
      <c r="AA918" s="29"/>
      <c r="AB918" s="28"/>
      <c r="AC918" s="28"/>
      <c r="AD918" s="28"/>
      <c r="AE918" s="29"/>
      <c r="AF918" s="28"/>
      <c r="AG918" s="28"/>
      <c r="AH918" s="28"/>
      <c r="AI918" s="28"/>
      <c r="AJ918" s="28"/>
      <c r="AK918" s="28"/>
      <c r="AL918" s="107"/>
    </row>
    <row r="919" spans="2:38" s="1" customFormat="1" ht="11.25">
      <c r="B919" s="122" t="s">
        <v>1097</v>
      </c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  <c r="AA919" s="123"/>
      <c r="AB919" s="123"/>
      <c r="AC919" s="123"/>
      <c r="AD919" s="123"/>
      <c r="AE919" s="123"/>
      <c r="AF919" s="123"/>
      <c r="AG919" s="123"/>
      <c r="AH919" s="123"/>
      <c r="AI919" s="123"/>
      <c r="AJ919" s="123"/>
      <c r="AK919" s="123"/>
      <c r="AL919" s="124"/>
    </row>
    <row r="920" spans="2:38" s="1" customFormat="1" ht="12" thickBot="1">
      <c r="B920" s="125" t="s">
        <v>1098</v>
      </c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  <c r="AF920" s="126"/>
      <c r="AG920" s="126"/>
      <c r="AH920" s="126"/>
      <c r="AI920" s="126"/>
      <c r="AJ920" s="126"/>
      <c r="AK920" s="126"/>
      <c r="AL920" s="127"/>
    </row>
    <row r="921" spans="2:38" s="1" customFormat="1" ht="11.25">
      <c r="B921" s="128" t="s">
        <v>1244</v>
      </c>
      <c r="C921" s="129"/>
      <c r="D921" s="129"/>
      <c r="E921" s="129"/>
      <c r="F921" s="129"/>
      <c r="G921" s="129"/>
      <c r="H921" s="129"/>
      <c r="I921" s="129"/>
      <c r="J921" s="130"/>
      <c r="K921" s="131" t="s">
        <v>1245</v>
      </c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3"/>
      <c r="W921" s="131" t="s">
        <v>1101</v>
      </c>
      <c r="X921" s="134"/>
      <c r="Y921" s="134"/>
      <c r="Z921" s="134"/>
      <c r="AA921" s="134"/>
      <c r="AB921" s="134"/>
      <c r="AC921" s="134"/>
      <c r="AD921" s="134"/>
      <c r="AE921" s="134"/>
      <c r="AF921" s="134"/>
      <c r="AG921" s="134"/>
      <c r="AH921" s="134"/>
      <c r="AI921" s="134"/>
      <c r="AJ921" s="134"/>
      <c r="AK921" s="134"/>
      <c r="AL921" s="135"/>
    </row>
    <row r="922" spans="2:38" s="1" customFormat="1" ht="30" customHeight="1" thickBot="1">
      <c r="B922" s="136" t="s">
        <v>1249</v>
      </c>
      <c r="C922" s="137"/>
      <c r="D922" s="138"/>
      <c r="E922" s="92"/>
      <c r="F922" s="92"/>
      <c r="G922" s="92"/>
      <c r="H922" s="139" t="s">
        <v>1250</v>
      </c>
      <c r="I922" s="139"/>
      <c r="J922" s="139"/>
      <c r="K922" s="139"/>
      <c r="L922" s="139"/>
      <c r="M922" s="139"/>
      <c r="N922" s="139"/>
      <c r="O922" s="139"/>
      <c r="P922" s="140"/>
      <c r="Q922" s="141" t="s">
        <v>1049</v>
      </c>
      <c r="R922" s="142"/>
      <c r="S922" s="142"/>
      <c r="T922" s="142"/>
      <c r="U922" s="142"/>
      <c r="V922" s="142"/>
      <c r="W922" s="142"/>
      <c r="X922" s="142"/>
      <c r="Y922" s="142"/>
      <c r="Z922" s="142"/>
      <c r="AA922" s="142"/>
      <c r="AB922" s="142"/>
      <c r="AC922" s="142"/>
      <c r="AD922" s="142"/>
      <c r="AE922" s="142"/>
      <c r="AF922" s="142"/>
      <c r="AG922" s="142"/>
      <c r="AH922" s="143"/>
      <c r="AI922" s="144" t="s">
        <v>1050</v>
      </c>
      <c r="AJ922" s="145"/>
      <c r="AK922" s="145"/>
      <c r="AL922" s="146"/>
    </row>
    <row r="923" spans="2:38" s="1" customFormat="1" ht="11.25" customHeight="1">
      <c r="B923" s="156" t="s">
        <v>1051</v>
      </c>
      <c r="C923" s="158" t="s">
        <v>1052</v>
      </c>
      <c r="D923" s="159"/>
      <c r="E923" s="159"/>
      <c r="F923" s="159"/>
      <c r="G923" s="159"/>
      <c r="H923" s="159"/>
      <c r="I923" s="159"/>
      <c r="J923" s="159"/>
      <c r="K923" s="162" t="s">
        <v>1053</v>
      </c>
      <c r="L923" s="220" t="s">
        <v>1054</v>
      </c>
      <c r="M923" s="220" t="s">
        <v>1055</v>
      </c>
      <c r="N923" s="166" t="s">
        <v>1394</v>
      </c>
      <c r="O923" s="173" t="s">
        <v>1056</v>
      </c>
      <c r="P923" s="175" t="s">
        <v>1057</v>
      </c>
      <c r="Q923" s="177" t="s">
        <v>1058</v>
      </c>
      <c r="R923" s="169"/>
      <c r="S923" s="168" t="s">
        <v>1059</v>
      </c>
      <c r="T923" s="169"/>
      <c r="U923" s="168" t="s">
        <v>1060</v>
      </c>
      <c r="V923" s="169"/>
      <c r="W923" s="168" t="s">
        <v>1061</v>
      </c>
      <c r="X923" s="169"/>
      <c r="Y923" s="168" t="s">
        <v>1062</v>
      </c>
      <c r="Z923" s="169"/>
      <c r="AA923" s="168" t="s">
        <v>1063</v>
      </c>
      <c r="AB923" s="169"/>
      <c r="AC923" s="168" t="s">
        <v>1064</v>
      </c>
      <c r="AD923" s="169"/>
      <c r="AE923" s="168" t="s">
        <v>1065</v>
      </c>
      <c r="AF923" s="169"/>
      <c r="AG923" s="168" t="s">
        <v>1066</v>
      </c>
      <c r="AH923" s="170"/>
      <c r="AI923" s="171" t="s">
        <v>1067</v>
      </c>
      <c r="AJ923" s="147" t="s">
        <v>1068</v>
      </c>
      <c r="AK923" s="149" t="s">
        <v>1069</v>
      </c>
      <c r="AL923" s="151" t="s">
        <v>1070</v>
      </c>
    </row>
    <row r="924" spans="2:38" s="1" customFormat="1" ht="29.25" thickBot="1">
      <c r="B924" s="157"/>
      <c r="C924" s="178"/>
      <c r="D924" s="179"/>
      <c r="E924" s="179"/>
      <c r="F924" s="179"/>
      <c r="G924" s="179"/>
      <c r="H924" s="179"/>
      <c r="I924" s="179"/>
      <c r="J924" s="179"/>
      <c r="K924" s="163"/>
      <c r="L924" s="221" t="s">
        <v>1054</v>
      </c>
      <c r="M924" s="221"/>
      <c r="N924" s="167"/>
      <c r="O924" s="174"/>
      <c r="P924" s="176"/>
      <c r="Q924" s="17" t="s">
        <v>1071</v>
      </c>
      <c r="R924" s="18" t="s">
        <v>1072</v>
      </c>
      <c r="S924" s="19" t="s">
        <v>1071</v>
      </c>
      <c r="T924" s="18" t="s">
        <v>1072</v>
      </c>
      <c r="U924" s="19" t="s">
        <v>1071</v>
      </c>
      <c r="V924" s="18" t="s">
        <v>1072</v>
      </c>
      <c r="W924" s="19" t="s">
        <v>1071</v>
      </c>
      <c r="X924" s="18" t="s">
        <v>1072</v>
      </c>
      <c r="Y924" s="19" t="s">
        <v>1071</v>
      </c>
      <c r="Z924" s="18" t="s">
        <v>1072</v>
      </c>
      <c r="AA924" s="19" t="s">
        <v>1071</v>
      </c>
      <c r="AB924" s="18" t="s">
        <v>1072</v>
      </c>
      <c r="AC924" s="19" t="s">
        <v>1071</v>
      </c>
      <c r="AD924" s="18" t="s">
        <v>1073</v>
      </c>
      <c r="AE924" s="19" t="s">
        <v>1071</v>
      </c>
      <c r="AF924" s="18" t="s">
        <v>1073</v>
      </c>
      <c r="AG924" s="19" t="s">
        <v>1071</v>
      </c>
      <c r="AH924" s="20" t="s">
        <v>1073</v>
      </c>
      <c r="AI924" s="172"/>
      <c r="AJ924" s="148"/>
      <c r="AK924" s="150"/>
      <c r="AL924" s="152"/>
    </row>
    <row r="925" spans="2:38" s="1" customFormat="1" ht="45.75" customHeight="1" thickBot="1">
      <c r="B925" s="88" t="s">
        <v>1085</v>
      </c>
      <c r="C925" s="180" t="s">
        <v>1367</v>
      </c>
      <c r="D925" s="181"/>
      <c r="E925" s="181"/>
      <c r="F925" s="181"/>
      <c r="G925" s="181"/>
      <c r="H925" s="181"/>
      <c r="I925" s="181"/>
      <c r="J925" s="217"/>
      <c r="K925" s="43" t="s">
        <v>1251</v>
      </c>
      <c r="L925" s="61">
        <v>0.14000000000000001</v>
      </c>
      <c r="M925" s="59" t="s">
        <v>1252</v>
      </c>
      <c r="N925" s="45">
        <v>0.14000000000000001</v>
      </c>
      <c r="O925" s="46"/>
      <c r="P925" s="47"/>
      <c r="Q925" s="48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50"/>
      <c r="AI925" s="51" t="e">
        <f>AI927+AI930+#REF!</f>
        <v>#REF!</v>
      </c>
      <c r="AJ925" s="52"/>
      <c r="AK925" s="52"/>
      <c r="AL925" s="53"/>
    </row>
    <row r="926" spans="2:38" s="1" customFormat="1" ht="54.75" customHeight="1">
      <c r="B926" s="5" t="s">
        <v>1037</v>
      </c>
      <c r="C926" s="3" t="s">
        <v>1038</v>
      </c>
      <c r="D926" s="3" t="s">
        <v>1039</v>
      </c>
      <c r="E926" s="3" t="s">
        <v>1040</v>
      </c>
      <c r="F926" s="3" t="s">
        <v>1041</v>
      </c>
      <c r="G926" s="3" t="s">
        <v>1042</v>
      </c>
      <c r="H926" s="3" t="s">
        <v>1043</v>
      </c>
      <c r="I926" s="3" t="s">
        <v>1044</v>
      </c>
      <c r="J926" s="4" t="s">
        <v>1045</v>
      </c>
      <c r="K926" s="5" t="s">
        <v>1046</v>
      </c>
      <c r="L926" s="6"/>
      <c r="M926" s="6"/>
      <c r="N926" s="7"/>
      <c r="O926" s="7"/>
      <c r="P926" s="8"/>
      <c r="Q926" s="9">
        <f>SUM(Q927:Q927)</f>
        <v>20000000</v>
      </c>
      <c r="R926" s="10">
        <f>SUM(R927:R927)</f>
        <v>0</v>
      </c>
      <c r="S926" s="11">
        <f>SUM(S927:S927)</f>
        <v>0</v>
      </c>
      <c r="T926" s="10">
        <f>SUM(T927:T927)</f>
        <v>0</v>
      </c>
      <c r="U926" s="11"/>
      <c r="V926" s="10"/>
      <c r="W926" s="11"/>
      <c r="X926" s="10"/>
      <c r="Y926" s="11"/>
      <c r="Z926" s="10"/>
      <c r="AA926" s="11"/>
      <c r="AB926" s="10"/>
      <c r="AC926" s="11"/>
      <c r="AD926" s="10"/>
      <c r="AE926" s="11"/>
      <c r="AF926" s="10"/>
      <c r="AG926" s="12">
        <f>Q926+S926</f>
        <v>20000000</v>
      </c>
      <c r="AH926" s="10">
        <f>AH927</f>
        <v>0</v>
      </c>
      <c r="AI926" s="13">
        <f>SUM(AI927:AI927)</f>
        <v>0</v>
      </c>
      <c r="AJ926" s="14"/>
      <c r="AK926" s="14"/>
      <c r="AL926" s="15"/>
    </row>
    <row r="927" spans="2:38" ht="51.75" thickBot="1">
      <c r="B927" s="106"/>
      <c r="C927" s="28"/>
      <c r="D927" s="28"/>
      <c r="E927" s="28"/>
      <c r="F927" s="26" t="s">
        <v>992</v>
      </c>
      <c r="G927" s="28"/>
      <c r="H927" s="28"/>
      <c r="I927" s="28"/>
      <c r="J927" s="26" t="s">
        <v>259</v>
      </c>
      <c r="K927" s="26" t="s">
        <v>694</v>
      </c>
      <c r="L927" s="27">
        <v>30</v>
      </c>
      <c r="M927" s="27">
        <v>200</v>
      </c>
      <c r="N927" s="27">
        <v>50</v>
      </c>
      <c r="O927" s="28"/>
      <c r="P927" s="28"/>
      <c r="Q927" s="29">
        <v>20000000</v>
      </c>
      <c r="R927" s="28"/>
      <c r="S927" s="29"/>
      <c r="T927" s="28"/>
      <c r="U927" s="28"/>
      <c r="V927" s="28"/>
      <c r="W927" s="28"/>
      <c r="X927" s="28"/>
      <c r="Y927" s="28"/>
      <c r="Z927" s="28"/>
      <c r="AA927" s="29"/>
      <c r="AB927" s="28"/>
      <c r="AC927" s="28"/>
      <c r="AD927" s="28"/>
      <c r="AE927" s="29"/>
      <c r="AF927" s="28"/>
      <c r="AG927" s="28"/>
      <c r="AH927" s="28"/>
      <c r="AI927" s="28"/>
      <c r="AJ927" s="28"/>
      <c r="AK927" s="28"/>
      <c r="AL927" s="107" t="s">
        <v>1085</v>
      </c>
    </row>
    <row r="928" spans="2:38" s="1" customFormat="1" ht="52.5" customHeight="1">
      <c r="B928" s="5" t="s">
        <v>1037</v>
      </c>
      <c r="C928" s="3" t="s">
        <v>1038</v>
      </c>
      <c r="D928" s="3" t="s">
        <v>1039</v>
      </c>
      <c r="E928" s="3" t="s">
        <v>1040</v>
      </c>
      <c r="F928" s="3" t="s">
        <v>1041</v>
      </c>
      <c r="G928" s="3" t="s">
        <v>1042</v>
      </c>
      <c r="H928" s="3" t="s">
        <v>1043</v>
      </c>
      <c r="I928" s="3" t="s">
        <v>1044</v>
      </c>
      <c r="J928" s="4" t="s">
        <v>1045</v>
      </c>
      <c r="K928" s="5" t="s">
        <v>1046</v>
      </c>
      <c r="L928" s="6"/>
      <c r="M928" s="6"/>
      <c r="N928" s="7"/>
      <c r="O928" s="7"/>
      <c r="P928" s="8"/>
      <c r="Q928" s="9">
        <f>SUM(Q929:Q929)</f>
        <v>50000000</v>
      </c>
      <c r="R928" s="10">
        <f>SUM(R929:R929)</f>
        <v>0</v>
      </c>
      <c r="S928" s="11">
        <f>SUM(S929:S929)</f>
        <v>0</v>
      </c>
      <c r="T928" s="10">
        <f>SUM(T929:T929)</f>
        <v>0</v>
      </c>
      <c r="U928" s="11"/>
      <c r="V928" s="10"/>
      <c r="W928" s="11"/>
      <c r="X928" s="10"/>
      <c r="Y928" s="11"/>
      <c r="Z928" s="10"/>
      <c r="AA928" s="11"/>
      <c r="AB928" s="10"/>
      <c r="AC928" s="11"/>
      <c r="AD928" s="10"/>
      <c r="AE928" s="11"/>
      <c r="AF928" s="10"/>
      <c r="AG928" s="12">
        <f>Q928+S928</f>
        <v>50000000</v>
      </c>
      <c r="AH928" s="10">
        <f>AH929</f>
        <v>0</v>
      </c>
      <c r="AI928" s="13">
        <f>SUM(AI929:AI929)</f>
        <v>0</v>
      </c>
      <c r="AJ928" s="14"/>
      <c r="AK928" s="14"/>
      <c r="AL928" s="15"/>
    </row>
    <row r="929" spans="2:38" ht="51.75" thickBot="1">
      <c r="B929" s="106"/>
      <c r="C929" s="28"/>
      <c r="D929" s="28"/>
      <c r="E929" s="28"/>
      <c r="F929" s="26" t="s">
        <v>993</v>
      </c>
      <c r="G929" s="28"/>
      <c r="H929" s="28"/>
      <c r="I929" s="28"/>
      <c r="J929" s="26" t="s">
        <v>260</v>
      </c>
      <c r="K929" s="26" t="s">
        <v>695</v>
      </c>
      <c r="L929" s="27">
        <v>0</v>
      </c>
      <c r="M929" s="27">
        <v>18</v>
      </c>
      <c r="N929" s="27">
        <v>4</v>
      </c>
      <c r="O929" s="28"/>
      <c r="P929" s="28"/>
      <c r="Q929" s="29">
        <v>50000000</v>
      </c>
      <c r="R929" s="28"/>
      <c r="S929" s="29"/>
      <c r="T929" s="28"/>
      <c r="U929" s="28"/>
      <c r="V929" s="28"/>
      <c r="W929" s="28"/>
      <c r="X929" s="28"/>
      <c r="Y929" s="28"/>
      <c r="Z929" s="28"/>
      <c r="AA929" s="29"/>
      <c r="AB929" s="28"/>
      <c r="AC929" s="28"/>
      <c r="AD929" s="28"/>
      <c r="AE929" s="29"/>
      <c r="AF929" s="28"/>
      <c r="AG929" s="28"/>
      <c r="AH929" s="28"/>
      <c r="AI929" s="28"/>
      <c r="AJ929" s="28"/>
      <c r="AK929" s="28"/>
      <c r="AL929" s="107" t="s">
        <v>1085</v>
      </c>
    </row>
    <row r="930" spans="2:38" s="1" customFormat="1" ht="51.75" customHeight="1">
      <c r="B930" s="5" t="s">
        <v>1037</v>
      </c>
      <c r="C930" s="3" t="s">
        <v>1038</v>
      </c>
      <c r="D930" s="3" t="s">
        <v>1039</v>
      </c>
      <c r="E930" s="3" t="s">
        <v>1040</v>
      </c>
      <c r="F930" s="3" t="s">
        <v>1041</v>
      </c>
      <c r="G930" s="3" t="s">
        <v>1042</v>
      </c>
      <c r="H930" s="3" t="s">
        <v>1043</v>
      </c>
      <c r="I930" s="3" t="s">
        <v>1044</v>
      </c>
      <c r="J930" s="4" t="s">
        <v>1045</v>
      </c>
      <c r="K930" s="5" t="s">
        <v>1046</v>
      </c>
      <c r="L930" s="6"/>
      <c r="M930" s="6"/>
      <c r="N930" s="7"/>
      <c r="O930" s="7"/>
      <c r="P930" s="8"/>
      <c r="Q930" s="9">
        <f>SUM(Q931:Q931)</f>
        <v>20000000</v>
      </c>
      <c r="R930" s="10">
        <f>SUM(R931:R931)</f>
        <v>0</v>
      </c>
      <c r="S930" s="11">
        <f>SUM(S931:S931)</f>
        <v>0</v>
      </c>
      <c r="T930" s="10">
        <f>SUM(T931:T931)</f>
        <v>0</v>
      </c>
      <c r="U930" s="11"/>
      <c r="V930" s="10"/>
      <c r="W930" s="11"/>
      <c r="X930" s="10"/>
      <c r="Y930" s="11"/>
      <c r="Z930" s="10"/>
      <c r="AA930" s="11"/>
      <c r="AB930" s="10"/>
      <c r="AC930" s="11"/>
      <c r="AD930" s="10"/>
      <c r="AE930" s="11"/>
      <c r="AF930" s="10"/>
      <c r="AG930" s="12">
        <f>Q930+S930</f>
        <v>20000000</v>
      </c>
      <c r="AH930" s="10">
        <f>AH931</f>
        <v>0</v>
      </c>
      <c r="AI930" s="13">
        <f>SUM(AI931:AI931)</f>
        <v>0</v>
      </c>
      <c r="AJ930" s="14"/>
      <c r="AK930" s="14"/>
      <c r="AL930" s="15"/>
    </row>
    <row r="931" spans="2:38" ht="51.75" thickBot="1">
      <c r="B931" s="106"/>
      <c r="C931" s="28"/>
      <c r="D931" s="28"/>
      <c r="E931" s="28"/>
      <c r="F931" s="26" t="s">
        <v>992</v>
      </c>
      <c r="G931" s="28"/>
      <c r="H931" s="28"/>
      <c r="I931" s="28"/>
      <c r="J931" s="26" t="s">
        <v>261</v>
      </c>
      <c r="K931" s="26" t="s">
        <v>696</v>
      </c>
      <c r="L931" s="27">
        <v>0</v>
      </c>
      <c r="M931" s="27">
        <v>12</v>
      </c>
      <c r="N931" s="27">
        <v>3</v>
      </c>
      <c r="O931" s="28"/>
      <c r="P931" s="28"/>
      <c r="Q931" s="29">
        <v>20000000</v>
      </c>
      <c r="R931" s="28"/>
      <c r="S931" s="29"/>
      <c r="T931" s="28"/>
      <c r="U931" s="28"/>
      <c r="V931" s="28"/>
      <c r="W931" s="28"/>
      <c r="X931" s="28"/>
      <c r="Y931" s="28"/>
      <c r="Z931" s="28"/>
      <c r="AA931" s="29"/>
      <c r="AB931" s="28"/>
      <c r="AC931" s="28"/>
      <c r="AD931" s="28"/>
      <c r="AE931" s="29"/>
      <c r="AF931" s="28"/>
      <c r="AG931" s="28"/>
      <c r="AH931" s="28"/>
      <c r="AI931" s="28"/>
      <c r="AJ931" s="28"/>
      <c r="AK931" s="28"/>
      <c r="AL931" s="107" t="s">
        <v>1085</v>
      </c>
    </row>
    <row r="932" spans="2:38" s="1" customFormat="1" ht="33.75">
      <c r="B932" s="5" t="s">
        <v>1037</v>
      </c>
      <c r="C932" s="3" t="s">
        <v>1038</v>
      </c>
      <c r="D932" s="3" t="s">
        <v>1039</v>
      </c>
      <c r="E932" s="3" t="s">
        <v>1040</v>
      </c>
      <c r="F932" s="3" t="s">
        <v>1041</v>
      </c>
      <c r="G932" s="3" t="s">
        <v>1042</v>
      </c>
      <c r="H932" s="3" t="s">
        <v>1043</v>
      </c>
      <c r="I932" s="3" t="s">
        <v>1044</v>
      </c>
      <c r="J932" s="4" t="s">
        <v>1045</v>
      </c>
      <c r="K932" s="5" t="s">
        <v>1046</v>
      </c>
      <c r="L932" s="6"/>
      <c r="M932" s="6"/>
      <c r="N932" s="7"/>
      <c r="O932" s="7"/>
      <c r="P932" s="8"/>
      <c r="Q932" s="9">
        <f>SUM(Q933:Q933)</f>
        <v>0</v>
      </c>
      <c r="R932" s="10">
        <f>SUM(R933:R933)</f>
        <v>0</v>
      </c>
      <c r="S932" s="11">
        <f>SUM(S933:S933)</f>
        <v>0</v>
      </c>
      <c r="T932" s="10">
        <f>SUM(T933:T933)</f>
        <v>0</v>
      </c>
      <c r="U932" s="11"/>
      <c r="V932" s="10"/>
      <c r="W932" s="11"/>
      <c r="X932" s="10"/>
      <c r="Y932" s="11"/>
      <c r="Z932" s="10"/>
      <c r="AA932" s="11"/>
      <c r="AB932" s="10"/>
      <c r="AC932" s="11"/>
      <c r="AD932" s="10"/>
      <c r="AE932" s="11"/>
      <c r="AF932" s="10"/>
      <c r="AG932" s="12">
        <f>Q932+S932</f>
        <v>0</v>
      </c>
      <c r="AH932" s="10">
        <f>AH933</f>
        <v>0</v>
      </c>
      <c r="AI932" s="13">
        <f>SUM(AI933:AI933)</f>
        <v>0</v>
      </c>
      <c r="AJ932" s="14"/>
      <c r="AK932" s="14"/>
      <c r="AL932" s="15"/>
    </row>
    <row r="933" spans="2:38" ht="51.75" thickBot="1">
      <c r="B933" s="106"/>
      <c r="C933" s="28"/>
      <c r="D933" s="28"/>
      <c r="E933" s="28"/>
      <c r="F933" s="26" t="s">
        <v>992</v>
      </c>
      <c r="G933" s="28"/>
      <c r="H933" s="28"/>
      <c r="I933" s="28"/>
      <c r="J933" s="26" t="s">
        <v>262</v>
      </c>
      <c r="K933" s="26" t="s">
        <v>697</v>
      </c>
      <c r="L933" s="27">
        <v>0</v>
      </c>
      <c r="M933" s="27">
        <v>1</v>
      </c>
      <c r="N933" s="27">
        <v>1</v>
      </c>
      <c r="O933" s="28"/>
      <c r="P933" s="28"/>
      <c r="Q933" s="29"/>
      <c r="R933" s="28"/>
      <c r="S933" s="29"/>
      <c r="T933" s="28"/>
      <c r="U933" s="28"/>
      <c r="V933" s="28"/>
      <c r="W933" s="28"/>
      <c r="X933" s="28"/>
      <c r="Y933" s="28"/>
      <c r="Z933" s="28"/>
      <c r="AA933" s="29"/>
      <c r="AB933" s="28"/>
      <c r="AC933" s="28"/>
      <c r="AD933" s="28"/>
      <c r="AE933" s="29"/>
      <c r="AF933" s="28"/>
      <c r="AG933" s="28"/>
      <c r="AH933" s="28"/>
      <c r="AI933" s="28"/>
      <c r="AJ933" s="28"/>
      <c r="AK933" s="28"/>
      <c r="AL933" s="107" t="s">
        <v>1085</v>
      </c>
    </row>
    <row r="934" spans="2:38" s="1" customFormat="1" ht="33.75">
      <c r="B934" s="5" t="s">
        <v>1037</v>
      </c>
      <c r="C934" s="3" t="s">
        <v>1038</v>
      </c>
      <c r="D934" s="3" t="s">
        <v>1039</v>
      </c>
      <c r="E934" s="3" t="s">
        <v>1040</v>
      </c>
      <c r="F934" s="3" t="s">
        <v>1041</v>
      </c>
      <c r="G934" s="3" t="s">
        <v>1042</v>
      </c>
      <c r="H934" s="3" t="s">
        <v>1043</v>
      </c>
      <c r="I934" s="3" t="s">
        <v>1044</v>
      </c>
      <c r="J934" s="4" t="s">
        <v>1045</v>
      </c>
      <c r="K934" s="5" t="s">
        <v>1046</v>
      </c>
      <c r="L934" s="6"/>
      <c r="M934" s="6"/>
      <c r="N934" s="7"/>
      <c r="O934" s="7"/>
      <c r="P934" s="8"/>
      <c r="Q934" s="9">
        <f>SUM(Q935:Q935)</f>
        <v>0</v>
      </c>
      <c r="R934" s="10">
        <f>SUM(R935:R935)</f>
        <v>0</v>
      </c>
      <c r="S934" s="11">
        <f>SUM(S935:S935)</f>
        <v>0</v>
      </c>
      <c r="T934" s="10">
        <f>SUM(T935:T935)</f>
        <v>0</v>
      </c>
      <c r="U934" s="11"/>
      <c r="V934" s="10"/>
      <c r="W934" s="11"/>
      <c r="X934" s="10"/>
      <c r="Y934" s="11"/>
      <c r="Z934" s="10"/>
      <c r="AA934" s="11"/>
      <c r="AB934" s="10"/>
      <c r="AC934" s="11"/>
      <c r="AD934" s="10"/>
      <c r="AE934" s="11"/>
      <c r="AF934" s="10"/>
      <c r="AG934" s="12">
        <f>Q934+S934</f>
        <v>0</v>
      </c>
      <c r="AH934" s="10">
        <f>AH935</f>
        <v>0</v>
      </c>
      <c r="AI934" s="13">
        <f>SUM(AI935:AI935)</f>
        <v>0</v>
      </c>
      <c r="AJ934" s="14"/>
      <c r="AK934" s="14"/>
      <c r="AL934" s="15"/>
    </row>
    <row r="935" spans="2:38" ht="51">
      <c r="B935" s="106"/>
      <c r="C935" s="28"/>
      <c r="D935" s="28"/>
      <c r="E935" s="28"/>
      <c r="F935" s="26" t="s">
        <v>993</v>
      </c>
      <c r="G935" s="28"/>
      <c r="H935" s="28"/>
      <c r="I935" s="28"/>
      <c r="J935" s="26" t="s">
        <v>263</v>
      </c>
      <c r="K935" s="26" t="s">
        <v>698</v>
      </c>
      <c r="L935" s="27">
        <v>0</v>
      </c>
      <c r="M935" s="27">
        <v>1</v>
      </c>
      <c r="N935" s="27">
        <v>1</v>
      </c>
      <c r="O935" s="28"/>
      <c r="P935" s="28"/>
      <c r="Q935" s="29"/>
      <c r="R935" s="28"/>
      <c r="S935" s="29"/>
      <c r="T935" s="28"/>
      <c r="U935" s="28"/>
      <c r="V935" s="28"/>
      <c r="W935" s="28"/>
      <c r="X935" s="28"/>
      <c r="Y935" s="28"/>
      <c r="Z935" s="28"/>
      <c r="AA935" s="29"/>
      <c r="AB935" s="28"/>
      <c r="AC935" s="28"/>
      <c r="AD935" s="28"/>
      <c r="AE935" s="29"/>
      <c r="AF935" s="28"/>
      <c r="AG935" s="28"/>
      <c r="AH935" s="28"/>
      <c r="AI935" s="28"/>
      <c r="AJ935" s="28"/>
      <c r="AK935" s="28"/>
      <c r="AL935" s="107" t="s">
        <v>1085</v>
      </c>
    </row>
    <row r="936" spans="2:38" ht="15.75" thickBot="1">
      <c r="B936" s="106"/>
      <c r="C936" s="28"/>
      <c r="D936" s="28"/>
      <c r="E936" s="28"/>
      <c r="F936" s="26"/>
      <c r="G936" s="28"/>
      <c r="H936" s="28"/>
      <c r="I936" s="28"/>
      <c r="J936" s="26"/>
      <c r="K936" s="26"/>
      <c r="L936" s="27">
        <v>0</v>
      </c>
      <c r="M936" s="27"/>
      <c r="N936" s="27"/>
      <c r="O936" s="28"/>
      <c r="P936" s="28"/>
      <c r="Q936" s="29"/>
      <c r="R936" s="28"/>
      <c r="S936" s="29"/>
      <c r="T936" s="28"/>
      <c r="U936" s="28"/>
      <c r="V936" s="28"/>
      <c r="W936" s="28"/>
      <c r="X936" s="28"/>
      <c r="Y936" s="28"/>
      <c r="Z936" s="28"/>
      <c r="AA936" s="29"/>
      <c r="AB936" s="28"/>
      <c r="AC936" s="28"/>
      <c r="AD936" s="28"/>
      <c r="AE936" s="29"/>
      <c r="AF936" s="28"/>
      <c r="AG936" s="28"/>
      <c r="AH936" s="28"/>
      <c r="AI936" s="28"/>
      <c r="AJ936" s="28"/>
      <c r="AK936" s="28"/>
      <c r="AL936" s="107"/>
    </row>
    <row r="937" spans="2:38" s="1" customFormat="1" ht="11.25">
      <c r="B937" s="122" t="s">
        <v>1097</v>
      </c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  <c r="AA937" s="123"/>
      <c r="AB937" s="123"/>
      <c r="AC937" s="123"/>
      <c r="AD937" s="123"/>
      <c r="AE937" s="123"/>
      <c r="AF937" s="123"/>
      <c r="AG937" s="123"/>
      <c r="AH937" s="123"/>
      <c r="AI937" s="123"/>
      <c r="AJ937" s="123"/>
      <c r="AK937" s="123"/>
      <c r="AL937" s="124"/>
    </row>
    <row r="938" spans="2:38" s="1" customFormat="1" ht="12" thickBot="1">
      <c r="B938" s="125" t="s">
        <v>1098</v>
      </c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  <c r="AF938" s="126"/>
      <c r="AG938" s="126"/>
      <c r="AH938" s="126"/>
      <c r="AI938" s="126"/>
      <c r="AJ938" s="126"/>
      <c r="AK938" s="126"/>
      <c r="AL938" s="127"/>
    </row>
    <row r="939" spans="2:38" s="1" customFormat="1" ht="11.25">
      <c r="B939" s="128" t="s">
        <v>1244</v>
      </c>
      <c r="C939" s="129"/>
      <c r="D939" s="129"/>
      <c r="E939" s="129"/>
      <c r="F939" s="129"/>
      <c r="G939" s="129"/>
      <c r="H939" s="129"/>
      <c r="I939" s="129"/>
      <c r="J939" s="130"/>
      <c r="K939" s="131" t="s">
        <v>1245</v>
      </c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3"/>
      <c r="W939" s="131" t="s">
        <v>1101</v>
      </c>
      <c r="X939" s="134"/>
      <c r="Y939" s="134"/>
      <c r="Z939" s="134"/>
      <c r="AA939" s="134"/>
      <c r="AB939" s="134"/>
      <c r="AC939" s="134"/>
      <c r="AD939" s="134"/>
      <c r="AE939" s="134"/>
      <c r="AF939" s="134"/>
      <c r="AG939" s="134"/>
      <c r="AH939" s="134"/>
      <c r="AI939" s="134"/>
      <c r="AJ939" s="134"/>
      <c r="AK939" s="134"/>
      <c r="AL939" s="135"/>
    </row>
    <row r="940" spans="2:38" s="1" customFormat="1" ht="24.75" customHeight="1" thickBot="1">
      <c r="B940" s="136" t="s">
        <v>1253</v>
      </c>
      <c r="C940" s="137"/>
      <c r="D940" s="138"/>
      <c r="E940" s="92"/>
      <c r="F940" s="92"/>
      <c r="G940" s="92"/>
      <c r="H940" s="139" t="s">
        <v>1254</v>
      </c>
      <c r="I940" s="139"/>
      <c r="J940" s="139"/>
      <c r="K940" s="139"/>
      <c r="L940" s="139"/>
      <c r="M940" s="139"/>
      <c r="N940" s="139"/>
      <c r="O940" s="139"/>
      <c r="P940" s="140"/>
      <c r="Q940" s="141" t="s">
        <v>1049</v>
      </c>
      <c r="R940" s="142"/>
      <c r="S940" s="142"/>
      <c r="T940" s="142"/>
      <c r="U940" s="142"/>
      <c r="V940" s="142"/>
      <c r="W940" s="142"/>
      <c r="X940" s="142"/>
      <c r="Y940" s="142"/>
      <c r="Z940" s="142"/>
      <c r="AA940" s="142"/>
      <c r="AB940" s="142"/>
      <c r="AC940" s="142"/>
      <c r="AD940" s="142"/>
      <c r="AE940" s="142"/>
      <c r="AF940" s="142"/>
      <c r="AG940" s="142"/>
      <c r="AH940" s="143"/>
      <c r="AI940" s="144" t="s">
        <v>1050</v>
      </c>
      <c r="AJ940" s="145"/>
      <c r="AK940" s="145"/>
      <c r="AL940" s="146"/>
    </row>
    <row r="941" spans="2:38" s="1" customFormat="1" ht="11.25" customHeight="1">
      <c r="B941" s="156" t="s">
        <v>1051</v>
      </c>
      <c r="C941" s="158" t="s">
        <v>1052</v>
      </c>
      <c r="D941" s="159"/>
      <c r="E941" s="159"/>
      <c r="F941" s="159"/>
      <c r="G941" s="159"/>
      <c r="H941" s="159"/>
      <c r="I941" s="159"/>
      <c r="J941" s="159"/>
      <c r="K941" s="162" t="s">
        <v>1053</v>
      </c>
      <c r="L941" s="220" t="s">
        <v>1054</v>
      </c>
      <c r="M941" s="220" t="s">
        <v>1055</v>
      </c>
      <c r="N941" s="166" t="s">
        <v>1394</v>
      </c>
      <c r="O941" s="173" t="s">
        <v>1056</v>
      </c>
      <c r="P941" s="175" t="s">
        <v>1057</v>
      </c>
      <c r="Q941" s="177" t="s">
        <v>1058</v>
      </c>
      <c r="R941" s="169"/>
      <c r="S941" s="168" t="s">
        <v>1059</v>
      </c>
      <c r="T941" s="169"/>
      <c r="U941" s="168" t="s">
        <v>1060</v>
      </c>
      <c r="V941" s="169"/>
      <c r="W941" s="168" t="s">
        <v>1061</v>
      </c>
      <c r="X941" s="169"/>
      <c r="Y941" s="168" t="s">
        <v>1062</v>
      </c>
      <c r="Z941" s="169"/>
      <c r="AA941" s="168" t="s">
        <v>1063</v>
      </c>
      <c r="AB941" s="169"/>
      <c r="AC941" s="168" t="s">
        <v>1064</v>
      </c>
      <c r="AD941" s="169"/>
      <c r="AE941" s="168" t="s">
        <v>1065</v>
      </c>
      <c r="AF941" s="169"/>
      <c r="AG941" s="168" t="s">
        <v>1066</v>
      </c>
      <c r="AH941" s="170"/>
      <c r="AI941" s="171" t="s">
        <v>1067</v>
      </c>
      <c r="AJ941" s="147" t="s">
        <v>1068</v>
      </c>
      <c r="AK941" s="149" t="s">
        <v>1069</v>
      </c>
      <c r="AL941" s="151" t="s">
        <v>1070</v>
      </c>
    </row>
    <row r="942" spans="2:38" s="1" customFormat="1" ht="29.25" thickBot="1">
      <c r="B942" s="157"/>
      <c r="C942" s="178"/>
      <c r="D942" s="179"/>
      <c r="E942" s="179"/>
      <c r="F942" s="179"/>
      <c r="G942" s="179"/>
      <c r="H942" s="179"/>
      <c r="I942" s="179"/>
      <c r="J942" s="179"/>
      <c r="K942" s="163"/>
      <c r="L942" s="221" t="s">
        <v>1054</v>
      </c>
      <c r="M942" s="221"/>
      <c r="N942" s="167"/>
      <c r="O942" s="174"/>
      <c r="P942" s="176"/>
      <c r="Q942" s="17" t="s">
        <v>1071</v>
      </c>
      <c r="R942" s="18" t="s">
        <v>1072</v>
      </c>
      <c r="S942" s="19" t="s">
        <v>1071</v>
      </c>
      <c r="T942" s="18" t="s">
        <v>1072</v>
      </c>
      <c r="U942" s="19" t="s">
        <v>1071</v>
      </c>
      <c r="V942" s="18" t="s">
        <v>1072</v>
      </c>
      <c r="W942" s="19" t="s">
        <v>1071</v>
      </c>
      <c r="X942" s="18" t="s">
        <v>1072</v>
      </c>
      <c r="Y942" s="19" t="s">
        <v>1071</v>
      </c>
      <c r="Z942" s="18" t="s">
        <v>1072</v>
      </c>
      <c r="AA942" s="19" t="s">
        <v>1071</v>
      </c>
      <c r="AB942" s="18" t="s">
        <v>1072</v>
      </c>
      <c r="AC942" s="19" t="s">
        <v>1071</v>
      </c>
      <c r="AD942" s="18" t="s">
        <v>1073</v>
      </c>
      <c r="AE942" s="19" t="s">
        <v>1071</v>
      </c>
      <c r="AF942" s="18" t="s">
        <v>1073</v>
      </c>
      <c r="AG942" s="19" t="s">
        <v>1071</v>
      </c>
      <c r="AH942" s="20" t="s">
        <v>1073</v>
      </c>
      <c r="AI942" s="172"/>
      <c r="AJ942" s="148"/>
      <c r="AK942" s="150"/>
      <c r="AL942" s="152"/>
    </row>
    <row r="943" spans="2:38" s="1" customFormat="1" ht="34.5" thickBot="1">
      <c r="B943" s="42" t="s">
        <v>1085</v>
      </c>
      <c r="C943" s="180" t="s">
        <v>1255</v>
      </c>
      <c r="D943" s="181"/>
      <c r="E943" s="181"/>
      <c r="F943" s="181"/>
      <c r="G943" s="181"/>
      <c r="H943" s="181"/>
      <c r="I943" s="181"/>
      <c r="J943" s="181"/>
      <c r="K943" s="43" t="s">
        <v>1256</v>
      </c>
      <c r="L943" s="44">
        <v>0</v>
      </c>
      <c r="M943" s="59">
        <v>1</v>
      </c>
      <c r="N943" s="60">
        <v>0</v>
      </c>
      <c r="O943" s="46"/>
      <c r="P943" s="47"/>
      <c r="Q943" s="48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50"/>
      <c r="AI943" s="51">
        <f>AI945+AI948+AI951</f>
        <v>0</v>
      </c>
      <c r="AJ943" s="52"/>
      <c r="AK943" s="52"/>
      <c r="AL943" s="53"/>
    </row>
    <row r="944" spans="2:38" s="1" customFormat="1" ht="63" customHeight="1">
      <c r="B944" s="5" t="s">
        <v>1037</v>
      </c>
      <c r="C944" s="3" t="s">
        <v>1038</v>
      </c>
      <c r="D944" s="3" t="s">
        <v>1039</v>
      </c>
      <c r="E944" s="3" t="s">
        <v>1040</v>
      </c>
      <c r="F944" s="3" t="s">
        <v>1041</v>
      </c>
      <c r="G944" s="3" t="s">
        <v>1042</v>
      </c>
      <c r="H944" s="3" t="s">
        <v>1043</v>
      </c>
      <c r="I944" s="3" t="s">
        <v>1044</v>
      </c>
      <c r="J944" s="4" t="s">
        <v>1045</v>
      </c>
      <c r="K944" s="5" t="s">
        <v>1046</v>
      </c>
      <c r="L944" s="6"/>
      <c r="M944" s="6"/>
      <c r="N944" s="7"/>
      <c r="O944" s="7"/>
      <c r="P944" s="8"/>
      <c r="Q944" s="9">
        <f>SUM(Q945:Q945)</f>
        <v>184000000</v>
      </c>
      <c r="R944" s="10">
        <f>SUM(R945:R945)</f>
        <v>0</v>
      </c>
      <c r="S944" s="11">
        <f>SUM(S945:S945)</f>
        <v>0</v>
      </c>
      <c r="T944" s="10">
        <f>SUM(T945:T945)</f>
        <v>0</v>
      </c>
      <c r="U944" s="11"/>
      <c r="V944" s="10"/>
      <c r="W944" s="11"/>
      <c r="X944" s="10"/>
      <c r="Y944" s="11"/>
      <c r="Z944" s="10"/>
      <c r="AA944" s="11"/>
      <c r="AB944" s="10"/>
      <c r="AC944" s="11"/>
      <c r="AD944" s="10"/>
      <c r="AE944" s="11"/>
      <c r="AF944" s="10"/>
      <c r="AG944" s="12">
        <f>Q944+S944</f>
        <v>184000000</v>
      </c>
      <c r="AH944" s="10">
        <f>AH945</f>
        <v>0</v>
      </c>
      <c r="AI944" s="13">
        <f>SUM(AI945:AI945)</f>
        <v>0</v>
      </c>
      <c r="AJ944" s="14"/>
      <c r="AK944" s="14"/>
      <c r="AL944" s="15"/>
    </row>
    <row r="945" spans="2:38" ht="51.75" thickBot="1">
      <c r="B945" s="106"/>
      <c r="C945" s="28"/>
      <c r="D945" s="28"/>
      <c r="E945" s="28"/>
      <c r="F945" s="26" t="s">
        <v>993</v>
      </c>
      <c r="G945" s="28"/>
      <c r="H945" s="28"/>
      <c r="I945" s="28"/>
      <c r="J945" s="26" t="s">
        <v>264</v>
      </c>
      <c r="K945" s="26" t="s">
        <v>699</v>
      </c>
      <c r="L945" s="27">
        <v>0</v>
      </c>
      <c r="M945" s="27">
        <v>1</v>
      </c>
      <c r="N945" s="27">
        <v>0</v>
      </c>
      <c r="O945" s="28"/>
      <c r="P945" s="28"/>
      <c r="Q945" s="29">
        <v>184000000</v>
      </c>
      <c r="R945" s="28"/>
      <c r="S945" s="29"/>
      <c r="T945" s="28"/>
      <c r="U945" s="28"/>
      <c r="V945" s="28"/>
      <c r="W945" s="28"/>
      <c r="X945" s="28"/>
      <c r="Y945" s="28"/>
      <c r="Z945" s="28"/>
      <c r="AA945" s="29"/>
      <c r="AB945" s="28"/>
      <c r="AC945" s="28"/>
      <c r="AD945" s="28"/>
      <c r="AE945" s="29"/>
      <c r="AF945" s="28"/>
      <c r="AG945" s="28"/>
      <c r="AH945" s="28"/>
      <c r="AI945" s="28"/>
      <c r="AJ945" s="28"/>
      <c r="AK945" s="28"/>
      <c r="AL945" s="107" t="s">
        <v>1085</v>
      </c>
    </row>
    <row r="946" spans="2:38" s="1" customFormat="1" ht="51.75" customHeight="1">
      <c r="B946" s="5" t="s">
        <v>1037</v>
      </c>
      <c r="C946" s="3" t="s">
        <v>1038</v>
      </c>
      <c r="D946" s="3" t="s">
        <v>1039</v>
      </c>
      <c r="E946" s="3" t="s">
        <v>1040</v>
      </c>
      <c r="F946" s="3" t="s">
        <v>1041</v>
      </c>
      <c r="G946" s="3" t="s">
        <v>1042</v>
      </c>
      <c r="H946" s="3" t="s">
        <v>1043</v>
      </c>
      <c r="I946" s="3" t="s">
        <v>1044</v>
      </c>
      <c r="J946" s="4" t="s">
        <v>1045</v>
      </c>
      <c r="K946" s="5" t="s">
        <v>1046</v>
      </c>
      <c r="L946" s="6"/>
      <c r="M946" s="6"/>
      <c r="N946" s="7"/>
      <c r="O946" s="7"/>
      <c r="P946" s="8"/>
      <c r="Q946" s="9">
        <f>SUM(Q947:Q947)</f>
        <v>10000000</v>
      </c>
      <c r="R946" s="10">
        <f>SUM(R947:R947)</f>
        <v>0</v>
      </c>
      <c r="S946" s="11">
        <f>SUM(S947:S947)</f>
        <v>0</v>
      </c>
      <c r="T946" s="10">
        <f>SUM(T947:T947)</f>
        <v>0</v>
      </c>
      <c r="U946" s="11"/>
      <c r="V946" s="10"/>
      <c r="W946" s="11"/>
      <c r="X946" s="10"/>
      <c r="Y946" s="11"/>
      <c r="Z946" s="10"/>
      <c r="AA946" s="11"/>
      <c r="AB946" s="10"/>
      <c r="AC946" s="11"/>
      <c r="AD946" s="10"/>
      <c r="AE946" s="11"/>
      <c r="AF946" s="10"/>
      <c r="AG946" s="12">
        <f>Q946+S946</f>
        <v>10000000</v>
      </c>
      <c r="AH946" s="10">
        <f>AH947</f>
        <v>0</v>
      </c>
      <c r="AI946" s="13">
        <f>SUM(AI947:AI947)</f>
        <v>0</v>
      </c>
      <c r="AJ946" s="14"/>
      <c r="AK946" s="14"/>
      <c r="AL946" s="15"/>
    </row>
    <row r="947" spans="2:38" ht="51.75" thickBot="1">
      <c r="B947" s="106"/>
      <c r="C947" s="28"/>
      <c r="D947" s="28"/>
      <c r="E947" s="28"/>
      <c r="F947" s="26" t="s">
        <v>994</v>
      </c>
      <c r="G947" s="28"/>
      <c r="H947" s="28"/>
      <c r="I947" s="28"/>
      <c r="J947" s="26" t="s">
        <v>265</v>
      </c>
      <c r="K947" s="26" t="s">
        <v>700</v>
      </c>
      <c r="L947" s="27">
        <v>0</v>
      </c>
      <c r="M947" s="27">
        <v>3</v>
      </c>
      <c r="N947" s="27">
        <v>1</v>
      </c>
      <c r="O947" s="28"/>
      <c r="P947" s="28"/>
      <c r="Q947" s="29">
        <v>10000000</v>
      </c>
      <c r="R947" s="28"/>
      <c r="S947" s="29"/>
      <c r="T947" s="28"/>
      <c r="U947" s="28"/>
      <c r="V947" s="28"/>
      <c r="W947" s="28"/>
      <c r="X947" s="28"/>
      <c r="Y947" s="28"/>
      <c r="Z947" s="28"/>
      <c r="AA947" s="29"/>
      <c r="AB947" s="28"/>
      <c r="AC947" s="28"/>
      <c r="AD947" s="28"/>
      <c r="AE947" s="29"/>
      <c r="AF947" s="28"/>
      <c r="AG947" s="28"/>
      <c r="AH947" s="28"/>
      <c r="AI947" s="28"/>
      <c r="AJ947" s="28"/>
      <c r="AK947" s="28"/>
      <c r="AL947" s="107" t="s">
        <v>1085</v>
      </c>
    </row>
    <row r="948" spans="2:38" s="1" customFormat="1" ht="45.75">
      <c r="B948" s="5" t="s">
        <v>1037</v>
      </c>
      <c r="C948" s="3" t="s">
        <v>1038</v>
      </c>
      <c r="D948" s="3" t="s">
        <v>1039</v>
      </c>
      <c r="E948" s="3" t="s">
        <v>1040</v>
      </c>
      <c r="F948" s="3" t="s">
        <v>1041</v>
      </c>
      <c r="G948" s="3" t="s">
        <v>1042</v>
      </c>
      <c r="H948" s="3" t="s">
        <v>1043</v>
      </c>
      <c r="I948" s="3" t="s">
        <v>1044</v>
      </c>
      <c r="J948" s="4" t="s">
        <v>1045</v>
      </c>
      <c r="K948" s="5" t="s">
        <v>1046</v>
      </c>
      <c r="L948" s="6"/>
      <c r="M948" s="6"/>
      <c r="N948" s="7"/>
      <c r="O948" s="7"/>
      <c r="P948" s="8"/>
      <c r="Q948" s="9">
        <f>SUM(Q949:Q949)</f>
        <v>10000000</v>
      </c>
      <c r="R948" s="10">
        <f>SUM(R949:R949)</f>
        <v>0</v>
      </c>
      <c r="S948" s="11">
        <f>SUM(S949:S949)</f>
        <v>0</v>
      </c>
      <c r="T948" s="10">
        <f>SUM(T949:T949)</f>
        <v>0</v>
      </c>
      <c r="U948" s="11"/>
      <c r="V948" s="10"/>
      <c r="W948" s="11"/>
      <c r="X948" s="10"/>
      <c r="Y948" s="11"/>
      <c r="Z948" s="10"/>
      <c r="AA948" s="11"/>
      <c r="AB948" s="10"/>
      <c r="AC948" s="11"/>
      <c r="AD948" s="10"/>
      <c r="AE948" s="11"/>
      <c r="AF948" s="10"/>
      <c r="AG948" s="12">
        <f>Q948+S948</f>
        <v>10000000</v>
      </c>
      <c r="AH948" s="10">
        <f>AH949</f>
        <v>0</v>
      </c>
      <c r="AI948" s="13">
        <f>SUM(AI949:AI949)</f>
        <v>0</v>
      </c>
      <c r="AJ948" s="14"/>
      <c r="AK948" s="14"/>
      <c r="AL948" s="15"/>
    </row>
    <row r="949" spans="2:38" ht="51.75" thickBot="1">
      <c r="B949" s="106"/>
      <c r="C949" s="28"/>
      <c r="D949" s="28"/>
      <c r="E949" s="28"/>
      <c r="F949" s="26" t="s">
        <v>991</v>
      </c>
      <c r="G949" s="28"/>
      <c r="H949" s="28"/>
      <c r="I949" s="28"/>
      <c r="J949" s="26" t="s">
        <v>266</v>
      </c>
      <c r="K949" s="26" t="s">
        <v>701</v>
      </c>
      <c r="L949" s="27">
        <v>0</v>
      </c>
      <c r="M949" s="27">
        <v>3</v>
      </c>
      <c r="N949" s="27">
        <v>1</v>
      </c>
      <c r="O949" s="28"/>
      <c r="P949" s="28"/>
      <c r="Q949" s="29">
        <v>10000000</v>
      </c>
      <c r="R949" s="28"/>
      <c r="S949" s="29"/>
      <c r="T949" s="28"/>
      <c r="U949" s="28"/>
      <c r="V949" s="28"/>
      <c r="W949" s="28"/>
      <c r="X949" s="28"/>
      <c r="Y949" s="28"/>
      <c r="Z949" s="28"/>
      <c r="AA949" s="29"/>
      <c r="AB949" s="28"/>
      <c r="AC949" s="28"/>
      <c r="AD949" s="28"/>
      <c r="AE949" s="29"/>
      <c r="AF949" s="28"/>
      <c r="AG949" s="28"/>
      <c r="AH949" s="28"/>
      <c r="AI949" s="28"/>
      <c r="AJ949" s="28"/>
      <c r="AK949" s="28"/>
      <c r="AL949" s="107" t="s">
        <v>1085</v>
      </c>
    </row>
    <row r="950" spans="2:38" s="1" customFormat="1" ht="53.25" customHeight="1">
      <c r="B950" s="5" t="s">
        <v>1037</v>
      </c>
      <c r="C950" s="3" t="s">
        <v>1038</v>
      </c>
      <c r="D950" s="3" t="s">
        <v>1039</v>
      </c>
      <c r="E950" s="3" t="s">
        <v>1040</v>
      </c>
      <c r="F950" s="3" t="s">
        <v>1041</v>
      </c>
      <c r="G950" s="3" t="s">
        <v>1042</v>
      </c>
      <c r="H950" s="3" t="s">
        <v>1043</v>
      </c>
      <c r="I950" s="3" t="s">
        <v>1044</v>
      </c>
      <c r="J950" s="4" t="s">
        <v>1045</v>
      </c>
      <c r="K950" s="5" t="s">
        <v>1046</v>
      </c>
      <c r="L950" s="6"/>
      <c r="M950" s="6"/>
      <c r="N950" s="7"/>
      <c r="O950" s="7"/>
      <c r="P950" s="8"/>
      <c r="Q950" s="9">
        <f>SUM(Q951:Q951)</f>
        <v>10000000</v>
      </c>
      <c r="R950" s="10">
        <f>SUM(R951:R951)</f>
        <v>0</v>
      </c>
      <c r="S950" s="11">
        <f>SUM(S951:S951)</f>
        <v>0</v>
      </c>
      <c r="T950" s="10">
        <f>SUM(T951:T951)</f>
        <v>0</v>
      </c>
      <c r="U950" s="11"/>
      <c r="V950" s="10"/>
      <c r="W950" s="11"/>
      <c r="X950" s="10"/>
      <c r="Y950" s="11"/>
      <c r="Z950" s="10"/>
      <c r="AA950" s="11"/>
      <c r="AB950" s="10"/>
      <c r="AC950" s="11"/>
      <c r="AD950" s="10"/>
      <c r="AE950" s="11"/>
      <c r="AF950" s="10"/>
      <c r="AG950" s="12">
        <f>Q950+S950</f>
        <v>10000000</v>
      </c>
      <c r="AH950" s="10">
        <f>AH951</f>
        <v>0</v>
      </c>
      <c r="AI950" s="13">
        <f>SUM(AI951:AI951)</f>
        <v>0</v>
      </c>
      <c r="AJ950" s="14"/>
      <c r="AK950" s="14"/>
      <c r="AL950" s="15"/>
    </row>
    <row r="951" spans="2:38" ht="51.75" thickBot="1">
      <c r="B951" s="106"/>
      <c r="C951" s="28"/>
      <c r="D951" s="28"/>
      <c r="E951" s="28"/>
      <c r="F951" s="26" t="s">
        <v>991</v>
      </c>
      <c r="G951" s="28"/>
      <c r="H951" s="28"/>
      <c r="I951" s="28"/>
      <c r="J951" s="26" t="s">
        <v>267</v>
      </c>
      <c r="K951" s="26" t="s">
        <v>702</v>
      </c>
      <c r="L951" s="27">
        <v>8</v>
      </c>
      <c r="M951" s="27">
        <v>22</v>
      </c>
      <c r="N951" s="27">
        <v>5</v>
      </c>
      <c r="O951" s="28"/>
      <c r="P951" s="28"/>
      <c r="Q951" s="29">
        <v>10000000</v>
      </c>
      <c r="R951" s="28"/>
      <c r="S951" s="29"/>
      <c r="T951" s="28"/>
      <c r="U951" s="28"/>
      <c r="V951" s="28"/>
      <c r="W951" s="28"/>
      <c r="X951" s="28"/>
      <c r="Y951" s="28"/>
      <c r="Z951" s="28"/>
      <c r="AA951" s="29"/>
      <c r="AB951" s="28"/>
      <c r="AC951" s="28"/>
      <c r="AD951" s="28"/>
      <c r="AE951" s="29"/>
      <c r="AF951" s="28"/>
      <c r="AG951" s="28"/>
      <c r="AH951" s="28"/>
      <c r="AI951" s="28"/>
      <c r="AJ951" s="28"/>
      <c r="AK951" s="28"/>
      <c r="AL951" s="107" t="s">
        <v>1085</v>
      </c>
    </row>
    <row r="952" spans="2:38" s="1" customFormat="1" ht="51.75" customHeight="1">
      <c r="B952" s="5" t="s">
        <v>1037</v>
      </c>
      <c r="C952" s="3" t="s">
        <v>1038</v>
      </c>
      <c r="D952" s="3" t="s">
        <v>1039</v>
      </c>
      <c r="E952" s="3" t="s">
        <v>1040</v>
      </c>
      <c r="F952" s="3" t="s">
        <v>1041</v>
      </c>
      <c r="G952" s="3" t="s">
        <v>1042</v>
      </c>
      <c r="H952" s="3" t="s">
        <v>1043</v>
      </c>
      <c r="I952" s="3" t="s">
        <v>1044</v>
      </c>
      <c r="J952" s="4" t="s">
        <v>1045</v>
      </c>
      <c r="K952" s="5" t="s">
        <v>1046</v>
      </c>
      <c r="L952" s="6"/>
      <c r="M952" s="6"/>
      <c r="N952" s="7"/>
      <c r="O952" s="7"/>
      <c r="P952" s="8"/>
      <c r="Q952" s="9">
        <f>SUM(Q953:Q953)</f>
        <v>30000000</v>
      </c>
      <c r="R952" s="10">
        <f>SUM(R953:R953)</f>
        <v>0</v>
      </c>
      <c r="S952" s="11">
        <f>SUM(S953:S953)</f>
        <v>0</v>
      </c>
      <c r="T952" s="10">
        <f>SUM(T953:T953)</f>
        <v>0</v>
      </c>
      <c r="U952" s="11"/>
      <c r="V952" s="10"/>
      <c r="W952" s="11"/>
      <c r="X952" s="10"/>
      <c r="Y952" s="11"/>
      <c r="Z952" s="10"/>
      <c r="AA952" s="11"/>
      <c r="AB952" s="10"/>
      <c r="AC952" s="11"/>
      <c r="AD952" s="10"/>
      <c r="AE952" s="11"/>
      <c r="AF952" s="10"/>
      <c r="AG952" s="12">
        <f>Q952+S952</f>
        <v>30000000</v>
      </c>
      <c r="AH952" s="10">
        <f>AH953</f>
        <v>0</v>
      </c>
      <c r="AI952" s="13">
        <f>SUM(AI953:AI953)</f>
        <v>0</v>
      </c>
      <c r="AJ952" s="14"/>
      <c r="AK952" s="14"/>
      <c r="AL952" s="15"/>
    </row>
    <row r="953" spans="2:38" ht="76.5">
      <c r="B953" s="106"/>
      <c r="C953" s="28"/>
      <c r="D953" s="28"/>
      <c r="E953" s="28"/>
      <c r="F953" s="26" t="s">
        <v>993</v>
      </c>
      <c r="G953" s="28"/>
      <c r="H953" s="28"/>
      <c r="I953" s="28"/>
      <c r="J953" s="26" t="s">
        <v>268</v>
      </c>
      <c r="K953" s="26" t="s">
        <v>703</v>
      </c>
      <c r="L953" s="27">
        <v>1</v>
      </c>
      <c r="M953" s="27">
        <v>4</v>
      </c>
      <c r="N953" s="27">
        <v>1</v>
      </c>
      <c r="O953" s="28"/>
      <c r="P953" s="28"/>
      <c r="Q953" s="29">
        <v>30000000</v>
      </c>
      <c r="R953" s="28"/>
      <c r="S953" s="29"/>
      <c r="T953" s="28"/>
      <c r="U953" s="28"/>
      <c r="V953" s="28"/>
      <c r="W953" s="28"/>
      <c r="X953" s="28"/>
      <c r="Y953" s="28"/>
      <c r="Z953" s="28"/>
      <c r="AA953" s="29"/>
      <c r="AB953" s="28"/>
      <c r="AC953" s="28"/>
      <c r="AD953" s="28"/>
      <c r="AE953" s="29"/>
      <c r="AF953" s="28"/>
      <c r="AG953" s="28"/>
      <c r="AH953" s="28"/>
      <c r="AI953" s="28"/>
      <c r="AJ953" s="28"/>
      <c r="AK953" s="28"/>
      <c r="AL953" s="107" t="s">
        <v>1085</v>
      </c>
    </row>
    <row r="954" spans="2:38">
      <c r="B954" s="116"/>
      <c r="C954" s="117"/>
      <c r="D954" s="117"/>
      <c r="E954" s="117"/>
      <c r="F954" s="118"/>
      <c r="G954" s="117"/>
      <c r="H954" s="117"/>
      <c r="I954" s="117"/>
      <c r="J954" s="118"/>
      <c r="K954" s="118"/>
      <c r="L954" s="119"/>
      <c r="M954" s="119"/>
      <c r="N954" s="119"/>
      <c r="O954" s="117"/>
      <c r="P954" s="117"/>
      <c r="Q954" s="120"/>
      <c r="R954" s="117"/>
      <c r="S954" s="120"/>
      <c r="T954" s="117"/>
      <c r="U954" s="117"/>
      <c r="V954" s="117"/>
      <c r="W954" s="117"/>
      <c r="X954" s="117"/>
      <c r="Y954" s="117"/>
      <c r="Z954" s="117"/>
      <c r="AA954" s="120"/>
      <c r="AB954" s="117"/>
      <c r="AC954" s="117"/>
      <c r="AD954" s="117"/>
      <c r="AE954" s="120"/>
      <c r="AF954" s="117"/>
      <c r="AG954" s="117"/>
      <c r="AH954" s="117"/>
      <c r="AI954" s="117"/>
      <c r="AJ954" s="117"/>
      <c r="AK954" s="117"/>
      <c r="AL954" s="121"/>
    </row>
    <row r="955" spans="2:38">
      <c r="B955" s="116"/>
      <c r="C955" s="117"/>
      <c r="D955" s="117"/>
      <c r="E955" s="117"/>
      <c r="F955" s="118"/>
      <c r="G955" s="117"/>
      <c r="H955" s="117"/>
      <c r="I955" s="117"/>
      <c r="J955" s="118"/>
      <c r="K955" s="118"/>
      <c r="L955" s="119"/>
      <c r="M955" s="119"/>
      <c r="N955" s="119"/>
      <c r="O955" s="117"/>
      <c r="P955" s="117"/>
      <c r="Q955" s="120"/>
      <c r="R955" s="117"/>
      <c r="S955" s="120"/>
      <c r="T955" s="117"/>
      <c r="U955" s="117"/>
      <c r="V955" s="117"/>
      <c r="W955" s="117"/>
      <c r="X955" s="117"/>
      <c r="Y955" s="117"/>
      <c r="Z955" s="117"/>
      <c r="AA955" s="120"/>
      <c r="AB955" s="117"/>
      <c r="AC955" s="117"/>
      <c r="AD955" s="117"/>
      <c r="AE955" s="120"/>
      <c r="AF955" s="117"/>
      <c r="AG955" s="117"/>
      <c r="AH955" s="117"/>
      <c r="AI955" s="117"/>
      <c r="AJ955" s="117"/>
      <c r="AK955" s="117"/>
      <c r="AL955" s="121"/>
    </row>
    <row r="956" spans="2:38">
      <c r="B956" s="116"/>
      <c r="C956" s="117"/>
      <c r="D956" s="117"/>
      <c r="E956" s="117"/>
      <c r="F956" s="118"/>
      <c r="G956" s="117"/>
      <c r="H956" s="117"/>
      <c r="I956" s="117"/>
      <c r="J956" s="118"/>
      <c r="K956" s="118"/>
      <c r="L956" s="119"/>
      <c r="M956" s="119"/>
      <c r="N956" s="119"/>
      <c r="O956" s="117"/>
      <c r="P956" s="117"/>
      <c r="Q956" s="120"/>
      <c r="R956" s="117"/>
      <c r="S956" s="120"/>
      <c r="T956" s="117"/>
      <c r="U956" s="117"/>
      <c r="V956" s="117"/>
      <c r="W956" s="117"/>
      <c r="X956" s="117"/>
      <c r="Y956" s="117"/>
      <c r="Z956" s="117"/>
      <c r="AA956" s="120"/>
      <c r="AB956" s="117"/>
      <c r="AC956" s="117"/>
      <c r="AD956" s="117"/>
      <c r="AE956" s="120"/>
      <c r="AF956" s="117"/>
      <c r="AG956" s="117"/>
      <c r="AH956" s="117"/>
      <c r="AI956" s="117"/>
      <c r="AJ956" s="117"/>
      <c r="AK956" s="117"/>
      <c r="AL956" s="121"/>
    </row>
    <row r="957" spans="2:38">
      <c r="B957" s="116"/>
      <c r="C957" s="117"/>
      <c r="D957" s="117"/>
      <c r="E957" s="117"/>
      <c r="F957" s="118"/>
      <c r="G957" s="117"/>
      <c r="H957" s="117"/>
      <c r="I957" s="117"/>
      <c r="J957" s="118"/>
      <c r="K957" s="118"/>
      <c r="L957" s="119"/>
      <c r="M957" s="119"/>
      <c r="N957" s="119"/>
      <c r="O957" s="117"/>
      <c r="P957" s="117"/>
      <c r="Q957" s="120"/>
      <c r="R957" s="117"/>
      <c r="S957" s="120"/>
      <c r="T957" s="117"/>
      <c r="U957" s="117"/>
      <c r="V957" s="117"/>
      <c r="W957" s="117"/>
      <c r="X957" s="117"/>
      <c r="Y957" s="117"/>
      <c r="Z957" s="117"/>
      <c r="AA957" s="120"/>
      <c r="AB957" s="117"/>
      <c r="AC957" s="117"/>
      <c r="AD957" s="117"/>
      <c r="AE957" s="120"/>
      <c r="AF957" s="117"/>
      <c r="AG957" s="117"/>
      <c r="AH957" s="117"/>
      <c r="AI957" s="117"/>
      <c r="AJ957" s="117"/>
      <c r="AK957" s="117"/>
      <c r="AL957" s="121"/>
    </row>
    <row r="958" spans="2:38">
      <c r="B958" s="116"/>
      <c r="C958" s="117"/>
      <c r="D958" s="117"/>
      <c r="E958" s="117"/>
      <c r="F958" s="118"/>
      <c r="G958" s="117"/>
      <c r="H958" s="117"/>
      <c r="I958" s="117"/>
      <c r="J958" s="118"/>
      <c r="K958" s="118"/>
      <c r="L958" s="119"/>
      <c r="M958" s="119"/>
      <c r="N958" s="119"/>
      <c r="O958" s="117"/>
      <c r="P958" s="117"/>
      <c r="Q958" s="120"/>
      <c r="R958" s="117"/>
      <c r="S958" s="120"/>
      <c r="T958" s="117"/>
      <c r="U958" s="117"/>
      <c r="V958" s="117"/>
      <c r="W958" s="117"/>
      <c r="X958" s="117"/>
      <c r="Y958" s="117"/>
      <c r="Z958" s="117"/>
      <c r="AA958" s="120"/>
      <c r="AB958" s="117"/>
      <c r="AC958" s="117"/>
      <c r="AD958" s="117"/>
      <c r="AE958" s="120"/>
      <c r="AF958" s="117"/>
      <c r="AG958" s="117"/>
      <c r="AH958" s="117"/>
      <c r="AI958" s="117"/>
      <c r="AJ958" s="117"/>
      <c r="AK958" s="117"/>
      <c r="AL958" s="121"/>
    </row>
    <row r="959" spans="2:38">
      <c r="B959" s="116"/>
      <c r="C959" s="117"/>
      <c r="D959" s="117"/>
      <c r="E959" s="117"/>
      <c r="F959" s="118"/>
      <c r="G959" s="117"/>
      <c r="H959" s="117"/>
      <c r="I959" s="117"/>
      <c r="J959" s="118"/>
      <c r="K959" s="118"/>
      <c r="L959" s="119"/>
      <c r="M959" s="119"/>
      <c r="N959" s="119"/>
      <c r="O959" s="117"/>
      <c r="P959" s="117"/>
      <c r="Q959" s="120"/>
      <c r="R959" s="117"/>
      <c r="S959" s="120"/>
      <c r="T959" s="117"/>
      <c r="U959" s="117"/>
      <c r="V959" s="117"/>
      <c r="W959" s="117"/>
      <c r="X959" s="117"/>
      <c r="Y959" s="117"/>
      <c r="Z959" s="117"/>
      <c r="AA959" s="120"/>
      <c r="AB959" s="117"/>
      <c r="AC959" s="117"/>
      <c r="AD959" s="117"/>
      <c r="AE959" s="120"/>
      <c r="AF959" s="117"/>
      <c r="AG959" s="117"/>
      <c r="AH959" s="117"/>
      <c r="AI959" s="117"/>
      <c r="AJ959" s="117"/>
      <c r="AK959" s="117"/>
      <c r="AL959" s="121"/>
    </row>
    <row r="960" spans="2:38">
      <c r="B960" s="116"/>
      <c r="C960" s="117"/>
      <c r="D960" s="117"/>
      <c r="E960" s="117"/>
      <c r="F960" s="118"/>
      <c r="G960" s="117"/>
      <c r="H960" s="117"/>
      <c r="I960" s="117"/>
      <c r="J960" s="118"/>
      <c r="K960" s="118"/>
      <c r="L960" s="119"/>
      <c r="M960" s="119"/>
      <c r="N960" s="119"/>
      <c r="O960" s="117"/>
      <c r="P960" s="117"/>
      <c r="Q960" s="120"/>
      <c r="R960" s="117"/>
      <c r="S960" s="120"/>
      <c r="T960" s="117"/>
      <c r="U960" s="117"/>
      <c r="V960" s="117"/>
      <c r="W960" s="117"/>
      <c r="X960" s="117"/>
      <c r="Y960" s="117"/>
      <c r="Z960" s="117"/>
      <c r="AA960" s="120"/>
      <c r="AB960" s="117"/>
      <c r="AC960" s="117"/>
      <c r="AD960" s="117"/>
      <c r="AE960" s="120"/>
      <c r="AF960" s="117"/>
      <c r="AG960" s="117"/>
      <c r="AH960" s="117"/>
      <c r="AI960" s="117"/>
      <c r="AJ960" s="117"/>
      <c r="AK960" s="117"/>
      <c r="AL960" s="121"/>
    </row>
    <row r="961" spans="2:38">
      <c r="B961" s="116"/>
      <c r="C961" s="117"/>
      <c r="D961" s="117"/>
      <c r="E961" s="117"/>
      <c r="F961" s="118"/>
      <c r="G961" s="117"/>
      <c r="H961" s="117"/>
      <c r="I961" s="117"/>
      <c r="J961" s="118"/>
      <c r="K961" s="118"/>
      <c r="L961" s="119"/>
      <c r="M961" s="119"/>
      <c r="N961" s="119"/>
      <c r="O961" s="117"/>
      <c r="P961" s="117"/>
      <c r="Q961" s="120"/>
      <c r="R961" s="117"/>
      <c r="S961" s="120"/>
      <c r="T961" s="117"/>
      <c r="U961" s="117"/>
      <c r="V961" s="117"/>
      <c r="W961" s="117"/>
      <c r="X961" s="117"/>
      <c r="Y961" s="117"/>
      <c r="Z961" s="117"/>
      <c r="AA961" s="120"/>
      <c r="AB961" s="117"/>
      <c r="AC961" s="117"/>
      <c r="AD961" s="117"/>
      <c r="AE961" s="120"/>
      <c r="AF961" s="117"/>
      <c r="AG961" s="117"/>
      <c r="AH961" s="117"/>
      <c r="AI961" s="117"/>
      <c r="AJ961" s="117"/>
      <c r="AK961" s="117"/>
      <c r="AL961" s="121"/>
    </row>
    <row r="962" spans="2:38">
      <c r="B962" s="116"/>
      <c r="C962" s="117"/>
      <c r="D962" s="117"/>
      <c r="E962" s="117"/>
      <c r="F962" s="118"/>
      <c r="G962" s="117"/>
      <c r="H962" s="117"/>
      <c r="I962" s="117"/>
      <c r="J962" s="118"/>
      <c r="K962" s="118"/>
      <c r="L962" s="119"/>
      <c r="M962" s="119"/>
      <c r="N962" s="119"/>
      <c r="O962" s="117"/>
      <c r="P962" s="117"/>
      <c r="Q962" s="120"/>
      <c r="R962" s="117"/>
      <c r="S962" s="120"/>
      <c r="T962" s="117"/>
      <c r="U962" s="117"/>
      <c r="V962" s="117"/>
      <c r="W962" s="117"/>
      <c r="X962" s="117"/>
      <c r="Y962" s="117"/>
      <c r="Z962" s="117"/>
      <c r="AA962" s="120"/>
      <c r="AB962" s="117"/>
      <c r="AC962" s="117"/>
      <c r="AD962" s="117"/>
      <c r="AE962" s="120"/>
      <c r="AF962" s="117"/>
      <c r="AG962" s="117"/>
      <c r="AH962" s="117"/>
      <c r="AI962" s="117"/>
      <c r="AJ962" s="117"/>
      <c r="AK962" s="117"/>
      <c r="AL962" s="121"/>
    </row>
    <row r="963" spans="2:38">
      <c r="B963" s="116"/>
      <c r="C963" s="117"/>
      <c r="D963" s="117"/>
      <c r="E963" s="117"/>
      <c r="F963" s="118"/>
      <c r="G963" s="117"/>
      <c r="H963" s="117"/>
      <c r="I963" s="117"/>
      <c r="J963" s="118"/>
      <c r="K963" s="118"/>
      <c r="L963" s="119"/>
      <c r="M963" s="119"/>
      <c r="N963" s="119"/>
      <c r="O963" s="117"/>
      <c r="P963" s="117"/>
      <c r="Q963" s="120"/>
      <c r="R963" s="117"/>
      <c r="S963" s="120"/>
      <c r="T963" s="117"/>
      <c r="U963" s="117"/>
      <c r="V963" s="117"/>
      <c r="W963" s="117"/>
      <c r="X963" s="117"/>
      <c r="Y963" s="117"/>
      <c r="Z963" s="117"/>
      <c r="AA963" s="120"/>
      <c r="AB963" s="117"/>
      <c r="AC963" s="117"/>
      <c r="AD963" s="117"/>
      <c r="AE963" s="120"/>
      <c r="AF963" s="117"/>
      <c r="AG963" s="117"/>
      <c r="AH963" s="117"/>
      <c r="AI963" s="117"/>
      <c r="AJ963" s="117"/>
      <c r="AK963" s="117"/>
      <c r="AL963" s="121"/>
    </row>
    <row r="964" spans="2:38">
      <c r="B964" s="116"/>
      <c r="C964" s="117"/>
      <c r="D964" s="117"/>
      <c r="E964" s="117"/>
      <c r="F964" s="118"/>
      <c r="G964" s="117"/>
      <c r="H964" s="117"/>
      <c r="I964" s="117"/>
      <c r="J964" s="118"/>
      <c r="K964" s="118"/>
      <c r="L964" s="119"/>
      <c r="M964" s="119"/>
      <c r="N964" s="119"/>
      <c r="O964" s="117"/>
      <c r="P964" s="117"/>
      <c r="Q964" s="120"/>
      <c r="R964" s="117"/>
      <c r="S964" s="120"/>
      <c r="T964" s="117"/>
      <c r="U964" s="117"/>
      <c r="V964" s="117"/>
      <c r="W964" s="117"/>
      <c r="X964" s="117"/>
      <c r="Y964" s="117"/>
      <c r="Z964" s="117"/>
      <c r="AA964" s="120"/>
      <c r="AB964" s="117"/>
      <c r="AC964" s="117"/>
      <c r="AD964" s="117"/>
      <c r="AE964" s="120"/>
      <c r="AF964" s="117"/>
      <c r="AG964" s="117"/>
      <c r="AH964" s="117"/>
      <c r="AI964" s="117"/>
      <c r="AJ964" s="117"/>
      <c r="AK964" s="117"/>
      <c r="AL964" s="121"/>
    </row>
    <row r="965" spans="2:38">
      <c r="B965" s="116"/>
      <c r="C965" s="117"/>
      <c r="D965" s="117"/>
      <c r="E965" s="117"/>
      <c r="F965" s="118"/>
      <c r="G965" s="117"/>
      <c r="H965" s="117"/>
      <c r="I965" s="117"/>
      <c r="J965" s="118"/>
      <c r="K965" s="118"/>
      <c r="L965" s="119"/>
      <c r="M965" s="119"/>
      <c r="N965" s="119"/>
      <c r="O965" s="117"/>
      <c r="P965" s="117"/>
      <c r="Q965" s="120"/>
      <c r="R965" s="117"/>
      <c r="S965" s="120"/>
      <c r="T965" s="117"/>
      <c r="U965" s="117"/>
      <c r="V965" s="117"/>
      <c r="W965" s="117"/>
      <c r="X965" s="117"/>
      <c r="Y965" s="117"/>
      <c r="Z965" s="117"/>
      <c r="AA965" s="120"/>
      <c r="AB965" s="117"/>
      <c r="AC965" s="117"/>
      <c r="AD965" s="117"/>
      <c r="AE965" s="120"/>
      <c r="AF965" s="117"/>
      <c r="AG965" s="117"/>
      <c r="AH965" s="117"/>
      <c r="AI965" s="117"/>
      <c r="AJ965" s="117"/>
      <c r="AK965" s="117"/>
      <c r="AL965" s="121"/>
    </row>
    <row r="966" spans="2:38" ht="15.75" thickBot="1">
      <c r="B966" s="116"/>
      <c r="C966" s="117"/>
      <c r="D966" s="117"/>
      <c r="E966" s="117"/>
      <c r="F966" s="118"/>
      <c r="G966" s="117"/>
      <c r="H966" s="117"/>
      <c r="I966" s="117"/>
      <c r="J966" s="118"/>
      <c r="K966" s="118"/>
      <c r="L966" s="119"/>
      <c r="M966" s="119"/>
      <c r="N966" s="119"/>
      <c r="O966" s="117"/>
      <c r="P966" s="117"/>
      <c r="Q966" s="120"/>
      <c r="R966" s="117"/>
      <c r="S966" s="120"/>
      <c r="T966" s="117"/>
      <c r="U966" s="117"/>
      <c r="V966" s="117"/>
      <c r="W966" s="117"/>
      <c r="X966" s="117"/>
      <c r="Y966" s="117"/>
      <c r="Z966" s="117"/>
      <c r="AA966" s="120"/>
      <c r="AB966" s="117"/>
      <c r="AC966" s="117"/>
      <c r="AD966" s="117"/>
      <c r="AE966" s="120"/>
      <c r="AF966" s="117"/>
      <c r="AG966" s="117"/>
      <c r="AH966" s="117"/>
      <c r="AI966" s="117"/>
      <c r="AJ966" s="117"/>
      <c r="AK966" s="117"/>
      <c r="AL966" s="121"/>
    </row>
    <row r="967" spans="2:38">
      <c r="B967" s="224" t="s">
        <v>1097</v>
      </c>
      <c r="C967" s="225"/>
      <c r="D967" s="225"/>
      <c r="E967" s="225"/>
      <c r="F967" s="225"/>
      <c r="G967" s="225"/>
      <c r="H967" s="225"/>
      <c r="I967" s="225"/>
      <c r="J967" s="225"/>
      <c r="K967" s="225"/>
      <c r="L967" s="225"/>
      <c r="M967" s="225"/>
      <c r="N967" s="225"/>
      <c r="O967" s="225"/>
      <c r="P967" s="225"/>
      <c r="Q967" s="225"/>
      <c r="R967" s="225"/>
      <c r="S967" s="225"/>
      <c r="T967" s="225"/>
      <c r="U967" s="225"/>
      <c r="V967" s="225"/>
      <c r="W967" s="225"/>
      <c r="X967" s="225"/>
      <c r="Y967" s="225"/>
      <c r="Z967" s="225"/>
      <c r="AA967" s="225"/>
      <c r="AB967" s="225"/>
      <c r="AC967" s="225"/>
      <c r="AD967" s="225"/>
      <c r="AE967" s="225"/>
      <c r="AF967" s="225"/>
      <c r="AG967" s="225"/>
      <c r="AH967" s="225"/>
      <c r="AI967" s="225"/>
      <c r="AJ967" s="225"/>
      <c r="AK967" s="225"/>
      <c r="AL967" s="226"/>
    </row>
    <row r="968" spans="2:38" ht="15.75" thickBot="1">
      <c r="B968" s="227" t="s">
        <v>1098</v>
      </c>
      <c r="C968" s="228"/>
      <c r="D968" s="228"/>
      <c r="E968" s="228"/>
      <c r="F968" s="228"/>
      <c r="G968" s="228"/>
      <c r="H968" s="228"/>
      <c r="I968" s="228"/>
      <c r="J968" s="228"/>
      <c r="K968" s="228"/>
      <c r="L968" s="228"/>
      <c r="M968" s="228"/>
      <c r="N968" s="228"/>
      <c r="O968" s="228"/>
      <c r="P968" s="228"/>
      <c r="Q968" s="228"/>
      <c r="R968" s="228"/>
      <c r="S968" s="228"/>
      <c r="T968" s="228"/>
      <c r="U968" s="228"/>
      <c r="V968" s="228"/>
      <c r="W968" s="228"/>
      <c r="X968" s="228"/>
      <c r="Y968" s="228"/>
      <c r="Z968" s="228"/>
      <c r="AA968" s="228"/>
      <c r="AB968" s="228"/>
      <c r="AC968" s="228"/>
      <c r="AD968" s="228"/>
      <c r="AE968" s="228"/>
      <c r="AF968" s="228"/>
      <c r="AG968" s="228"/>
      <c r="AH968" s="228"/>
      <c r="AI968" s="228"/>
      <c r="AJ968" s="228"/>
      <c r="AK968" s="228"/>
      <c r="AL968" s="229"/>
    </row>
    <row r="969" spans="2:38">
      <c r="B969" s="128" t="s">
        <v>1244</v>
      </c>
      <c r="C969" s="129"/>
      <c r="D969" s="129"/>
      <c r="E969" s="129"/>
      <c r="F969" s="129"/>
      <c r="G969" s="129"/>
      <c r="H969" s="129"/>
      <c r="I969" s="129"/>
      <c r="J969" s="130"/>
      <c r="K969" s="131" t="s">
        <v>1257</v>
      </c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3"/>
      <c r="W969" s="131" t="s">
        <v>1101</v>
      </c>
      <c r="X969" s="134"/>
      <c r="Y969" s="134"/>
      <c r="Z969" s="134"/>
      <c r="AA969" s="134"/>
      <c r="AB969" s="134"/>
      <c r="AC969" s="134"/>
      <c r="AD969" s="134"/>
      <c r="AE969" s="134"/>
      <c r="AF969" s="134"/>
      <c r="AG969" s="134"/>
      <c r="AH969" s="134"/>
      <c r="AI969" s="134"/>
      <c r="AJ969" s="134"/>
      <c r="AK969" s="134"/>
      <c r="AL969" s="135"/>
    </row>
    <row r="970" spans="2:38" ht="22.5" customHeight="1" thickBot="1">
      <c r="B970" s="136" t="s">
        <v>1258</v>
      </c>
      <c r="C970" s="137"/>
      <c r="D970" s="138"/>
      <c r="E970" s="92"/>
      <c r="F970" s="92"/>
      <c r="G970" s="92"/>
      <c r="H970" s="222" t="s">
        <v>1259</v>
      </c>
      <c r="I970" s="222"/>
      <c r="J970" s="222"/>
      <c r="K970" s="222"/>
      <c r="L970" s="222"/>
      <c r="M970" s="222"/>
      <c r="N970" s="222"/>
      <c r="O970" s="222"/>
      <c r="P970" s="223"/>
      <c r="Q970" s="141" t="s">
        <v>1049</v>
      </c>
      <c r="R970" s="142"/>
      <c r="S970" s="142"/>
      <c r="T970" s="142"/>
      <c r="U970" s="142"/>
      <c r="V970" s="142"/>
      <c r="W970" s="142"/>
      <c r="X970" s="142"/>
      <c r="Y970" s="142"/>
      <c r="Z970" s="142"/>
      <c r="AA970" s="142"/>
      <c r="AB970" s="142"/>
      <c r="AC970" s="142"/>
      <c r="AD970" s="142"/>
      <c r="AE970" s="142"/>
      <c r="AF970" s="142"/>
      <c r="AG970" s="142"/>
      <c r="AH970" s="143"/>
      <c r="AI970" s="144" t="s">
        <v>1050</v>
      </c>
      <c r="AJ970" s="145"/>
      <c r="AK970" s="145"/>
      <c r="AL970" s="146"/>
    </row>
    <row r="971" spans="2:38" ht="15" customHeight="1">
      <c r="B971" s="156" t="s">
        <v>1051</v>
      </c>
      <c r="C971" s="158" t="s">
        <v>1052</v>
      </c>
      <c r="D971" s="159"/>
      <c r="E971" s="159"/>
      <c r="F971" s="159"/>
      <c r="G971" s="159"/>
      <c r="H971" s="159"/>
      <c r="I971" s="159"/>
      <c r="J971" s="159"/>
      <c r="K971" s="162" t="s">
        <v>1053</v>
      </c>
      <c r="L971" s="238" t="s">
        <v>1054</v>
      </c>
      <c r="M971" s="238" t="s">
        <v>1055</v>
      </c>
      <c r="N971" s="166" t="s">
        <v>1394</v>
      </c>
      <c r="O971" s="233" t="s">
        <v>1056</v>
      </c>
      <c r="P971" s="235" t="s">
        <v>1057</v>
      </c>
      <c r="Q971" s="237" t="s">
        <v>1058</v>
      </c>
      <c r="R971" s="231"/>
      <c r="S971" s="230" t="s">
        <v>1059</v>
      </c>
      <c r="T971" s="231"/>
      <c r="U971" s="230" t="s">
        <v>1060</v>
      </c>
      <c r="V971" s="231"/>
      <c r="W971" s="230" t="s">
        <v>1061</v>
      </c>
      <c r="X971" s="231"/>
      <c r="Y971" s="230" t="s">
        <v>1062</v>
      </c>
      <c r="Z971" s="231"/>
      <c r="AA971" s="230" t="s">
        <v>1063</v>
      </c>
      <c r="AB971" s="231"/>
      <c r="AC971" s="230" t="s">
        <v>1064</v>
      </c>
      <c r="AD971" s="231"/>
      <c r="AE971" s="230" t="s">
        <v>1065</v>
      </c>
      <c r="AF971" s="231"/>
      <c r="AG971" s="230" t="s">
        <v>1066</v>
      </c>
      <c r="AH971" s="232"/>
      <c r="AI971" s="171" t="s">
        <v>1067</v>
      </c>
      <c r="AJ971" s="147" t="s">
        <v>1068</v>
      </c>
      <c r="AK971" s="149" t="s">
        <v>1069</v>
      </c>
      <c r="AL971" s="151" t="s">
        <v>1070</v>
      </c>
    </row>
    <row r="972" spans="2:38" ht="32.25" thickBot="1">
      <c r="B972" s="157"/>
      <c r="C972" s="178"/>
      <c r="D972" s="179"/>
      <c r="E972" s="179"/>
      <c r="F972" s="179"/>
      <c r="G972" s="179"/>
      <c r="H972" s="179"/>
      <c r="I972" s="179"/>
      <c r="J972" s="179"/>
      <c r="K972" s="163"/>
      <c r="L972" s="239" t="s">
        <v>1054</v>
      </c>
      <c r="M972" s="239"/>
      <c r="N972" s="167"/>
      <c r="O972" s="234"/>
      <c r="P972" s="236"/>
      <c r="Q972" s="83" t="s">
        <v>1071</v>
      </c>
      <c r="R972" s="84" t="s">
        <v>1072</v>
      </c>
      <c r="S972" s="85" t="s">
        <v>1071</v>
      </c>
      <c r="T972" s="84" t="s">
        <v>1072</v>
      </c>
      <c r="U972" s="85" t="s">
        <v>1071</v>
      </c>
      <c r="V972" s="84" t="s">
        <v>1072</v>
      </c>
      <c r="W972" s="85" t="s">
        <v>1071</v>
      </c>
      <c r="X972" s="84" t="s">
        <v>1072</v>
      </c>
      <c r="Y972" s="85" t="s">
        <v>1071</v>
      </c>
      <c r="Z972" s="84" t="s">
        <v>1072</v>
      </c>
      <c r="AA972" s="85" t="s">
        <v>1071</v>
      </c>
      <c r="AB972" s="84" t="s">
        <v>1072</v>
      </c>
      <c r="AC972" s="85" t="s">
        <v>1071</v>
      </c>
      <c r="AD972" s="84" t="s">
        <v>1073</v>
      </c>
      <c r="AE972" s="85" t="s">
        <v>1071</v>
      </c>
      <c r="AF972" s="84" t="s">
        <v>1073</v>
      </c>
      <c r="AG972" s="85" t="s">
        <v>1071</v>
      </c>
      <c r="AH972" s="86" t="s">
        <v>1073</v>
      </c>
      <c r="AI972" s="172"/>
      <c r="AJ972" s="148"/>
      <c r="AK972" s="150"/>
      <c r="AL972" s="152"/>
    </row>
    <row r="973" spans="2:38" ht="45.75" thickBot="1">
      <c r="B973" s="42" t="s">
        <v>1260</v>
      </c>
      <c r="C973" s="180" t="s">
        <v>1368</v>
      </c>
      <c r="D973" s="181"/>
      <c r="E973" s="181"/>
      <c r="F973" s="181"/>
      <c r="G973" s="181"/>
      <c r="H973" s="181"/>
      <c r="I973" s="181"/>
      <c r="J973" s="181"/>
      <c r="K973" s="43" t="s">
        <v>1261</v>
      </c>
      <c r="L973" s="44">
        <v>800</v>
      </c>
      <c r="M973" s="59">
        <v>60</v>
      </c>
      <c r="N973" s="60">
        <v>10</v>
      </c>
      <c r="O973" s="46"/>
      <c r="P973" s="47"/>
      <c r="Q973" s="48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50"/>
      <c r="AI973" s="51">
        <f>AI975+AI981+AI987</f>
        <v>0</v>
      </c>
      <c r="AJ973" s="52"/>
      <c r="AK973" s="52"/>
      <c r="AL973" s="53"/>
    </row>
    <row r="974" spans="2:38" s="1" customFormat="1" ht="59.25" customHeight="1">
      <c r="B974" s="5" t="s">
        <v>1037</v>
      </c>
      <c r="C974" s="3" t="s">
        <v>1038</v>
      </c>
      <c r="D974" s="3" t="s">
        <v>1039</v>
      </c>
      <c r="E974" s="3" t="s">
        <v>1040</v>
      </c>
      <c r="F974" s="3" t="s">
        <v>1041</v>
      </c>
      <c r="G974" s="3" t="s">
        <v>1042</v>
      </c>
      <c r="H974" s="3" t="s">
        <v>1043</v>
      </c>
      <c r="I974" s="3" t="s">
        <v>1044</v>
      </c>
      <c r="J974" s="4" t="s">
        <v>1045</v>
      </c>
      <c r="K974" s="5" t="s">
        <v>1046</v>
      </c>
      <c r="L974" s="6"/>
      <c r="M974" s="6"/>
      <c r="N974" s="7"/>
      <c r="O974" s="7"/>
      <c r="P974" s="8"/>
      <c r="Q974" s="9">
        <f>SUM(Q975:Q975)</f>
        <v>240000000</v>
      </c>
      <c r="R974" s="10">
        <f>SUM(R975:R975)</f>
        <v>0</v>
      </c>
      <c r="S974" s="11">
        <f>SUM(S975:S975)</f>
        <v>0</v>
      </c>
      <c r="T974" s="10">
        <f>SUM(T975:T975)</f>
        <v>0</v>
      </c>
      <c r="U974" s="11"/>
      <c r="V974" s="10"/>
      <c r="W974" s="11"/>
      <c r="X974" s="10"/>
      <c r="Y974" s="11"/>
      <c r="Z974" s="10"/>
      <c r="AA974" s="11"/>
      <c r="AB974" s="10"/>
      <c r="AC974" s="11"/>
      <c r="AD974" s="10"/>
      <c r="AE974" s="11"/>
      <c r="AF974" s="10"/>
      <c r="AG974" s="12">
        <f>Q974+S974</f>
        <v>240000000</v>
      </c>
      <c r="AH974" s="10">
        <f>AH975</f>
        <v>0</v>
      </c>
      <c r="AI974" s="13">
        <f>SUM(AI975:AI975)</f>
        <v>0</v>
      </c>
      <c r="AJ974" s="14"/>
      <c r="AK974" s="14"/>
      <c r="AL974" s="15"/>
    </row>
    <row r="975" spans="2:38" ht="64.5" thickBot="1">
      <c r="B975" s="106"/>
      <c r="C975" s="28"/>
      <c r="D975" s="28"/>
      <c r="E975" s="28"/>
      <c r="F975" s="26" t="s">
        <v>995</v>
      </c>
      <c r="G975" s="28"/>
      <c r="H975" s="28"/>
      <c r="I975" s="28"/>
      <c r="J975" s="26" t="s">
        <v>269</v>
      </c>
      <c r="K975" s="26" t="s">
        <v>704</v>
      </c>
      <c r="L975" s="27">
        <v>0</v>
      </c>
      <c r="M975" s="27">
        <v>200</v>
      </c>
      <c r="N975" s="27">
        <v>50</v>
      </c>
      <c r="O975" s="28"/>
      <c r="P975" s="28"/>
      <c r="Q975" s="29">
        <v>240000000</v>
      </c>
      <c r="R975" s="28"/>
      <c r="S975" s="29"/>
      <c r="T975" s="28"/>
      <c r="U975" s="28"/>
      <c r="V975" s="28"/>
      <c r="W975" s="28"/>
      <c r="X975" s="28"/>
      <c r="Y975" s="28"/>
      <c r="Z975" s="28"/>
      <c r="AA975" s="29"/>
      <c r="AB975" s="28"/>
      <c r="AC975" s="28"/>
      <c r="AD975" s="28"/>
      <c r="AE975" s="29"/>
      <c r="AF975" s="28"/>
      <c r="AG975" s="28"/>
      <c r="AH975" s="28"/>
      <c r="AI975" s="28"/>
      <c r="AJ975" s="28"/>
      <c r="AK975" s="28"/>
      <c r="AL975" s="107" t="s">
        <v>1087</v>
      </c>
    </row>
    <row r="976" spans="2:38" s="1" customFormat="1" ht="51" customHeight="1">
      <c r="B976" s="5" t="s">
        <v>1037</v>
      </c>
      <c r="C976" s="3" t="s">
        <v>1038</v>
      </c>
      <c r="D976" s="3" t="s">
        <v>1039</v>
      </c>
      <c r="E976" s="3" t="s">
        <v>1040</v>
      </c>
      <c r="F976" s="3" t="s">
        <v>1041</v>
      </c>
      <c r="G976" s="3" t="s">
        <v>1042</v>
      </c>
      <c r="H976" s="3" t="s">
        <v>1043</v>
      </c>
      <c r="I976" s="3" t="s">
        <v>1044</v>
      </c>
      <c r="J976" s="4" t="s">
        <v>1045</v>
      </c>
      <c r="K976" s="5" t="s">
        <v>1046</v>
      </c>
      <c r="L976" s="6"/>
      <c r="M976" s="6"/>
      <c r="N976" s="7"/>
      <c r="O976" s="7"/>
      <c r="P976" s="8"/>
      <c r="Q976" s="9">
        <f>SUM(Q977:Q977)</f>
        <v>10000000</v>
      </c>
      <c r="R976" s="10">
        <f>SUM(R977:R977)</f>
        <v>0</v>
      </c>
      <c r="S976" s="11">
        <f>SUM(S977:S977)</f>
        <v>0</v>
      </c>
      <c r="T976" s="10">
        <f>SUM(T977:T977)</f>
        <v>0</v>
      </c>
      <c r="U976" s="11"/>
      <c r="V976" s="10"/>
      <c r="W976" s="11"/>
      <c r="X976" s="10"/>
      <c r="Y976" s="11"/>
      <c r="Z976" s="10"/>
      <c r="AA976" s="11"/>
      <c r="AB976" s="10"/>
      <c r="AC976" s="11"/>
      <c r="AD976" s="10"/>
      <c r="AE976" s="11"/>
      <c r="AF976" s="10"/>
      <c r="AG976" s="12">
        <f>Q976+S976</f>
        <v>10000000</v>
      </c>
      <c r="AH976" s="10">
        <f>AH977</f>
        <v>0</v>
      </c>
      <c r="AI976" s="13">
        <f>SUM(AI977:AI977)</f>
        <v>0</v>
      </c>
      <c r="AJ976" s="14"/>
      <c r="AK976" s="14"/>
      <c r="AL976" s="15"/>
    </row>
    <row r="977" spans="2:38" ht="91.5" customHeight="1" thickBot="1">
      <c r="B977" s="106"/>
      <c r="C977" s="28"/>
      <c r="D977" s="28"/>
      <c r="E977" s="28"/>
      <c r="F977" s="26" t="s">
        <v>996</v>
      </c>
      <c r="G977" s="28"/>
      <c r="H977" s="28"/>
      <c r="I977" s="28"/>
      <c r="J977" s="26" t="s">
        <v>270</v>
      </c>
      <c r="K977" s="26" t="s">
        <v>705</v>
      </c>
      <c r="L977" s="27">
        <v>50</v>
      </c>
      <c r="M977" s="27">
        <v>60</v>
      </c>
      <c r="N977" s="27">
        <v>10</v>
      </c>
      <c r="O977" s="28"/>
      <c r="P977" s="28"/>
      <c r="Q977" s="29">
        <v>10000000</v>
      </c>
      <c r="R977" s="28"/>
      <c r="S977" s="29"/>
      <c r="T977" s="28"/>
      <c r="U977" s="28"/>
      <c r="V977" s="28"/>
      <c r="W977" s="28"/>
      <c r="X977" s="28"/>
      <c r="Y977" s="28"/>
      <c r="Z977" s="28"/>
      <c r="AA977" s="29"/>
      <c r="AB977" s="28"/>
      <c r="AC977" s="28"/>
      <c r="AD977" s="28"/>
      <c r="AE977" s="29"/>
      <c r="AF977" s="28"/>
      <c r="AG977" s="28"/>
      <c r="AH977" s="28"/>
      <c r="AI977" s="28"/>
      <c r="AJ977" s="28"/>
      <c r="AK977" s="28"/>
      <c r="AL977" s="107" t="s">
        <v>1084</v>
      </c>
    </row>
    <row r="978" spans="2:38" s="1" customFormat="1" ht="33.75">
      <c r="B978" s="5" t="s">
        <v>1037</v>
      </c>
      <c r="C978" s="3" t="s">
        <v>1038</v>
      </c>
      <c r="D978" s="3" t="s">
        <v>1039</v>
      </c>
      <c r="E978" s="3" t="s">
        <v>1040</v>
      </c>
      <c r="F978" s="3" t="s">
        <v>1041</v>
      </c>
      <c r="G978" s="3" t="s">
        <v>1042</v>
      </c>
      <c r="H978" s="3" t="s">
        <v>1043</v>
      </c>
      <c r="I978" s="3" t="s">
        <v>1044</v>
      </c>
      <c r="J978" s="4" t="s">
        <v>1045</v>
      </c>
      <c r="K978" s="5" t="s">
        <v>1046</v>
      </c>
      <c r="L978" s="6"/>
      <c r="M978" s="6"/>
      <c r="N978" s="7"/>
      <c r="O978" s="7"/>
      <c r="P978" s="8"/>
      <c r="Q978" s="9">
        <f>SUM(Q979:Q979)</f>
        <v>0</v>
      </c>
      <c r="R978" s="10">
        <f>SUM(R979:R979)</f>
        <v>0</v>
      </c>
      <c r="S978" s="11">
        <f>SUM(S979:S979)</f>
        <v>0</v>
      </c>
      <c r="T978" s="10">
        <f>SUM(T979:T979)</f>
        <v>0</v>
      </c>
      <c r="U978" s="11"/>
      <c r="V978" s="10"/>
      <c r="W978" s="11"/>
      <c r="X978" s="10"/>
      <c r="Y978" s="11"/>
      <c r="Z978" s="10"/>
      <c r="AA978" s="11"/>
      <c r="AB978" s="10"/>
      <c r="AC978" s="11"/>
      <c r="AD978" s="10"/>
      <c r="AE978" s="11"/>
      <c r="AF978" s="10"/>
      <c r="AG978" s="12">
        <f>Q978+S978</f>
        <v>0</v>
      </c>
      <c r="AH978" s="10">
        <f>AH979</f>
        <v>0</v>
      </c>
      <c r="AI978" s="13">
        <f>SUM(AI979:AI979)</f>
        <v>0</v>
      </c>
      <c r="AJ978" s="14"/>
      <c r="AK978" s="14"/>
      <c r="AL978" s="15"/>
    </row>
    <row r="979" spans="2:38" ht="39" thickBot="1">
      <c r="B979" s="106"/>
      <c r="C979" s="28"/>
      <c r="D979" s="28"/>
      <c r="E979" s="28"/>
      <c r="F979" s="26"/>
      <c r="G979" s="28"/>
      <c r="H979" s="28"/>
      <c r="I979" s="28"/>
      <c r="J979" s="26" t="s">
        <v>271</v>
      </c>
      <c r="K979" s="26" t="s">
        <v>706</v>
      </c>
      <c r="L979" s="27">
        <v>0</v>
      </c>
      <c r="M979" s="27">
        <v>3</v>
      </c>
      <c r="N979" s="27">
        <v>1</v>
      </c>
      <c r="O979" s="28"/>
      <c r="P979" s="28"/>
      <c r="Q979" s="29"/>
      <c r="R979" s="28"/>
      <c r="S979" s="29"/>
      <c r="T979" s="28"/>
      <c r="U979" s="28"/>
      <c r="V979" s="28"/>
      <c r="W979" s="28"/>
      <c r="X979" s="28"/>
      <c r="Y979" s="28"/>
      <c r="Z979" s="28"/>
      <c r="AA979" s="29"/>
      <c r="AB979" s="28"/>
      <c r="AC979" s="28"/>
      <c r="AD979" s="28"/>
      <c r="AE979" s="29"/>
      <c r="AF979" s="28"/>
      <c r="AG979" s="28"/>
      <c r="AH979" s="28"/>
      <c r="AI979" s="28"/>
      <c r="AJ979" s="28"/>
      <c r="AK979" s="28"/>
      <c r="AL979" s="107" t="s">
        <v>1087</v>
      </c>
    </row>
    <row r="980" spans="2:38" s="1" customFormat="1" ht="47.25" customHeight="1">
      <c r="B980" s="5" t="s">
        <v>1037</v>
      </c>
      <c r="C980" s="3" t="s">
        <v>1038</v>
      </c>
      <c r="D980" s="3" t="s">
        <v>1039</v>
      </c>
      <c r="E980" s="3" t="s">
        <v>1040</v>
      </c>
      <c r="F980" s="3" t="s">
        <v>1041</v>
      </c>
      <c r="G980" s="3" t="s">
        <v>1042</v>
      </c>
      <c r="H980" s="3" t="s">
        <v>1043</v>
      </c>
      <c r="I980" s="3" t="s">
        <v>1044</v>
      </c>
      <c r="J980" s="4" t="s">
        <v>1045</v>
      </c>
      <c r="K980" s="5" t="s">
        <v>1046</v>
      </c>
      <c r="L980" s="6"/>
      <c r="M980" s="6"/>
      <c r="N980" s="7"/>
      <c r="O980" s="7"/>
      <c r="P980" s="8"/>
      <c r="Q980" s="9">
        <f>SUM(Q981:Q981)</f>
        <v>2000000</v>
      </c>
      <c r="R980" s="10">
        <f>SUM(R981:R981)</f>
        <v>0</v>
      </c>
      <c r="S980" s="11">
        <f>SUM(S981:S981)</f>
        <v>0</v>
      </c>
      <c r="T980" s="10">
        <f>SUM(T981:T981)</f>
        <v>0</v>
      </c>
      <c r="U980" s="11"/>
      <c r="V980" s="10"/>
      <c r="W980" s="11"/>
      <c r="X980" s="10"/>
      <c r="Y980" s="11"/>
      <c r="Z980" s="10"/>
      <c r="AA980" s="11"/>
      <c r="AB980" s="10"/>
      <c r="AC980" s="11"/>
      <c r="AD980" s="10"/>
      <c r="AE980" s="11"/>
      <c r="AF980" s="10"/>
      <c r="AG980" s="12">
        <f>Q980+S980</f>
        <v>2000000</v>
      </c>
      <c r="AH980" s="10">
        <f>AH981</f>
        <v>0</v>
      </c>
      <c r="AI980" s="13">
        <f>SUM(AI981:AI981)</f>
        <v>0</v>
      </c>
      <c r="AJ980" s="14"/>
      <c r="AK980" s="14"/>
      <c r="AL980" s="15"/>
    </row>
    <row r="981" spans="2:38" ht="51.75" thickBot="1">
      <c r="B981" s="106"/>
      <c r="C981" s="28"/>
      <c r="D981" s="28"/>
      <c r="E981" s="28"/>
      <c r="F981" s="26" t="s">
        <v>997</v>
      </c>
      <c r="G981" s="28"/>
      <c r="H981" s="28"/>
      <c r="I981" s="28"/>
      <c r="J981" s="26" t="s">
        <v>272</v>
      </c>
      <c r="K981" s="26" t="s">
        <v>707</v>
      </c>
      <c r="L981" s="27">
        <v>0</v>
      </c>
      <c r="M981" s="27">
        <v>1</v>
      </c>
      <c r="N981" s="27">
        <v>1</v>
      </c>
      <c r="O981" s="28"/>
      <c r="P981" s="28"/>
      <c r="Q981" s="29">
        <v>2000000</v>
      </c>
      <c r="R981" s="28"/>
      <c r="S981" s="29"/>
      <c r="T981" s="28"/>
      <c r="U981" s="28"/>
      <c r="V981" s="28"/>
      <c r="W981" s="28"/>
      <c r="X981" s="28"/>
      <c r="Y981" s="28"/>
      <c r="Z981" s="28"/>
      <c r="AA981" s="29"/>
      <c r="AB981" s="28"/>
      <c r="AC981" s="28"/>
      <c r="AD981" s="28"/>
      <c r="AE981" s="29"/>
      <c r="AF981" s="28"/>
      <c r="AG981" s="28"/>
      <c r="AH981" s="28"/>
      <c r="AI981" s="28"/>
      <c r="AJ981" s="28"/>
      <c r="AK981" s="28"/>
      <c r="AL981" s="107" t="s">
        <v>1084</v>
      </c>
    </row>
    <row r="982" spans="2:38" s="1" customFormat="1" ht="48.75" customHeight="1">
      <c r="B982" s="5" t="s">
        <v>1037</v>
      </c>
      <c r="C982" s="3" t="s">
        <v>1038</v>
      </c>
      <c r="D982" s="3" t="s">
        <v>1039</v>
      </c>
      <c r="E982" s="3" t="s">
        <v>1040</v>
      </c>
      <c r="F982" s="3" t="s">
        <v>1041</v>
      </c>
      <c r="G982" s="3" t="s">
        <v>1042</v>
      </c>
      <c r="H982" s="3" t="s">
        <v>1043</v>
      </c>
      <c r="I982" s="3" t="s">
        <v>1044</v>
      </c>
      <c r="J982" s="4" t="s">
        <v>1045</v>
      </c>
      <c r="K982" s="5" t="s">
        <v>1046</v>
      </c>
      <c r="L982" s="6"/>
      <c r="M982" s="6"/>
      <c r="N982" s="7"/>
      <c r="O982" s="7"/>
      <c r="P982" s="8"/>
      <c r="Q982" s="9">
        <f>SUM(Q983:Q983)</f>
        <v>2000000</v>
      </c>
      <c r="R982" s="10">
        <f>SUM(R983:R983)</f>
        <v>0</v>
      </c>
      <c r="S982" s="11">
        <f>SUM(S983:S983)</f>
        <v>0</v>
      </c>
      <c r="T982" s="10">
        <f>SUM(T983:T983)</f>
        <v>0</v>
      </c>
      <c r="U982" s="11"/>
      <c r="V982" s="10"/>
      <c r="W982" s="11"/>
      <c r="X982" s="10"/>
      <c r="Y982" s="11"/>
      <c r="Z982" s="10"/>
      <c r="AA982" s="11"/>
      <c r="AB982" s="10"/>
      <c r="AC982" s="11"/>
      <c r="AD982" s="10"/>
      <c r="AE982" s="11"/>
      <c r="AF982" s="10"/>
      <c r="AG982" s="12">
        <f>Q982+S982</f>
        <v>2000000</v>
      </c>
      <c r="AH982" s="10">
        <f>AH983</f>
        <v>0</v>
      </c>
      <c r="AI982" s="13">
        <f>SUM(AI983:AI983)</f>
        <v>0</v>
      </c>
      <c r="AJ982" s="14"/>
      <c r="AK982" s="14"/>
      <c r="AL982" s="15"/>
    </row>
    <row r="983" spans="2:38" ht="39" thickBot="1">
      <c r="B983" s="106"/>
      <c r="C983" s="28"/>
      <c r="D983" s="28"/>
      <c r="E983" s="28"/>
      <c r="F983" s="26" t="s">
        <v>998</v>
      </c>
      <c r="G983" s="28"/>
      <c r="H983" s="28"/>
      <c r="I983" s="28"/>
      <c r="J983" s="26" t="s">
        <v>273</v>
      </c>
      <c r="K983" s="26" t="s">
        <v>708</v>
      </c>
      <c r="L983" s="27">
        <v>7500</v>
      </c>
      <c r="M983" s="27">
        <v>40000</v>
      </c>
      <c r="N983" s="27">
        <v>10000</v>
      </c>
      <c r="O983" s="28"/>
      <c r="P983" s="28"/>
      <c r="Q983" s="29">
        <v>2000000</v>
      </c>
      <c r="R983" s="28"/>
      <c r="S983" s="29"/>
      <c r="T983" s="28"/>
      <c r="U983" s="28"/>
      <c r="V983" s="28"/>
      <c r="W983" s="28"/>
      <c r="X983" s="28"/>
      <c r="Y983" s="28"/>
      <c r="Z983" s="28"/>
      <c r="AA983" s="29"/>
      <c r="AB983" s="28"/>
      <c r="AC983" s="28"/>
      <c r="AD983" s="28"/>
      <c r="AE983" s="29"/>
      <c r="AF983" s="28"/>
      <c r="AG983" s="28"/>
      <c r="AH983" s="28"/>
      <c r="AI983" s="28"/>
      <c r="AJ983" s="28"/>
      <c r="AK983" s="28"/>
      <c r="AL983" s="107" t="s">
        <v>1084</v>
      </c>
    </row>
    <row r="984" spans="2:38" s="1" customFormat="1" ht="48.75" customHeight="1">
      <c r="B984" s="5" t="s">
        <v>1037</v>
      </c>
      <c r="C984" s="3" t="s">
        <v>1038</v>
      </c>
      <c r="D984" s="3" t="s">
        <v>1039</v>
      </c>
      <c r="E984" s="3" t="s">
        <v>1040</v>
      </c>
      <c r="F984" s="3" t="s">
        <v>1041</v>
      </c>
      <c r="G984" s="3" t="s">
        <v>1042</v>
      </c>
      <c r="H984" s="3" t="s">
        <v>1043</v>
      </c>
      <c r="I984" s="3" t="s">
        <v>1044</v>
      </c>
      <c r="J984" s="4" t="s">
        <v>1045</v>
      </c>
      <c r="K984" s="5" t="s">
        <v>1046</v>
      </c>
      <c r="L984" s="6"/>
      <c r="M984" s="6"/>
      <c r="N984" s="7"/>
      <c r="O984" s="7"/>
      <c r="P984" s="8"/>
      <c r="Q984" s="9">
        <f>SUM(Q985:Q985)</f>
        <v>10000000</v>
      </c>
      <c r="R984" s="10">
        <f>SUM(R985:R985)</f>
        <v>0</v>
      </c>
      <c r="S984" s="11">
        <f>SUM(S985:S985)</f>
        <v>0</v>
      </c>
      <c r="T984" s="10">
        <f>SUM(T985:T985)</f>
        <v>0</v>
      </c>
      <c r="U984" s="11"/>
      <c r="V984" s="10"/>
      <c r="W984" s="11"/>
      <c r="X984" s="10"/>
      <c r="Y984" s="11"/>
      <c r="Z984" s="10"/>
      <c r="AA984" s="11"/>
      <c r="AB984" s="10"/>
      <c r="AC984" s="11"/>
      <c r="AD984" s="10"/>
      <c r="AE984" s="11"/>
      <c r="AF984" s="10"/>
      <c r="AG984" s="12">
        <f>Q984+S984</f>
        <v>10000000</v>
      </c>
      <c r="AH984" s="10">
        <f>AH985</f>
        <v>0</v>
      </c>
      <c r="AI984" s="13">
        <f>SUM(AI985:AI985)</f>
        <v>0</v>
      </c>
      <c r="AJ984" s="14"/>
      <c r="AK984" s="14"/>
      <c r="AL984" s="15"/>
    </row>
    <row r="985" spans="2:38" ht="90" thickBot="1">
      <c r="B985" s="106"/>
      <c r="C985" s="28"/>
      <c r="D985" s="28"/>
      <c r="E985" s="28"/>
      <c r="F985" s="26" t="s">
        <v>999</v>
      </c>
      <c r="G985" s="28"/>
      <c r="H985" s="28"/>
      <c r="I985" s="28"/>
      <c r="J985" s="26" t="s">
        <v>274</v>
      </c>
      <c r="K985" s="26" t="s">
        <v>709</v>
      </c>
      <c r="L985" s="27">
        <v>0</v>
      </c>
      <c r="M985" s="27">
        <v>20</v>
      </c>
      <c r="N985" s="27">
        <v>5</v>
      </c>
      <c r="O985" s="28"/>
      <c r="P985" s="28"/>
      <c r="Q985" s="29">
        <v>10000000</v>
      </c>
      <c r="R985" s="28"/>
      <c r="S985" s="29"/>
      <c r="T985" s="28"/>
      <c r="U985" s="28"/>
      <c r="V985" s="28"/>
      <c r="W985" s="28"/>
      <c r="X985" s="28"/>
      <c r="Y985" s="28"/>
      <c r="Z985" s="28"/>
      <c r="AA985" s="29"/>
      <c r="AB985" s="28"/>
      <c r="AC985" s="28"/>
      <c r="AD985" s="28"/>
      <c r="AE985" s="29"/>
      <c r="AF985" s="28"/>
      <c r="AG985" s="28"/>
      <c r="AH985" s="28"/>
      <c r="AI985" s="28"/>
      <c r="AJ985" s="28"/>
      <c r="AK985" s="28"/>
      <c r="AL985" s="107" t="s">
        <v>1084</v>
      </c>
    </row>
    <row r="986" spans="2:38" s="1" customFormat="1" ht="33.75">
      <c r="B986" s="5" t="s">
        <v>1037</v>
      </c>
      <c r="C986" s="3" t="s">
        <v>1038</v>
      </c>
      <c r="D986" s="3" t="s">
        <v>1039</v>
      </c>
      <c r="E986" s="3" t="s">
        <v>1040</v>
      </c>
      <c r="F986" s="3" t="s">
        <v>1041</v>
      </c>
      <c r="G986" s="3" t="s">
        <v>1042</v>
      </c>
      <c r="H986" s="3" t="s">
        <v>1043</v>
      </c>
      <c r="I986" s="3" t="s">
        <v>1044</v>
      </c>
      <c r="J986" s="4" t="s">
        <v>1045</v>
      </c>
      <c r="K986" s="5" t="s">
        <v>1046</v>
      </c>
      <c r="L986" s="6"/>
      <c r="M986" s="6"/>
      <c r="N986" s="7"/>
      <c r="O986" s="7"/>
      <c r="P986" s="8"/>
      <c r="Q986" s="9">
        <f>SUM(Q987:Q987)</f>
        <v>0</v>
      </c>
      <c r="R986" s="10">
        <f>SUM(R987:R987)</f>
        <v>0</v>
      </c>
      <c r="S986" s="11">
        <f>SUM(S987:S987)</f>
        <v>0</v>
      </c>
      <c r="T986" s="10">
        <f>SUM(T987:T987)</f>
        <v>0</v>
      </c>
      <c r="U986" s="11"/>
      <c r="V986" s="10"/>
      <c r="W986" s="11"/>
      <c r="X986" s="10"/>
      <c r="Y986" s="11"/>
      <c r="Z986" s="10"/>
      <c r="AA986" s="11"/>
      <c r="AB986" s="10"/>
      <c r="AC986" s="11"/>
      <c r="AD986" s="10"/>
      <c r="AE986" s="11"/>
      <c r="AF986" s="10"/>
      <c r="AG986" s="12">
        <f>Q986+S986</f>
        <v>0</v>
      </c>
      <c r="AH986" s="10">
        <f>AH987</f>
        <v>0</v>
      </c>
      <c r="AI986" s="13">
        <f>SUM(AI987:AI987)</f>
        <v>0</v>
      </c>
      <c r="AJ986" s="14"/>
      <c r="AK986" s="14"/>
      <c r="AL986" s="15"/>
    </row>
    <row r="987" spans="2:38" ht="38.25">
      <c r="B987" s="106"/>
      <c r="C987" s="28"/>
      <c r="D987" s="28"/>
      <c r="E987" s="28"/>
      <c r="F987" s="26" t="s">
        <v>999</v>
      </c>
      <c r="G987" s="28"/>
      <c r="H987" s="28"/>
      <c r="I987" s="28"/>
      <c r="J987" s="26" t="s">
        <v>275</v>
      </c>
      <c r="K987" s="26" t="s">
        <v>710</v>
      </c>
      <c r="L987" s="27">
        <v>0</v>
      </c>
      <c r="M987" s="27">
        <v>6</v>
      </c>
      <c r="N987" s="27">
        <v>2</v>
      </c>
      <c r="O987" s="28"/>
      <c r="P987" s="28"/>
      <c r="Q987" s="29"/>
      <c r="R987" s="28"/>
      <c r="S987" s="29"/>
      <c r="T987" s="28"/>
      <c r="U987" s="28"/>
      <c r="V987" s="28"/>
      <c r="W987" s="28"/>
      <c r="X987" s="28"/>
      <c r="Y987" s="28"/>
      <c r="Z987" s="28"/>
      <c r="AA987" s="29"/>
      <c r="AB987" s="28"/>
      <c r="AC987" s="28"/>
      <c r="AD987" s="28"/>
      <c r="AE987" s="29"/>
      <c r="AF987" s="28"/>
      <c r="AG987" s="28"/>
      <c r="AH987" s="28"/>
      <c r="AI987" s="28"/>
      <c r="AJ987" s="28"/>
      <c r="AK987" s="28"/>
      <c r="AL987" s="107" t="s">
        <v>1084</v>
      </c>
    </row>
    <row r="988" spans="2:38" ht="15.75" thickBot="1">
      <c r="B988" s="106"/>
      <c r="C988" s="28"/>
      <c r="D988" s="28"/>
      <c r="E988" s="28"/>
      <c r="F988" s="26"/>
      <c r="G988" s="28"/>
      <c r="H988" s="28"/>
      <c r="I988" s="28"/>
      <c r="J988" s="26"/>
      <c r="K988" s="26"/>
      <c r="L988" s="27"/>
      <c r="M988" s="27"/>
      <c r="N988" s="27"/>
      <c r="O988" s="28"/>
      <c r="P988" s="28"/>
      <c r="Q988" s="29"/>
      <c r="R988" s="28"/>
      <c r="S988" s="29"/>
      <c r="T988" s="28"/>
      <c r="U988" s="28"/>
      <c r="V988" s="28"/>
      <c r="W988" s="28"/>
      <c r="X988" s="28"/>
      <c r="Y988" s="28"/>
      <c r="Z988" s="28"/>
      <c r="AA988" s="29"/>
      <c r="AB988" s="28"/>
      <c r="AC988" s="28"/>
      <c r="AD988" s="28"/>
      <c r="AE988" s="29"/>
      <c r="AF988" s="28"/>
      <c r="AG988" s="28"/>
      <c r="AH988" s="28"/>
      <c r="AI988" s="28"/>
      <c r="AJ988" s="28"/>
      <c r="AK988" s="28"/>
      <c r="AL988" s="107"/>
    </row>
    <row r="989" spans="2:38">
      <c r="B989" s="224" t="s">
        <v>1097</v>
      </c>
      <c r="C989" s="225"/>
      <c r="D989" s="225"/>
      <c r="E989" s="225"/>
      <c r="F989" s="225"/>
      <c r="G989" s="225"/>
      <c r="H989" s="225"/>
      <c r="I989" s="225"/>
      <c r="J989" s="225"/>
      <c r="K989" s="225"/>
      <c r="L989" s="225"/>
      <c r="M989" s="225"/>
      <c r="N989" s="225"/>
      <c r="O989" s="225"/>
      <c r="P989" s="225"/>
      <c r="Q989" s="225"/>
      <c r="R989" s="225"/>
      <c r="S989" s="225"/>
      <c r="T989" s="225"/>
      <c r="U989" s="225"/>
      <c r="V989" s="225"/>
      <c r="W989" s="225"/>
      <c r="X989" s="225"/>
      <c r="Y989" s="225"/>
      <c r="Z989" s="225"/>
      <c r="AA989" s="225"/>
      <c r="AB989" s="225"/>
      <c r="AC989" s="225"/>
      <c r="AD989" s="225"/>
      <c r="AE989" s="225"/>
      <c r="AF989" s="225"/>
      <c r="AG989" s="225"/>
      <c r="AH989" s="225"/>
      <c r="AI989" s="225"/>
      <c r="AJ989" s="225"/>
      <c r="AK989" s="225"/>
      <c r="AL989" s="226"/>
    </row>
    <row r="990" spans="2:38" ht="15.75" thickBot="1">
      <c r="B990" s="227" t="s">
        <v>1098</v>
      </c>
      <c r="C990" s="228"/>
      <c r="D990" s="228"/>
      <c r="E990" s="228"/>
      <c r="F990" s="228"/>
      <c r="G990" s="228"/>
      <c r="H990" s="228"/>
      <c r="I990" s="228"/>
      <c r="J990" s="228"/>
      <c r="K990" s="228"/>
      <c r="L990" s="228"/>
      <c r="M990" s="228"/>
      <c r="N990" s="228"/>
      <c r="O990" s="228"/>
      <c r="P990" s="228"/>
      <c r="Q990" s="228"/>
      <c r="R990" s="228"/>
      <c r="S990" s="228"/>
      <c r="T990" s="228"/>
      <c r="U990" s="228"/>
      <c r="V990" s="228"/>
      <c r="W990" s="228"/>
      <c r="X990" s="228"/>
      <c r="Y990" s="228"/>
      <c r="Z990" s="228"/>
      <c r="AA990" s="228"/>
      <c r="AB990" s="228"/>
      <c r="AC990" s="228"/>
      <c r="AD990" s="228"/>
      <c r="AE990" s="228"/>
      <c r="AF990" s="228"/>
      <c r="AG990" s="228"/>
      <c r="AH990" s="228"/>
      <c r="AI990" s="228"/>
      <c r="AJ990" s="228"/>
      <c r="AK990" s="228"/>
      <c r="AL990" s="229"/>
    </row>
    <row r="991" spans="2:38">
      <c r="B991" s="128" t="s">
        <v>1244</v>
      </c>
      <c r="C991" s="129"/>
      <c r="D991" s="129"/>
      <c r="E991" s="129"/>
      <c r="F991" s="129"/>
      <c r="G991" s="129"/>
      <c r="H991" s="129"/>
      <c r="I991" s="129"/>
      <c r="J991" s="130"/>
      <c r="K991" s="131" t="s">
        <v>1257</v>
      </c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3"/>
      <c r="W991" s="131" t="s">
        <v>1101</v>
      </c>
      <c r="X991" s="134"/>
      <c r="Y991" s="134"/>
      <c r="Z991" s="134"/>
      <c r="AA991" s="134"/>
      <c r="AB991" s="134"/>
      <c r="AC991" s="134"/>
      <c r="AD991" s="134"/>
      <c r="AE991" s="134"/>
      <c r="AF991" s="134"/>
      <c r="AG991" s="134"/>
      <c r="AH991" s="134"/>
      <c r="AI991" s="134"/>
      <c r="AJ991" s="134"/>
      <c r="AK991" s="134"/>
      <c r="AL991" s="135"/>
    </row>
    <row r="992" spans="2:38" ht="23.25" customHeight="1" thickBot="1">
      <c r="B992" s="136" t="s">
        <v>1262</v>
      </c>
      <c r="C992" s="137"/>
      <c r="D992" s="138"/>
      <c r="E992" s="92"/>
      <c r="F992" s="92"/>
      <c r="G992" s="92"/>
      <c r="H992" s="222" t="s">
        <v>1263</v>
      </c>
      <c r="I992" s="222"/>
      <c r="J992" s="222"/>
      <c r="K992" s="222"/>
      <c r="L992" s="222"/>
      <c r="M992" s="222"/>
      <c r="N992" s="222"/>
      <c r="O992" s="222"/>
      <c r="P992" s="223"/>
      <c r="Q992" s="141" t="s">
        <v>1049</v>
      </c>
      <c r="R992" s="142"/>
      <c r="S992" s="142"/>
      <c r="T992" s="142"/>
      <c r="U992" s="142"/>
      <c r="V992" s="142"/>
      <c r="W992" s="142"/>
      <c r="X992" s="142"/>
      <c r="Y992" s="142"/>
      <c r="Z992" s="142"/>
      <c r="AA992" s="142"/>
      <c r="AB992" s="142"/>
      <c r="AC992" s="142"/>
      <c r="AD992" s="142"/>
      <c r="AE992" s="142"/>
      <c r="AF992" s="142"/>
      <c r="AG992" s="142"/>
      <c r="AH992" s="143"/>
      <c r="AI992" s="144" t="s">
        <v>1050</v>
      </c>
      <c r="AJ992" s="145"/>
      <c r="AK992" s="145"/>
      <c r="AL992" s="146"/>
    </row>
    <row r="993" spans="2:38" ht="15" customHeight="1">
      <c r="B993" s="156" t="s">
        <v>1051</v>
      </c>
      <c r="C993" s="158" t="s">
        <v>1052</v>
      </c>
      <c r="D993" s="159"/>
      <c r="E993" s="159"/>
      <c r="F993" s="159"/>
      <c r="G993" s="159"/>
      <c r="H993" s="159"/>
      <c r="I993" s="159"/>
      <c r="J993" s="159"/>
      <c r="K993" s="162" t="s">
        <v>1053</v>
      </c>
      <c r="L993" s="238" t="s">
        <v>1054</v>
      </c>
      <c r="M993" s="238" t="s">
        <v>1055</v>
      </c>
      <c r="N993" s="166" t="s">
        <v>1394</v>
      </c>
      <c r="O993" s="233" t="s">
        <v>1056</v>
      </c>
      <c r="P993" s="235" t="s">
        <v>1057</v>
      </c>
      <c r="Q993" s="237" t="s">
        <v>1058</v>
      </c>
      <c r="R993" s="231"/>
      <c r="S993" s="230" t="s">
        <v>1059</v>
      </c>
      <c r="T993" s="231"/>
      <c r="U993" s="230" t="s">
        <v>1060</v>
      </c>
      <c r="V993" s="231"/>
      <c r="W993" s="230" t="s">
        <v>1061</v>
      </c>
      <c r="X993" s="231"/>
      <c r="Y993" s="230" t="s">
        <v>1062</v>
      </c>
      <c r="Z993" s="231"/>
      <c r="AA993" s="230" t="s">
        <v>1063</v>
      </c>
      <c r="AB993" s="231"/>
      <c r="AC993" s="230" t="s">
        <v>1064</v>
      </c>
      <c r="AD993" s="231"/>
      <c r="AE993" s="230" t="s">
        <v>1065</v>
      </c>
      <c r="AF993" s="231"/>
      <c r="AG993" s="230" t="s">
        <v>1066</v>
      </c>
      <c r="AH993" s="232"/>
      <c r="AI993" s="171" t="s">
        <v>1067</v>
      </c>
      <c r="AJ993" s="147" t="s">
        <v>1068</v>
      </c>
      <c r="AK993" s="149" t="s">
        <v>1069</v>
      </c>
      <c r="AL993" s="151" t="s">
        <v>1070</v>
      </c>
    </row>
    <row r="994" spans="2:38" ht="32.25" thickBot="1">
      <c r="B994" s="157"/>
      <c r="C994" s="178"/>
      <c r="D994" s="179"/>
      <c r="E994" s="179"/>
      <c r="F994" s="179"/>
      <c r="G994" s="179"/>
      <c r="H994" s="179"/>
      <c r="I994" s="179"/>
      <c r="J994" s="179"/>
      <c r="K994" s="163"/>
      <c r="L994" s="239" t="s">
        <v>1054</v>
      </c>
      <c r="M994" s="239"/>
      <c r="N994" s="167"/>
      <c r="O994" s="234"/>
      <c r="P994" s="236"/>
      <c r="Q994" s="83" t="s">
        <v>1071</v>
      </c>
      <c r="R994" s="84" t="s">
        <v>1072</v>
      </c>
      <c r="S994" s="85" t="s">
        <v>1071</v>
      </c>
      <c r="T994" s="84" t="s">
        <v>1072</v>
      </c>
      <c r="U994" s="85" t="s">
        <v>1071</v>
      </c>
      <c r="V994" s="84" t="s">
        <v>1072</v>
      </c>
      <c r="W994" s="85" t="s">
        <v>1071</v>
      </c>
      <c r="X994" s="84" t="s">
        <v>1072</v>
      </c>
      <c r="Y994" s="85" t="s">
        <v>1071</v>
      </c>
      <c r="Z994" s="84" t="s">
        <v>1072</v>
      </c>
      <c r="AA994" s="85" t="s">
        <v>1071</v>
      </c>
      <c r="AB994" s="84" t="s">
        <v>1072</v>
      </c>
      <c r="AC994" s="85" t="s">
        <v>1071</v>
      </c>
      <c r="AD994" s="84" t="s">
        <v>1073</v>
      </c>
      <c r="AE994" s="85" t="s">
        <v>1071</v>
      </c>
      <c r="AF994" s="84" t="s">
        <v>1073</v>
      </c>
      <c r="AG994" s="85" t="s">
        <v>1071</v>
      </c>
      <c r="AH994" s="86" t="s">
        <v>1073</v>
      </c>
      <c r="AI994" s="172"/>
      <c r="AJ994" s="148"/>
      <c r="AK994" s="150"/>
      <c r="AL994" s="152"/>
    </row>
    <row r="995" spans="2:38" ht="34.5" thickBot="1">
      <c r="B995" s="42" t="s">
        <v>1264</v>
      </c>
      <c r="C995" s="180" t="s">
        <v>1265</v>
      </c>
      <c r="D995" s="181"/>
      <c r="E995" s="181"/>
      <c r="F995" s="181"/>
      <c r="G995" s="181"/>
      <c r="H995" s="181"/>
      <c r="I995" s="181"/>
      <c r="J995" s="181"/>
      <c r="K995" s="43" t="s">
        <v>1266</v>
      </c>
      <c r="L995" s="44" t="s">
        <v>1201</v>
      </c>
      <c r="M995" s="59">
        <v>1</v>
      </c>
      <c r="N995" s="60">
        <v>1</v>
      </c>
      <c r="O995" s="46"/>
      <c r="P995" s="47"/>
      <c r="Q995" s="48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  <c r="AH995" s="50"/>
      <c r="AI995" s="51">
        <f>AI997+AI1003+AI1020</f>
        <v>0</v>
      </c>
      <c r="AJ995" s="52"/>
      <c r="AK995" s="52"/>
      <c r="AL995" s="53"/>
    </row>
    <row r="996" spans="2:38" s="1" customFormat="1" ht="49.5" customHeight="1">
      <c r="B996" s="5" t="s">
        <v>1037</v>
      </c>
      <c r="C996" s="3" t="s">
        <v>1038</v>
      </c>
      <c r="D996" s="3" t="s">
        <v>1039</v>
      </c>
      <c r="E996" s="3" t="s">
        <v>1040</v>
      </c>
      <c r="F996" s="3" t="s">
        <v>1041</v>
      </c>
      <c r="G996" s="3" t="s">
        <v>1042</v>
      </c>
      <c r="H996" s="3" t="s">
        <v>1043</v>
      </c>
      <c r="I996" s="3" t="s">
        <v>1044</v>
      </c>
      <c r="J996" s="4" t="s">
        <v>1045</v>
      </c>
      <c r="K996" s="5" t="s">
        <v>1046</v>
      </c>
      <c r="L996" s="6"/>
      <c r="M996" s="6"/>
      <c r="N996" s="7"/>
      <c r="O996" s="7"/>
      <c r="P996" s="8"/>
      <c r="Q996" s="9">
        <f>SUM(Q997:Q997)</f>
        <v>2000000</v>
      </c>
      <c r="R996" s="10">
        <f>SUM(R997:R997)</f>
        <v>0</v>
      </c>
      <c r="S996" s="11">
        <f>SUM(S997:S997)</f>
        <v>0</v>
      </c>
      <c r="T996" s="10">
        <f>SUM(T997:T997)</f>
        <v>0</v>
      </c>
      <c r="U996" s="11"/>
      <c r="V996" s="10"/>
      <c r="W996" s="11"/>
      <c r="X996" s="10"/>
      <c r="Y996" s="11"/>
      <c r="Z996" s="10"/>
      <c r="AA996" s="11"/>
      <c r="AB996" s="10"/>
      <c r="AC996" s="11"/>
      <c r="AD996" s="10"/>
      <c r="AE996" s="11"/>
      <c r="AF996" s="10"/>
      <c r="AG996" s="12">
        <f>Q996+S996</f>
        <v>2000000</v>
      </c>
      <c r="AH996" s="10">
        <f>AH997</f>
        <v>0</v>
      </c>
      <c r="AI996" s="13">
        <f>SUM(AI997:AI997)</f>
        <v>0</v>
      </c>
      <c r="AJ996" s="14"/>
      <c r="AK996" s="14"/>
      <c r="AL996" s="15"/>
    </row>
    <row r="997" spans="2:38" ht="39" thickBot="1">
      <c r="B997" s="106"/>
      <c r="C997" s="28"/>
      <c r="D997" s="28"/>
      <c r="E997" s="28"/>
      <c r="F997" s="26" t="s">
        <v>1000</v>
      </c>
      <c r="G997" s="28"/>
      <c r="H997" s="28"/>
      <c r="I997" s="28"/>
      <c r="J997" s="26" t="s">
        <v>276</v>
      </c>
      <c r="K997" s="26" t="s">
        <v>711</v>
      </c>
      <c r="L997" s="27">
        <v>8</v>
      </c>
      <c r="M997" s="27">
        <v>20</v>
      </c>
      <c r="N997" s="27">
        <v>5</v>
      </c>
      <c r="O997" s="28"/>
      <c r="P997" s="28"/>
      <c r="Q997" s="29">
        <v>2000000</v>
      </c>
      <c r="R997" s="28"/>
      <c r="S997" s="29"/>
      <c r="T997" s="28"/>
      <c r="U997" s="28"/>
      <c r="V997" s="28"/>
      <c r="W997" s="28"/>
      <c r="X997" s="28"/>
      <c r="Y997" s="28"/>
      <c r="Z997" s="28"/>
      <c r="AA997" s="29"/>
      <c r="AB997" s="28"/>
      <c r="AC997" s="28"/>
      <c r="AD997" s="28"/>
      <c r="AE997" s="29"/>
      <c r="AF997" s="28"/>
      <c r="AG997" s="28"/>
      <c r="AH997" s="28"/>
      <c r="AI997" s="28"/>
      <c r="AJ997" s="28"/>
      <c r="AK997" s="28"/>
      <c r="AL997" s="107" t="s">
        <v>1087</v>
      </c>
    </row>
    <row r="998" spans="2:38" s="1" customFormat="1" ht="51" customHeight="1">
      <c r="B998" s="5" t="s">
        <v>1037</v>
      </c>
      <c r="C998" s="3" t="s">
        <v>1038</v>
      </c>
      <c r="D998" s="3" t="s">
        <v>1039</v>
      </c>
      <c r="E998" s="3" t="s">
        <v>1040</v>
      </c>
      <c r="F998" s="3" t="s">
        <v>1041</v>
      </c>
      <c r="G998" s="3" t="s">
        <v>1042</v>
      </c>
      <c r="H998" s="3" t="s">
        <v>1043</v>
      </c>
      <c r="I998" s="3" t="s">
        <v>1044</v>
      </c>
      <c r="J998" s="4" t="s">
        <v>1045</v>
      </c>
      <c r="K998" s="5" t="s">
        <v>1046</v>
      </c>
      <c r="L998" s="6"/>
      <c r="M998" s="6"/>
      <c r="N998" s="7"/>
      <c r="O998" s="7"/>
      <c r="P998" s="8"/>
      <c r="Q998" s="9">
        <f>SUM(Q999:Q999)</f>
        <v>10000000</v>
      </c>
      <c r="R998" s="10">
        <f>SUM(R999:R999)</f>
        <v>0</v>
      </c>
      <c r="S998" s="11">
        <f>SUM(S999:S999)</f>
        <v>0</v>
      </c>
      <c r="T998" s="10">
        <f>SUM(T999:T999)</f>
        <v>0</v>
      </c>
      <c r="U998" s="11"/>
      <c r="V998" s="10"/>
      <c r="W998" s="11"/>
      <c r="X998" s="10"/>
      <c r="Y998" s="11"/>
      <c r="Z998" s="10"/>
      <c r="AA998" s="11"/>
      <c r="AB998" s="10"/>
      <c r="AC998" s="11"/>
      <c r="AD998" s="10"/>
      <c r="AE998" s="11"/>
      <c r="AF998" s="10"/>
      <c r="AG998" s="12">
        <f>Q998+S998</f>
        <v>10000000</v>
      </c>
      <c r="AH998" s="10">
        <f>AH999</f>
        <v>0</v>
      </c>
      <c r="AI998" s="13">
        <f>SUM(AI999:AI999)</f>
        <v>0</v>
      </c>
      <c r="AJ998" s="14"/>
      <c r="AK998" s="14"/>
      <c r="AL998" s="15"/>
    </row>
    <row r="999" spans="2:38" ht="39" thickBot="1">
      <c r="B999" s="106"/>
      <c r="C999" s="28"/>
      <c r="D999" s="28"/>
      <c r="E999" s="28"/>
      <c r="F999" s="26" t="s">
        <v>1000</v>
      </c>
      <c r="G999" s="28"/>
      <c r="H999" s="28"/>
      <c r="I999" s="28"/>
      <c r="J999" s="26" t="s">
        <v>277</v>
      </c>
      <c r="K999" s="26" t="s">
        <v>712</v>
      </c>
      <c r="L999" s="27">
        <v>1</v>
      </c>
      <c r="M999" s="27">
        <v>2</v>
      </c>
      <c r="N999" s="27">
        <v>2</v>
      </c>
      <c r="O999" s="28"/>
      <c r="P999" s="28"/>
      <c r="Q999" s="29">
        <v>10000000</v>
      </c>
      <c r="R999" s="28"/>
      <c r="S999" s="29"/>
      <c r="T999" s="28"/>
      <c r="U999" s="28"/>
      <c r="V999" s="28"/>
      <c r="W999" s="28"/>
      <c r="X999" s="28"/>
      <c r="Y999" s="28"/>
      <c r="Z999" s="28"/>
      <c r="AA999" s="29"/>
      <c r="AB999" s="28"/>
      <c r="AC999" s="28"/>
      <c r="AD999" s="28"/>
      <c r="AE999" s="29"/>
      <c r="AF999" s="28"/>
      <c r="AG999" s="28"/>
      <c r="AH999" s="28"/>
      <c r="AI999" s="28"/>
      <c r="AJ999" s="28"/>
      <c r="AK999" s="28"/>
      <c r="AL999" s="107" t="s">
        <v>1087</v>
      </c>
    </row>
    <row r="1000" spans="2:38" s="1" customFormat="1" ht="33.75">
      <c r="B1000" s="5" t="s">
        <v>1037</v>
      </c>
      <c r="C1000" s="3" t="s">
        <v>1038</v>
      </c>
      <c r="D1000" s="3" t="s">
        <v>1039</v>
      </c>
      <c r="E1000" s="3" t="s">
        <v>1040</v>
      </c>
      <c r="F1000" s="3" t="s">
        <v>1041</v>
      </c>
      <c r="G1000" s="3" t="s">
        <v>1042</v>
      </c>
      <c r="H1000" s="3" t="s">
        <v>1043</v>
      </c>
      <c r="I1000" s="3" t="s">
        <v>1044</v>
      </c>
      <c r="J1000" s="4" t="s">
        <v>1045</v>
      </c>
      <c r="K1000" s="5" t="s">
        <v>1046</v>
      </c>
      <c r="L1000" s="6"/>
      <c r="M1000" s="6"/>
      <c r="N1000" s="7"/>
      <c r="O1000" s="7"/>
      <c r="P1000" s="8"/>
      <c r="Q1000" s="9">
        <f>SUM(Q1001:Q1001)</f>
        <v>0</v>
      </c>
      <c r="R1000" s="10">
        <f>SUM(R1001:R1001)</f>
        <v>0</v>
      </c>
      <c r="S1000" s="11">
        <f>SUM(S1001:S1001)</f>
        <v>0</v>
      </c>
      <c r="T1000" s="10">
        <f>SUM(T1001:T1001)</f>
        <v>0</v>
      </c>
      <c r="U1000" s="11"/>
      <c r="V1000" s="10"/>
      <c r="W1000" s="11"/>
      <c r="X1000" s="10"/>
      <c r="Y1000" s="11"/>
      <c r="Z1000" s="10"/>
      <c r="AA1000" s="11"/>
      <c r="AB1000" s="10"/>
      <c r="AC1000" s="11"/>
      <c r="AD1000" s="10"/>
      <c r="AE1000" s="11"/>
      <c r="AF1000" s="10"/>
      <c r="AG1000" s="12">
        <f>Q1000+S1000</f>
        <v>0</v>
      </c>
      <c r="AH1000" s="10">
        <f>AH1001</f>
        <v>0</v>
      </c>
      <c r="AI1000" s="13">
        <f>SUM(AI1001:AI1001)</f>
        <v>0</v>
      </c>
      <c r="AJ1000" s="14"/>
      <c r="AK1000" s="14"/>
      <c r="AL1000" s="15"/>
    </row>
    <row r="1001" spans="2:38" ht="39" thickBot="1">
      <c r="B1001" s="106"/>
      <c r="C1001" s="28"/>
      <c r="D1001" s="28"/>
      <c r="E1001" s="28"/>
      <c r="F1001" s="26" t="s">
        <v>1000</v>
      </c>
      <c r="G1001" s="28"/>
      <c r="H1001" s="28"/>
      <c r="I1001" s="28"/>
      <c r="J1001" s="26" t="s">
        <v>278</v>
      </c>
      <c r="K1001" s="26" t="s">
        <v>713</v>
      </c>
      <c r="L1001" s="27">
        <v>0</v>
      </c>
      <c r="M1001" s="27">
        <v>1</v>
      </c>
      <c r="N1001" s="27">
        <v>0</v>
      </c>
      <c r="O1001" s="28"/>
      <c r="P1001" s="28"/>
      <c r="Q1001" s="29"/>
      <c r="R1001" s="28"/>
      <c r="S1001" s="29"/>
      <c r="T1001" s="28"/>
      <c r="U1001" s="28"/>
      <c r="V1001" s="28"/>
      <c r="W1001" s="28"/>
      <c r="X1001" s="28"/>
      <c r="Y1001" s="28"/>
      <c r="Z1001" s="28"/>
      <c r="AA1001" s="29"/>
      <c r="AB1001" s="28"/>
      <c r="AC1001" s="28"/>
      <c r="AD1001" s="28"/>
      <c r="AE1001" s="29"/>
      <c r="AF1001" s="28"/>
      <c r="AG1001" s="28"/>
      <c r="AH1001" s="28"/>
      <c r="AI1001" s="28"/>
      <c r="AJ1001" s="28"/>
      <c r="AK1001" s="28"/>
      <c r="AL1001" s="107" t="s">
        <v>1087</v>
      </c>
    </row>
    <row r="1002" spans="2:38" s="1" customFormat="1" ht="33.75">
      <c r="B1002" s="5" t="s">
        <v>1037</v>
      </c>
      <c r="C1002" s="3" t="s">
        <v>1038</v>
      </c>
      <c r="D1002" s="3" t="s">
        <v>1039</v>
      </c>
      <c r="E1002" s="3" t="s">
        <v>1040</v>
      </c>
      <c r="F1002" s="3" t="s">
        <v>1041</v>
      </c>
      <c r="G1002" s="3" t="s">
        <v>1042</v>
      </c>
      <c r="H1002" s="3" t="s">
        <v>1043</v>
      </c>
      <c r="I1002" s="3" t="s">
        <v>1044</v>
      </c>
      <c r="J1002" s="4" t="s">
        <v>1045</v>
      </c>
      <c r="K1002" s="5" t="s">
        <v>1046</v>
      </c>
      <c r="L1002" s="6"/>
      <c r="M1002" s="6"/>
      <c r="N1002" s="7"/>
      <c r="O1002" s="7"/>
      <c r="P1002" s="8"/>
      <c r="Q1002" s="9">
        <f>SUM(Q1003:Q1003)</f>
        <v>0</v>
      </c>
      <c r="R1002" s="10">
        <f>SUM(R1003:R1003)</f>
        <v>0</v>
      </c>
      <c r="S1002" s="11">
        <f>SUM(S1003:S1003)</f>
        <v>0</v>
      </c>
      <c r="T1002" s="10">
        <f>SUM(T1003:T1003)</f>
        <v>0</v>
      </c>
      <c r="U1002" s="11"/>
      <c r="V1002" s="10"/>
      <c r="W1002" s="11"/>
      <c r="X1002" s="10"/>
      <c r="Y1002" s="11"/>
      <c r="Z1002" s="10"/>
      <c r="AA1002" s="11"/>
      <c r="AB1002" s="10"/>
      <c r="AC1002" s="11"/>
      <c r="AD1002" s="10"/>
      <c r="AE1002" s="11"/>
      <c r="AF1002" s="10"/>
      <c r="AG1002" s="12">
        <f>Q1002+S1002</f>
        <v>0</v>
      </c>
      <c r="AH1002" s="10">
        <f>AH1003</f>
        <v>0</v>
      </c>
      <c r="AI1002" s="13">
        <f>SUM(AI1003:AI1003)</f>
        <v>0</v>
      </c>
      <c r="AJ1002" s="14"/>
      <c r="AK1002" s="14"/>
      <c r="AL1002" s="15"/>
    </row>
    <row r="1003" spans="2:38" ht="64.5" thickBot="1">
      <c r="B1003" s="106"/>
      <c r="C1003" s="28"/>
      <c r="D1003" s="28"/>
      <c r="E1003" s="28"/>
      <c r="F1003" s="26" t="s">
        <v>1000</v>
      </c>
      <c r="G1003" s="28"/>
      <c r="H1003" s="28"/>
      <c r="I1003" s="28"/>
      <c r="J1003" s="26" t="s">
        <v>279</v>
      </c>
      <c r="K1003" s="26" t="s">
        <v>714</v>
      </c>
      <c r="L1003" s="27">
        <v>40</v>
      </c>
      <c r="M1003" s="27">
        <v>200</v>
      </c>
      <c r="N1003" s="27">
        <v>50</v>
      </c>
      <c r="O1003" s="28"/>
      <c r="P1003" s="28"/>
      <c r="Q1003" s="29"/>
      <c r="R1003" s="28"/>
      <c r="S1003" s="29"/>
      <c r="T1003" s="28"/>
      <c r="U1003" s="28"/>
      <c r="V1003" s="28"/>
      <c r="W1003" s="28"/>
      <c r="X1003" s="28"/>
      <c r="Y1003" s="28"/>
      <c r="Z1003" s="28"/>
      <c r="AA1003" s="29"/>
      <c r="AB1003" s="28"/>
      <c r="AC1003" s="28"/>
      <c r="AD1003" s="28"/>
      <c r="AE1003" s="29"/>
      <c r="AF1003" s="28"/>
      <c r="AG1003" s="28"/>
      <c r="AH1003" s="28"/>
      <c r="AI1003" s="28"/>
      <c r="AJ1003" s="28"/>
      <c r="AK1003" s="28"/>
      <c r="AL1003" s="107" t="s">
        <v>1087</v>
      </c>
    </row>
    <row r="1004" spans="2:38" s="1" customFormat="1" ht="33.75">
      <c r="B1004" s="5" t="s">
        <v>1037</v>
      </c>
      <c r="C1004" s="3" t="s">
        <v>1038</v>
      </c>
      <c r="D1004" s="3" t="s">
        <v>1039</v>
      </c>
      <c r="E1004" s="3" t="s">
        <v>1040</v>
      </c>
      <c r="F1004" s="3" t="s">
        <v>1041</v>
      </c>
      <c r="G1004" s="3" t="s">
        <v>1042</v>
      </c>
      <c r="H1004" s="3" t="s">
        <v>1043</v>
      </c>
      <c r="I1004" s="3" t="s">
        <v>1044</v>
      </c>
      <c r="J1004" s="4" t="s">
        <v>1045</v>
      </c>
      <c r="K1004" s="5" t="s">
        <v>1046</v>
      </c>
      <c r="L1004" s="6"/>
      <c r="M1004" s="6"/>
      <c r="N1004" s="7"/>
      <c r="O1004" s="7"/>
      <c r="P1004" s="8"/>
      <c r="Q1004" s="9">
        <f>SUM(Q1005:Q1005)</f>
        <v>0</v>
      </c>
      <c r="R1004" s="10">
        <f>SUM(R1005:R1005)</f>
        <v>0</v>
      </c>
      <c r="S1004" s="11">
        <f>SUM(S1005:S1005)</f>
        <v>0</v>
      </c>
      <c r="T1004" s="10">
        <f>SUM(T1005:T1005)</f>
        <v>0</v>
      </c>
      <c r="U1004" s="11"/>
      <c r="V1004" s="10"/>
      <c r="W1004" s="11"/>
      <c r="X1004" s="10"/>
      <c r="Y1004" s="11"/>
      <c r="Z1004" s="10"/>
      <c r="AA1004" s="11"/>
      <c r="AB1004" s="10"/>
      <c r="AC1004" s="11"/>
      <c r="AD1004" s="10"/>
      <c r="AE1004" s="11"/>
      <c r="AF1004" s="10"/>
      <c r="AG1004" s="12">
        <f>Q1004+S1004</f>
        <v>0</v>
      </c>
      <c r="AH1004" s="10">
        <f>AH1005</f>
        <v>0</v>
      </c>
      <c r="AI1004" s="13">
        <f>SUM(AI1005:AI1005)</f>
        <v>0</v>
      </c>
      <c r="AJ1004" s="14"/>
      <c r="AK1004" s="14"/>
      <c r="AL1004" s="15"/>
    </row>
    <row r="1005" spans="2:38" ht="39" thickBot="1">
      <c r="B1005" s="106"/>
      <c r="C1005" s="28"/>
      <c r="D1005" s="28"/>
      <c r="E1005" s="28"/>
      <c r="F1005" s="26" t="s">
        <v>1001</v>
      </c>
      <c r="G1005" s="28"/>
      <c r="H1005" s="28"/>
      <c r="I1005" s="28"/>
      <c r="J1005" s="26" t="s">
        <v>280</v>
      </c>
      <c r="K1005" s="26" t="s">
        <v>715</v>
      </c>
      <c r="L1005" s="27">
        <v>10</v>
      </c>
      <c r="M1005" s="27">
        <v>23</v>
      </c>
      <c r="N1005" s="27">
        <v>6</v>
      </c>
      <c r="O1005" s="28"/>
      <c r="P1005" s="28"/>
      <c r="Q1005" s="29"/>
      <c r="R1005" s="28"/>
      <c r="S1005" s="29"/>
      <c r="T1005" s="28"/>
      <c r="U1005" s="28"/>
      <c r="V1005" s="28"/>
      <c r="W1005" s="28"/>
      <c r="X1005" s="28"/>
      <c r="Y1005" s="28"/>
      <c r="Z1005" s="28"/>
      <c r="AA1005" s="29"/>
      <c r="AB1005" s="28"/>
      <c r="AC1005" s="28"/>
      <c r="AD1005" s="28"/>
      <c r="AE1005" s="29"/>
      <c r="AF1005" s="28"/>
      <c r="AG1005" s="28"/>
      <c r="AH1005" s="28"/>
      <c r="AI1005" s="28"/>
      <c r="AJ1005" s="28"/>
      <c r="AK1005" s="28"/>
      <c r="AL1005" s="107" t="s">
        <v>1087</v>
      </c>
    </row>
    <row r="1006" spans="2:38" s="1" customFormat="1" ht="33.75">
      <c r="B1006" s="5" t="s">
        <v>1037</v>
      </c>
      <c r="C1006" s="3" t="s">
        <v>1038</v>
      </c>
      <c r="D1006" s="3" t="s">
        <v>1039</v>
      </c>
      <c r="E1006" s="3" t="s">
        <v>1040</v>
      </c>
      <c r="F1006" s="3" t="s">
        <v>1041</v>
      </c>
      <c r="G1006" s="3" t="s">
        <v>1042</v>
      </c>
      <c r="H1006" s="3" t="s">
        <v>1043</v>
      </c>
      <c r="I1006" s="3" t="s">
        <v>1044</v>
      </c>
      <c r="J1006" s="4" t="s">
        <v>1045</v>
      </c>
      <c r="K1006" s="5" t="s">
        <v>1046</v>
      </c>
      <c r="L1006" s="6"/>
      <c r="M1006" s="6"/>
      <c r="N1006" s="7"/>
      <c r="O1006" s="7"/>
      <c r="P1006" s="8"/>
      <c r="Q1006" s="9">
        <f>SUM(Q1007:Q1007)</f>
        <v>0</v>
      </c>
      <c r="R1006" s="10">
        <f>SUM(R1007:R1007)</f>
        <v>0</v>
      </c>
      <c r="S1006" s="11">
        <f>SUM(S1007:S1007)</f>
        <v>0</v>
      </c>
      <c r="T1006" s="10">
        <f>SUM(T1007:T1007)</f>
        <v>0</v>
      </c>
      <c r="U1006" s="11"/>
      <c r="V1006" s="10"/>
      <c r="W1006" s="11"/>
      <c r="X1006" s="10"/>
      <c r="Y1006" s="11"/>
      <c r="Z1006" s="10"/>
      <c r="AA1006" s="11"/>
      <c r="AB1006" s="10"/>
      <c r="AC1006" s="11"/>
      <c r="AD1006" s="10"/>
      <c r="AE1006" s="11"/>
      <c r="AF1006" s="10"/>
      <c r="AG1006" s="12">
        <f>Q1006+S1006</f>
        <v>0</v>
      </c>
      <c r="AH1006" s="10">
        <f>AH1007</f>
        <v>0</v>
      </c>
      <c r="AI1006" s="13">
        <f>SUM(AI1007:AI1007)</f>
        <v>0</v>
      </c>
      <c r="AJ1006" s="14"/>
      <c r="AK1006" s="14"/>
      <c r="AL1006" s="15"/>
    </row>
    <row r="1007" spans="2:38" ht="51">
      <c r="B1007" s="106"/>
      <c r="C1007" s="28"/>
      <c r="D1007" s="28"/>
      <c r="E1007" s="28"/>
      <c r="F1007" s="26" t="s">
        <v>1001</v>
      </c>
      <c r="G1007" s="28"/>
      <c r="H1007" s="28"/>
      <c r="I1007" s="28"/>
      <c r="J1007" s="26" t="s">
        <v>281</v>
      </c>
      <c r="K1007" s="26" t="s">
        <v>716</v>
      </c>
      <c r="L1007" s="27">
        <v>0</v>
      </c>
      <c r="M1007" s="27">
        <v>1</v>
      </c>
      <c r="N1007" s="27">
        <v>0</v>
      </c>
      <c r="O1007" s="28"/>
      <c r="P1007" s="28"/>
      <c r="Q1007" s="29"/>
      <c r="R1007" s="28"/>
      <c r="S1007" s="29"/>
      <c r="T1007" s="28"/>
      <c r="U1007" s="28"/>
      <c r="V1007" s="28"/>
      <c r="W1007" s="28"/>
      <c r="X1007" s="28"/>
      <c r="Y1007" s="28"/>
      <c r="Z1007" s="28"/>
      <c r="AA1007" s="29"/>
      <c r="AB1007" s="28"/>
      <c r="AC1007" s="28"/>
      <c r="AD1007" s="28"/>
      <c r="AE1007" s="29">
        <v>300000</v>
      </c>
      <c r="AF1007" s="28"/>
      <c r="AG1007" s="28"/>
      <c r="AH1007" s="28"/>
      <c r="AI1007" s="28"/>
      <c r="AJ1007" s="28"/>
      <c r="AK1007" s="28"/>
      <c r="AL1007" s="107" t="s">
        <v>1087</v>
      </c>
    </row>
    <row r="1008" spans="2:38">
      <c r="B1008" s="116"/>
      <c r="C1008" s="117"/>
      <c r="D1008" s="117"/>
      <c r="E1008" s="117"/>
      <c r="F1008" s="118"/>
      <c r="G1008" s="117"/>
      <c r="H1008" s="117"/>
      <c r="I1008" s="117"/>
      <c r="J1008" s="118"/>
      <c r="K1008" s="118"/>
      <c r="L1008" s="119"/>
      <c r="M1008" s="119"/>
      <c r="N1008" s="119"/>
      <c r="O1008" s="117"/>
      <c r="P1008" s="117"/>
      <c r="Q1008" s="120"/>
      <c r="R1008" s="117"/>
      <c r="S1008" s="120"/>
      <c r="T1008" s="117"/>
      <c r="U1008" s="117"/>
      <c r="V1008" s="117"/>
      <c r="W1008" s="117"/>
      <c r="X1008" s="117"/>
      <c r="Y1008" s="117"/>
      <c r="Z1008" s="117"/>
      <c r="AA1008" s="120"/>
      <c r="AB1008" s="117"/>
      <c r="AC1008" s="117"/>
      <c r="AD1008" s="117"/>
      <c r="AE1008" s="120"/>
      <c r="AF1008" s="117"/>
      <c r="AG1008" s="117"/>
      <c r="AH1008" s="117"/>
      <c r="AI1008" s="117"/>
      <c r="AJ1008" s="117"/>
      <c r="AK1008" s="117"/>
      <c r="AL1008" s="121"/>
    </row>
    <row r="1009" spans="2:38">
      <c r="B1009" s="116"/>
      <c r="C1009" s="117"/>
      <c r="D1009" s="117"/>
      <c r="E1009" s="117"/>
      <c r="F1009" s="118"/>
      <c r="G1009" s="117"/>
      <c r="H1009" s="117"/>
      <c r="I1009" s="117"/>
      <c r="J1009" s="118"/>
      <c r="K1009" s="118"/>
      <c r="L1009" s="119"/>
      <c r="M1009" s="119"/>
      <c r="N1009" s="119"/>
      <c r="O1009" s="117"/>
      <c r="P1009" s="117"/>
      <c r="Q1009" s="120"/>
      <c r="R1009" s="117"/>
      <c r="S1009" s="120"/>
      <c r="T1009" s="117"/>
      <c r="U1009" s="117"/>
      <c r="V1009" s="117"/>
      <c r="W1009" s="117"/>
      <c r="X1009" s="117"/>
      <c r="Y1009" s="117"/>
      <c r="Z1009" s="117"/>
      <c r="AA1009" s="120"/>
      <c r="AB1009" s="117"/>
      <c r="AC1009" s="117"/>
      <c r="AD1009" s="117"/>
      <c r="AE1009" s="120"/>
      <c r="AF1009" s="117"/>
      <c r="AG1009" s="117"/>
      <c r="AH1009" s="117"/>
      <c r="AI1009" s="117"/>
      <c r="AJ1009" s="117"/>
      <c r="AK1009" s="117"/>
      <c r="AL1009" s="121"/>
    </row>
    <row r="1010" spans="2:38">
      <c r="B1010" s="116"/>
      <c r="C1010" s="117"/>
      <c r="D1010" s="117"/>
      <c r="E1010" s="117"/>
      <c r="F1010" s="118"/>
      <c r="G1010" s="117"/>
      <c r="H1010" s="117"/>
      <c r="I1010" s="117"/>
      <c r="J1010" s="118"/>
      <c r="K1010" s="118"/>
      <c r="L1010" s="119"/>
      <c r="M1010" s="119"/>
      <c r="N1010" s="119"/>
      <c r="O1010" s="117"/>
      <c r="P1010" s="117"/>
      <c r="Q1010" s="120"/>
      <c r="R1010" s="117"/>
      <c r="S1010" s="120"/>
      <c r="T1010" s="117"/>
      <c r="U1010" s="117"/>
      <c r="V1010" s="117"/>
      <c r="W1010" s="117"/>
      <c r="X1010" s="117"/>
      <c r="Y1010" s="117"/>
      <c r="Z1010" s="117"/>
      <c r="AA1010" s="120"/>
      <c r="AB1010" s="117"/>
      <c r="AC1010" s="117"/>
      <c r="AD1010" s="117"/>
      <c r="AE1010" s="120"/>
      <c r="AF1010" s="117"/>
      <c r="AG1010" s="117"/>
      <c r="AH1010" s="117"/>
      <c r="AI1010" s="117"/>
      <c r="AJ1010" s="117"/>
      <c r="AK1010" s="117"/>
      <c r="AL1010" s="121"/>
    </row>
    <row r="1011" spans="2:38">
      <c r="B1011" s="116"/>
      <c r="C1011" s="117"/>
      <c r="D1011" s="117"/>
      <c r="E1011" s="117"/>
      <c r="F1011" s="118"/>
      <c r="G1011" s="117"/>
      <c r="H1011" s="117"/>
      <c r="I1011" s="117"/>
      <c r="J1011" s="118"/>
      <c r="K1011" s="118"/>
      <c r="L1011" s="119"/>
      <c r="M1011" s="119"/>
      <c r="N1011" s="119"/>
      <c r="O1011" s="117"/>
      <c r="P1011" s="117"/>
      <c r="Q1011" s="120"/>
      <c r="R1011" s="117"/>
      <c r="S1011" s="120"/>
      <c r="T1011" s="117"/>
      <c r="U1011" s="117"/>
      <c r="V1011" s="117"/>
      <c r="W1011" s="117"/>
      <c r="X1011" s="117"/>
      <c r="Y1011" s="117"/>
      <c r="Z1011" s="117"/>
      <c r="AA1011" s="120"/>
      <c r="AB1011" s="117"/>
      <c r="AC1011" s="117"/>
      <c r="AD1011" s="117"/>
      <c r="AE1011" s="120"/>
      <c r="AF1011" s="117"/>
      <c r="AG1011" s="117"/>
      <c r="AH1011" s="117"/>
      <c r="AI1011" s="117"/>
      <c r="AJ1011" s="117"/>
      <c r="AK1011" s="117"/>
      <c r="AL1011" s="121"/>
    </row>
    <row r="1012" spans="2:38">
      <c r="B1012" s="116"/>
      <c r="C1012" s="117"/>
      <c r="D1012" s="117"/>
      <c r="E1012" s="117"/>
      <c r="F1012" s="118"/>
      <c r="G1012" s="117"/>
      <c r="H1012" s="117"/>
      <c r="I1012" s="117"/>
      <c r="J1012" s="118"/>
      <c r="K1012" s="118"/>
      <c r="L1012" s="119"/>
      <c r="M1012" s="119"/>
      <c r="N1012" s="119"/>
      <c r="O1012" s="117"/>
      <c r="P1012" s="117"/>
      <c r="Q1012" s="120"/>
      <c r="R1012" s="117"/>
      <c r="S1012" s="120"/>
      <c r="T1012" s="117"/>
      <c r="U1012" s="117"/>
      <c r="V1012" s="117"/>
      <c r="W1012" s="117"/>
      <c r="X1012" s="117"/>
      <c r="Y1012" s="117"/>
      <c r="Z1012" s="117"/>
      <c r="AA1012" s="120"/>
      <c r="AB1012" s="117"/>
      <c r="AC1012" s="117"/>
      <c r="AD1012" s="117"/>
      <c r="AE1012" s="120"/>
      <c r="AF1012" s="117"/>
      <c r="AG1012" s="117"/>
      <c r="AH1012" s="117"/>
      <c r="AI1012" s="117"/>
      <c r="AJ1012" s="117"/>
      <c r="AK1012" s="117"/>
      <c r="AL1012" s="121"/>
    </row>
    <row r="1013" spans="2:38">
      <c r="B1013" s="116"/>
      <c r="C1013" s="117"/>
      <c r="D1013" s="117"/>
      <c r="E1013" s="117"/>
      <c r="F1013" s="118"/>
      <c r="G1013" s="117"/>
      <c r="H1013" s="117"/>
      <c r="I1013" s="117"/>
      <c r="J1013" s="118"/>
      <c r="K1013" s="118"/>
      <c r="L1013" s="119"/>
      <c r="M1013" s="119"/>
      <c r="N1013" s="119"/>
      <c r="O1013" s="117"/>
      <c r="P1013" s="117"/>
      <c r="Q1013" s="120"/>
      <c r="R1013" s="117"/>
      <c r="S1013" s="120"/>
      <c r="T1013" s="117"/>
      <c r="U1013" s="117"/>
      <c r="V1013" s="117"/>
      <c r="W1013" s="117"/>
      <c r="X1013" s="117"/>
      <c r="Y1013" s="117"/>
      <c r="Z1013" s="117"/>
      <c r="AA1013" s="120"/>
      <c r="AB1013" s="117"/>
      <c r="AC1013" s="117"/>
      <c r="AD1013" s="117"/>
      <c r="AE1013" s="120"/>
      <c r="AF1013" s="117"/>
      <c r="AG1013" s="117"/>
      <c r="AH1013" s="117"/>
      <c r="AI1013" s="117"/>
      <c r="AJ1013" s="117"/>
      <c r="AK1013" s="117"/>
      <c r="AL1013" s="121"/>
    </row>
    <row r="1014" spans="2:38">
      <c r="B1014" s="116"/>
      <c r="C1014" s="117"/>
      <c r="D1014" s="117"/>
      <c r="E1014" s="117"/>
      <c r="F1014" s="118"/>
      <c r="G1014" s="117"/>
      <c r="H1014" s="117"/>
      <c r="I1014" s="117"/>
      <c r="J1014" s="118"/>
      <c r="K1014" s="118"/>
      <c r="L1014" s="119"/>
      <c r="M1014" s="119"/>
      <c r="N1014" s="119"/>
      <c r="O1014" s="117"/>
      <c r="P1014" s="117"/>
      <c r="Q1014" s="120"/>
      <c r="R1014" s="117"/>
      <c r="S1014" s="120"/>
      <c r="T1014" s="117"/>
      <c r="U1014" s="117"/>
      <c r="V1014" s="117"/>
      <c r="W1014" s="117"/>
      <c r="X1014" s="117"/>
      <c r="Y1014" s="117"/>
      <c r="Z1014" s="117"/>
      <c r="AA1014" s="120"/>
      <c r="AB1014" s="117"/>
      <c r="AC1014" s="117"/>
      <c r="AD1014" s="117"/>
      <c r="AE1014" s="120"/>
      <c r="AF1014" s="117"/>
      <c r="AG1014" s="117"/>
      <c r="AH1014" s="117"/>
      <c r="AI1014" s="117"/>
      <c r="AJ1014" s="117"/>
      <c r="AK1014" s="117"/>
      <c r="AL1014" s="121"/>
    </row>
    <row r="1015" spans="2:38">
      <c r="B1015" s="116"/>
      <c r="C1015" s="117"/>
      <c r="D1015" s="117"/>
      <c r="E1015" s="117"/>
      <c r="F1015" s="118"/>
      <c r="G1015" s="117"/>
      <c r="H1015" s="117"/>
      <c r="I1015" s="117"/>
      <c r="J1015" s="118"/>
      <c r="K1015" s="118"/>
      <c r="L1015" s="119"/>
      <c r="M1015" s="119"/>
      <c r="N1015" s="119"/>
      <c r="O1015" s="117"/>
      <c r="P1015" s="117"/>
      <c r="Q1015" s="120"/>
      <c r="R1015" s="117"/>
      <c r="S1015" s="120"/>
      <c r="T1015" s="117"/>
      <c r="U1015" s="117"/>
      <c r="V1015" s="117"/>
      <c r="W1015" s="117"/>
      <c r="X1015" s="117"/>
      <c r="Y1015" s="117"/>
      <c r="Z1015" s="117"/>
      <c r="AA1015" s="120"/>
      <c r="AB1015" s="117"/>
      <c r="AC1015" s="117"/>
      <c r="AD1015" s="117"/>
      <c r="AE1015" s="120"/>
      <c r="AF1015" s="117"/>
      <c r="AG1015" s="117"/>
      <c r="AH1015" s="117"/>
      <c r="AI1015" s="117"/>
      <c r="AJ1015" s="117"/>
      <c r="AK1015" s="117"/>
      <c r="AL1015" s="121"/>
    </row>
    <row r="1016" spans="2:38">
      <c r="B1016" s="116"/>
      <c r="C1016" s="117"/>
      <c r="D1016" s="117"/>
      <c r="E1016" s="117"/>
      <c r="F1016" s="118"/>
      <c r="G1016" s="117"/>
      <c r="H1016" s="117"/>
      <c r="I1016" s="117"/>
      <c r="J1016" s="118"/>
      <c r="K1016" s="118"/>
      <c r="L1016" s="119"/>
      <c r="M1016" s="119"/>
      <c r="N1016" s="119"/>
      <c r="O1016" s="117"/>
      <c r="P1016" s="117"/>
      <c r="Q1016" s="120"/>
      <c r="R1016" s="117"/>
      <c r="S1016" s="120"/>
      <c r="T1016" s="117"/>
      <c r="U1016" s="117"/>
      <c r="V1016" s="117"/>
      <c r="W1016" s="117"/>
      <c r="X1016" s="117"/>
      <c r="Y1016" s="117"/>
      <c r="Z1016" s="117"/>
      <c r="AA1016" s="120"/>
      <c r="AB1016" s="117"/>
      <c r="AC1016" s="117"/>
      <c r="AD1016" s="117"/>
      <c r="AE1016" s="120"/>
      <c r="AF1016" s="117"/>
      <c r="AG1016" s="117"/>
      <c r="AH1016" s="117"/>
      <c r="AI1016" s="117"/>
      <c r="AJ1016" s="117"/>
      <c r="AK1016" s="117"/>
      <c r="AL1016" s="121"/>
    </row>
    <row r="1017" spans="2:38">
      <c r="B1017" s="116"/>
      <c r="C1017" s="117"/>
      <c r="D1017" s="117"/>
      <c r="E1017" s="117"/>
      <c r="F1017" s="118"/>
      <c r="G1017" s="117"/>
      <c r="H1017" s="117"/>
      <c r="I1017" s="117"/>
      <c r="J1017" s="118"/>
      <c r="K1017" s="118"/>
      <c r="L1017" s="119"/>
      <c r="M1017" s="119"/>
      <c r="N1017" s="119"/>
      <c r="O1017" s="117"/>
      <c r="P1017" s="117"/>
      <c r="Q1017" s="120"/>
      <c r="R1017" s="117"/>
      <c r="S1017" s="120"/>
      <c r="T1017" s="117"/>
      <c r="U1017" s="117"/>
      <c r="V1017" s="117"/>
      <c r="W1017" s="117"/>
      <c r="X1017" s="117"/>
      <c r="Y1017" s="117"/>
      <c r="Z1017" s="117"/>
      <c r="AA1017" s="120"/>
      <c r="AB1017" s="117"/>
      <c r="AC1017" s="117"/>
      <c r="AD1017" s="117"/>
      <c r="AE1017" s="120"/>
      <c r="AF1017" s="117"/>
      <c r="AG1017" s="117"/>
      <c r="AH1017" s="117"/>
      <c r="AI1017" s="117"/>
      <c r="AJ1017" s="117"/>
      <c r="AK1017" s="117"/>
      <c r="AL1017" s="121"/>
    </row>
    <row r="1018" spans="2:38">
      <c r="B1018" s="116"/>
      <c r="C1018" s="117"/>
      <c r="D1018" s="117"/>
      <c r="E1018" s="117"/>
      <c r="F1018" s="118"/>
      <c r="G1018" s="117"/>
      <c r="H1018" s="117"/>
      <c r="I1018" s="117"/>
      <c r="J1018" s="118"/>
      <c r="K1018" s="118"/>
      <c r="L1018" s="119"/>
      <c r="M1018" s="119"/>
      <c r="N1018" s="119"/>
      <c r="O1018" s="117"/>
      <c r="P1018" s="117"/>
      <c r="Q1018" s="120"/>
      <c r="R1018" s="117"/>
      <c r="S1018" s="120"/>
      <c r="T1018" s="117"/>
      <c r="U1018" s="117"/>
      <c r="V1018" s="117"/>
      <c r="W1018" s="117"/>
      <c r="X1018" s="117"/>
      <c r="Y1018" s="117"/>
      <c r="Z1018" s="117"/>
      <c r="AA1018" s="120"/>
      <c r="AB1018" s="117"/>
      <c r="AC1018" s="117"/>
      <c r="AD1018" s="117"/>
      <c r="AE1018" s="120"/>
      <c r="AF1018" s="117"/>
      <c r="AG1018" s="117"/>
      <c r="AH1018" s="117"/>
      <c r="AI1018" s="117"/>
      <c r="AJ1018" s="117"/>
      <c r="AK1018" s="117"/>
      <c r="AL1018" s="121"/>
    </row>
    <row r="1019" spans="2:38">
      <c r="B1019" s="116"/>
      <c r="C1019" s="117"/>
      <c r="D1019" s="117"/>
      <c r="E1019" s="117"/>
      <c r="F1019" s="118"/>
      <c r="G1019" s="117"/>
      <c r="H1019" s="117"/>
      <c r="I1019" s="117"/>
      <c r="J1019" s="118"/>
      <c r="K1019" s="118"/>
      <c r="L1019" s="119"/>
      <c r="M1019" s="119"/>
      <c r="N1019" s="119"/>
      <c r="O1019" s="117"/>
      <c r="P1019" s="117"/>
      <c r="Q1019" s="120"/>
      <c r="R1019" s="117"/>
      <c r="S1019" s="120"/>
      <c r="T1019" s="117"/>
      <c r="U1019" s="117"/>
      <c r="V1019" s="117"/>
      <c r="W1019" s="117"/>
      <c r="X1019" s="117"/>
      <c r="Y1019" s="117"/>
      <c r="Z1019" s="117"/>
      <c r="AA1019" s="120"/>
      <c r="AB1019" s="117"/>
      <c r="AC1019" s="117"/>
      <c r="AD1019" s="117"/>
      <c r="AE1019" s="120"/>
      <c r="AF1019" s="117"/>
      <c r="AG1019" s="117"/>
      <c r="AH1019" s="117"/>
      <c r="AI1019" s="117"/>
      <c r="AJ1019" s="117"/>
      <c r="AK1019" s="117"/>
      <c r="AL1019" s="121"/>
    </row>
    <row r="1020" spans="2:38" ht="15.75" thickBot="1">
      <c r="B1020" s="116"/>
      <c r="C1020" s="117"/>
      <c r="D1020" s="117"/>
      <c r="E1020" s="117"/>
      <c r="F1020" s="118"/>
      <c r="G1020" s="117"/>
      <c r="H1020" s="117"/>
      <c r="I1020" s="117"/>
      <c r="J1020" s="118"/>
      <c r="K1020" s="118"/>
      <c r="L1020" s="119"/>
      <c r="M1020" s="119"/>
      <c r="N1020" s="119"/>
      <c r="O1020" s="117"/>
      <c r="P1020" s="117"/>
      <c r="Q1020" s="120"/>
      <c r="R1020" s="117"/>
      <c r="S1020" s="120"/>
      <c r="T1020" s="117"/>
      <c r="U1020" s="117"/>
      <c r="V1020" s="117"/>
      <c r="W1020" s="117"/>
      <c r="X1020" s="117"/>
      <c r="Y1020" s="117"/>
      <c r="Z1020" s="117"/>
      <c r="AA1020" s="120"/>
      <c r="AB1020" s="117"/>
      <c r="AC1020" s="117"/>
      <c r="AD1020" s="117"/>
      <c r="AE1020" s="120"/>
      <c r="AF1020" s="117"/>
      <c r="AG1020" s="117"/>
      <c r="AH1020" s="117"/>
      <c r="AI1020" s="117"/>
      <c r="AJ1020" s="117"/>
      <c r="AK1020" s="117"/>
      <c r="AL1020" s="121"/>
    </row>
    <row r="1021" spans="2:38">
      <c r="B1021" s="224" t="s">
        <v>1097</v>
      </c>
      <c r="C1021" s="225"/>
      <c r="D1021" s="225"/>
      <c r="E1021" s="225"/>
      <c r="F1021" s="225"/>
      <c r="G1021" s="225"/>
      <c r="H1021" s="225"/>
      <c r="I1021" s="225"/>
      <c r="J1021" s="225"/>
      <c r="K1021" s="225"/>
      <c r="L1021" s="225"/>
      <c r="M1021" s="225"/>
      <c r="N1021" s="225"/>
      <c r="O1021" s="225"/>
      <c r="P1021" s="225"/>
      <c r="Q1021" s="225"/>
      <c r="R1021" s="225"/>
      <c r="S1021" s="225"/>
      <c r="T1021" s="225"/>
      <c r="U1021" s="225"/>
      <c r="V1021" s="225"/>
      <c r="W1021" s="225"/>
      <c r="X1021" s="225"/>
      <c r="Y1021" s="225"/>
      <c r="Z1021" s="225"/>
      <c r="AA1021" s="225"/>
      <c r="AB1021" s="225"/>
      <c r="AC1021" s="225"/>
      <c r="AD1021" s="225"/>
      <c r="AE1021" s="225"/>
      <c r="AF1021" s="225"/>
      <c r="AG1021" s="225"/>
      <c r="AH1021" s="225"/>
      <c r="AI1021" s="225"/>
      <c r="AJ1021" s="225"/>
      <c r="AK1021" s="225"/>
      <c r="AL1021" s="226"/>
    </row>
    <row r="1022" spans="2:38" ht="15.75" thickBot="1">
      <c r="B1022" s="227" t="s">
        <v>1098</v>
      </c>
      <c r="C1022" s="228"/>
      <c r="D1022" s="228"/>
      <c r="E1022" s="228"/>
      <c r="F1022" s="228"/>
      <c r="G1022" s="228"/>
      <c r="H1022" s="228"/>
      <c r="I1022" s="228"/>
      <c r="J1022" s="228"/>
      <c r="K1022" s="228"/>
      <c r="L1022" s="228"/>
      <c r="M1022" s="228"/>
      <c r="N1022" s="228"/>
      <c r="O1022" s="228"/>
      <c r="P1022" s="228"/>
      <c r="Q1022" s="228"/>
      <c r="R1022" s="228"/>
      <c r="S1022" s="228"/>
      <c r="T1022" s="228"/>
      <c r="U1022" s="228"/>
      <c r="V1022" s="228"/>
      <c r="W1022" s="228"/>
      <c r="X1022" s="228"/>
      <c r="Y1022" s="228"/>
      <c r="Z1022" s="228"/>
      <c r="AA1022" s="228"/>
      <c r="AB1022" s="228"/>
      <c r="AC1022" s="228"/>
      <c r="AD1022" s="228"/>
      <c r="AE1022" s="228"/>
      <c r="AF1022" s="228"/>
      <c r="AG1022" s="228"/>
      <c r="AH1022" s="228"/>
      <c r="AI1022" s="228"/>
      <c r="AJ1022" s="228"/>
      <c r="AK1022" s="228"/>
      <c r="AL1022" s="229"/>
    </row>
    <row r="1023" spans="2:38">
      <c r="B1023" s="128" t="s">
        <v>1244</v>
      </c>
      <c r="C1023" s="129"/>
      <c r="D1023" s="129"/>
      <c r="E1023" s="129"/>
      <c r="F1023" s="129"/>
      <c r="G1023" s="129"/>
      <c r="H1023" s="129"/>
      <c r="I1023" s="129"/>
      <c r="J1023" s="130"/>
      <c r="K1023" s="131" t="s">
        <v>1267</v>
      </c>
      <c r="L1023" s="132"/>
      <c r="M1023" s="132"/>
      <c r="N1023" s="132"/>
      <c r="O1023" s="132"/>
      <c r="P1023" s="132"/>
      <c r="Q1023" s="132"/>
      <c r="R1023" s="132"/>
      <c r="S1023" s="132"/>
      <c r="T1023" s="132"/>
      <c r="U1023" s="132"/>
      <c r="V1023" s="133"/>
      <c r="W1023" s="131" t="s">
        <v>1101</v>
      </c>
      <c r="X1023" s="134"/>
      <c r="Y1023" s="134"/>
      <c r="Z1023" s="134"/>
      <c r="AA1023" s="134"/>
      <c r="AB1023" s="134"/>
      <c r="AC1023" s="134"/>
      <c r="AD1023" s="134"/>
      <c r="AE1023" s="134"/>
      <c r="AF1023" s="134"/>
      <c r="AG1023" s="134"/>
      <c r="AH1023" s="134"/>
      <c r="AI1023" s="134"/>
      <c r="AJ1023" s="134"/>
      <c r="AK1023" s="134"/>
      <c r="AL1023" s="135"/>
    </row>
    <row r="1024" spans="2:38" ht="20.25" customHeight="1" thickBot="1">
      <c r="B1024" s="136" t="s">
        <v>1268</v>
      </c>
      <c r="C1024" s="137"/>
      <c r="D1024" s="138"/>
      <c r="E1024" s="92"/>
      <c r="F1024" s="92"/>
      <c r="G1024" s="92"/>
      <c r="H1024" s="222" t="s">
        <v>1269</v>
      </c>
      <c r="I1024" s="222"/>
      <c r="J1024" s="222"/>
      <c r="K1024" s="222"/>
      <c r="L1024" s="222"/>
      <c r="M1024" s="222"/>
      <c r="N1024" s="222"/>
      <c r="O1024" s="222"/>
      <c r="P1024" s="223"/>
      <c r="Q1024" s="141" t="s">
        <v>1049</v>
      </c>
      <c r="R1024" s="142"/>
      <c r="S1024" s="142"/>
      <c r="T1024" s="142"/>
      <c r="U1024" s="142"/>
      <c r="V1024" s="142"/>
      <c r="W1024" s="142"/>
      <c r="X1024" s="142"/>
      <c r="Y1024" s="142"/>
      <c r="Z1024" s="142"/>
      <c r="AA1024" s="142"/>
      <c r="AB1024" s="142"/>
      <c r="AC1024" s="142"/>
      <c r="AD1024" s="142"/>
      <c r="AE1024" s="142"/>
      <c r="AF1024" s="142"/>
      <c r="AG1024" s="142"/>
      <c r="AH1024" s="143"/>
      <c r="AI1024" s="144" t="s">
        <v>1050</v>
      </c>
      <c r="AJ1024" s="145"/>
      <c r="AK1024" s="145"/>
      <c r="AL1024" s="146"/>
    </row>
    <row r="1025" spans="2:38" ht="15" customHeight="1">
      <c r="B1025" s="156" t="s">
        <v>1051</v>
      </c>
      <c r="C1025" s="158" t="s">
        <v>1052</v>
      </c>
      <c r="D1025" s="159"/>
      <c r="E1025" s="159"/>
      <c r="F1025" s="159"/>
      <c r="G1025" s="159"/>
      <c r="H1025" s="159"/>
      <c r="I1025" s="159"/>
      <c r="J1025" s="159"/>
      <c r="K1025" s="162" t="s">
        <v>1053</v>
      </c>
      <c r="L1025" s="238" t="s">
        <v>1054</v>
      </c>
      <c r="M1025" s="238" t="s">
        <v>1055</v>
      </c>
      <c r="N1025" s="166" t="s">
        <v>1394</v>
      </c>
      <c r="O1025" s="233" t="s">
        <v>1056</v>
      </c>
      <c r="P1025" s="235" t="s">
        <v>1057</v>
      </c>
      <c r="Q1025" s="237" t="s">
        <v>1058</v>
      </c>
      <c r="R1025" s="231"/>
      <c r="S1025" s="230" t="s">
        <v>1059</v>
      </c>
      <c r="T1025" s="231"/>
      <c r="U1025" s="230" t="s">
        <v>1060</v>
      </c>
      <c r="V1025" s="231"/>
      <c r="W1025" s="230" t="s">
        <v>1061</v>
      </c>
      <c r="X1025" s="231"/>
      <c r="Y1025" s="230" t="s">
        <v>1062</v>
      </c>
      <c r="Z1025" s="231"/>
      <c r="AA1025" s="230" t="s">
        <v>1063</v>
      </c>
      <c r="AB1025" s="231"/>
      <c r="AC1025" s="230" t="s">
        <v>1064</v>
      </c>
      <c r="AD1025" s="231"/>
      <c r="AE1025" s="230" t="s">
        <v>1065</v>
      </c>
      <c r="AF1025" s="231"/>
      <c r="AG1025" s="230" t="s">
        <v>1066</v>
      </c>
      <c r="AH1025" s="232"/>
      <c r="AI1025" s="171" t="s">
        <v>1067</v>
      </c>
      <c r="AJ1025" s="147" t="s">
        <v>1068</v>
      </c>
      <c r="AK1025" s="149" t="s">
        <v>1069</v>
      </c>
      <c r="AL1025" s="151" t="s">
        <v>1070</v>
      </c>
    </row>
    <row r="1026" spans="2:38" ht="32.25" thickBot="1">
      <c r="B1026" s="157"/>
      <c r="C1026" s="178"/>
      <c r="D1026" s="179"/>
      <c r="E1026" s="179"/>
      <c r="F1026" s="179"/>
      <c r="G1026" s="179"/>
      <c r="H1026" s="179"/>
      <c r="I1026" s="179"/>
      <c r="J1026" s="179"/>
      <c r="K1026" s="163"/>
      <c r="L1026" s="239" t="s">
        <v>1054</v>
      </c>
      <c r="M1026" s="239"/>
      <c r="N1026" s="167"/>
      <c r="O1026" s="234"/>
      <c r="P1026" s="236"/>
      <c r="Q1026" s="83" t="s">
        <v>1071</v>
      </c>
      <c r="R1026" s="84" t="s">
        <v>1072</v>
      </c>
      <c r="S1026" s="85" t="s">
        <v>1071</v>
      </c>
      <c r="T1026" s="84" t="s">
        <v>1072</v>
      </c>
      <c r="U1026" s="85" t="s">
        <v>1071</v>
      </c>
      <c r="V1026" s="84" t="s">
        <v>1072</v>
      </c>
      <c r="W1026" s="85" t="s">
        <v>1071</v>
      </c>
      <c r="X1026" s="84" t="s">
        <v>1072</v>
      </c>
      <c r="Y1026" s="85" t="s">
        <v>1071</v>
      </c>
      <c r="Z1026" s="84" t="s">
        <v>1072</v>
      </c>
      <c r="AA1026" s="85" t="s">
        <v>1071</v>
      </c>
      <c r="AB1026" s="84" t="s">
        <v>1072</v>
      </c>
      <c r="AC1026" s="85" t="s">
        <v>1071</v>
      </c>
      <c r="AD1026" s="84" t="s">
        <v>1073</v>
      </c>
      <c r="AE1026" s="85" t="s">
        <v>1071</v>
      </c>
      <c r="AF1026" s="84" t="s">
        <v>1073</v>
      </c>
      <c r="AG1026" s="85" t="s">
        <v>1071</v>
      </c>
      <c r="AH1026" s="86" t="s">
        <v>1073</v>
      </c>
      <c r="AI1026" s="172"/>
      <c r="AJ1026" s="148"/>
      <c r="AK1026" s="150"/>
      <c r="AL1026" s="152"/>
    </row>
    <row r="1027" spans="2:38" ht="84" customHeight="1" thickBot="1">
      <c r="B1027" s="42" t="s">
        <v>1084</v>
      </c>
      <c r="C1027" s="180" t="s">
        <v>1369</v>
      </c>
      <c r="D1027" s="181"/>
      <c r="E1027" s="181"/>
      <c r="F1027" s="181"/>
      <c r="G1027" s="181"/>
      <c r="H1027" s="181"/>
      <c r="I1027" s="181"/>
      <c r="J1027" s="181"/>
      <c r="K1027" s="43" t="s">
        <v>1270</v>
      </c>
      <c r="L1027" s="44" t="s">
        <v>1201</v>
      </c>
      <c r="M1027" s="45">
        <v>1</v>
      </c>
      <c r="N1027" s="45">
        <v>1</v>
      </c>
      <c r="O1027" s="46"/>
      <c r="P1027" s="47"/>
      <c r="Q1027" s="48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49"/>
      <c r="AF1027" s="49"/>
      <c r="AG1027" s="49"/>
      <c r="AH1027" s="50"/>
      <c r="AI1027" s="51">
        <f>AI1029+AI1035+AI1041</f>
        <v>0</v>
      </c>
      <c r="AJ1027" s="52"/>
      <c r="AK1027" s="52"/>
      <c r="AL1027" s="53"/>
    </row>
    <row r="1028" spans="2:38" s="1" customFormat="1" ht="57" customHeight="1">
      <c r="B1028" s="5" t="s">
        <v>1037</v>
      </c>
      <c r="C1028" s="3" t="s">
        <v>1038</v>
      </c>
      <c r="D1028" s="3" t="s">
        <v>1039</v>
      </c>
      <c r="E1028" s="3" t="s">
        <v>1040</v>
      </c>
      <c r="F1028" s="3" t="s">
        <v>1041</v>
      </c>
      <c r="G1028" s="3" t="s">
        <v>1042</v>
      </c>
      <c r="H1028" s="3" t="s">
        <v>1043</v>
      </c>
      <c r="I1028" s="3" t="s">
        <v>1044</v>
      </c>
      <c r="J1028" s="4" t="s">
        <v>1045</v>
      </c>
      <c r="K1028" s="5" t="s">
        <v>1046</v>
      </c>
      <c r="L1028" s="6"/>
      <c r="M1028" s="6"/>
      <c r="N1028" s="7"/>
      <c r="O1028" s="7"/>
      <c r="P1028" s="8"/>
      <c r="Q1028" s="9">
        <f>SUM(Q1029:Q1029)</f>
        <v>20000000</v>
      </c>
      <c r="R1028" s="10">
        <f>SUM(R1029:R1029)</f>
        <v>0</v>
      </c>
      <c r="S1028" s="11">
        <f>SUM(S1029:S1029)</f>
        <v>0</v>
      </c>
      <c r="T1028" s="10">
        <f>SUM(T1029:T1029)</f>
        <v>0</v>
      </c>
      <c r="U1028" s="11"/>
      <c r="V1028" s="10"/>
      <c r="W1028" s="11"/>
      <c r="X1028" s="10"/>
      <c r="Y1028" s="11"/>
      <c r="Z1028" s="10"/>
      <c r="AA1028" s="11"/>
      <c r="AB1028" s="10"/>
      <c r="AC1028" s="11"/>
      <c r="AD1028" s="10"/>
      <c r="AE1028" s="11"/>
      <c r="AF1028" s="10"/>
      <c r="AG1028" s="12">
        <f>Q1028+S1028</f>
        <v>20000000</v>
      </c>
      <c r="AH1028" s="10">
        <f>AH1029</f>
        <v>0</v>
      </c>
      <c r="AI1028" s="13">
        <f>SUM(AI1029:AI1029)</f>
        <v>0</v>
      </c>
      <c r="AJ1028" s="14"/>
      <c r="AK1028" s="14"/>
      <c r="AL1028" s="15"/>
    </row>
    <row r="1029" spans="2:38" ht="39" thickBot="1">
      <c r="B1029" s="106"/>
      <c r="C1029" s="28"/>
      <c r="D1029" s="28"/>
      <c r="E1029" s="28"/>
      <c r="F1029" s="26" t="s">
        <v>1002</v>
      </c>
      <c r="G1029" s="28"/>
      <c r="H1029" s="28"/>
      <c r="I1029" s="28"/>
      <c r="J1029" s="26" t="s">
        <v>282</v>
      </c>
      <c r="K1029" s="26" t="s">
        <v>717</v>
      </c>
      <c r="L1029" s="27">
        <v>0</v>
      </c>
      <c r="M1029" s="27">
        <v>16</v>
      </c>
      <c r="N1029" s="27">
        <v>4</v>
      </c>
      <c r="O1029" s="28"/>
      <c r="P1029" s="28"/>
      <c r="Q1029" s="29">
        <v>20000000</v>
      </c>
      <c r="R1029" s="28"/>
      <c r="S1029" s="29"/>
      <c r="T1029" s="28"/>
      <c r="U1029" s="28"/>
      <c r="V1029" s="28"/>
      <c r="W1029" s="28"/>
      <c r="X1029" s="28"/>
      <c r="Y1029" s="28"/>
      <c r="Z1029" s="28"/>
      <c r="AA1029" s="29"/>
      <c r="AB1029" s="28"/>
      <c r="AC1029" s="28"/>
      <c r="AD1029" s="28"/>
      <c r="AE1029" s="29"/>
      <c r="AF1029" s="28"/>
      <c r="AG1029" s="28"/>
      <c r="AH1029" s="28"/>
      <c r="AI1029" s="28"/>
      <c r="AJ1029" s="28"/>
      <c r="AK1029" s="28"/>
      <c r="AL1029" s="107" t="s">
        <v>1084</v>
      </c>
    </row>
    <row r="1030" spans="2:38" s="1" customFormat="1" ht="58.5" customHeight="1">
      <c r="B1030" s="5" t="s">
        <v>1037</v>
      </c>
      <c r="C1030" s="3" t="s">
        <v>1038</v>
      </c>
      <c r="D1030" s="3" t="s">
        <v>1039</v>
      </c>
      <c r="E1030" s="3" t="s">
        <v>1040</v>
      </c>
      <c r="F1030" s="3" t="s">
        <v>1041</v>
      </c>
      <c r="G1030" s="3" t="s">
        <v>1042</v>
      </c>
      <c r="H1030" s="3" t="s">
        <v>1043</v>
      </c>
      <c r="I1030" s="3" t="s">
        <v>1044</v>
      </c>
      <c r="J1030" s="4" t="s">
        <v>1045</v>
      </c>
      <c r="K1030" s="5" t="s">
        <v>1046</v>
      </c>
      <c r="L1030" s="6"/>
      <c r="M1030" s="6"/>
      <c r="N1030" s="7"/>
      <c r="O1030" s="7"/>
      <c r="P1030" s="8"/>
      <c r="Q1030" s="9">
        <f>SUM(Q1031:Q1031)</f>
        <v>180000000</v>
      </c>
      <c r="R1030" s="10">
        <f>SUM(R1031:R1031)</f>
        <v>0</v>
      </c>
      <c r="S1030" s="11">
        <f>SUM(S1031:S1031)</f>
        <v>0</v>
      </c>
      <c r="T1030" s="10">
        <f>SUM(T1031:T1031)</f>
        <v>0</v>
      </c>
      <c r="U1030" s="11"/>
      <c r="V1030" s="10"/>
      <c r="W1030" s="11"/>
      <c r="X1030" s="10"/>
      <c r="Y1030" s="11"/>
      <c r="Z1030" s="10"/>
      <c r="AA1030" s="11"/>
      <c r="AB1030" s="10"/>
      <c r="AC1030" s="11"/>
      <c r="AD1030" s="10"/>
      <c r="AE1030" s="11"/>
      <c r="AF1030" s="10"/>
      <c r="AG1030" s="12">
        <f>Q1030+S1030</f>
        <v>180000000</v>
      </c>
      <c r="AH1030" s="10">
        <f>AH1031</f>
        <v>0</v>
      </c>
      <c r="AI1030" s="13">
        <f>SUM(AI1031:AI1031)</f>
        <v>0</v>
      </c>
      <c r="AJ1030" s="14"/>
      <c r="AK1030" s="14"/>
      <c r="AL1030" s="15"/>
    </row>
    <row r="1031" spans="2:38" ht="39" thickBot="1">
      <c r="B1031" s="106"/>
      <c r="C1031" s="28"/>
      <c r="D1031" s="28"/>
      <c r="E1031" s="28"/>
      <c r="F1031" s="26" t="s">
        <v>1002</v>
      </c>
      <c r="G1031" s="28"/>
      <c r="H1031" s="28"/>
      <c r="I1031" s="28"/>
      <c r="J1031" s="26" t="s">
        <v>283</v>
      </c>
      <c r="K1031" s="26" t="s">
        <v>718</v>
      </c>
      <c r="L1031" s="27">
        <v>1750</v>
      </c>
      <c r="M1031" s="27">
        <v>8000</v>
      </c>
      <c r="N1031" s="27">
        <v>2000</v>
      </c>
      <c r="O1031" s="28"/>
      <c r="P1031" s="28"/>
      <c r="Q1031" s="29">
        <v>180000000</v>
      </c>
      <c r="R1031" s="28"/>
      <c r="S1031" s="29"/>
      <c r="T1031" s="28"/>
      <c r="U1031" s="28"/>
      <c r="V1031" s="28"/>
      <c r="W1031" s="28"/>
      <c r="X1031" s="28"/>
      <c r="Y1031" s="28"/>
      <c r="Z1031" s="28"/>
      <c r="AA1031" s="29"/>
      <c r="AB1031" s="28"/>
      <c r="AC1031" s="28"/>
      <c r="AD1031" s="28"/>
      <c r="AE1031" s="29"/>
      <c r="AF1031" s="28"/>
      <c r="AG1031" s="28"/>
      <c r="AH1031" s="28"/>
      <c r="AI1031" s="28"/>
      <c r="AJ1031" s="28"/>
      <c r="AK1031" s="28"/>
      <c r="AL1031" s="107" t="s">
        <v>1084</v>
      </c>
    </row>
    <row r="1032" spans="2:38" s="1" customFormat="1" ht="33.75">
      <c r="B1032" s="5" t="s">
        <v>1037</v>
      </c>
      <c r="C1032" s="3" t="s">
        <v>1038</v>
      </c>
      <c r="D1032" s="3" t="s">
        <v>1039</v>
      </c>
      <c r="E1032" s="3" t="s">
        <v>1040</v>
      </c>
      <c r="F1032" s="3" t="s">
        <v>1041</v>
      </c>
      <c r="G1032" s="3" t="s">
        <v>1042</v>
      </c>
      <c r="H1032" s="3" t="s">
        <v>1043</v>
      </c>
      <c r="I1032" s="3" t="s">
        <v>1044</v>
      </c>
      <c r="J1032" s="4" t="s">
        <v>1045</v>
      </c>
      <c r="K1032" s="5" t="s">
        <v>1046</v>
      </c>
      <c r="L1032" s="6"/>
      <c r="M1032" s="6"/>
      <c r="N1032" s="7"/>
      <c r="O1032" s="7"/>
      <c r="P1032" s="8"/>
      <c r="Q1032" s="9">
        <f>SUM(Q1033:Q1033)</f>
        <v>0</v>
      </c>
      <c r="R1032" s="10">
        <f>SUM(R1033:R1033)</f>
        <v>0</v>
      </c>
      <c r="S1032" s="11">
        <f>SUM(S1033:S1033)</f>
        <v>0</v>
      </c>
      <c r="T1032" s="10">
        <f>SUM(T1033:T1033)</f>
        <v>0</v>
      </c>
      <c r="U1032" s="11"/>
      <c r="V1032" s="10"/>
      <c r="W1032" s="11"/>
      <c r="X1032" s="10"/>
      <c r="Y1032" s="11"/>
      <c r="Z1032" s="10"/>
      <c r="AA1032" s="11"/>
      <c r="AB1032" s="10"/>
      <c r="AC1032" s="11"/>
      <c r="AD1032" s="10"/>
      <c r="AE1032" s="11"/>
      <c r="AF1032" s="10"/>
      <c r="AG1032" s="12">
        <f>Q1032+S1032</f>
        <v>0</v>
      </c>
      <c r="AH1032" s="10">
        <f>AH1033</f>
        <v>0</v>
      </c>
      <c r="AI1032" s="13">
        <f>SUM(AI1033:AI1033)</f>
        <v>0</v>
      </c>
      <c r="AJ1032" s="14"/>
      <c r="AK1032" s="14"/>
      <c r="AL1032" s="15"/>
    </row>
    <row r="1033" spans="2:38" ht="39" thickBot="1">
      <c r="B1033" s="106"/>
      <c r="C1033" s="28"/>
      <c r="D1033" s="28"/>
      <c r="E1033" s="28"/>
      <c r="F1033" s="26" t="s">
        <v>1003</v>
      </c>
      <c r="G1033" s="28"/>
      <c r="H1033" s="28"/>
      <c r="I1033" s="28"/>
      <c r="J1033" s="26" t="s">
        <v>284</v>
      </c>
      <c r="K1033" s="26" t="s">
        <v>719</v>
      </c>
      <c r="L1033" s="27">
        <v>0</v>
      </c>
      <c r="M1033" s="27">
        <v>6</v>
      </c>
      <c r="N1033" s="27">
        <v>2</v>
      </c>
      <c r="O1033" s="28"/>
      <c r="P1033" s="28"/>
      <c r="Q1033" s="29"/>
      <c r="R1033" s="28"/>
      <c r="S1033" s="29"/>
      <c r="T1033" s="28"/>
      <c r="U1033" s="28"/>
      <c r="V1033" s="28"/>
      <c r="W1033" s="28"/>
      <c r="X1033" s="28"/>
      <c r="Y1033" s="28"/>
      <c r="Z1033" s="28"/>
      <c r="AA1033" s="29"/>
      <c r="AB1033" s="28"/>
      <c r="AC1033" s="28"/>
      <c r="AD1033" s="28"/>
      <c r="AE1033" s="29"/>
      <c r="AF1033" s="28"/>
      <c r="AG1033" s="28"/>
      <c r="AH1033" s="28"/>
      <c r="AI1033" s="28"/>
      <c r="AJ1033" s="28"/>
      <c r="AK1033" s="28"/>
      <c r="AL1033" s="107" t="s">
        <v>1084</v>
      </c>
    </row>
    <row r="1034" spans="2:38" s="1" customFormat="1" ht="49.5" customHeight="1">
      <c r="B1034" s="5" t="s">
        <v>1037</v>
      </c>
      <c r="C1034" s="3" t="s">
        <v>1038</v>
      </c>
      <c r="D1034" s="3" t="s">
        <v>1039</v>
      </c>
      <c r="E1034" s="3" t="s">
        <v>1040</v>
      </c>
      <c r="F1034" s="3" t="s">
        <v>1041</v>
      </c>
      <c r="G1034" s="3" t="s">
        <v>1042</v>
      </c>
      <c r="H1034" s="3" t="s">
        <v>1043</v>
      </c>
      <c r="I1034" s="3" t="s">
        <v>1044</v>
      </c>
      <c r="J1034" s="4" t="s">
        <v>1045</v>
      </c>
      <c r="K1034" s="5" t="s">
        <v>1046</v>
      </c>
      <c r="L1034" s="6"/>
      <c r="M1034" s="6"/>
      <c r="N1034" s="7"/>
      <c r="O1034" s="7"/>
      <c r="P1034" s="8"/>
      <c r="Q1034" s="9">
        <f>SUM(Q1035:Q1035)</f>
        <v>5000000</v>
      </c>
      <c r="R1034" s="10">
        <f>SUM(R1035:R1035)</f>
        <v>0</v>
      </c>
      <c r="S1034" s="11">
        <f>SUM(S1035:S1035)</f>
        <v>0</v>
      </c>
      <c r="T1034" s="10">
        <f>SUM(T1035:T1035)</f>
        <v>0</v>
      </c>
      <c r="U1034" s="11"/>
      <c r="V1034" s="10"/>
      <c r="W1034" s="11"/>
      <c r="X1034" s="10"/>
      <c r="Y1034" s="11"/>
      <c r="Z1034" s="10"/>
      <c r="AA1034" s="11"/>
      <c r="AB1034" s="10"/>
      <c r="AC1034" s="11"/>
      <c r="AD1034" s="10"/>
      <c r="AE1034" s="11"/>
      <c r="AF1034" s="10"/>
      <c r="AG1034" s="12">
        <f>Q1034+S1034</f>
        <v>5000000</v>
      </c>
      <c r="AH1034" s="10">
        <f>AH1035</f>
        <v>0</v>
      </c>
      <c r="AI1034" s="13">
        <f>SUM(AI1035:AI1035)</f>
        <v>0</v>
      </c>
      <c r="AJ1034" s="14"/>
      <c r="AK1034" s="14"/>
      <c r="AL1034" s="15"/>
    </row>
    <row r="1035" spans="2:38" ht="51.75" thickBot="1">
      <c r="B1035" s="106"/>
      <c r="C1035" s="28"/>
      <c r="D1035" s="28"/>
      <c r="E1035" s="28"/>
      <c r="F1035" s="26" t="s">
        <v>1004</v>
      </c>
      <c r="G1035" s="28"/>
      <c r="H1035" s="28"/>
      <c r="I1035" s="28"/>
      <c r="J1035" s="26" t="s">
        <v>285</v>
      </c>
      <c r="K1035" s="26" t="s">
        <v>720</v>
      </c>
      <c r="L1035" s="27">
        <v>0</v>
      </c>
      <c r="M1035" s="27">
        <v>1</v>
      </c>
      <c r="N1035" s="27">
        <v>0</v>
      </c>
      <c r="O1035" s="28"/>
      <c r="P1035" s="28"/>
      <c r="Q1035" s="29">
        <v>5000000</v>
      </c>
      <c r="R1035" s="28"/>
      <c r="S1035" s="29"/>
      <c r="T1035" s="28"/>
      <c r="U1035" s="28"/>
      <c r="V1035" s="28"/>
      <c r="W1035" s="28"/>
      <c r="X1035" s="28"/>
      <c r="Y1035" s="28"/>
      <c r="Z1035" s="28"/>
      <c r="AA1035" s="29"/>
      <c r="AB1035" s="28"/>
      <c r="AC1035" s="28"/>
      <c r="AD1035" s="28"/>
      <c r="AE1035" s="29"/>
      <c r="AF1035" s="28"/>
      <c r="AG1035" s="28"/>
      <c r="AH1035" s="28"/>
      <c r="AI1035" s="28"/>
      <c r="AJ1035" s="28"/>
      <c r="AK1035" s="28"/>
      <c r="AL1035" s="107" t="s">
        <v>1084</v>
      </c>
    </row>
    <row r="1036" spans="2:38" s="1" customFormat="1" ht="47.25" customHeight="1">
      <c r="B1036" s="5" t="s">
        <v>1037</v>
      </c>
      <c r="C1036" s="3" t="s">
        <v>1038</v>
      </c>
      <c r="D1036" s="3" t="s">
        <v>1039</v>
      </c>
      <c r="E1036" s="3" t="s">
        <v>1040</v>
      </c>
      <c r="F1036" s="3" t="s">
        <v>1041</v>
      </c>
      <c r="G1036" s="3" t="s">
        <v>1042</v>
      </c>
      <c r="H1036" s="3" t="s">
        <v>1043</v>
      </c>
      <c r="I1036" s="3" t="s">
        <v>1044</v>
      </c>
      <c r="J1036" s="4" t="s">
        <v>1045</v>
      </c>
      <c r="K1036" s="5" t="s">
        <v>1046</v>
      </c>
      <c r="L1036" s="6"/>
      <c r="M1036" s="6"/>
      <c r="N1036" s="7"/>
      <c r="O1036" s="7"/>
      <c r="P1036" s="8"/>
      <c r="Q1036" s="9">
        <f>SUM(Q1037:Q1037)</f>
        <v>2000000</v>
      </c>
      <c r="R1036" s="10">
        <f>SUM(R1037:R1037)</f>
        <v>0</v>
      </c>
      <c r="S1036" s="11">
        <f>SUM(S1037:S1037)</f>
        <v>0</v>
      </c>
      <c r="T1036" s="10">
        <f>SUM(T1037:T1037)</f>
        <v>0</v>
      </c>
      <c r="U1036" s="11"/>
      <c r="V1036" s="10"/>
      <c r="W1036" s="11"/>
      <c r="X1036" s="10"/>
      <c r="Y1036" s="11"/>
      <c r="Z1036" s="10"/>
      <c r="AA1036" s="11"/>
      <c r="AB1036" s="10"/>
      <c r="AC1036" s="11"/>
      <c r="AD1036" s="10"/>
      <c r="AE1036" s="11"/>
      <c r="AF1036" s="10"/>
      <c r="AG1036" s="12">
        <f>Q1036+S1036</f>
        <v>2000000</v>
      </c>
      <c r="AH1036" s="10">
        <f>AH1037</f>
        <v>0</v>
      </c>
      <c r="AI1036" s="13">
        <f>SUM(AI1037:AI1037)</f>
        <v>0</v>
      </c>
      <c r="AJ1036" s="14"/>
      <c r="AK1036" s="14"/>
      <c r="AL1036" s="15"/>
    </row>
    <row r="1037" spans="2:38" ht="39" thickBot="1">
      <c r="B1037" s="106"/>
      <c r="C1037" s="28"/>
      <c r="D1037" s="28"/>
      <c r="E1037" s="28"/>
      <c r="F1037" s="26" t="s">
        <v>1005</v>
      </c>
      <c r="G1037" s="28"/>
      <c r="H1037" s="28"/>
      <c r="I1037" s="28"/>
      <c r="J1037" s="26" t="s">
        <v>286</v>
      </c>
      <c r="K1037" s="26" t="s">
        <v>721</v>
      </c>
      <c r="L1037" s="27">
        <v>0</v>
      </c>
      <c r="M1037" s="27">
        <v>1</v>
      </c>
      <c r="N1037" s="27">
        <v>0</v>
      </c>
      <c r="O1037" s="28"/>
      <c r="P1037" s="28"/>
      <c r="Q1037" s="29">
        <v>2000000</v>
      </c>
      <c r="R1037" s="28"/>
      <c r="S1037" s="29"/>
      <c r="T1037" s="28"/>
      <c r="U1037" s="28"/>
      <c r="V1037" s="28"/>
      <c r="W1037" s="28"/>
      <c r="X1037" s="28"/>
      <c r="Y1037" s="28"/>
      <c r="Z1037" s="28"/>
      <c r="AA1037" s="29"/>
      <c r="AB1037" s="28"/>
      <c r="AC1037" s="28"/>
      <c r="AD1037" s="28"/>
      <c r="AE1037" s="29"/>
      <c r="AF1037" s="28"/>
      <c r="AG1037" s="28"/>
      <c r="AH1037" s="28"/>
      <c r="AI1037" s="28"/>
      <c r="AJ1037" s="28"/>
      <c r="AK1037" s="28"/>
      <c r="AL1037" s="107" t="s">
        <v>1084</v>
      </c>
    </row>
    <row r="1038" spans="2:38" s="1" customFormat="1" ht="50.25" customHeight="1">
      <c r="B1038" s="5" t="s">
        <v>1037</v>
      </c>
      <c r="C1038" s="3" t="s">
        <v>1038</v>
      </c>
      <c r="D1038" s="3" t="s">
        <v>1039</v>
      </c>
      <c r="E1038" s="3" t="s">
        <v>1040</v>
      </c>
      <c r="F1038" s="3" t="s">
        <v>1041</v>
      </c>
      <c r="G1038" s="3" t="s">
        <v>1042</v>
      </c>
      <c r="H1038" s="3" t="s">
        <v>1043</v>
      </c>
      <c r="I1038" s="3" t="s">
        <v>1044</v>
      </c>
      <c r="J1038" s="4" t="s">
        <v>1045</v>
      </c>
      <c r="K1038" s="5" t="s">
        <v>1046</v>
      </c>
      <c r="L1038" s="6"/>
      <c r="M1038" s="6"/>
      <c r="N1038" s="7"/>
      <c r="O1038" s="7"/>
      <c r="P1038" s="8"/>
      <c r="Q1038" s="9">
        <f>SUM(Q1039:Q1039)</f>
        <v>2000000</v>
      </c>
      <c r="R1038" s="10">
        <f>SUM(R1039:R1039)</f>
        <v>0</v>
      </c>
      <c r="S1038" s="11">
        <f>SUM(S1039:S1039)</f>
        <v>0</v>
      </c>
      <c r="T1038" s="10">
        <f>SUM(T1039:T1039)</f>
        <v>0</v>
      </c>
      <c r="U1038" s="11"/>
      <c r="V1038" s="10"/>
      <c r="W1038" s="11"/>
      <c r="X1038" s="10"/>
      <c r="Y1038" s="11"/>
      <c r="Z1038" s="10"/>
      <c r="AA1038" s="11"/>
      <c r="AB1038" s="10"/>
      <c r="AC1038" s="11"/>
      <c r="AD1038" s="10"/>
      <c r="AE1038" s="11"/>
      <c r="AF1038" s="10"/>
      <c r="AG1038" s="12">
        <f>Q1038+S1038</f>
        <v>2000000</v>
      </c>
      <c r="AH1038" s="10">
        <f>AH1039</f>
        <v>0</v>
      </c>
      <c r="AI1038" s="13">
        <f>SUM(AI1039:AI1039)</f>
        <v>0</v>
      </c>
      <c r="AJ1038" s="14"/>
      <c r="AK1038" s="14"/>
      <c r="AL1038" s="15"/>
    </row>
    <row r="1039" spans="2:38" ht="51.75" thickBot="1">
      <c r="B1039" s="106"/>
      <c r="C1039" s="28"/>
      <c r="D1039" s="28"/>
      <c r="E1039" s="28"/>
      <c r="F1039" s="26" t="s">
        <v>998</v>
      </c>
      <c r="G1039" s="28"/>
      <c r="H1039" s="28"/>
      <c r="I1039" s="28"/>
      <c r="J1039" s="26" t="s">
        <v>287</v>
      </c>
      <c r="K1039" s="26" t="s">
        <v>722</v>
      </c>
      <c r="L1039" s="27">
        <v>0</v>
      </c>
      <c r="M1039" s="27">
        <v>1</v>
      </c>
      <c r="N1039" s="27">
        <v>0</v>
      </c>
      <c r="O1039" s="28"/>
      <c r="P1039" s="28"/>
      <c r="Q1039" s="29">
        <v>2000000</v>
      </c>
      <c r="R1039" s="28"/>
      <c r="S1039" s="29"/>
      <c r="T1039" s="28"/>
      <c r="U1039" s="28"/>
      <c r="V1039" s="28"/>
      <c r="W1039" s="28"/>
      <c r="X1039" s="28"/>
      <c r="Y1039" s="28"/>
      <c r="Z1039" s="28"/>
      <c r="AA1039" s="29"/>
      <c r="AB1039" s="28"/>
      <c r="AC1039" s="28"/>
      <c r="AD1039" s="28"/>
      <c r="AE1039" s="29"/>
      <c r="AF1039" s="28"/>
      <c r="AG1039" s="28"/>
      <c r="AH1039" s="28"/>
      <c r="AI1039" s="28"/>
      <c r="AJ1039" s="28"/>
      <c r="AK1039" s="28"/>
      <c r="AL1039" s="107" t="s">
        <v>1084</v>
      </c>
    </row>
    <row r="1040" spans="2:38" s="1" customFormat="1" ht="48" customHeight="1">
      <c r="B1040" s="5" t="s">
        <v>1037</v>
      </c>
      <c r="C1040" s="3" t="s">
        <v>1038</v>
      </c>
      <c r="D1040" s="3" t="s">
        <v>1039</v>
      </c>
      <c r="E1040" s="3" t="s">
        <v>1040</v>
      </c>
      <c r="F1040" s="3" t="s">
        <v>1041</v>
      </c>
      <c r="G1040" s="3" t="s">
        <v>1042</v>
      </c>
      <c r="H1040" s="3" t="s">
        <v>1043</v>
      </c>
      <c r="I1040" s="3" t="s">
        <v>1044</v>
      </c>
      <c r="J1040" s="4" t="s">
        <v>1045</v>
      </c>
      <c r="K1040" s="5" t="s">
        <v>1046</v>
      </c>
      <c r="L1040" s="6"/>
      <c r="M1040" s="6"/>
      <c r="N1040" s="7"/>
      <c r="O1040" s="7"/>
      <c r="P1040" s="8"/>
      <c r="Q1040" s="9">
        <f>SUM(Q1041:Q1041)</f>
        <v>8312500</v>
      </c>
      <c r="R1040" s="10">
        <f>SUM(R1041:R1041)</f>
        <v>0</v>
      </c>
      <c r="S1040" s="11">
        <f>SUM(S1041:S1041)</f>
        <v>0</v>
      </c>
      <c r="T1040" s="10">
        <f>SUM(T1041:T1041)</f>
        <v>0</v>
      </c>
      <c r="U1040" s="11"/>
      <c r="V1040" s="10"/>
      <c r="W1040" s="11"/>
      <c r="X1040" s="10"/>
      <c r="Y1040" s="11"/>
      <c r="Z1040" s="10"/>
      <c r="AA1040" s="11"/>
      <c r="AB1040" s="10"/>
      <c r="AC1040" s="11"/>
      <c r="AD1040" s="10"/>
      <c r="AE1040" s="11"/>
      <c r="AF1040" s="10"/>
      <c r="AG1040" s="12">
        <f>Q1040+S1040</f>
        <v>8312500</v>
      </c>
      <c r="AH1040" s="10">
        <f>AH1041</f>
        <v>0</v>
      </c>
      <c r="AI1040" s="13">
        <f>SUM(AI1041:AI1041)</f>
        <v>0</v>
      </c>
      <c r="AJ1040" s="14"/>
      <c r="AK1040" s="14"/>
      <c r="AL1040" s="15"/>
    </row>
    <row r="1041" spans="2:38" ht="26.25" thickBot="1">
      <c r="B1041" s="106"/>
      <c r="C1041" s="28"/>
      <c r="D1041" s="28"/>
      <c r="E1041" s="28"/>
      <c r="F1041" s="26" t="s">
        <v>1004</v>
      </c>
      <c r="G1041" s="28"/>
      <c r="H1041" s="28"/>
      <c r="I1041" s="28"/>
      <c r="J1041" s="26" t="s">
        <v>288</v>
      </c>
      <c r="K1041" s="26" t="s">
        <v>723</v>
      </c>
      <c r="L1041" s="27">
        <v>50</v>
      </c>
      <c r="M1041" s="27">
        <v>150</v>
      </c>
      <c r="N1041" s="27">
        <v>50</v>
      </c>
      <c r="O1041" s="28"/>
      <c r="P1041" s="28"/>
      <c r="Q1041" s="29">
        <v>8312500</v>
      </c>
      <c r="R1041" s="28"/>
      <c r="S1041" s="29"/>
      <c r="T1041" s="28"/>
      <c r="U1041" s="28"/>
      <c r="V1041" s="28"/>
      <c r="W1041" s="28"/>
      <c r="X1041" s="28"/>
      <c r="Y1041" s="28"/>
      <c r="Z1041" s="28"/>
      <c r="AA1041" s="29"/>
      <c r="AB1041" s="28"/>
      <c r="AC1041" s="28"/>
      <c r="AD1041" s="28"/>
      <c r="AE1041" s="29"/>
      <c r="AF1041" s="28"/>
      <c r="AG1041" s="28"/>
      <c r="AH1041" s="28"/>
      <c r="AI1041" s="28"/>
      <c r="AJ1041" s="28"/>
      <c r="AK1041" s="28"/>
      <c r="AL1041" s="107" t="s">
        <v>1084</v>
      </c>
    </row>
    <row r="1042" spans="2:38" s="1" customFormat="1" ht="51" customHeight="1">
      <c r="B1042" s="5" t="s">
        <v>1037</v>
      </c>
      <c r="C1042" s="3" t="s">
        <v>1038</v>
      </c>
      <c r="D1042" s="3" t="s">
        <v>1039</v>
      </c>
      <c r="E1042" s="3" t="s">
        <v>1040</v>
      </c>
      <c r="F1042" s="3" t="s">
        <v>1041</v>
      </c>
      <c r="G1042" s="3" t="s">
        <v>1042</v>
      </c>
      <c r="H1042" s="3" t="s">
        <v>1043</v>
      </c>
      <c r="I1042" s="3" t="s">
        <v>1044</v>
      </c>
      <c r="J1042" s="4" t="s">
        <v>1045</v>
      </c>
      <c r="K1042" s="5" t="s">
        <v>1046</v>
      </c>
      <c r="L1042" s="6"/>
      <c r="M1042" s="6"/>
      <c r="N1042" s="7"/>
      <c r="O1042" s="7"/>
      <c r="P1042" s="8"/>
      <c r="Q1042" s="9">
        <f>SUM(Q1043:Q1043)</f>
        <v>8312500</v>
      </c>
      <c r="R1042" s="10">
        <f>SUM(R1043:R1043)</f>
        <v>0</v>
      </c>
      <c r="S1042" s="11">
        <f>SUM(S1043:S1043)</f>
        <v>0</v>
      </c>
      <c r="T1042" s="10">
        <f>SUM(T1043:T1043)</f>
        <v>0</v>
      </c>
      <c r="U1042" s="11"/>
      <c r="V1042" s="10"/>
      <c r="W1042" s="11"/>
      <c r="X1042" s="10"/>
      <c r="Y1042" s="11"/>
      <c r="Z1042" s="10"/>
      <c r="AA1042" s="11"/>
      <c r="AB1042" s="10"/>
      <c r="AC1042" s="11"/>
      <c r="AD1042" s="10"/>
      <c r="AE1042" s="11"/>
      <c r="AF1042" s="10"/>
      <c r="AG1042" s="12">
        <f>Q1042+S1042</f>
        <v>8312500</v>
      </c>
      <c r="AH1042" s="10">
        <f>AH1043</f>
        <v>0</v>
      </c>
      <c r="AI1042" s="13">
        <f>SUM(AI1043:AI1043)</f>
        <v>0</v>
      </c>
      <c r="AJ1042" s="14"/>
      <c r="AK1042" s="14"/>
      <c r="AL1042" s="15"/>
    </row>
    <row r="1043" spans="2:38" ht="39" thickBot="1">
      <c r="B1043" s="106"/>
      <c r="C1043" s="28"/>
      <c r="D1043" s="28"/>
      <c r="E1043" s="28"/>
      <c r="F1043" s="26" t="s">
        <v>1004</v>
      </c>
      <c r="G1043" s="28"/>
      <c r="H1043" s="28"/>
      <c r="I1043" s="28"/>
      <c r="J1043" s="26" t="s">
        <v>289</v>
      </c>
      <c r="K1043" s="26" t="s">
        <v>724</v>
      </c>
      <c r="L1043" s="27">
        <v>0</v>
      </c>
      <c r="M1043" s="27">
        <v>19000</v>
      </c>
      <c r="N1043" s="27">
        <v>5000</v>
      </c>
      <c r="O1043" s="28"/>
      <c r="P1043" s="28"/>
      <c r="Q1043" s="29">
        <v>8312500</v>
      </c>
      <c r="R1043" s="28"/>
      <c r="S1043" s="29"/>
      <c r="T1043" s="28"/>
      <c r="U1043" s="28"/>
      <c r="V1043" s="28"/>
      <c r="W1043" s="28"/>
      <c r="X1043" s="28"/>
      <c r="Y1043" s="28"/>
      <c r="Z1043" s="28"/>
      <c r="AA1043" s="29"/>
      <c r="AB1043" s="28"/>
      <c r="AC1043" s="28"/>
      <c r="AD1043" s="28"/>
      <c r="AE1043" s="29"/>
      <c r="AF1043" s="28"/>
      <c r="AG1043" s="28"/>
      <c r="AH1043" s="28"/>
      <c r="AI1043" s="28"/>
      <c r="AJ1043" s="28"/>
      <c r="AK1043" s="28"/>
      <c r="AL1043" s="107" t="s">
        <v>1084</v>
      </c>
    </row>
    <row r="1044" spans="2:38" s="1" customFormat="1" ht="49.5" customHeight="1">
      <c r="B1044" s="5" t="s">
        <v>1037</v>
      </c>
      <c r="C1044" s="3" t="s">
        <v>1038</v>
      </c>
      <c r="D1044" s="3" t="s">
        <v>1039</v>
      </c>
      <c r="E1044" s="3" t="s">
        <v>1040</v>
      </c>
      <c r="F1044" s="3" t="s">
        <v>1041</v>
      </c>
      <c r="G1044" s="3" t="s">
        <v>1042</v>
      </c>
      <c r="H1044" s="3" t="s">
        <v>1043</v>
      </c>
      <c r="I1044" s="3" t="s">
        <v>1044</v>
      </c>
      <c r="J1044" s="4" t="s">
        <v>1045</v>
      </c>
      <c r="K1044" s="5" t="s">
        <v>1046</v>
      </c>
      <c r="L1044" s="6"/>
      <c r="M1044" s="6"/>
      <c r="N1044" s="7"/>
      <c r="O1044" s="7"/>
      <c r="P1044" s="8"/>
      <c r="Q1044" s="9">
        <f>SUM(Q1045:Q1045)</f>
        <v>8312500</v>
      </c>
      <c r="R1044" s="10">
        <f>SUM(R1045:R1045)</f>
        <v>0</v>
      </c>
      <c r="S1044" s="11">
        <f>SUM(S1045:S1045)</f>
        <v>0</v>
      </c>
      <c r="T1044" s="10">
        <f>SUM(T1045:T1045)</f>
        <v>0</v>
      </c>
      <c r="U1044" s="11"/>
      <c r="V1044" s="10"/>
      <c r="W1044" s="11"/>
      <c r="X1044" s="10"/>
      <c r="Y1044" s="11"/>
      <c r="Z1044" s="10"/>
      <c r="AA1044" s="11"/>
      <c r="AB1044" s="10"/>
      <c r="AC1044" s="11"/>
      <c r="AD1044" s="10"/>
      <c r="AE1044" s="11"/>
      <c r="AF1044" s="10"/>
      <c r="AG1044" s="12">
        <f>Q1044+S1044</f>
        <v>8312500</v>
      </c>
      <c r="AH1044" s="10">
        <f>AH1045</f>
        <v>0</v>
      </c>
      <c r="AI1044" s="13">
        <f>SUM(AI1045:AI1045)</f>
        <v>0</v>
      </c>
      <c r="AJ1044" s="14"/>
      <c r="AK1044" s="14"/>
      <c r="AL1044" s="15"/>
    </row>
    <row r="1045" spans="2:38" ht="39" thickBot="1">
      <c r="B1045" s="106"/>
      <c r="C1045" s="28"/>
      <c r="D1045" s="28"/>
      <c r="E1045" s="28"/>
      <c r="F1045" s="26" t="s">
        <v>1004</v>
      </c>
      <c r="G1045" s="28"/>
      <c r="H1045" s="28"/>
      <c r="I1045" s="28"/>
      <c r="J1045" s="26" t="s">
        <v>290</v>
      </c>
      <c r="K1045" s="26" t="s">
        <v>725</v>
      </c>
      <c r="L1045" s="27">
        <v>110</v>
      </c>
      <c r="M1045" s="27">
        <v>570</v>
      </c>
      <c r="N1045" s="27">
        <v>150</v>
      </c>
      <c r="O1045" s="28"/>
      <c r="P1045" s="28"/>
      <c r="Q1045" s="29">
        <v>8312500</v>
      </c>
      <c r="R1045" s="28"/>
      <c r="S1045" s="29"/>
      <c r="T1045" s="28"/>
      <c r="U1045" s="28"/>
      <c r="V1045" s="28"/>
      <c r="W1045" s="28"/>
      <c r="X1045" s="28"/>
      <c r="Y1045" s="28"/>
      <c r="Z1045" s="28"/>
      <c r="AA1045" s="29"/>
      <c r="AB1045" s="28"/>
      <c r="AC1045" s="28"/>
      <c r="AD1045" s="28"/>
      <c r="AE1045" s="29"/>
      <c r="AF1045" s="28"/>
      <c r="AG1045" s="28"/>
      <c r="AH1045" s="28"/>
      <c r="AI1045" s="28"/>
      <c r="AJ1045" s="28"/>
      <c r="AK1045" s="28"/>
      <c r="AL1045" s="107" t="s">
        <v>1084</v>
      </c>
    </row>
    <row r="1046" spans="2:38" s="1" customFormat="1" ht="45.75" customHeight="1">
      <c r="B1046" s="5" t="s">
        <v>1037</v>
      </c>
      <c r="C1046" s="3" t="s">
        <v>1038</v>
      </c>
      <c r="D1046" s="3" t="s">
        <v>1039</v>
      </c>
      <c r="E1046" s="3" t="s">
        <v>1040</v>
      </c>
      <c r="F1046" s="3" t="s">
        <v>1041</v>
      </c>
      <c r="G1046" s="3" t="s">
        <v>1042</v>
      </c>
      <c r="H1046" s="3" t="s">
        <v>1043</v>
      </c>
      <c r="I1046" s="3" t="s">
        <v>1044</v>
      </c>
      <c r="J1046" s="4" t="s">
        <v>1045</v>
      </c>
      <c r="K1046" s="5" t="s">
        <v>1046</v>
      </c>
      <c r="L1046" s="6"/>
      <c r="M1046" s="6"/>
      <c r="N1046" s="7"/>
      <c r="O1046" s="7"/>
      <c r="P1046" s="8"/>
      <c r="Q1046" s="9">
        <f>SUM(Q1047:Q1047)</f>
        <v>8312500</v>
      </c>
      <c r="R1046" s="10">
        <f>SUM(R1047:R1047)</f>
        <v>0</v>
      </c>
      <c r="S1046" s="11">
        <f>SUM(S1047:S1047)</f>
        <v>0</v>
      </c>
      <c r="T1046" s="10">
        <f>SUM(T1047:T1047)</f>
        <v>0</v>
      </c>
      <c r="U1046" s="11"/>
      <c r="V1046" s="10"/>
      <c r="W1046" s="11"/>
      <c r="X1046" s="10"/>
      <c r="Y1046" s="11"/>
      <c r="Z1046" s="10"/>
      <c r="AA1046" s="11"/>
      <c r="AB1046" s="10"/>
      <c r="AC1046" s="11"/>
      <c r="AD1046" s="10"/>
      <c r="AE1046" s="11"/>
      <c r="AF1046" s="10"/>
      <c r="AG1046" s="12">
        <f>Q1046+S1046</f>
        <v>8312500</v>
      </c>
      <c r="AH1046" s="10">
        <f>AH1047</f>
        <v>0</v>
      </c>
      <c r="AI1046" s="13">
        <f>SUM(AI1047:AI1047)</f>
        <v>0</v>
      </c>
      <c r="AJ1046" s="14"/>
      <c r="AK1046" s="14"/>
      <c r="AL1046" s="15"/>
    </row>
    <row r="1047" spans="2:38" ht="26.25" thickBot="1">
      <c r="B1047" s="106"/>
      <c r="C1047" s="28"/>
      <c r="D1047" s="28"/>
      <c r="E1047" s="28"/>
      <c r="F1047" s="26" t="s">
        <v>1004</v>
      </c>
      <c r="G1047" s="28"/>
      <c r="H1047" s="28"/>
      <c r="I1047" s="28"/>
      <c r="J1047" s="26" t="s">
        <v>291</v>
      </c>
      <c r="K1047" s="26" t="s">
        <v>726</v>
      </c>
      <c r="L1047" s="27">
        <v>0</v>
      </c>
      <c r="M1047" s="27">
        <v>35000</v>
      </c>
      <c r="N1047" s="27">
        <v>10000</v>
      </c>
      <c r="O1047" s="28"/>
      <c r="P1047" s="28"/>
      <c r="Q1047" s="29">
        <v>8312500</v>
      </c>
      <c r="R1047" s="28"/>
      <c r="S1047" s="29"/>
      <c r="T1047" s="28"/>
      <c r="U1047" s="28"/>
      <c r="V1047" s="28"/>
      <c r="W1047" s="28"/>
      <c r="X1047" s="28"/>
      <c r="Y1047" s="28"/>
      <c r="Z1047" s="28"/>
      <c r="AA1047" s="29"/>
      <c r="AB1047" s="28"/>
      <c r="AC1047" s="28"/>
      <c r="AD1047" s="28"/>
      <c r="AE1047" s="29"/>
      <c r="AF1047" s="28"/>
      <c r="AG1047" s="28"/>
      <c r="AH1047" s="28"/>
      <c r="AI1047" s="28"/>
      <c r="AJ1047" s="28"/>
      <c r="AK1047" s="28"/>
      <c r="AL1047" s="107" t="s">
        <v>1084</v>
      </c>
    </row>
    <row r="1048" spans="2:38" s="1" customFormat="1" ht="48.75" customHeight="1">
      <c r="B1048" s="5" t="s">
        <v>1037</v>
      </c>
      <c r="C1048" s="3" t="s">
        <v>1038</v>
      </c>
      <c r="D1048" s="3" t="s">
        <v>1039</v>
      </c>
      <c r="E1048" s="3" t="s">
        <v>1040</v>
      </c>
      <c r="F1048" s="3" t="s">
        <v>1041</v>
      </c>
      <c r="G1048" s="3" t="s">
        <v>1042</v>
      </c>
      <c r="H1048" s="3" t="s">
        <v>1043</v>
      </c>
      <c r="I1048" s="3" t="s">
        <v>1044</v>
      </c>
      <c r="J1048" s="4" t="s">
        <v>1045</v>
      </c>
      <c r="K1048" s="5" t="s">
        <v>1046</v>
      </c>
      <c r="L1048" s="6"/>
      <c r="M1048" s="6"/>
      <c r="N1048" s="7"/>
      <c r="O1048" s="7"/>
      <c r="P1048" s="8"/>
      <c r="Q1048" s="9">
        <f>SUM(Q1049:Q1049)</f>
        <v>8312500</v>
      </c>
      <c r="R1048" s="10">
        <f>SUM(R1049:R1049)</f>
        <v>0</v>
      </c>
      <c r="S1048" s="11">
        <f>SUM(S1049:S1049)</f>
        <v>0</v>
      </c>
      <c r="T1048" s="10">
        <f>SUM(T1049:T1049)</f>
        <v>0</v>
      </c>
      <c r="U1048" s="11"/>
      <c r="V1048" s="10"/>
      <c r="W1048" s="11"/>
      <c r="X1048" s="10"/>
      <c r="Y1048" s="11"/>
      <c r="Z1048" s="10"/>
      <c r="AA1048" s="11"/>
      <c r="AB1048" s="10"/>
      <c r="AC1048" s="11"/>
      <c r="AD1048" s="10"/>
      <c r="AE1048" s="11"/>
      <c r="AF1048" s="10"/>
      <c r="AG1048" s="12">
        <f>Q1048+S1048</f>
        <v>8312500</v>
      </c>
      <c r="AH1048" s="10">
        <f>AH1049</f>
        <v>0</v>
      </c>
      <c r="AI1048" s="13">
        <f>SUM(AI1049:AI1049)</f>
        <v>0</v>
      </c>
      <c r="AJ1048" s="14"/>
      <c r="AK1048" s="14"/>
      <c r="AL1048" s="15"/>
    </row>
    <row r="1049" spans="2:38" ht="51.75" thickBot="1">
      <c r="B1049" s="106"/>
      <c r="C1049" s="28"/>
      <c r="D1049" s="28"/>
      <c r="E1049" s="28"/>
      <c r="F1049" s="26" t="s">
        <v>1004</v>
      </c>
      <c r="G1049" s="28"/>
      <c r="H1049" s="28"/>
      <c r="I1049" s="28"/>
      <c r="J1049" s="26" t="s">
        <v>292</v>
      </c>
      <c r="K1049" s="26" t="s">
        <v>727</v>
      </c>
      <c r="L1049" s="27">
        <v>0</v>
      </c>
      <c r="M1049" s="27">
        <v>1</v>
      </c>
      <c r="N1049" s="27">
        <v>1</v>
      </c>
      <c r="O1049" s="28"/>
      <c r="P1049" s="28"/>
      <c r="Q1049" s="29">
        <v>8312500</v>
      </c>
      <c r="R1049" s="28"/>
      <c r="S1049" s="29"/>
      <c r="T1049" s="28"/>
      <c r="U1049" s="28"/>
      <c r="V1049" s="28"/>
      <c r="W1049" s="28"/>
      <c r="X1049" s="28"/>
      <c r="Y1049" s="28"/>
      <c r="Z1049" s="28"/>
      <c r="AA1049" s="29"/>
      <c r="AB1049" s="28"/>
      <c r="AC1049" s="28"/>
      <c r="AD1049" s="28"/>
      <c r="AE1049" s="29"/>
      <c r="AF1049" s="28"/>
      <c r="AG1049" s="28"/>
      <c r="AH1049" s="28"/>
      <c r="AI1049" s="28"/>
      <c r="AJ1049" s="28"/>
      <c r="AK1049" s="28"/>
      <c r="AL1049" s="107" t="s">
        <v>1084</v>
      </c>
    </row>
    <row r="1050" spans="2:38" s="1" customFormat="1" ht="49.5" customHeight="1">
      <c r="B1050" s="5" t="s">
        <v>1037</v>
      </c>
      <c r="C1050" s="3" t="s">
        <v>1038</v>
      </c>
      <c r="D1050" s="3" t="s">
        <v>1039</v>
      </c>
      <c r="E1050" s="3" t="s">
        <v>1040</v>
      </c>
      <c r="F1050" s="3" t="s">
        <v>1041</v>
      </c>
      <c r="G1050" s="3" t="s">
        <v>1042</v>
      </c>
      <c r="H1050" s="3" t="s">
        <v>1043</v>
      </c>
      <c r="I1050" s="3" t="s">
        <v>1044</v>
      </c>
      <c r="J1050" s="4" t="s">
        <v>1045</v>
      </c>
      <c r="K1050" s="5" t="s">
        <v>1046</v>
      </c>
      <c r="L1050" s="6"/>
      <c r="M1050" s="6"/>
      <c r="N1050" s="7"/>
      <c r="O1050" s="7"/>
      <c r="P1050" s="8"/>
      <c r="Q1050" s="9">
        <f>SUM(Q1051:Q1051)</f>
        <v>8312500</v>
      </c>
      <c r="R1050" s="10">
        <f>SUM(R1051:R1051)</f>
        <v>0</v>
      </c>
      <c r="S1050" s="11">
        <f>SUM(S1051:S1051)</f>
        <v>0</v>
      </c>
      <c r="T1050" s="10">
        <f>SUM(T1051:T1051)</f>
        <v>0</v>
      </c>
      <c r="U1050" s="11"/>
      <c r="V1050" s="10"/>
      <c r="W1050" s="11"/>
      <c r="X1050" s="10"/>
      <c r="Y1050" s="11"/>
      <c r="Z1050" s="10"/>
      <c r="AA1050" s="11"/>
      <c r="AB1050" s="10"/>
      <c r="AC1050" s="11"/>
      <c r="AD1050" s="10"/>
      <c r="AE1050" s="11"/>
      <c r="AF1050" s="10"/>
      <c r="AG1050" s="12">
        <f>Q1050+S1050</f>
        <v>8312500</v>
      </c>
      <c r="AH1050" s="10">
        <f>AH1051</f>
        <v>0</v>
      </c>
      <c r="AI1050" s="13">
        <f>SUM(AI1051:AI1051)</f>
        <v>0</v>
      </c>
      <c r="AJ1050" s="14"/>
      <c r="AK1050" s="14"/>
      <c r="AL1050" s="15"/>
    </row>
    <row r="1051" spans="2:38" ht="38.25">
      <c r="B1051" s="106"/>
      <c r="C1051" s="28"/>
      <c r="D1051" s="28"/>
      <c r="E1051" s="28"/>
      <c r="F1051" s="26" t="s">
        <v>1004</v>
      </c>
      <c r="G1051" s="28"/>
      <c r="H1051" s="28"/>
      <c r="I1051" s="28"/>
      <c r="J1051" s="26" t="s">
        <v>293</v>
      </c>
      <c r="K1051" s="26" t="s">
        <v>728</v>
      </c>
      <c r="L1051" s="27">
        <v>0</v>
      </c>
      <c r="M1051" s="27">
        <v>10000</v>
      </c>
      <c r="N1051" s="27">
        <v>2500</v>
      </c>
      <c r="O1051" s="28"/>
      <c r="P1051" s="28"/>
      <c r="Q1051" s="29">
        <v>8312500</v>
      </c>
      <c r="R1051" s="28"/>
      <c r="S1051" s="29"/>
      <c r="T1051" s="28"/>
      <c r="U1051" s="28"/>
      <c r="V1051" s="28"/>
      <c r="W1051" s="28"/>
      <c r="X1051" s="28"/>
      <c r="Y1051" s="28"/>
      <c r="Z1051" s="28"/>
      <c r="AA1051" s="29"/>
      <c r="AB1051" s="28"/>
      <c r="AC1051" s="28"/>
      <c r="AD1051" s="28"/>
      <c r="AE1051" s="29"/>
      <c r="AF1051" s="28"/>
      <c r="AG1051" s="28"/>
      <c r="AH1051" s="28"/>
      <c r="AI1051" s="28"/>
      <c r="AJ1051" s="28"/>
      <c r="AK1051" s="28"/>
      <c r="AL1051" s="107" t="s">
        <v>1084</v>
      </c>
    </row>
    <row r="1052" spans="2:38" ht="15.75" thickBot="1">
      <c r="B1052" s="106"/>
      <c r="C1052" s="28"/>
      <c r="D1052" s="28"/>
      <c r="E1052" s="28"/>
      <c r="F1052" s="26"/>
      <c r="G1052" s="28"/>
      <c r="H1052" s="28"/>
      <c r="I1052" s="28"/>
      <c r="J1052" s="26"/>
      <c r="K1052" s="26"/>
      <c r="L1052" s="27"/>
      <c r="M1052" s="27"/>
      <c r="N1052" s="27"/>
      <c r="O1052" s="28"/>
      <c r="P1052" s="28"/>
      <c r="Q1052" s="29"/>
      <c r="R1052" s="28"/>
      <c r="S1052" s="29"/>
      <c r="T1052" s="28"/>
      <c r="U1052" s="28"/>
      <c r="V1052" s="28"/>
      <c r="W1052" s="28"/>
      <c r="X1052" s="28"/>
      <c r="Y1052" s="28"/>
      <c r="Z1052" s="28"/>
      <c r="AA1052" s="29"/>
      <c r="AB1052" s="28"/>
      <c r="AC1052" s="28"/>
      <c r="AD1052" s="28"/>
      <c r="AE1052" s="29"/>
      <c r="AF1052" s="28"/>
      <c r="AG1052" s="28"/>
      <c r="AH1052" s="28"/>
      <c r="AI1052" s="28"/>
      <c r="AJ1052" s="28"/>
      <c r="AK1052" s="28"/>
      <c r="AL1052" s="107"/>
    </row>
    <row r="1053" spans="2:38">
      <c r="B1053" s="224" t="s">
        <v>1097</v>
      </c>
      <c r="C1053" s="225"/>
      <c r="D1053" s="225"/>
      <c r="E1053" s="225"/>
      <c r="F1053" s="225"/>
      <c r="G1053" s="225"/>
      <c r="H1053" s="225"/>
      <c r="I1053" s="225"/>
      <c r="J1053" s="225"/>
      <c r="K1053" s="225"/>
      <c r="L1053" s="225"/>
      <c r="M1053" s="225"/>
      <c r="N1053" s="225"/>
      <c r="O1053" s="225"/>
      <c r="P1053" s="225"/>
      <c r="Q1053" s="225"/>
      <c r="R1053" s="225"/>
      <c r="S1053" s="225"/>
      <c r="T1053" s="225"/>
      <c r="U1053" s="225"/>
      <c r="V1053" s="225"/>
      <c r="W1053" s="225"/>
      <c r="X1053" s="225"/>
      <c r="Y1053" s="225"/>
      <c r="Z1053" s="225"/>
      <c r="AA1053" s="225"/>
      <c r="AB1053" s="225"/>
      <c r="AC1053" s="225"/>
      <c r="AD1053" s="225"/>
      <c r="AE1053" s="225"/>
      <c r="AF1053" s="225"/>
      <c r="AG1053" s="225"/>
      <c r="AH1053" s="225"/>
      <c r="AI1053" s="225"/>
      <c r="AJ1053" s="225"/>
      <c r="AK1053" s="225"/>
      <c r="AL1053" s="226"/>
    </row>
    <row r="1054" spans="2:38" ht="15.75" thickBot="1">
      <c r="B1054" s="227" t="s">
        <v>1098</v>
      </c>
      <c r="C1054" s="228"/>
      <c r="D1054" s="228"/>
      <c r="E1054" s="228"/>
      <c r="F1054" s="228"/>
      <c r="G1054" s="228"/>
      <c r="H1054" s="228"/>
      <c r="I1054" s="228"/>
      <c r="J1054" s="228"/>
      <c r="K1054" s="228"/>
      <c r="L1054" s="228"/>
      <c r="M1054" s="228"/>
      <c r="N1054" s="228"/>
      <c r="O1054" s="228"/>
      <c r="P1054" s="228"/>
      <c r="Q1054" s="228"/>
      <c r="R1054" s="228"/>
      <c r="S1054" s="228"/>
      <c r="T1054" s="228"/>
      <c r="U1054" s="228"/>
      <c r="V1054" s="228"/>
      <c r="W1054" s="228"/>
      <c r="X1054" s="228"/>
      <c r="Y1054" s="228"/>
      <c r="Z1054" s="228"/>
      <c r="AA1054" s="228"/>
      <c r="AB1054" s="228"/>
      <c r="AC1054" s="228"/>
      <c r="AD1054" s="228"/>
      <c r="AE1054" s="228"/>
      <c r="AF1054" s="228"/>
      <c r="AG1054" s="228"/>
      <c r="AH1054" s="228"/>
      <c r="AI1054" s="228"/>
      <c r="AJ1054" s="228"/>
      <c r="AK1054" s="228"/>
      <c r="AL1054" s="229"/>
    </row>
    <row r="1055" spans="2:38">
      <c r="B1055" s="128" t="s">
        <v>1244</v>
      </c>
      <c r="C1055" s="129"/>
      <c r="D1055" s="129"/>
      <c r="E1055" s="129"/>
      <c r="F1055" s="129"/>
      <c r="G1055" s="129"/>
      <c r="H1055" s="129"/>
      <c r="I1055" s="129"/>
      <c r="J1055" s="130"/>
      <c r="K1055" s="131" t="s">
        <v>1267</v>
      </c>
      <c r="L1055" s="132"/>
      <c r="M1055" s="132"/>
      <c r="N1055" s="132"/>
      <c r="O1055" s="132"/>
      <c r="P1055" s="132"/>
      <c r="Q1055" s="132"/>
      <c r="R1055" s="132"/>
      <c r="S1055" s="132"/>
      <c r="T1055" s="132"/>
      <c r="U1055" s="132"/>
      <c r="V1055" s="133"/>
      <c r="W1055" s="131" t="s">
        <v>1101</v>
      </c>
      <c r="X1055" s="134"/>
      <c r="Y1055" s="134"/>
      <c r="Z1055" s="134"/>
      <c r="AA1055" s="134"/>
      <c r="AB1055" s="134"/>
      <c r="AC1055" s="134"/>
      <c r="AD1055" s="134"/>
      <c r="AE1055" s="134"/>
      <c r="AF1055" s="134"/>
      <c r="AG1055" s="134"/>
      <c r="AH1055" s="134"/>
      <c r="AI1055" s="134"/>
      <c r="AJ1055" s="134"/>
      <c r="AK1055" s="134"/>
      <c r="AL1055" s="135"/>
    </row>
    <row r="1056" spans="2:38" ht="29.25" customHeight="1" thickBot="1">
      <c r="B1056" s="136" t="s">
        <v>1271</v>
      </c>
      <c r="C1056" s="137"/>
      <c r="D1056" s="138"/>
      <c r="E1056" s="92"/>
      <c r="F1056" s="92"/>
      <c r="G1056" s="92"/>
      <c r="H1056" s="222" t="s">
        <v>1272</v>
      </c>
      <c r="I1056" s="222"/>
      <c r="J1056" s="222"/>
      <c r="K1056" s="222"/>
      <c r="L1056" s="222"/>
      <c r="M1056" s="222"/>
      <c r="N1056" s="222"/>
      <c r="O1056" s="222"/>
      <c r="P1056" s="223"/>
      <c r="Q1056" s="141" t="s">
        <v>1049</v>
      </c>
      <c r="R1056" s="142"/>
      <c r="S1056" s="142"/>
      <c r="T1056" s="142"/>
      <c r="U1056" s="142"/>
      <c r="V1056" s="142"/>
      <c r="W1056" s="142"/>
      <c r="X1056" s="142"/>
      <c r="Y1056" s="142"/>
      <c r="Z1056" s="142"/>
      <c r="AA1056" s="142"/>
      <c r="AB1056" s="142"/>
      <c r="AC1056" s="142"/>
      <c r="AD1056" s="142"/>
      <c r="AE1056" s="142"/>
      <c r="AF1056" s="142"/>
      <c r="AG1056" s="142"/>
      <c r="AH1056" s="143"/>
      <c r="AI1056" s="144" t="s">
        <v>1050</v>
      </c>
      <c r="AJ1056" s="145"/>
      <c r="AK1056" s="145"/>
      <c r="AL1056" s="146"/>
    </row>
    <row r="1057" spans="2:38" ht="15" customHeight="1">
      <c r="B1057" s="156" t="s">
        <v>1051</v>
      </c>
      <c r="C1057" s="158" t="s">
        <v>1052</v>
      </c>
      <c r="D1057" s="159"/>
      <c r="E1057" s="159"/>
      <c r="F1057" s="159"/>
      <c r="G1057" s="159"/>
      <c r="H1057" s="159"/>
      <c r="I1057" s="159"/>
      <c r="J1057" s="159"/>
      <c r="K1057" s="162" t="s">
        <v>1053</v>
      </c>
      <c r="L1057" s="238" t="s">
        <v>1054</v>
      </c>
      <c r="M1057" s="238" t="s">
        <v>1055</v>
      </c>
      <c r="N1057" s="166" t="s">
        <v>1394</v>
      </c>
      <c r="O1057" s="233" t="s">
        <v>1056</v>
      </c>
      <c r="P1057" s="235" t="s">
        <v>1057</v>
      </c>
      <c r="Q1057" s="237" t="s">
        <v>1058</v>
      </c>
      <c r="R1057" s="231"/>
      <c r="S1057" s="230" t="s">
        <v>1059</v>
      </c>
      <c r="T1057" s="231"/>
      <c r="U1057" s="230" t="s">
        <v>1060</v>
      </c>
      <c r="V1057" s="231"/>
      <c r="W1057" s="230" t="s">
        <v>1061</v>
      </c>
      <c r="X1057" s="231"/>
      <c r="Y1057" s="230" t="s">
        <v>1062</v>
      </c>
      <c r="Z1057" s="231"/>
      <c r="AA1057" s="230" t="s">
        <v>1063</v>
      </c>
      <c r="AB1057" s="231"/>
      <c r="AC1057" s="230" t="s">
        <v>1064</v>
      </c>
      <c r="AD1057" s="231"/>
      <c r="AE1057" s="230" t="s">
        <v>1065</v>
      </c>
      <c r="AF1057" s="231"/>
      <c r="AG1057" s="230" t="s">
        <v>1066</v>
      </c>
      <c r="AH1057" s="232"/>
      <c r="AI1057" s="171" t="s">
        <v>1067</v>
      </c>
      <c r="AJ1057" s="147" t="s">
        <v>1068</v>
      </c>
      <c r="AK1057" s="149" t="s">
        <v>1069</v>
      </c>
      <c r="AL1057" s="151" t="s">
        <v>1070</v>
      </c>
    </row>
    <row r="1058" spans="2:38" ht="32.25" thickBot="1">
      <c r="B1058" s="157"/>
      <c r="C1058" s="178"/>
      <c r="D1058" s="179"/>
      <c r="E1058" s="179"/>
      <c r="F1058" s="179"/>
      <c r="G1058" s="179"/>
      <c r="H1058" s="179"/>
      <c r="I1058" s="179"/>
      <c r="J1058" s="179"/>
      <c r="K1058" s="163"/>
      <c r="L1058" s="239" t="s">
        <v>1054</v>
      </c>
      <c r="M1058" s="239"/>
      <c r="N1058" s="167"/>
      <c r="O1058" s="234"/>
      <c r="P1058" s="236"/>
      <c r="Q1058" s="83" t="s">
        <v>1071</v>
      </c>
      <c r="R1058" s="84" t="s">
        <v>1072</v>
      </c>
      <c r="S1058" s="85" t="s">
        <v>1071</v>
      </c>
      <c r="T1058" s="84" t="s">
        <v>1072</v>
      </c>
      <c r="U1058" s="85" t="s">
        <v>1071</v>
      </c>
      <c r="V1058" s="84" t="s">
        <v>1072</v>
      </c>
      <c r="W1058" s="85" t="s">
        <v>1071</v>
      </c>
      <c r="X1058" s="84" t="s">
        <v>1072</v>
      </c>
      <c r="Y1058" s="85" t="s">
        <v>1071</v>
      </c>
      <c r="Z1058" s="84" t="s">
        <v>1072</v>
      </c>
      <c r="AA1058" s="85" t="s">
        <v>1071</v>
      </c>
      <c r="AB1058" s="84" t="s">
        <v>1072</v>
      </c>
      <c r="AC1058" s="85" t="s">
        <v>1071</v>
      </c>
      <c r="AD1058" s="84" t="s">
        <v>1073</v>
      </c>
      <c r="AE1058" s="85" t="s">
        <v>1071</v>
      </c>
      <c r="AF1058" s="84" t="s">
        <v>1073</v>
      </c>
      <c r="AG1058" s="85" t="s">
        <v>1071</v>
      </c>
      <c r="AH1058" s="86" t="s">
        <v>1073</v>
      </c>
      <c r="AI1058" s="172"/>
      <c r="AJ1058" s="148"/>
      <c r="AK1058" s="150"/>
      <c r="AL1058" s="152"/>
    </row>
    <row r="1059" spans="2:38" ht="28.5" thickBot="1">
      <c r="B1059" s="42" t="s">
        <v>1084</v>
      </c>
      <c r="C1059" s="180" t="s">
        <v>1370</v>
      </c>
      <c r="D1059" s="181"/>
      <c r="E1059" s="181"/>
      <c r="F1059" s="181"/>
      <c r="G1059" s="181"/>
      <c r="H1059" s="181"/>
      <c r="I1059" s="181"/>
      <c r="J1059" s="181"/>
      <c r="K1059" s="43" t="s">
        <v>1273</v>
      </c>
      <c r="L1059" s="44">
        <v>8000</v>
      </c>
      <c r="M1059" s="59">
        <v>12000</v>
      </c>
      <c r="N1059" s="59">
        <v>9000</v>
      </c>
      <c r="O1059" s="46"/>
      <c r="P1059" s="47"/>
      <c r="Q1059" s="48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  <c r="AC1059" s="49"/>
      <c r="AD1059" s="49"/>
      <c r="AE1059" s="49"/>
      <c r="AF1059" s="49"/>
      <c r="AG1059" s="49"/>
      <c r="AH1059" s="50"/>
      <c r="AI1059" s="51">
        <f>AI1061+AI1067+AI1073</f>
        <v>0</v>
      </c>
      <c r="AJ1059" s="52"/>
      <c r="AK1059" s="52"/>
      <c r="AL1059" s="53"/>
    </row>
    <row r="1060" spans="2:38" s="1" customFormat="1" ht="53.25" customHeight="1">
      <c r="B1060" s="5" t="s">
        <v>1037</v>
      </c>
      <c r="C1060" s="3" t="s">
        <v>1038</v>
      </c>
      <c r="D1060" s="3" t="s">
        <v>1039</v>
      </c>
      <c r="E1060" s="3" t="s">
        <v>1040</v>
      </c>
      <c r="F1060" s="3" t="s">
        <v>1041</v>
      </c>
      <c r="G1060" s="3" t="s">
        <v>1042</v>
      </c>
      <c r="H1060" s="3" t="s">
        <v>1043</v>
      </c>
      <c r="I1060" s="3" t="s">
        <v>1044</v>
      </c>
      <c r="J1060" s="4" t="s">
        <v>1045</v>
      </c>
      <c r="K1060" s="5" t="s">
        <v>1046</v>
      </c>
      <c r="L1060" s="6"/>
      <c r="M1060" s="6"/>
      <c r="N1060" s="7"/>
      <c r="O1060" s="7"/>
      <c r="P1060" s="8"/>
      <c r="Q1060" s="9">
        <f>SUM(Q1061:Q1061)</f>
        <v>8312500</v>
      </c>
      <c r="R1060" s="10">
        <f>SUM(R1061:R1061)</f>
        <v>0</v>
      </c>
      <c r="S1060" s="11">
        <f>SUM(S1061:S1061)</f>
        <v>0</v>
      </c>
      <c r="T1060" s="10">
        <f>SUM(T1061:T1061)</f>
        <v>0</v>
      </c>
      <c r="U1060" s="11"/>
      <c r="V1060" s="10"/>
      <c r="W1060" s="11"/>
      <c r="X1060" s="10"/>
      <c r="Y1060" s="11"/>
      <c r="Z1060" s="10"/>
      <c r="AA1060" s="11"/>
      <c r="AB1060" s="10"/>
      <c r="AC1060" s="11"/>
      <c r="AD1060" s="10"/>
      <c r="AE1060" s="11"/>
      <c r="AF1060" s="10"/>
      <c r="AG1060" s="12">
        <f>Q1060+S1060</f>
        <v>8312500</v>
      </c>
      <c r="AH1060" s="10">
        <f>AH1061</f>
        <v>0</v>
      </c>
      <c r="AI1060" s="13">
        <f>SUM(AI1061:AI1061)</f>
        <v>0</v>
      </c>
      <c r="AJ1060" s="14"/>
      <c r="AK1060" s="14"/>
      <c r="AL1060" s="15"/>
    </row>
    <row r="1061" spans="2:38" ht="64.5" thickBot="1">
      <c r="B1061" s="106"/>
      <c r="C1061" s="28"/>
      <c r="D1061" s="28"/>
      <c r="E1061" s="28"/>
      <c r="F1061" s="26" t="s">
        <v>1004</v>
      </c>
      <c r="G1061" s="28"/>
      <c r="H1061" s="28"/>
      <c r="I1061" s="28"/>
      <c r="J1061" s="26" t="s">
        <v>294</v>
      </c>
      <c r="K1061" s="26" t="s">
        <v>729</v>
      </c>
      <c r="L1061" s="27">
        <v>150</v>
      </c>
      <c r="M1061" s="27">
        <v>650</v>
      </c>
      <c r="N1061" s="27">
        <v>200</v>
      </c>
      <c r="O1061" s="28"/>
      <c r="P1061" s="28"/>
      <c r="Q1061" s="29">
        <v>8312500</v>
      </c>
      <c r="R1061" s="28"/>
      <c r="S1061" s="29"/>
      <c r="T1061" s="28"/>
      <c r="U1061" s="28"/>
      <c r="V1061" s="28"/>
      <c r="W1061" s="28"/>
      <c r="X1061" s="28"/>
      <c r="Y1061" s="28"/>
      <c r="Z1061" s="28"/>
      <c r="AA1061" s="29"/>
      <c r="AB1061" s="28"/>
      <c r="AC1061" s="28"/>
      <c r="AD1061" s="28"/>
      <c r="AE1061" s="29"/>
      <c r="AF1061" s="28"/>
      <c r="AG1061" s="28"/>
      <c r="AH1061" s="28"/>
      <c r="AI1061" s="28"/>
      <c r="AJ1061" s="28"/>
      <c r="AK1061" s="28"/>
      <c r="AL1061" s="107" t="s">
        <v>1084</v>
      </c>
    </row>
    <row r="1062" spans="2:38" s="1" customFormat="1" ht="48.75" customHeight="1">
      <c r="B1062" s="5" t="s">
        <v>1037</v>
      </c>
      <c r="C1062" s="3" t="s">
        <v>1038</v>
      </c>
      <c r="D1062" s="3" t="s">
        <v>1039</v>
      </c>
      <c r="E1062" s="3" t="s">
        <v>1040</v>
      </c>
      <c r="F1062" s="3" t="s">
        <v>1041</v>
      </c>
      <c r="G1062" s="3" t="s">
        <v>1042</v>
      </c>
      <c r="H1062" s="3" t="s">
        <v>1043</v>
      </c>
      <c r="I1062" s="3" t="s">
        <v>1044</v>
      </c>
      <c r="J1062" s="4" t="s">
        <v>1045</v>
      </c>
      <c r="K1062" s="5" t="s">
        <v>1046</v>
      </c>
      <c r="L1062" s="6"/>
      <c r="M1062" s="6"/>
      <c r="N1062" s="7"/>
      <c r="O1062" s="7"/>
      <c r="P1062" s="8"/>
      <c r="Q1062" s="9">
        <f>SUM(Q1063:Q1063)</f>
        <v>8312500</v>
      </c>
      <c r="R1062" s="10">
        <f>SUM(R1063:R1063)</f>
        <v>0</v>
      </c>
      <c r="S1062" s="11">
        <f>SUM(S1063:S1063)</f>
        <v>0</v>
      </c>
      <c r="T1062" s="10">
        <f>SUM(T1063:T1063)</f>
        <v>0</v>
      </c>
      <c r="U1062" s="11"/>
      <c r="V1062" s="10"/>
      <c r="W1062" s="11"/>
      <c r="X1062" s="10"/>
      <c r="Y1062" s="11"/>
      <c r="Z1062" s="10"/>
      <c r="AA1062" s="11"/>
      <c r="AB1062" s="10"/>
      <c r="AC1062" s="11"/>
      <c r="AD1062" s="10"/>
      <c r="AE1062" s="11"/>
      <c r="AF1062" s="10"/>
      <c r="AG1062" s="12">
        <f>Q1062+S1062</f>
        <v>8312500</v>
      </c>
      <c r="AH1062" s="10">
        <f>AH1063</f>
        <v>0</v>
      </c>
      <c r="AI1062" s="13">
        <f>SUM(AI1063:AI1063)</f>
        <v>0</v>
      </c>
      <c r="AJ1062" s="14"/>
      <c r="AK1062" s="14"/>
      <c r="AL1062" s="15"/>
    </row>
    <row r="1063" spans="2:38" ht="64.5" thickBot="1">
      <c r="B1063" s="106"/>
      <c r="C1063" s="28"/>
      <c r="D1063" s="28"/>
      <c r="E1063" s="28"/>
      <c r="F1063" s="26" t="s">
        <v>1004</v>
      </c>
      <c r="G1063" s="28"/>
      <c r="H1063" s="28"/>
      <c r="I1063" s="28"/>
      <c r="J1063" s="26" t="s">
        <v>295</v>
      </c>
      <c r="K1063" s="26" t="s">
        <v>730</v>
      </c>
      <c r="L1063" s="27">
        <v>100</v>
      </c>
      <c r="M1063" s="27">
        <v>530</v>
      </c>
      <c r="N1063" s="27">
        <v>150</v>
      </c>
      <c r="O1063" s="28"/>
      <c r="P1063" s="28"/>
      <c r="Q1063" s="29">
        <v>8312500</v>
      </c>
      <c r="R1063" s="28"/>
      <c r="S1063" s="29"/>
      <c r="T1063" s="28"/>
      <c r="U1063" s="28"/>
      <c r="V1063" s="28"/>
      <c r="W1063" s="28"/>
      <c r="X1063" s="28"/>
      <c r="Y1063" s="28"/>
      <c r="Z1063" s="28"/>
      <c r="AA1063" s="29"/>
      <c r="AB1063" s="28"/>
      <c r="AC1063" s="28"/>
      <c r="AD1063" s="28"/>
      <c r="AE1063" s="29"/>
      <c r="AF1063" s="28"/>
      <c r="AG1063" s="28"/>
      <c r="AH1063" s="28"/>
      <c r="AI1063" s="28"/>
      <c r="AJ1063" s="28"/>
      <c r="AK1063" s="28"/>
      <c r="AL1063" s="107" t="s">
        <v>1084</v>
      </c>
    </row>
    <row r="1064" spans="2:38" s="1" customFormat="1" ht="51" customHeight="1">
      <c r="B1064" s="5" t="s">
        <v>1037</v>
      </c>
      <c r="C1064" s="3" t="s">
        <v>1038</v>
      </c>
      <c r="D1064" s="3" t="s">
        <v>1039</v>
      </c>
      <c r="E1064" s="3" t="s">
        <v>1040</v>
      </c>
      <c r="F1064" s="3" t="s">
        <v>1041</v>
      </c>
      <c r="G1064" s="3" t="s">
        <v>1042</v>
      </c>
      <c r="H1064" s="3" t="s">
        <v>1043</v>
      </c>
      <c r="I1064" s="3" t="s">
        <v>1044</v>
      </c>
      <c r="J1064" s="4" t="s">
        <v>1045</v>
      </c>
      <c r="K1064" s="5" t="s">
        <v>1046</v>
      </c>
      <c r="L1064" s="6"/>
      <c r="M1064" s="6"/>
      <c r="N1064" s="7"/>
      <c r="O1064" s="7"/>
      <c r="P1064" s="8"/>
      <c r="Q1064" s="9">
        <f>SUM(Q1065:Q1065)</f>
        <v>8312500</v>
      </c>
      <c r="R1064" s="10">
        <f>SUM(R1065:R1065)</f>
        <v>0</v>
      </c>
      <c r="S1064" s="11">
        <f>SUM(S1065:S1065)</f>
        <v>0</v>
      </c>
      <c r="T1064" s="10">
        <f>SUM(T1065:T1065)</f>
        <v>0</v>
      </c>
      <c r="U1064" s="11"/>
      <c r="V1064" s="10"/>
      <c r="W1064" s="11"/>
      <c r="X1064" s="10"/>
      <c r="Y1064" s="11"/>
      <c r="Z1064" s="10"/>
      <c r="AA1064" s="11"/>
      <c r="AB1064" s="10"/>
      <c r="AC1064" s="11"/>
      <c r="AD1064" s="10"/>
      <c r="AE1064" s="11"/>
      <c r="AF1064" s="10"/>
      <c r="AG1064" s="12">
        <f>Q1064+S1064</f>
        <v>8312500</v>
      </c>
      <c r="AH1064" s="10">
        <f>AH1065</f>
        <v>0</v>
      </c>
      <c r="AI1064" s="13">
        <f>SUM(AI1065:AI1065)</f>
        <v>0</v>
      </c>
      <c r="AJ1064" s="14"/>
      <c r="AK1064" s="14"/>
      <c r="AL1064" s="15"/>
    </row>
    <row r="1065" spans="2:38" ht="51.75" thickBot="1">
      <c r="B1065" s="106"/>
      <c r="C1065" s="28"/>
      <c r="D1065" s="28"/>
      <c r="E1065" s="28"/>
      <c r="F1065" s="26" t="s">
        <v>1004</v>
      </c>
      <c r="G1065" s="28"/>
      <c r="H1065" s="28"/>
      <c r="I1065" s="28"/>
      <c r="J1065" s="26" t="s">
        <v>296</v>
      </c>
      <c r="K1065" s="26" t="s">
        <v>731</v>
      </c>
      <c r="L1065" s="27">
        <v>0</v>
      </c>
      <c r="M1065" s="27">
        <v>1</v>
      </c>
      <c r="N1065" s="27">
        <v>0</v>
      </c>
      <c r="O1065" s="28"/>
      <c r="P1065" s="28"/>
      <c r="Q1065" s="29">
        <v>8312500</v>
      </c>
      <c r="R1065" s="28"/>
      <c r="S1065" s="29"/>
      <c r="T1065" s="28"/>
      <c r="U1065" s="28"/>
      <c r="V1065" s="28"/>
      <c r="W1065" s="28"/>
      <c r="X1065" s="28"/>
      <c r="Y1065" s="28"/>
      <c r="Z1065" s="28"/>
      <c r="AA1065" s="29"/>
      <c r="AB1065" s="28"/>
      <c r="AC1065" s="28"/>
      <c r="AD1065" s="28"/>
      <c r="AE1065" s="29"/>
      <c r="AF1065" s="28"/>
      <c r="AG1065" s="28"/>
      <c r="AH1065" s="28"/>
      <c r="AI1065" s="28"/>
      <c r="AJ1065" s="28"/>
      <c r="AK1065" s="28"/>
      <c r="AL1065" s="107" t="s">
        <v>1084</v>
      </c>
    </row>
    <row r="1066" spans="2:38" s="1" customFormat="1" ht="49.5" customHeight="1">
      <c r="B1066" s="5" t="s">
        <v>1037</v>
      </c>
      <c r="C1066" s="3" t="s">
        <v>1038</v>
      </c>
      <c r="D1066" s="3" t="s">
        <v>1039</v>
      </c>
      <c r="E1066" s="3" t="s">
        <v>1040</v>
      </c>
      <c r="F1066" s="3" t="s">
        <v>1041</v>
      </c>
      <c r="G1066" s="3" t="s">
        <v>1042</v>
      </c>
      <c r="H1066" s="3" t="s">
        <v>1043</v>
      </c>
      <c r="I1066" s="3" t="s">
        <v>1044</v>
      </c>
      <c r="J1066" s="4" t="s">
        <v>1045</v>
      </c>
      <c r="K1066" s="5" t="s">
        <v>1046</v>
      </c>
      <c r="L1066" s="6"/>
      <c r="M1066" s="6"/>
      <c r="N1066" s="7"/>
      <c r="O1066" s="7"/>
      <c r="P1066" s="8"/>
      <c r="Q1066" s="9">
        <f>SUM(Q1067:Q1067)</f>
        <v>8312500</v>
      </c>
      <c r="R1066" s="10">
        <f>SUM(R1067:R1067)</f>
        <v>0</v>
      </c>
      <c r="S1066" s="11">
        <f>SUM(S1067:S1067)</f>
        <v>0</v>
      </c>
      <c r="T1066" s="10">
        <f>SUM(T1067:T1067)</f>
        <v>0</v>
      </c>
      <c r="U1066" s="11"/>
      <c r="V1066" s="10"/>
      <c r="W1066" s="11"/>
      <c r="X1066" s="10"/>
      <c r="Y1066" s="11"/>
      <c r="Z1066" s="10"/>
      <c r="AA1066" s="11"/>
      <c r="AB1066" s="10"/>
      <c r="AC1066" s="11"/>
      <c r="AD1066" s="10"/>
      <c r="AE1066" s="11"/>
      <c r="AF1066" s="10"/>
      <c r="AG1066" s="12">
        <f>Q1066+S1066</f>
        <v>8312500</v>
      </c>
      <c r="AH1066" s="10">
        <f>AH1067</f>
        <v>0</v>
      </c>
      <c r="AI1066" s="13">
        <f>SUM(AI1067:AI1067)</f>
        <v>0</v>
      </c>
      <c r="AJ1066" s="14"/>
      <c r="AK1066" s="14"/>
      <c r="AL1066" s="15"/>
    </row>
    <row r="1067" spans="2:38" ht="51.75" thickBot="1">
      <c r="B1067" s="106"/>
      <c r="C1067" s="28"/>
      <c r="D1067" s="28"/>
      <c r="E1067" s="28"/>
      <c r="F1067" s="26" t="s">
        <v>1004</v>
      </c>
      <c r="G1067" s="28"/>
      <c r="H1067" s="28"/>
      <c r="I1067" s="28"/>
      <c r="J1067" s="26" t="s">
        <v>297</v>
      </c>
      <c r="K1067" s="26" t="s">
        <v>732</v>
      </c>
      <c r="L1067" s="27">
        <v>2</v>
      </c>
      <c r="M1067" s="27">
        <v>8</v>
      </c>
      <c r="N1067" s="27">
        <v>2</v>
      </c>
      <c r="O1067" s="28"/>
      <c r="P1067" s="28"/>
      <c r="Q1067" s="29">
        <v>8312500</v>
      </c>
      <c r="R1067" s="28"/>
      <c r="S1067" s="29"/>
      <c r="T1067" s="28"/>
      <c r="U1067" s="28"/>
      <c r="V1067" s="28"/>
      <c r="W1067" s="28"/>
      <c r="X1067" s="28"/>
      <c r="Y1067" s="28"/>
      <c r="Z1067" s="28"/>
      <c r="AA1067" s="29"/>
      <c r="AB1067" s="28"/>
      <c r="AC1067" s="28"/>
      <c r="AD1067" s="28"/>
      <c r="AE1067" s="29"/>
      <c r="AF1067" s="28"/>
      <c r="AG1067" s="28"/>
      <c r="AH1067" s="28"/>
      <c r="AI1067" s="28"/>
      <c r="AJ1067" s="28"/>
      <c r="AK1067" s="28"/>
      <c r="AL1067" s="107" t="s">
        <v>1084</v>
      </c>
    </row>
    <row r="1068" spans="2:38" s="1" customFormat="1" ht="51.75" customHeight="1">
      <c r="B1068" s="5" t="s">
        <v>1037</v>
      </c>
      <c r="C1068" s="3" t="s">
        <v>1038</v>
      </c>
      <c r="D1068" s="3" t="s">
        <v>1039</v>
      </c>
      <c r="E1068" s="3" t="s">
        <v>1040</v>
      </c>
      <c r="F1068" s="3" t="s">
        <v>1041</v>
      </c>
      <c r="G1068" s="3" t="s">
        <v>1042</v>
      </c>
      <c r="H1068" s="3" t="s">
        <v>1043</v>
      </c>
      <c r="I1068" s="3" t="s">
        <v>1044</v>
      </c>
      <c r="J1068" s="4" t="s">
        <v>1045</v>
      </c>
      <c r="K1068" s="5" t="s">
        <v>1046</v>
      </c>
      <c r="L1068" s="6"/>
      <c r="M1068" s="6"/>
      <c r="N1068" s="7"/>
      <c r="O1068" s="7"/>
      <c r="P1068" s="8"/>
      <c r="Q1068" s="9">
        <f>SUM(Q1069:Q1069)</f>
        <v>8312500</v>
      </c>
      <c r="R1068" s="10">
        <f>SUM(R1069:R1069)</f>
        <v>0</v>
      </c>
      <c r="S1068" s="11">
        <f>SUM(S1069:S1069)</f>
        <v>0</v>
      </c>
      <c r="T1068" s="10">
        <f>SUM(T1069:T1069)</f>
        <v>0</v>
      </c>
      <c r="U1068" s="11"/>
      <c r="V1068" s="10"/>
      <c r="W1068" s="11"/>
      <c r="X1068" s="10"/>
      <c r="Y1068" s="11"/>
      <c r="Z1068" s="10"/>
      <c r="AA1068" s="11"/>
      <c r="AB1068" s="10"/>
      <c r="AC1068" s="11"/>
      <c r="AD1068" s="10"/>
      <c r="AE1068" s="11"/>
      <c r="AF1068" s="10"/>
      <c r="AG1068" s="12">
        <f>Q1068+S1068</f>
        <v>8312500</v>
      </c>
      <c r="AH1068" s="10">
        <f>AH1069</f>
        <v>0</v>
      </c>
      <c r="AI1068" s="13">
        <f>SUM(AI1069:AI1069)</f>
        <v>0</v>
      </c>
      <c r="AJ1068" s="14"/>
      <c r="AK1068" s="14"/>
      <c r="AL1068" s="15"/>
    </row>
    <row r="1069" spans="2:38" ht="51.75" thickBot="1">
      <c r="B1069" s="106"/>
      <c r="C1069" s="28"/>
      <c r="D1069" s="28"/>
      <c r="E1069" s="28"/>
      <c r="F1069" s="26" t="s">
        <v>1004</v>
      </c>
      <c r="G1069" s="28"/>
      <c r="H1069" s="28"/>
      <c r="I1069" s="28"/>
      <c r="J1069" s="26" t="s">
        <v>298</v>
      </c>
      <c r="K1069" s="26" t="s">
        <v>733</v>
      </c>
      <c r="L1069" s="27">
        <v>300</v>
      </c>
      <c r="M1069" s="27">
        <v>2000</v>
      </c>
      <c r="N1069" s="27">
        <v>500</v>
      </c>
      <c r="O1069" s="28"/>
      <c r="P1069" s="28"/>
      <c r="Q1069" s="29">
        <v>8312500</v>
      </c>
      <c r="R1069" s="28"/>
      <c r="S1069" s="29"/>
      <c r="T1069" s="28"/>
      <c r="U1069" s="28"/>
      <c r="V1069" s="28"/>
      <c r="W1069" s="28"/>
      <c r="X1069" s="28"/>
      <c r="Y1069" s="28"/>
      <c r="Z1069" s="28"/>
      <c r="AA1069" s="29"/>
      <c r="AB1069" s="28"/>
      <c r="AC1069" s="28"/>
      <c r="AD1069" s="28"/>
      <c r="AE1069" s="29"/>
      <c r="AF1069" s="28"/>
      <c r="AG1069" s="28"/>
      <c r="AH1069" s="28"/>
      <c r="AI1069" s="28"/>
      <c r="AJ1069" s="28"/>
      <c r="AK1069" s="28"/>
      <c r="AL1069" s="107" t="s">
        <v>1084</v>
      </c>
    </row>
    <row r="1070" spans="2:38" s="1" customFormat="1" ht="47.25" customHeight="1">
      <c r="B1070" s="5" t="s">
        <v>1037</v>
      </c>
      <c r="C1070" s="3" t="s">
        <v>1038</v>
      </c>
      <c r="D1070" s="3" t="s">
        <v>1039</v>
      </c>
      <c r="E1070" s="3" t="s">
        <v>1040</v>
      </c>
      <c r="F1070" s="3" t="s">
        <v>1041</v>
      </c>
      <c r="G1070" s="3" t="s">
        <v>1042</v>
      </c>
      <c r="H1070" s="3" t="s">
        <v>1043</v>
      </c>
      <c r="I1070" s="3" t="s">
        <v>1044</v>
      </c>
      <c r="J1070" s="4" t="s">
        <v>1045</v>
      </c>
      <c r="K1070" s="5" t="s">
        <v>1046</v>
      </c>
      <c r="L1070" s="6"/>
      <c r="M1070" s="6"/>
      <c r="N1070" s="7"/>
      <c r="O1070" s="7"/>
      <c r="P1070" s="8"/>
      <c r="Q1070" s="9">
        <f>SUM(Q1071:Q1071)</f>
        <v>8312500</v>
      </c>
      <c r="R1070" s="10">
        <f>SUM(R1071:R1071)</f>
        <v>0</v>
      </c>
      <c r="S1070" s="11">
        <f>SUM(S1071:S1071)</f>
        <v>0</v>
      </c>
      <c r="T1070" s="10">
        <f>SUM(T1071:T1071)</f>
        <v>0</v>
      </c>
      <c r="U1070" s="11"/>
      <c r="V1070" s="10"/>
      <c r="W1070" s="11"/>
      <c r="X1070" s="10"/>
      <c r="Y1070" s="11"/>
      <c r="Z1070" s="10"/>
      <c r="AA1070" s="11"/>
      <c r="AB1070" s="10"/>
      <c r="AC1070" s="11"/>
      <c r="AD1070" s="10"/>
      <c r="AE1070" s="11"/>
      <c r="AF1070" s="10"/>
      <c r="AG1070" s="12">
        <f>Q1070+S1070</f>
        <v>8312500</v>
      </c>
      <c r="AH1070" s="10">
        <f>AH1071</f>
        <v>0</v>
      </c>
      <c r="AI1070" s="13">
        <f>SUM(AI1071:AI1071)</f>
        <v>0</v>
      </c>
      <c r="AJ1070" s="14"/>
      <c r="AK1070" s="14"/>
      <c r="AL1070" s="15"/>
    </row>
    <row r="1071" spans="2:38" ht="64.5" thickBot="1">
      <c r="B1071" s="106"/>
      <c r="C1071" s="28"/>
      <c r="D1071" s="28"/>
      <c r="E1071" s="28"/>
      <c r="F1071" s="26" t="s">
        <v>1004</v>
      </c>
      <c r="G1071" s="28"/>
      <c r="H1071" s="28"/>
      <c r="I1071" s="28"/>
      <c r="J1071" s="26" t="s">
        <v>299</v>
      </c>
      <c r="K1071" s="26" t="s">
        <v>734</v>
      </c>
      <c r="L1071" s="27">
        <v>0</v>
      </c>
      <c r="M1071" s="27">
        <v>1</v>
      </c>
      <c r="N1071" s="27">
        <v>1</v>
      </c>
      <c r="O1071" s="28"/>
      <c r="P1071" s="28"/>
      <c r="Q1071" s="29">
        <v>8312500</v>
      </c>
      <c r="R1071" s="28"/>
      <c r="S1071" s="29"/>
      <c r="T1071" s="28"/>
      <c r="U1071" s="28"/>
      <c r="V1071" s="28"/>
      <c r="W1071" s="28"/>
      <c r="X1071" s="28"/>
      <c r="Y1071" s="28"/>
      <c r="Z1071" s="28"/>
      <c r="AA1071" s="29"/>
      <c r="AB1071" s="28"/>
      <c r="AC1071" s="28"/>
      <c r="AD1071" s="28"/>
      <c r="AE1071" s="29"/>
      <c r="AF1071" s="28"/>
      <c r="AG1071" s="28"/>
      <c r="AH1071" s="28"/>
      <c r="AI1071" s="28"/>
      <c r="AJ1071" s="28"/>
      <c r="AK1071" s="28"/>
      <c r="AL1071" s="107" t="s">
        <v>1084</v>
      </c>
    </row>
    <row r="1072" spans="2:38" s="1" customFormat="1" ht="51" customHeight="1">
      <c r="B1072" s="5" t="s">
        <v>1037</v>
      </c>
      <c r="C1072" s="3" t="s">
        <v>1038</v>
      </c>
      <c r="D1072" s="3" t="s">
        <v>1039</v>
      </c>
      <c r="E1072" s="3" t="s">
        <v>1040</v>
      </c>
      <c r="F1072" s="3" t="s">
        <v>1041</v>
      </c>
      <c r="G1072" s="3" t="s">
        <v>1042</v>
      </c>
      <c r="H1072" s="3" t="s">
        <v>1043</v>
      </c>
      <c r="I1072" s="3" t="s">
        <v>1044</v>
      </c>
      <c r="J1072" s="4" t="s">
        <v>1045</v>
      </c>
      <c r="K1072" s="5" t="s">
        <v>1046</v>
      </c>
      <c r="L1072" s="6"/>
      <c r="M1072" s="6"/>
      <c r="N1072" s="7"/>
      <c r="O1072" s="7"/>
      <c r="P1072" s="8"/>
      <c r="Q1072" s="9">
        <f>SUM(Q1073:Q1073)</f>
        <v>8312500</v>
      </c>
      <c r="R1072" s="10">
        <f>SUM(R1073:R1073)</f>
        <v>0</v>
      </c>
      <c r="S1072" s="11">
        <f>SUM(S1073:S1073)</f>
        <v>0</v>
      </c>
      <c r="T1072" s="10">
        <f>SUM(T1073:T1073)</f>
        <v>0</v>
      </c>
      <c r="U1072" s="11"/>
      <c r="V1072" s="10"/>
      <c r="W1072" s="11"/>
      <c r="X1072" s="10"/>
      <c r="Y1072" s="11"/>
      <c r="Z1072" s="10"/>
      <c r="AA1072" s="11"/>
      <c r="AB1072" s="10"/>
      <c r="AC1072" s="11"/>
      <c r="AD1072" s="10"/>
      <c r="AE1072" s="11"/>
      <c r="AF1072" s="10"/>
      <c r="AG1072" s="12">
        <f>Q1072+S1072</f>
        <v>8312500</v>
      </c>
      <c r="AH1072" s="10">
        <f>AH1073</f>
        <v>0</v>
      </c>
      <c r="AI1072" s="13">
        <f>SUM(AI1073:AI1073)</f>
        <v>0</v>
      </c>
      <c r="AJ1072" s="14"/>
      <c r="AK1072" s="14"/>
      <c r="AL1072" s="15"/>
    </row>
    <row r="1073" spans="2:38" ht="64.5" thickBot="1">
      <c r="B1073" s="106"/>
      <c r="C1073" s="28"/>
      <c r="D1073" s="28"/>
      <c r="E1073" s="28"/>
      <c r="F1073" s="26" t="s">
        <v>1004</v>
      </c>
      <c r="G1073" s="28"/>
      <c r="H1073" s="28"/>
      <c r="I1073" s="28"/>
      <c r="J1073" s="26" t="s">
        <v>300</v>
      </c>
      <c r="K1073" s="26" t="s">
        <v>735</v>
      </c>
      <c r="L1073" s="27">
        <v>1</v>
      </c>
      <c r="M1073" s="27">
        <v>1</v>
      </c>
      <c r="N1073" s="27">
        <v>1</v>
      </c>
      <c r="O1073" s="28"/>
      <c r="P1073" s="28"/>
      <c r="Q1073" s="29">
        <v>8312500</v>
      </c>
      <c r="R1073" s="28"/>
      <c r="S1073" s="29"/>
      <c r="T1073" s="28"/>
      <c r="U1073" s="28"/>
      <c r="V1073" s="28"/>
      <c r="W1073" s="28"/>
      <c r="X1073" s="28"/>
      <c r="Y1073" s="28"/>
      <c r="Z1073" s="28"/>
      <c r="AA1073" s="29"/>
      <c r="AB1073" s="28"/>
      <c r="AC1073" s="28"/>
      <c r="AD1073" s="28"/>
      <c r="AE1073" s="29"/>
      <c r="AF1073" s="28"/>
      <c r="AG1073" s="28"/>
      <c r="AH1073" s="28"/>
      <c r="AI1073" s="28"/>
      <c r="AJ1073" s="28"/>
      <c r="AK1073" s="28"/>
      <c r="AL1073" s="107" t="s">
        <v>1084</v>
      </c>
    </row>
    <row r="1074" spans="2:38" s="1" customFormat="1" ht="48.75" customHeight="1">
      <c r="B1074" s="5" t="s">
        <v>1037</v>
      </c>
      <c r="C1074" s="3" t="s">
        <v>1038</v>
      </c>
      <c r="D1074" s="3" t="s">
        <v>1039</v>
      </c>
      <c r="E1074" s="3" t="s">
        <v>1040</v>
      </c>
      <c r="F1074" s="3" t="s">
        <v>1041</v>
      </c>
      <c r="G1074" s="3" t="s">
        <v>1042</v>
      </c>
      <c r="H1074" s="3" t="s">
        <v>1043</v>
      </c>
      <c r="I1074" s="3" t="s">
        <v>1044</v>
      </c>
      <c r="J1074" s="4" t="s">
        <v>1045</v>
      </c>
      <c r="K1074" s="5" t="s">
        <v>1046</v>
      </c>
      <c r="L1074" s="6"/>
      <c r="M1074" s="6"/>
      <c r="N1074" s="7"/>
      <c r="O1074" s="7"/>
      <c r="P1074" s="8"/>
      <c r="Q1074" s="9">
        <f>SUM(Q1075:Q1075)</f>
        <v>8312500</v>
      </c>
      <c r="R1074" s="10">
        <f>SUM(R1075:R1075)</f>
        <v>0</v>
      </c>
      <c r="S1074" s="11">
        <f>SUM(S1075:S1075)</f>
        <v>0</v>
      </c>
      <c r="T1074" s="10">
        <f>SUM(T1075:T1075)</f>
        <v>0</v>
      </c>
      <c r="U1074" s="11"/>
      <c r="V1074" s="10"/>
      <c r="W1074" s="11"/>
      <c r="X1074" s="10"/>
      <c r="Y1074" s="11"/>
      <c r="Z1074" s="10"/>
      <c r="AA1074" s="11"/>
      <c r="AB1074" s="10"/>
      <c r="AC1074" s="11"/>
      <c r="AD1074" s="10"/>
      <c r="AE1074" s="11"/>
      <c r="AF1074" s="10"/>
      <c r="AG1074" s="12">
        <f>Q1074+S1074</f>
        <v>8312500</v>
      </c>
      <c r="AH1074" s="10">
        <f>AH1075</f>
        <v>0</v>
      </c>
      <c r="AI1074" s="13">
        <f>SUM(AI1075:AI1075)</f>
        <v>0</v>
      </c>
      <c r="AJ1074" s="14"/>
      <c r="AK1074" s="14"/>
      <c r="AL1074" s="15"/>
    </row>
    <row r="1075" spans="2:38" ht="51.75" thickBot="1">
      <c r="B1075" s="106"/>
      <c r="C1075" s="28"/>
      <c r="D1075" s="28"/>
      <c r="E1075" s="28"/>
      <c r="F1075" s="26" t="s">
        <v>1004</v>
      </c>
      <c r="G1075" s="28"/>
      <c r="H1075" s="28"/>
      <c r="I1075" s="28"/>
      <c r="J1075" s="26" t="s">
        <v>301</v>
      </c>
      <c r="K1075" s="26" t="s">
        <v>736</v>
      </c>
      <c r="L1075" s="27">
        <v>0</v>
      </c>
      <c r="M1075" s="27">
        <v>35</v>
      </c>
      <c r="N1075" s="27">
        <v>10</v>
      </c>
      <c r="O1075" s="28"/>
      <c r="P1075" s="28"/>
      <c r="Q1075" s="29">
        <v>8312500</v>
      </c>
      <c r="R1075" s="28"/>
      <c r="S1075" s="29"/>
      <c r="T1075" s="28"/>
      <c r="U1075" s="28"/>
      <c r="V1075" s="28"/>
      <c r="W1075" s="28"/>
      <c r="X1075" s="28"/>
      <c r="Y1075" s="28"/>
      <c r="Z1075" s="28"/>
      <c r="AA1075" s="29"/>
      <c r="AB1075" s="28"/>
      <c r="AC1075" s="28"/>
      <c r="AD1075" s="28"/>
      <c r="AE1075" s="29"/>
      <c r="AF1075" s="28"/>
      <c r="AG1075" s="28"/>
      <c r="AH1075" s="28"/>
      <c r="AI1075" s="28"/>
      <c r="AJ1075" s="28"/>
      <c r="AK1075" s="28"/>
      <c r="AL1075" s="107" t="s">
        <v>1084</v>
      </c>
    </row>
    <row r="1076" spans="2:38" s="1" customFormat="1" ht="46.5" customHeight="1">
      <c r="B1076" s="5" t="s">
        <v>1037</v>
      </c>
      <c r="C1076" s="3" t="s">
        <v>1038</v>
      </c>
      <c r="D1076" s="3" t="s">
        <v>1039</v>
      </c>
      <c r="E1076" s="3" t="s">
        <v>1040</v>
      </c>
      <c r="F1076" s="3" t="s">
        <v>1041</v>
      </c>
      <c r="G1076" s="3" t="s">
        <v>1042</v>
      </c>
      <c r="H1076" s="3" t="s">
        <v>1043</v>
      </c>
      <c r="I1076" s="3" t="s">
        <v>1044</v>
      </c>
      <c r="J1076" s="4" t="s">
        <v>1045</v>
      </c>
      <c r="K1076" s="5" t="s">
        <v>1046</v>
      </c>
      <c r="L1076" s="6"/>
      <c r="M1076" s="6"/>
      <c r="N1076" s="7"/>
      <c r="O1076" s="7"/>
      <c r="P1076" s="8"/>
      <c r="Q1076" s="9">
        <f>SUM(Q1077:Q1077)</f>
        <v>8312500</v>
      </c>
      <c r="R1076" s="10">
        <f>SUM(R1077:R1077)</f>
        <v>0</v>
      </c>
      <c r="S1076" s="11">
        <f>SUM(S1077:S1077)</f>
        <v>0</v>
      </c>
      <c r="T1076" s="10">
        <f>SUM(T1077:T1077)</f>
        <v>0</v>
      </c>
      <c r="U1076" s="11"/>
      <c r="V1076" s="10"/>
      <c r="W1076" s="11"/>
      <c r="X1076" s="10"/>
      <c r="Y1076" s="11"/>
      <c r="Z1076" s="10"/>
      <c r="AA1076" s="11"/>
      <c r="AB1076" s="10"/>
      <c r="AC1076" s="11"/>
      <c r="AD1076" s="10"/>
      <c r="AE1076" s="11"/>
      <c r="AF1076" s="10"/>
      <c r="AG1076" s="12">
        <f>Q1076+S1076</f>
        <v>8312500</v>
      </c>
      <c r="AH1076" s="10">
        <f>AH1077</f>
        <v>0</v>
      </c>
      <c r="AI1076" s="13">
        <f>SUM(AI1077:AI1077)</f>
        <v>0</v>
      </c>
      <c r="AJ1076" s="14"/>
      <c r="AK1076" s="14"/>
      <c r="AL1076" s="15"/>
    </row>
    <row r="1077" spans="2:38" ht="85.5" customHeight="1" thickBot="1">
      <c r="B1077" s="106"/>
      <c r="C1077" s="28"/>
      <c r="D1077" s="28"/>
      <c r="E1077" s="28"/>
      <c r="F1077" s="26" t="s">
        <v>1004</v>
      </c>
      <c r="G1077" s="28"/>
      <c r="H1077" s="28"/>
      <c r="I1077" s="28"/>
      <c r="J1077" s="26" t="s">
        <v>302</v>
      </c>
      <c r="K1077" s="26" t="s">
        <v>737</v>
      </c>
      <c r="L1077" s="27">
        <v>0</v>
      </c>
      <c r="M1077" s="27" t="s">
        <v>437</v>
      </c>
      <c r="N1077" s="27">
        <v>4</v>
      </c>
      <c r="O1077" s="28"/>
      <c r="P1077" s="28"/>
      <c r="Q1077" s="29">
        <v>8312500</v>
      </c>
      <c r="R1077" s="28"/>
      <c r="S1077" s="29"/>
      <c r="T1077" s="28"/>
      <c r="U1077" s="28"/>
      <c r="V1077" s="28"/>
      <c r="W1077" s="28"/>
      <c r="X1077" s="28"/>
      <c r="Y1077" s="28"/>
      <c r="Z1077" s="28"/>
      <c r="AA1077" s="29"/>
      <c r="AB1077" s="28"/>
      <c r="AC1077" s="28"/>
      <c r="AD1077" s="28"/>
      <c r="AE1077" s="29"/>
      <c r="AF1077" s="28"/>
      <c r="AG1077" s="28"/>
      <c r="AH1077" s="28"/>
      <c r="AI1077" s="28"/>
      <c r="AJ1077" s="28"/>
      <c r="AK1077" s="28"/>
      <c r="AL1077" s="107" t="s">
        <v>1084</v>
      </c>
    </row>
    <row r="1078" spans="2:38" s="1" customFormat="1" ht="49.5" customHeight="1">
      <c r="B1078" s="5" t="s">
        <v>1037</v>
      </c>
      <c r="C1078" s="3" t="s">
        <v>1038</v>
      </c>
      <c r="D1078" s="3" t="s">
        <v>1039</v>
      </c>
      <c r="E1078" s="3" t="s">
        <v>1040</v>
      </c>
      <c r="F1078" s="3" t="s">
        <v>1041</v>
      </c>
      <c r="G1078" s="3" t="s">
        <v>1042</v>
      </c>
      <c r="H1078" s="3" t="s">
        <v>1043</v>
      </c>
      <c r="I1078" s="3" t="s">
        <v>1044</v>
      </c>
      <c r="J1078" s="4" t="s">
        <v>1045</v>
      </c>
      <c r="K1078" s="5" t="s">
        <v>1046</v>
      </c>
      <c r="L1078" s="6"/>
      <c r="M1078" s="6"/>
      <c r="N1078" s="7"/>
      <c r="O1078" s="7"/>
      <c r="P1078" s="8"/>
      <c r="Q1078" s="9">
        <f>SUM(Q1079:Q1079)</f>
        <v>8312500</v>
      </c>
      <c r="R1078" s="10">
        <f>SUM(R1079:R1079)</f>
        <v>0</v>
      </c>
      <c r="S1078" s="11">
        <f>SUM(S1079:S1079)</f>
        <v>0</v>
      </c>
      <c r="T1078" s="10">
        <f>SUM(T1079:T1079)</f>
        <v>0</v>
      </c>
      <c r="U1078" s="11"/>
      <c r="V1078" s="10"/>
      <c r="W1078" s="11"/>
      <c r="X1078" s="10"/>
      <c r="Y1078" s="11"/>
      <c r="Z1078" s="10"/>
      <c r="AA1078" s="11"/>
      <c r="AB1078" s="10"/>
      <c r="AC1078" s="11"/>
      <c r="AD1078" s="10"/>
      <c r="AE1078" s="11"/>
      <c r="AF1078" s="10"/>
      <c r="AG1078" s="12">
        <f>Q1078+S1078</f>
        <v>8312500</v>
      </c>
      <c r="AH1078" s="10">
        <f>AH1079</f>
        <v>0</v>
      </c>
      <c r="AI1078" s="13">
        <f>SUM(AI1079:AI1079)</f>
        <v>0</v>
      </c>
      <c r="AJ1078" s="14"/>
      <c r="AK1078" s="14"/>
      <c r="AL1078" s="15"/>
    </row>
    <row r="1079" spans="2:38" ht="64.5" thickBot="1">
      <c r="B1079" s="106"/>
      <c r="C1079" s="28"/>
      <c r="D1079" s="28"/>
      <c r="E1079" s="28"/>
      <c r="F1079" s="26" t="s">
        <v>1006</v>
      </c>
      <c r="G1079" s="28"/>
      <c r="H1079" s="28"/>
      <c r="I1079" s="28"/>
      <c r="J1079" s="26" t="s">
        <v>303</v>
      </c>
      <c r="K1079" s="26" t="s">
        <v>718</v>
      </c>
      <c r="L1079" s="27">
        <v>1750</v>
      </c>
      <c r="M1079" s="27">
        <v>8000</v>
      </c>
      <c r="N1079" s="27">
        <v>2000</v>
      </c>
      <c r="O1079" s="28"/>
      <c r="P1079" s="28"/>
      <c r="Q1079" s="29">
        <v>8312500</v>
      </c>
      <c r="R1079" s="28"/>
      <c r="S1079" s="29"/>
      <c r="T1079" s="28"/>
      <c r="U1079" s="28"/>
      <c r="V1079" s="28"/>
      <c r="W1079" s="28"/>
      <c r="X1079" s="28"/>
      <c r="Y1079" s="28"/>
      <c r="Z1079" s="28"/>
      <c r="AA1079" s="29"/>
      <c r="AB1079" s="28"/>
      <c r="AC1079" s="28"/>
      <c r="AD1079" s="28"/>
      <c r="AE1079" s="29"/>
      <c r="AF1079" s="28"/>
      <c r="AG1079" s="28"/>
      <c r="AH1079" s="28"/>
      <c r="AI1079" s="28"/>
      <c r="AJ1079" s="28"/>
      <c r="AK1079" s="28"/>
      <c r="AL1079" s="107" t="s">
        <v>1084</v>
      </c>
    </row>
    <row r="1080" spans="2:38" s="1" customFormat="1" ht="49.5" customHeight="1">
      <c r="B1080" s="5" t="s">
        <v>1037</v>
      </c>
      <c r="C1080" s="3" t="s">
        <v>1038</v>
      </c>
      <c r="D1080" s="3" t="s">
        <v>1039</v>
      </c>
      <c r="E1080" s="3" t="s">
        <v>1040</v>
      </c>
      <c r="F1080" s="3" t="s">
        <v>1041</v>
      </c>
      <c r="G1080" s="3" t="s">
        <v>1042</v>
      </c>
      <c r="H1080" s="3" t="s">
        <v>1043</v>
      </c>
      <c r="I1080" s="3" t="s">
        <v>1044</v>
      </c>
      <c r="J1080" s="4" t="s">
        <v>1045</v>
      </c>
      <c r="K1080" s="5" t="s">
        <v>1046</v>
      </c>
      <c r="L1080" s="6"/>
      <c r="M1080" s="6"/>
      <c r="N1080" s="7"/>
      <c r="O1080" s="7"/>
      <c r="P1080" s="8"/>
      <c r="Q1080" s="9">
        <f>SUM(Q1081:Q1081)</f>
        <v>2000000</v>
      </c>
      <c r="R1080" s="10">
        <f>SUM(R1081:R1081)</f>
        <v>0</v>
      </c>
      <c r="S1080" s="11">
        <f>SUM(S1081:S1081)</f>
        <v>0</v>
      </c>
      <c r="T1080" s="10">
        <f>SUM(T1081:T1081)</f>
        <v>0</v>
      </c>
      <c r="U1080" s="11"/>
      <c r="V1080" s="10"/>
      <c r="W1080" s="11"/>
      <c r="X1080" s="10"/>
      <c r="Y1080" s="11"/>
      <c r="Z1080" s="10"/>
      <c r="AA1080" s="11"/>
      <c r="AB1080" s="10"/>
      <c r="AC1080" s="11"/>
      <c r="AD1080" s="10"/>
      <c r="AE1080" s="11"/>
      <c r="AF1080" s="10"/>
      <c r="AG1080" s="12">
        <f>Q1080+S1080</f>
        <v>2000000</v>
      </c>
      <c r="AH1080" s="10">
        <f>AH1081</f>
        <v>0</v>
      </c>
      <c r="AI1080" s="13">
        <f>SUM(AI1081:AI1081)</f>
        <v>0</v>
      </c>
      <c r="AJ1080" s="14"/>
      <c r="AK1080" s="14"/>
      <c r="AL1080" s="15"/>
    </row>
    <row r="1081" spans="2:38" ht="38.25">
      <c r="B1081" s="106"/>
      <c r="C1081" s="28"/>
      <c r="D1081" s="28"/>
      <c r="E1081" s="28"/>
      <c r="F1081" s="26" t="s">
        <v>1004</v>
      </c>
      <c r="G1081" s="28"/>
      <c r="H1081" s="28"/>
      <c r="I1081" s="28"/>
      <c r="J1081" s="26" t="s">
        <v>304</v>
      </c>
      <c r="K1081" s="26" t="s">
        <v>738</v>
      </c>
      <c r="L1081" s="27">
        <v>0</v>
      </c>
      <c r="M1081" s="27">
        <v>3</v>
      </c>
      <c r="N1081" s="27">
        <v>1</v>
      </c>
      <c r="O1081" s="28"/>
      <c r="P1081" s="28"/>
      <c r="Q1081" s="29">
        <v>2000000</v>
      </c>
      <c r="R1081" s="28"/>
      <c r="S1081" s="29"/>
      <c r="T1081" s="28"/>
      <c r="U1081" s="28"/>
      <c r="V1081" s="28"/>
      <c r="W1081" s="28"/>
      <c r="X1081" s="28"/>
      <c r="Y1081" s="28"/>
      <c r="Z1081" s="28"/>
      <c r="AA1081" s="29"/>
      <c r="AB1081" s="28"/>
      <c r="AC1081" s="28"/>
      <c r="AD1081" s="28"/>
      <c r="AE1081" s="29"/>
      <c r="AF1081" s="28"/>
      <c r="AG1081" s="28"/>
      <c r="AH1081" s="28"/>
      <c r="AI1081" s="28"/>
      <c r="AJ1081" s="28"/>
      <c r="AK1081" s="28"/>
      <c r="AL1081" s="107" t="s">
        <v>1084</v>
      </c>
    </row>
    <row r="1082" spans="2:38">
      <c r="B1082" s="116"/>
      <c r="C1082" s="117"/>
      <c r="D1082" s="117"/>
      <c r="E1082" s="117"/>
      <c r="F1082" s="118"/>
      <c r="G1082" s="117"/>
      <c r="H1082" s="117"/>
      <c r="I1082" s="117"/>
      <c r="J1082" s="118"/>
      <c r="K1082" s="118"/>
      <c r="L1082" s="119"/>
      <c r="M1082" s="119"/>
      <c r="N1082" s="119"/>
      <c r="O1082" s="117"/>
      <c r="P1082" s="117"/>
      <c r="Q1082" s="120"/>
      <c r="R1082" s="117"/>
      <c r="S1082" s="120"/>
      <c r="T1082" s="117"/>
      <c r="U1082" s="117"/>
      <c r="V1082" s="117"/>
      <c r="W1082" s="117"/>
      <c r="X1082" s="117"/>
      <c r="Y1082" s="117"/>
      <c r="Z1082" s="117"/>
      <c r="AA1082" s="120"/>
      <c r="AB1082" s="117"/>
      <c r="AC1082" s="117"/>
      <c r="AD1082" s="117"/>
      <c r="AE1082" s="120"/>
      <c r="AF1082" s="117"/>
      <c r="AG1082" s="117"/>
      <c r="AH1082" s="117"/>
      <c r="AI1082" s="117"/>
      <c r="AJ1082" s="117"/>
      <c r="AK1082" s="117"/>
      <c r="AL1082" s="121"/>
    </row>
    <row r="1083" spans="2:38">
      <c r="B1083" s="116"/>
      <c r="C1083" s="117"/>
      <c r="D1083" s="117"/>
      <c r="E1083" s="117"/>
      <c r="F1083" s="118"/>
      <c r="G1083" s="117"/>
      <c r="H1083" s="117"/>
      <c r="I1083" s="117"/>
      <c r="J1083" s="118"/>
      <c r="K1083" s="118"/>
      <c r="L1083" s="119"/>
      <c r="M1083" s="119"/>
      <c r="N1083" s="119"/>
      <c r="O1083" s="117"/>
      <c r="P1083" s="117"/>
      <c r="Q1083" s="120"/>
      <c r="R1083" s="117"/>
      <c r="S1083" s="120"/>
      <c r="T1083" s="117"/>
      <c r="U1083" s="117"/>
      <c r="V1083" s="117"/>
      <c r="W1083" s="117"/>
      <c r="X1083" s="117"/>
      <c r="Y1083" s="117"/>
      <c r="Z1083" s="117"/>
      <c r="AA1083" s="120"/>
      <c r="AB1083" s="117"/>
      <c r="AC1083" s="117"/>
      <c r="AD1083" s="117"/>
      <c r="AE1083" s="120"/>
      <c r="AF1083" s="117"/>
      <c r="AG1083" s="117"/>
      <c r="AH1083" s="117"/>
      <c r="AI1083" s="117"/>
      <c r="AJ1083" s="117"/>
      <c r="AK1083" s="117"/>
      <c r="AL1083" s="121"/>
    </row>
    <row r="1084" spans="2:38">
      <c r="B1084" s="116"/>
      <c r="C1084" s="117"/>
      <c r="D1084" s="117"/>
      <c r="E1084" s="117"/>
      <c r="F1084" s="118"/>
      <c r="G1084" s="117"/>
      <c r="H1084" s="117"/>
      <c r="I1084" s="117"/>
      <c r="J1084" s="118"/>
      <c r="K1084" s="118"/>
      <c r="L1084" s="119"/>
      <c r="M1084" s="119"/>
      <c r="N1084" s="119"/>
      <c r="O1084" s="117"/>
      <c r="P1084" s="117"/>
      <c r="Q1084" s="120"/>
      <c r="R1084" s="117"/>
      <c r="S1084" s="120"/>
      <c r="T1084" s="117"/>
      <c r="U1084" s="117"/>
      <c r="V1084" s="117"/>
      <c r="W1084" s="117"/>
      <c r="X1084" s="117"/>
      <c r="Y1084" s="117"/>
      <c r="Z1084" s="117"/>
      <c r="AA1084" s="120"/>
      <c r="AB1084" s="117"/>
      <c r="AC1084" s="117"/>
      <c r="AD1084" s="117"/>
      <c r="AE1084" s="120"/>
      <c r="AF1084" s="117"/>
      <c r="AG1084" s="117"/>
      <c r="AH1084" s="117"/>
      <c r="AI1084" s="117"/>
      <c r="AJ1084" s="117"/>
      <c r="AK1084" s="117"/>
      <c r="AL1084" s="121"/>
    </row>
    <row r="1085" spans="2:38">
      <c r="B1085" s="116"/>
      <c r="C1085" s="117"/>
      <c r="D1085" s="117"/>
      <c r="E1085" s="117"/>
      <c r="F1085" s="118"/>
      <c r="G1085" s="117"/>
      <c r="H1085" s="117"/>
      <c r="I1085" s="117"/>
      <c r="J1085" s="118"/>
      <c r="K1085" s="118"/>
      <c r="L1085" s="119"/>
      <c r="M1085" s="119"/>
      <c r="N1085" s="119"/>
      <c r="O1085" s="117"/>
      <c r="P1085" s="117"/>
      <c r="Q1085" s="120"/>
      <c r="R1085" s="117"/>
      <c r="S1085" s="120"/>
      <c r="T1085" s="117"/>
      <c r="U1085" s="117"/>
      <c r="V1085" s="117"/>
      <c r="W1085" s="117"/>
      <c r="X1085" s="117"/>
      <c r="Y1085" s="117"/>
      <c r="Z1085" s="117"/>
      <c r="AA1085" s="120"/>
      <c r="AB1085" s="117"/>
      <c r="AC1085" s="117"/>
      <c r="AD1085" s="117"/>
      <c r="AE1085" s="120"/>
      <c r="AF1085" s="117"/>
      <c r="AG1085" s="117"/>
      <c r="AH1085" s="117"/>
      <c r="AI1085" s="117"/>
      <c r="AJ1085" s="117"/>
      <c r="AK1085" s="117"/>
      <c r="AL1085" s="121"/>
    </row>
    <row r="1086" spans="2:38">
      <c r="B1086" s="116"/>
      <c r="C1086" s="117"/>
      <c r="D1086" s="117"/>
      <c r="E1086" s="117"/>
      <c r="F1086" s="118"/>
      <c r="G1086" s="117"/>
      <c r="H1086" s="117"/>
      <c r="I1086" s="117"/>
      <c r="J1086" s="118"/>
      <c r="K1086" s="118"/>
      <c r="L1086" s="119"/>
      <c r="M1086" s="119"/>
      <c r="N1086" s="119"/>
      <c r="O1086" s="117"/>
      <c r="P1086" s="117"/>
      <c r="Q1086" s="120"/>
      <c r="R1086" s="117"/>
      <c r="S1086" s="120"/>
      <c r="T1086" s="117"/>
      <c r="U1086" s="117"/>
      <c r="V1086" s="117"/>
      <c r="W1086" s="117"/>
      <c r="X1086" s="117"/>
      <c r="Y1086" s="117"/>
      <c r="Z1086" s="117"/>
      <c r="AA1086" s="120"/>
      <c r="AB1086" s="117"/>
      <c r="AC1086" s="117"/>
      <c r="AD1086" s="117"/>
      <c r="AE1086" s="120"/>
      <c r="AF1086" s="117"/>
      <c r="AG1086" s="117"/>
      <c r="AH1086" s="117"/>
      <c r="AI1086" s="117"/>
      <c r="AJ1086" s="117"/>
      <c r="AK1086" s="117"/>
      <c r="AL1086" s="121"/>
    </row>
    <row r="1087" spans="2:38">
      <c r="B1087" s="116"/>
      <c r="C1087" s="117"/>
      <c r="D1087" s="117"/>
      <c r="E1087" s="117"/>
      <c r="F1087" s="118"/>
      <c r="G1087" s="117"/>
      <c r="H1087" s="117"/>
      <c r="I1087" s="117"/>
      <c r="J1087" s="118"/>
      <c r="K1087" s="118"/>
      <c r="L1087" s="119"/>
      <c r="M1087" s="119"/>
      <c r="N1087" s="119"/>
      <c r="O1087" s="117"/>
      <c r="P1087" s="117"/>
      <c r="Q1087" s="120"/>
      <c r="R1087" s="117"/>
      <c r="S1087" s="120"/>
      <c r="T1087" s="117"/>
      <c r="U1087" s="117"/>
      <c r="V1087" s="117"/>
      <c r="W1087" s="117"/>
      <c r="X1087" s="117"/>
      <c r="Y1087" s="117"/>
      <c r="Z1087" s="117"/>
      <c r="AA1087" s="120"/>
      <c r="AB1087" s="117"/>
      <c r="AC1087" s="117"/>
      <c r="AD1087" s="117"/>
      <c r="AE1087" s="120"/>
      <c r="AF1087" s="117"/>
      <c r="AG1087" s="117"/>
      <c r="AH1087" s="117"/>
      <c r="AI1087" s="117"/>
      <c r="AJ1087" s="117"/>
      <c r="AK1087" s="117"/>
      <c r="AL1087" s="121"/>
    </row>
    <row r="1088" spans="2:38">
      <c r="B1088" s="116"/>
      <c r="C1088" s="117"/>
      <c r="D1088" s="117"/>
      <c r="E1088" s="117"/>
      <c r="F1088" s="118"/>
      <c r="G1088" s="117"/>
      <c r="H1088" s="117"/>
      <c r="I1088" s="117"/>
      <c r="J1088" s="118"/>
      <c r="K1088" s="118"/>
      <c r="L1088" s="119"/>
      <c r="M1088" s="119"/>
      <c r="N1088" s="119"/>
      <c r="O1088" s="117"/>
      <c r="P1088" s="117"/>
      <c r="Q1088" s="120"/>
      <c r="R1088" s="117"/>
      <c r="S1088" s="120"/>
      <c r="T1088" s="117"/>
      <c r="U1088" s="117"/>
      <c r="V1088" s="117"/>
      <c r="W1088" s="117"/>
      <c r="X1088" s="117"/>
      <c r="Y1088" s="117"/>
      <c r="Z1088" s="117"/>
      <c r="AA1088" s="120"/>
      <c r="AB1088" s="117"/>
      <c r="AC1088" s="117"/>
      <c r="AD1088" s="117"/>
      <c r="AE1088" s="120"/>
      <c r="AF1088" s="117"/>
      <c r="AG1088" s="117"/>
      <c r="AH1088" s="117"/>
      <c r="AI1088" s="117"/>
      <c r="AJ1088" s="117"/>
      <c r="AK1088" s="117"/>
      <c r="AL1088" s="121"/>
    </row>
    <row r="1089" spans="2:38">
      <c r="B1089" s="116"/>
      <c r="C1089" s="117"/>
      <c r="D1089" s="117"/>
      <c r="E1089" s="117"/>
      <c r="F1089" s="118"/>
      <c r="G1089" s="117"/>
      <c r="H1089" s="117"/>
      <c r="I1089" s="117"/>
      <c r="J1089" s="118"/>
      <c r="K1089" s="118"/>
      <c r="L1089" s="119"/>
      <c r="M1089" s="119"/>
      <c r="N1089" s="119"/>
      <c r="O1089" s="117"/>
      <c r="P1089" s="117"/>
      <c r="Q1089" s="120"/>
      <c r="R1089" s="117"/>
      <c r="S1089" s="120"/>
      <c r="T1089" s="117"/>
      <c r="U1089" s="117"/>
      <c r="V1089" s="117"/>
      <c r="W1089" s="117"/>
      <c r="X1089" s="117"/>
      <c r="Y1089" s="117"/>
      <c r="Z1089" s="117"/>
      <c r="AA1089" s="120"/>
      <c r="AB1089" s="117"/>
      <c r="AC1089" s="117"/>
      <c r="AD1089" s="117"/>
      <c r="AE1089" s="120"/>
      <c r="AF1089" s="117"/>
      <c r="AG1089" s="117"/>
      <c r="AH1089" s="117"/>
      <c r="AI1089" s="117"/>
      <c r="AJ1089" s="117"/>
      <c r="AK1089" s="117"/>
      <c r="AL1089" s="121"/>
    </row>
    <row r="1090" spans="2:38">
      <c r="B1090" s="116"/>
      <c r="C1090" s="117"/>
      <c r="D1090" s="117"/>
      <c r="E1090" s="117"/>
      <c r="F1090" s="118"/>
      <c r="G1090" s="117"/>
      <c r="H1090" s="117"/>
      <c r="I1090" s="117"/>
      <c r="J1090" s="118"/>
      <c r="K1090" s="118"/>
      <c r="L1090" s="119"/>
      <c r="M1090" s="119"/>
      <c r="N1090" s="119"/>
      <c r="O1090" s="117"/>
      <c r="P1090" s="117"/>
      <c r="Q1090" s="120"/>
      <c r="R1090" s="117"/>
      <c r="S1090" s="120"/>
      <c r="T1090" s="117"/>
      <c r="U1090" s="117"/>
      <c r="V1090" s="117"/>
      <c r="W1090" s="117"/>
      <c r="X1090" s="117"/>
      <c r="Y1090" s="117"/>
      <c r="Z1090" s="117"/>
      <c r="AA1090" s="120"/>
      <c r="AB1090" s="117"/>
      <c r="AC1090" s="117"/>
      <c r="AD1090" s="117"/>
      <c r="AE1090" s="120"/>
      <c r="AF1090" s="117"/>
      <c r="AG1090" s="117"/>
      <c r="AH1090" s="117"/>
      <c r="AI1090" s="117"/>
      <c r="AJ1090" s="117"/>
      <c r="AK1090" s="117"/>
      <c r="AL1090" s="121"/>
    </row>
    <row r="1091" spans="2:38">
      <c r="B1091" s="116"/>
      <c r="C1091" s="117"/>
      <c r="D1091" s="117"/>
      <c r="E1091" s="117"/>
      <c r="F1091" s="118"/>
      <c r="G1091" s="117"/>
      <c r="H1091" s="117"/>
      <c r="I1091" s="117"/>
      <c r="J1091" s="118"/>
      <c r="K1091" s="118"/>
      <c r="L1091" s="119"/>
      <c r="M1091" s="119"/>
      <c r="N1091" s="119"/>
      <c r="O1091" s="117"/>
      <c r="P1091" s="117"/>
      <c r="Q1091" s="120"/>
      <c r="R1091" s="117"/>
      <c r="S1091" s="120"/>
      <c r="T1091" s="117"/>
      <c r="U1091" s="117"/>
      <c r="V1091" s="117"/>
      <c r="W1091" s="117"/>
      <c r="X1091" s="117"/>
      <c r="Y1091" s="117"/>
      <c r="Z1091" s="117"/>
      <c r="AA1091" s="120"/>
      <c r="AB1091" s="117"/>
      <c r="AC1091" s="117"/>
      <c r="AD1091" s="117"/>
      <c r="AE1091" s="120"/>
      <c r="AF1091" s="117"/>
      <c r="AG1091" s="117"/>
      <c r="AH1091" s="117"/>
      <c r="AI1091" s="117"/>
      <c r="AJ1091" s="117"/>
      <c r="AK1091" s="117"/>
      <c r="AL1091" s="121"/>
    </row>
    <row r="1092" spans="2:38">
      <c r="B1092" s="116"/>
      <c r="C1092" s="117"/>
      <c r="D1092" s="117"/>
      <c r="E1092" s="117"/>
      <c r="F1092" s="118"/>
      <c r="G1092" s="117"/>
      <c r="H1092" s="117"/>
      <c r="I1092" s="117"/>
      <c r="J1092" s="118"/>
      <c r="K1092" s="118"/>
      <c r="L1092" s="119"/>
      <c r="M1092" s="119"/>
      <c r="N1092" s="119"/>
      <c r="O1092" s="117"/>
      <c r="P1092" s="117"/>
      <c r="Q1092" s="120"/>
      <c r="R1092" s="117"/>
      <c r="S1092" s="120"/>
      <c r="T1092" s="117"/>
      <c r="U1092" s="117"/>
      <c r="V1092" s="117"/>
      <c r="W1092" s="117"/>
      <c r="X1092" s="117"/>
      <c r="Y1092" s="117"/>
      <c r="Z1092" s="117"/>
      <c r="AA1092" s="120"/>
      <c r="AB1092" s="117"/>
      <c r="AC1092" s="117"/>
      <c r="AD1092" s="117"/>
      <c r="AE1092" s="120"/>
      <c r="AF1092" s="117"/>
      <c r="AG1092" s="117"/>
      <c r="AH1092" s="117"/>
      <c r="AI1092" s="117"/>
      <c r="AJ1092" s="117"/>
      <c r="AK1092" s="117"/>
      <c r="AL1092" s="121"/>
    </row>
    <row r="1093" spans="2:38">
      <c r="B1093" s="116"/>
      <c r="C1093" s="117"/>
      <c r="D1093" s="117"/>
      <c r="E1093" s="117"/>
      <c r="F1093" s="118"/>
      <c r="G1093" s="117"/>
      <c r="H1093" s="117"/>
      <c r="I1093" s="117"/>
      <c r="J1093" s="118"/>
      <c r="K1093" s="118"/>
      <c r="L1093" s="119"/>
      <c r="M1093" s="119"/>
      <c r="N1093" s="119"/>
      <c r="O1093" s="117"/>
      <c r="P1093" s="117"/>
      <c r="Q1093" s="120"/>
      <c r="R1093" s="117"/>
      <c r="S1093" s="120"/>
      <c r="T1093" s="117"/>
      <c r="U1093" s="117"/>
      <c r="V1093" s="117"/>
      <c r="W1093" s="117"/>
      <c r="X1093" s="117"/>
      <c r="Y1093" s="117"/>
      <c r="Z1093" s="117"/>
      <c r="AA1093" s="120"/>
      <c r="AB1093" s="117"/>
      <c r="AC1093" s="117"/>
      <c r="AD1093" s="117"/>
      <c r="AE1093" s="120"/>
      <c r="AF1093" s="117"/>
      <c r="AG1093" s="117"/>
      <c r="AH1093" s="117"/>
      <c r="AI1093" s="117"/>
      <c r="AJ1093" s="117"/>
      <c r="AK1093" s="117"/>
      <c r="AL1093" s="121"/>
    </row>
    <row r="1094" spans="2:38" ht="15.75" thickBot="1">
      <c r="B1094" s="116"/>
      <c r="C1094" s="117"/>
      <c r="D1094" s="117"/>
      <c r="E1094" s="117"/>
      <c r="F1094" s="118"/>
      <c r="G1094" s="117"/>
      <c r="H1094" s="117"/>
      <c r="I1094" s="117"/>
      <c r="J1094" s="118"/>
      <c r="K1094" s="118"/>
      <c r="L1094" s="119"/>
      <c r="M1094" s="119"/>
      <c r="N1094" s="119"/>
      <c r="O1094" s="117"/>
      <c r="P1094" s="117"/>
      <c r="Q1094" s="120"/>
      <c r="R1094" s="117"/>
      <c r="S1094" s="120"/>
      <c r="T1094" s="117"/>
      <c r="U1094" s="117"/>
      <c r="V1094" s="117"/>
      <c r="W1094" s="117"/>
      <c r="X1094" s="117"/>
      <c r="Y1094" s="117"/>
      <c r="Z1094" s="117"/>
      <c r="AA1094" s="120"/>
      <c r="AB1094" s="117"/>
      <c r="AC1094" s="117"/>
      <c r="AD1094" s="117"/>
      <c r="AE1094" s="120"/>
      <c r="AF1094" s="117"/>
      <c r="AG1094" s="117"/>
      <c r="AH1094" s="117"/>
      <c r="AI1094" s="117"/>
      <c r="AJ1094" s="117"/>
      <c r="AK1094" s="117"/>
      <c r="AL1094" s="121"/>
    </row>
    <row r="1095" spans="2:38" s="1" customFormat="1" ht="11.25">
      <c r="B1095" s="122" t="s">
        <v>1097</v>
      </c>
      <c r="C1095" s="123"/>
      <c r="D1095" s="123"/>
      <c r="E1095" s="123"/>
      <c r="F1095" s="123"/>
      <c r="G1095" s="123"/>
      <c r="H1095" s="123"/>
      <c r="I1095" s="123"/>
      <c r="J1095" s="123"/>
      <c r="K1095" s="123"/>
      <c r="L1095" s="123"/>
      <c r="M1095" s="123"/>
      <c r="N1095" s="123"/>
      <c r="O1095" s="123"/>
      <c r="P1095" s="123"/>
      <c r="Q1095" s="123"/>
      <c r="R1095" s="123"/>
      <c r="S1095" s="123"/>
      <c r="T1095" s="123"/>
      <c r="U1095" s="123"/>
      <c r="V1095" s="123"/>
      <c r="W1095" s="123"/>
      <c r="X1095" s="123"/>
      <c r="Y1095" s="123"/>
      <c r="Z1095" s="123"/>
      <c r="AA1095" s="123"/>
      <c r="AB1095" s="123"/>
      <c r="AC1095" s="123"/>
      <c r="AD1095" s="123"/>
      <c r="AE1095" s="123"/>
      <c r="AF1095" s="123"/>
      <c r="AG1095" s="123"/>
      <c r="AH1095" s="123"/>
      <c r="AI1095" s="123"/>
      <c r="AJ1095" s="123"/>
      <c r="AK1095" s="123"/>
      <c r="AL1095" s="124"/>
    </row>
    <row r="1096" spans="2:38" s="1" customFormat="1" ht="12" thickBot="1">
      <c r="B1096" s="125" t="s">
        <v>1098</v>
      </c>
      <c r="C1096" s="126"/>
      <c r="D1096" s="126"/>
      <c r="E1096" s="126"/>
      <c r="F1096" s="126"/>
      <c r="G1096" s="126"/>
      <c r="H1096" s="126"/>
      <c r="I1096" s="126"/>
      <c r="J1096" s="126"/>
      <c r="K1096" s="126"/>
      <c r="L1096" s="126"/>
      <c r="M1096" s="126"/>
      <c r="N1096" s="126"/>
      <c r="O1096" s="126"/>
      <c r="P1096" s="126"/>
      <c r="Q1096" s="126"/>
      <c r="R1096" s="126"/>
      <c r="S1096" s="126"/>
      <c r="T1096" s="126"/>
      <c r="U1096" s="126"/>
      <c r="V1096" s="126"/>
      <c r="W1096" s="126"/>
      <c r="X1096" s="126"/>
      <c r="Y1096" s="126"/>
      <c r="Z1096" s="126"/>
      <c r="AA1096" s="126"/>
      <c r="AB1096" s="126"/>
      <c r="AC1096" s="126"/>
      <c r="AD1096" s="126"/>
      <c r="AE1096" s="126"/>
      <c r="AF1096" s="126"/>
      <c r="AG1096" s="126"/>
      <c r="AH1096" s="126"/>
      <c r="AI1096" s="126"/>
      <c r="AJ1096" s="126"/>
      <c r="AK1096" s="126"/>
      <c r="AL1096" s="127"/>
    </row>
    <row r="1097" spans="2:38" s="1" customFormat="1" ht="11.25">
      <c r="B1097" s="194" t="s">
        <v>1244</v>
      </c>
      <c r="C1097" s="195"/>
      <c r="D1097" s="195"/>
      <c r="E1097" s="195"/>
      <c r="F1097" s="195"/>
      <c r="G1097" s="195"/>
      <c r="H1097" s="195"/>
      <c r="I1097" s="195"/>
      <c r="J1097" s="196"/>
      <c r="K1097" s="197" t="s">
        <v>1274</v>
      </c>
      <c r="L1097" s="198"/>
      <c r="M1097" s="198"/>
      <c r="N1097" s="198"/>
      <c r="O1097" s="198"/>
      <c r="P1097" s="198"/>
      <c r="Q1097" s="198"/>
      <c r="R1097" s="198"/>
      <c r="S1097" s="198"/>
      <c r="T1097" s="198"/>
      <c r="U1097" s="198"/>
      <c r="V1097" s="199"/>
      <c r="W1097" s="197" t="s">
        <v>1101</v>
      </c>
      <c r="X1097" s="218"/>
      <c r="Y1097" s="218"/>
      <c r="Z1097" s="218"/>
      <c r="AA1097" s="218"/>
      <c r="AB1097" s="218"/>
      <c r="AC1097" s="218"/>
      <c r="AD1097" s="218"/>
      <c r="AE1097" s="218"/>
      <c r="AF1097" s="218"/>
      <c r="AG1097" s="218"/>
      <c r="AH1097" s="218"/>
      <c r="AI1097" s="218"/>
      <c r="AJ1097" s="218"/>
      <c r="AK1097" s="218"/>
      <c r="AL1097" s="219"/>
    </row>
    <row r="1098" spans="2:38" s="1" customFormat="1" ht="30.75" customHeight="1" thickBot="1">
      <c r="B1098" s="136" t="s">
        <v>1275</v>
      </c>
      <c r="C1098" s="137"/>
      <c r="D1098" s="138"/>
      <c r="E1098" s="92"/>
      <c r="F1098" s="92"/>
      <c r="G1098" s="92"/>
      <c r="H1098" s="139" t="s">
        <v>1276</v>
      </c>
      <c r="I1098" s="139"/>
      <c r="J1098" s="139"/>
      <c r="K1098" s="139"/>
      <c r="L1098" s="139"/>
      <c r="M1098" s="139"/>
      <c r="N1098" s="139"/>
      <c r="O1098" s="139"/>
      <c r="P1098" s="140"/>
      <c r="Q1098" s="240" t="s">
        <v>1049</v>
      </c>
      <c r="R1098" s="241"/>
      <c r="S1098" s="241"/>
      <c r="T1098" s="241"/>
      <c r="U1098" s="241"/>
      <c r="V1098" s="241"/>
      <c r="W1098" s="241"/>
      <c r="X1098" s="241"/>
      <c r="Y1098" s="241"/>
      <c r="Z1098" s="241"/>
      <c r="AA1098" s="241"/>
      <c r="AB1098" s="241"/>
      <c r="AC1098" s="241"/>
      <c r="AD1098" s="241"/>
      <c r="AE1098" s="241"/>
      <c r="AF1098" s="241"/>
      <c r="AG1098" s="241"/>
      <c r="AH1098" s="242"/>
      <c r="AI1098" s="243" t="s">
        <v>1050</v>
      </c>
      <c r="AJ1098" s="244"/>
      <c r="AK1098" s="244"/>
      <c r="AL1098" s="245"/>
    </row>
    <row r="1099" spans="2:38" s="1" customFormat="1" ht="11.25" customHeight="1">
      <c r="B1099" s="156" t="s">
        <v>1051</v>
      </c>
      <c r="C1099" s="158" t="s">
        <v>1052</v>
      </c>
      <c r="D1099" s="159"/>
      <c r="E1099" s="159"/>
      <c r="F1099" s="159"/>
      <c r="G1099" s="159"/>
      <c r="H1099" s="159"/>
      <c r="I1099" s="159"/>
      <c r="J1099" s="159"/>
      <c r="K1099" s="162" t="s">
        <v>1053</v>
      </c>
      <c r="L1099" s="164" t="s">
        <v>1054</v>
      </c>
      <c r="M1099" s="164" t="s">
        <v>1055</v>
      </c>
      <c r="N1099" s="166" t="s">
        <v>1394</v>
      </c>
      <c r="O1099" s="173" t="s">
        <v>1056</v>
      </c>
      <c r="P1099" s="175" t="s">
        <v>1057</v>
      </c>
      <c r="Q1099" s="177" t="s">
        <v>1058</v>
      </c>
      <c r="R1099" s="169"/>
      <c r="S1099" s="168" t="s">
        <v>1059</v>
      </c>
      <c r="T1099" s="169"/>
      <c r="U1099" s="168" t="s">
        <v>1060</v>
      </c>
      <c r="V1099" s="169"/>
      <c r="W1099" s="168" t="s">
        <v>1061</v>
      </c>
      <c r="X1099" s="169"/>
      <c r="Y1099" s="168" t="s">
        <v>1062</v>
      </c>
      <c r="Z1099" s="169"/>
      <c r="AA1099" s="168" t="s">
        <v>1063</v>
      </c>
      <c r="AB1099" s="169"/>
      <c r="AC1099" s="168" t="s">
        <v>1064</v>
      </c>
      <c r="AD1099" s="169"/>
      <c r="AE1099" s="168" t="s">
        <v>1065</v>
      </c>
      <c r="AF1099" s="169"/>
      <c r="AG1099" s="168" t="s">
        <v>1066</v>
      </c>
      <c r="AH1099" s="170"/>
      <c r="AI1099" s="171" t="s">
        <v>1067</v>
      </c>
      <c r="AJ1099" s="147" t="s">
        <v>1068</v>
      </c>
      <c r="AK1099" s="149" t="s">
        <v>1069</v>
      </c>
      <c r="AL1099" s="151" t="s">
        <v>1070</v>
      </c>
    </row>
    <row r="1100" spans="2:38" s="1" customFormat="1" ht="29.25" thickBot="1">
      <c r="B1100" s="157"/>
      <c r="C1100" s="178"/>
      <c r="D1100" s="179"/>
      <c r="E1100" s="179"/>
      <c r="F1100" s="179"/>
      <c r="G1100" s="179"/>
      <c r="H1100" s="179"/>
      <c r="I1100" s="179"/>
      <c r="J1100" s="179"/>
      <c r="K1100" s="163"/>
      <c r="L1100" s="165" t="s">
        <v>1054</v>
      </c>
      <c r="M1100" s="165"/>
      <c r="N1100" s="167"/>
      <c r="O1100" s="174"/>
      <c r="P1100" s="176"/>
      <c r="Q1100" s="17" t="s">
        <v>1071</v>
      </c>
      <c r="R1100" s="18" t="s">
        <v>1072</v>
      </c>
      <c r="S1100" s="19" t="s">
        <v>1071</v>
      </c>
      <c r="T1100" s="18" t="s">
        <v>1072</v>
      </c>
      <c r="U1100" s="19" t="s">
        <v>1071</v>
      </c>
      <c r="V1100" s="18" t="s">
        <v>1072</v>
      </c>
      <c r="W1100" s="19" t="s">
        <v>1071</v>
      </c>
      <c r="X1100" s="18" t="s">
        <v>1072</v>
      </c>
      <c r="Y1100" s="19" t="s">
        <v>1071</v>
      </c>
      <c r="Z1100" s="18" t="s">
        <v>1072</v>
      </c>
      <c r="AA1100" s="19" t="s">
        <v>1071</v>
      </c>
      <c r="AB1100" s="18" t="s">
        <v>1072</v>
      </c>
      <c r="AC1100" s="19" t="s">
        <v>1071</v>
      </c>
      <c r="AD1100" s="18" t="s">
        <v>1073</v>
      </c>
      <c r="AE1100" s="19" t="s">
        <v>1071</v>
      </c>
      <c r="AF1100" s="18" t="s">
        <v>1073</v>
      </c>
      <c r="AG1100" s="19" t="s">
        <v>1071</v>
      </c>
      <c r="AH1100" s="20" t="s">
        <v>1073</v>
      </c>
      <c r="AI1100" s="172"/>
      <c r="AJ1100" s="148"/>
      <c r="AK1100" s="150"/>
      <c r="AL1100" s="152"/>
    </row>
    <row r="1101" spans="2:38" s="1" customFormat="1" ht="45.75" thickBot="1">
      <c r="B1101" s="42" t="s">
        <v>1088</v>
      </c>
      <c r="C1101" s="180" t="s">
        <v>1371</v>
      </c>
      <c r="D1101" s="181"/>
      <c r="E1101" s="181"/>
      <c r="F1101" s="181"/>
      <c r="G1101" s="181"/>
      <c r="H1101" s="181"/>
      <c r="I1101" s="181"/>
      <c r="J1101" s="181"/>
      <c r="K1101" s="43" t="s">
        <v>1277</v>
      </c>
      <c r="L1101" s="44">
        <v>1</v>
      </c>
      <c r="M1101" s="59">
        <v>45</v>
      </c>
      <c r="N1101" s="60">
        <v>7</v>
      </c>
      <c r="O1101" s="46"/>
      <c r="P1101" s="47"/>
      <c r="Q1101" s="48"/>
      <c r="R1101" s="49"/>
      <c r="S1101" s="49"/>
      <c r="T1101" s="49"/>
      <c r="U1101" s="49"/>
      <c r="V1101" s="49"/>
      <c r="W1101" s="49"/>
      <c r="X1101" s="49"/>
      <c r="Y1101" s="49"/>
      <c r="Z1101" s="49"/>
      <c r="AA1101" s="49"/>
      <c r="AB1101" s="49"/>
      <c r="AC1101" s="49"/>
      <c r="AD1101" s="49"/>
      <c r="AE1101" s="49"/>
      <c r="AF1101" s="49"/>
      <c r="AG1101" s="49"/>
      <c r="AH1101" s="50"/>
      <c r="AI1101" s="51">
        <f>AI1103+AI1106+AI1111</f>
        <v>0</v>
      </c>
      <c r="AJ1101" s="52"/>
      <c r="AK1101" s="52"/>
      <c r="AL1101" s="53"/>
    </row>
    <row r="1102" spans="2:38" s="1" customFormat="1" ht="53.25" customHeight="1">
      <c r="B1102" s="5" t="s">
        <v>1037</v>
      </c>
      <c r="C1102" s="3" t="s">
        <v>1038</v>
      </c>
      <c r="D1102" s="3" t="s">
        <v>1039</v>
      </c>
      <c r="E1102" s="3" t="s">
        <v>1040</v>
      </c>
      <c r="F1102" s="3" t="s">
        <v>1041</v>
      </c>
      <c r="G1102" s="3" t="s">
        <v>1042</v>
      </c>
      <c r="H1102" s="3" t="s">
        <v>1043</v>
      </c>
      <c r="I1102" s="3" t="s">
        <v>1044</v>
      </c>
      <c r="J1102" s="4" t="s">
        <v>1045</v>
      </c>
      <c r="K1102" s="5" t="s">
        <v>1046</v>
      </c>
      <c r="L1102" s="6"/>
      <c r="M1102" s="6"/>
      <c r="N1102" s="7"/>
      <c r="O1102" s="7"/>
      <c r="P1102" s="8"/>
      <c r="Q1102" s="9">
        <f>SUM(Q1103:Q1103)</f>
        <v>16666667</v>
      </c>
      <c r="R1102" s="10">
        <f>SUM(R1103:R1103)</f>
        <v>0</v>
      </c>
      <c r="S1102" s="11">
        <f>SUM(S1103:S1103)</f>
        <v>0</v>
      </c>
      <c r="T1102" s="10">
        <f>SUM(T1103:T1103)</f>
        <v>0</v>
      </c>
      <c r="U1102" s="11"/>
      <c r="V1102" s="10"/>
      <c r="W1102" s="11"/>
      <c r="X1102" s="10"/>
      <c r="Y1102" s="11"/>
      <c r="Z1102" s="10"/>
      <c r="AA1102" s="11"/>
      <c r="AB1102" s="10"/>
      <c r="AC1102" s="11"/>
      <c r="AD1102" s="10"/>
      <c r="AE1102" s="11"/>
      <c r="AF1102" s="10"/>
      <c r="AG1102" s="12">
        <f>Q1102+S1102</f>
        <v>16666667</v>
      </c>
      <c r="AH1102" s="10">
        <f>AH1103</f>
        <v>0</v>
      </c>
      <c r="AI1102" s="13">
        <f>SUM(AI1103:AI1103)</f>
        <v>0</v>
      </c>
      <c r="AJ1102" s="14"/>
      <c r="AK1102" s="14"/>
      <c r="AL1102" s="15"/>
    </row>
    <row r="1103" spans="2:38" ht="64.5" thickBot="1">
      <c r="B1103" s="106"/>
      <c r="C1103" s="28"/>
      <c r="D1103" s="28"/>
      <c r="E1103" s="28"/>
      <c r="F1103" s="26" t="s">
        <v>1007</v>
      </c>
      <c r="G1103" s="28"/>
      <c r="H1103" s="28"/>
      <c r="I1103" s="28"/>
      <c r="J1103" s="26" t="s">
        <v>305</v>
      </c>
      <c r="K1103" s="26" t="s">
        <v>739</v>
      </c>
      <c r="L1103" s="27">
        <v>40</v>
      </c>
      <c r="M1103" s="27">
        <v>1</v>
      </c>
      <c r="N1103" s="27">
        <v>80</v>
      </c>
      <c r="O1103" s="28"/>
      <c r="P1103" s="28"/>
      <c r="Q1103" s="29">
        <v>16666667</v>
      </c>
      <c r="R1103" s="28"/>
      <c r="S1103" s="29"/>
      <c r="T1103" s="28"/>
      <c r="U1103" s="28"/>
      <c r="V1103" s="28"/>
      <c r="W1103" s="28"/>
      <c r="X1103" s="28"/>
      <c r="Y1103" s="28"/>
      <c r="Z1103" s="28"/>
      <c r="AA1103" s="29"/>
      <c r="AB1103" s="28"/>
      <c r="AC1103" s="28"/>
      <c r="AD1103" s="28"/>
      <c r="AE1103" s="29"/>
      <c r="AF1103" s="28"/>
      <c r="AG1103" s="28"/>
      <c r="AH1103" s="28"/>
      <c r="AI1103" s="28"/>
      <c r="AJ1103" s="28"/>
      <c r="AK1103" s="28"/>
      <c r="AL1103" s="107" t="s">
        <v>1088</v>
      </c>
    </row>
    <row r="1104" spans="2:38" s="1" customFormat="1" ht="54.75" customHeight="1">
      <c r="B1104" s="5" t="s">
        <v>1037</v>
      </c>
      <c r="C1104" s="3" t="s">
        <v>1038</v>
      </c>
      <c r="D1104" s="3" t="s">
        <v>1039</v>
      </c>
      <c r="E1104" s="3" t="s">
        <v>1040</v>
      </c>
      <c r="F1104" s="3" t="s">
        <v>1041</v>
      </c>
      <c r="G1104" s="3" t="s">
        <v>1042</v>
      </c>
      <c r="H1104" s="3" t="s">
        <v>1043</v>
      </c>
      <c r="I1104" s="3" t="s">
        <v>1044</v>
      </c>
      <c r="J1104" s="4" t="s">
        <v>1045</v>
      </c>
      <c r="K1104" s="5" t="s">
        <v>1046</v>
      </c>
      <c r="L1104" s="6"/>
      <c r="M1104" s="6"/>
      <c r="N1104" s="7"/>
      <c r="O1104" s="7"/>
      <c r="P1104" s="8"/>
      <c r="Q1104" s="9">
        <f>SUM(Q1105:Q1105)</f>
        <v>50000000</v>
      </c>
      <c r="R1104" s="10">
        <f>SUM(R1105:R1105)</f>
        <v>0</v>
      </c>
      <c r="S1104" s="11">
        <f>SUM(S1105:S1105)</f>
        <v>0</v>
      </c>
      <c r="T1104" s="10">
        <f>SUM(T1105:T1105)</f>
        <v>0</v>
      </c>
      <c r="U1104" s="11"/>
      <c r="V1104" s="10"/>
      <c r="W1104" s="11"/>
      <c r="X1104" s="10"/>
      <c r="Y1104" s="11"/>
      <c r="Z1104" s="10"/>
      <c r="AA1104" s="11"/>
      <c r="AB1104" s="10"/>
      <c r="AC1104" s="11"/>
      <c r="AD1104" s="10"/>
      <c r="AE1104" s="11"/>
      <c r="AF1104" s="10"/>
      <c r="AG1104" s="12">
        <f>Q1104+S1104</f>
        <v>50000000</v>
      </c>
      <c r="AH1104" s="10">
        <f>AH1105</f>
        <v>0</v>
      </c>
      <c r="AI1104" s="13">
        <f>SUM(AI1105:AI1105)</f>
        <v>0</v>
      </c>
      <c r="AJ1104" s="14"/>
      <c r="AK1104" s="14"/>
      <c r="AL1104" s="15"/>
    </row>
    <row r="1105" spans="2:38" ht="90" thickBot="1">
      <c r="B1105" s="106"/>
      <c r="C1105" s="28"/>
      <c r="D1105" s="28"/>
      <c r="E1105" s="28"/>
      <c r="F1105" s="26" t="s">
        <v>976</v>
      </c>
      <c r="G1105" s="28"/>
      <c r="H1105" s="28"/>
      <c r="I1105" s="28"/>
      <c r="J1105" s="26" t="s">
        <v>306</v>
      </c>
      <c r="K1105" s="26" t="s">
        <v>740</v>
      </c>
      <c r="L1105" s="27">
        <v>0</v>
      </c>
      <c r="M1105" s="27">
        <v>1</v>
      </c>
      <c r="N1105" s="27">
        <v>0</v>
      </c>
      <c r="O1105" s="28"/>
      <c r="P1105" s="28"/>
      <c r="Q1105" s="29">
        <v>50000000</v>
      </c>
      <c r="R1105" s="28"/>
      <c r="S1105" s="29"/>
      <c r="T1105" s="28"/>
      <c r="U1105" s="28"/>
      <c r="V1105" s="28"/>
      <c r="W1105" s="28"/>
      <c r="X1105" s="28"/>
      <c r="Y1105" s="28"/>
      <c r="Z1105" s="28"/>
      <c r="AA1105" s="29"/>
      <c r="AB1105" s="28"/>
      <c r="AC1105" s="28"/>
      <c r="AD1105" s="28"/>
      <c r="AE1105" s="29"/>
      <c r="AF1105" s="28"/>
      <c r="AG1105" s="28"/>
      <c r="AH1105" s="28"/>
      <c r="AI1105" s="28"/>
      <c r="AJ1105" s="28"/>
      <c r="AK1105" s="28"/>
      <c r="AL1105" s="107" t="s">
        <v>1088</v>
      </c>
    </row>
    <row r="1106" spans="2:38" s="1" customFormat="1" ht="51" customHeight="1">
      <c r="B1106" s="5" t="s">
        <v>1037</v>
      </c>
      <c r="C1106" s="3" t="s">
        <v>1038</v>
      </c>
      <c r="D1106" s="3" t="s">
        <v>1039</v>
      </c>
      <c r="E1106" s="3" t="s">
        <v>1040</v>
      </c>
      <c r="F1106" s="3" t="s">
        <v>1041</v>
      </c>
      <c r="G1106" s="3" t="s">
        <v>1042</v>
      </c>
      <c r="H1106" s="3" t="s">
        <v>1043</v>
      </c>
      <c r="I1106" s="3" t="s">
        <v>1044</v>
      </c>
      <c r="J1106" s="4" t="s">
        <v>1045</v>
      </c>
      <c r="K1106" s="5" t="s">
        <v>1046</v>
      </c>
      <c r="L1106" s="6"/>
      <c r="M1106" s="6"/>
      <c r="N1106" s="7"/>
      <c r="O1106" s="7"/>
      <c r="P1106" s="8"/>
      <c r="Q1106" s="9">
        <f>SUM(Q1107:Q1107)</f>
        <v>16666667</v>
      </c>
      <c r="R1106" s="10">
        <f>SUM(R1107:R1107)</f>
        <v>0</v>
      </c>
      <c r="S1106" s="11">
        <f>SUM(S1107:S1107)</f>
        <v>0</v>
      </c>
      <c r="T1106" s="10">
        <f>SUM(T1107:T1107)</f>
        <v>0</v>
      </c>
      <c r="U1106" s="11"/>
      <c r="V1106" s="10"/>
      <c r="W1106" s="11"/>
      <c r="X1106" s="10"/>
      <c r="Y1106" s="11"/>
      <c r="Z1106" s="10"/>
      <c r="AA1106" s="11"/>
      <c r="AB1106" s="10"/>
      <c r="AC1106" s="11"/>
      <c r="AD1106" s="10"/>
      <c r="AE1106" s="11"/>
      <c r="AF1106" s="10"/>
      <c r="AG1106" s="12">
        <f>Q1106+S1106</f>
        <v>16666667</v>
      </c>
      <c r="AH1106" s="10">
        <f>AH1107</f>
        <v>0</v>
      </c>
      <c r="AI1106" s="13">
        <f>SUM(AI1107:AI1107)</f>
        <v>0</v>
      </c>
      <c r="AJ1106" s="14"/>
      <c r="AK1106" s="14"/>
      <c r="AL1106" s="15"/>
    </row>
    <row r="1107" spans="2:38" ht="90" thickBot="1">
      <c r="B1107" s="106"/>
      <c r="C1107" s="28"/>
      <c r="D1107" s="28"/>
      <c r="E1107" s="28"/>
      <c r="F1107" s="26" t="s">
        <v>976</v>
      </c>
      <c r="G1107" s="28"/>
      <c r="H1107" s="28"/>
      <c r="I1107" s="28"/>
      <c r="J1107" s="26" t="s">
        <v>307</v>
      </c>
      <c r="K1107" s="26" t="s">
        <v>741</v>
      </c>
      <c r="L1107" s="27">
        <v>0</v>
      </c>
      <c r="M1107" s="27">
        <v>1</v>
      </c>
      <c r="N1107" s="27">
        <v>0</v>
      </c>
      <c r="O1107" s="28"/>
      <c r="P1107" s="28"/>
      <c r="Q1107" s="29">
        <v>16666667</v>
      </c>
      <c r="R1107" s="28"/>
      <c r="S1107" s="29"/>
      <c r="T1107" s="28"/>
      <c r="U1107" s="28"/>
      <c r="V1107" s="28"/>
      <c r="W1107" s="28"/>
      <c r="X1107" s="28"/>
      <c r="Y1107" s="28"/>
      <c r="Z1107" s="28"/>
      <c r="AA1107" s="29"/>
      <c r="AB1107" s="28"/>
      <c r="AC1107" s="28"/>
      <c r="AD1107" s="28"/>
      <c r="AE1107" s="29"/>
      <c r="AF1107" s="28"/>
      <c r="AG1107" s="28"/>
      <c r="AH1107" s="28"/>
      <c r="AI1107" s="28"/>
      <c r="AJ1107" s="28"/>
      <c r="AK1107" s="28"/>
      <c r="AL1107" s="107" t="s">
        <v>1088</v>
      </c>
    </row>
    <row r="1108" spans="2:38" s="1" customFormat="1" ht="53.25" customHeight="1">
      <c r="B1108" s="5" t="s">
        <v>1037</v>
      </c>
      <c r="C1108" s="3" t="s">
        <v>1038</v>
      </c>
      <c r="D1108" s="3" t="s">
        <v>1039</v>
      </c>
      <c r="E1108" s="3" t="s">
        <v>1040</v>
      </c>
      <c r="F1108" s="3" t="s">
        <v>1041</v>
      </c>
      <c r="G1108" s="3" t="s">
        <v>1042</v>
      </c>
      <c r="H1108" s="3" t="s">
        <v>1043</v>
      </c>
      <c r="I1108" s="3" t="s">
        <v>1044</v>
      </c>
      <c r="J1108" s="4" t="s">
        <v>1045</v>
      </c>
      <c r="K1108" s="5" t="s">
        <v>1046</v>
      </c>
      <c r="L1108" s="6"/>
      <c r="M1108" s="6"/>
      <c r="N1108" s="7"/>
      <c r="O1108" s="7"/>
      <c r="P1108" s="8"/>
      <c r="Q1108" s="9">
        <f>SUM(Q1109:Q1109)</f>
        <v>16666667</v>
      </c>
      <c r="R1108" s="10">
        <f>SUM(R1109:R1109)</f>
        <v>0</v>
      </c>
      <c r="S1108" s="11">
        <f>SUM(S1109:S1109)</f>
        <v>0</v>
      </c>
      <c r="T1108" s="10">
        <f>SUM(T1109:T1109)</f>
        <v>0</v>
      </c>
      <c r="U1108" s="11"/>
      <c r="V1108" s="10"/>
      <c r="W1108" s="11"/>
      <c r="X1108" s="10"/>
      <c r="Y1108" s="11"/>
      <c r="Z1108" s="10"/>
      <c r="AA1108" s="11"/>
      <c r="AB1108" s="10"/>
      <c r="AC1108" s="11"/>
      <c r="AD1108" s="10"/>
      <c r="AE1108" s="11"/>
      <c r="AF1108" s="10"/>
      <c r="AG1108" s="12">
        <f>Q1108+S1108</f>
        <v>16666667</v>
      </c>
      <c r="AH1108" s="10">
        <f>AH1109</f>
        <v>0</v>
      </c>
      <c r="AI1108" s="13">
        <f>SUM(AI1109:AI1109)</f>
        <v>0</v>
      </c>
      <c r="AJ1108" s="14"/>
      <c r="AK1108" s="14"/>
      <c r="AL1108" s="15"/>
    </row>
    <row r="1109" spans="2:38" ht="90" thickBot="1">
      <c r="B1109" s="106"/>
      <c r="C1109" s="28"/>
      <c r="D1109" s="28"/>
      <c r="E1109" s="28"/>
      <c r="F1109" s="26" t="s">
        <v>1007</v>
      </c>
      <c r="G1109" s="28"/>
      <c r="H1109" s="28"/>
      <c r="I1109" s="28"/>
      <c r="J1109" s="26" t="s">
        <v>308</v>
      </c>
      <c r="K1109" s="26" t="s">
        <v>742</v>
      </c>
      <c r="L1109" s="27">
        <v>5</v>
      </c>
      <c r="M1109" s="27">
        <v>7</v>
      </c>
      <c r="N1109" s="27">
        <v>6</v>
      </c>
      <c r="O1109" s="28"/>
      <c r="P1109" s="28"/>
      <c r="Q1109" s="29">
        <v>16666667</v>
      </c>
      <c r="R1109" s="28"/>
      <c r="S1109" s="29"/>
      <c r="T1109" s="28"/>
      <c r="U1109" s="28"/>
      <c r="V1109" s="28"/>
      <c r="W1109" s="28"/>
      <c r="X1109" s="28"/>
      <c r="Y1109" s="28"/>
      <c r="Z1109" s="28"/>
      <c r="AA1109" s="29"/>
      <c r="AB1109" s="28"/>
      <c r="AC1109" s="28"/>
      <c r="AD1109" s="28"/>
      <c r="AE1109" s="29"/>
      <c r="AF1109" s="28"/>
      <c r="AG1109" s="28"/>
      <c r="AH1109" s="28"/>
      <c r="AI1109" s="28"/>
      <c r="AJ1109" s="28"/>
      <c r="AK1109" s="28"/>
      <c r="AL1109" s="107" t="s">
        <v>1088</v>
      </c>
    </row>
    <row r="1110" spans="2:38" s="1" customFormat="1" ht="54" customHeight="1">
      <c r="B1110" s="5" t="s">
        <v>1037</v>
      </c>
      <c r="C1110" s="3" t="s">
        <v>1038</v>
      </c>
      <c r="D1110" s="3" t="s">
        <v>1039</v>
      </c>
      <c r="E1110" s="3" t="s">
        <v>1040</v>
      </c>
      <c r="F1110" s="3" t="s">
        <v>1041</v>
      </c>
      <c r="G1110" s="3" t="s">
        <v>1042</v>
      </c>
      <c r="H1110" s="3" t="s">
        <v>1043</v>
      </c>
      <c r="I1110" s="3" t="s">
        <v>1044</v>
      </c>
      <c r="J1110" s="4" t="s">
        <v>1045</v>
      </c>
      <c r="K1110" s="5" t="s">
        <v>1046</v>
      </c>
      <c r="L1110" s="6"/>
      <c r="M1110" s="6"/>
      <c r="N1110" s="7"/>
      <c r="O1110" s="7"/>
      <c r="P1110" s="8"/>
      <c r="Q1110" s="9">
        <f>SUM(Q1111:Q1111)</f>
        <v>16666667</v>
      </c>
      <c r="R1110" s="10">
        <f>SUM(R1111:R1111)</f>
        <v>0</v>
      </c>
      <c r="S1110" s="11">
        <f>SUM(S1111:S1111)</f>
        <v>0</v>
      </c>
      <c r="T1110" s="10">
        <f>SUM(T1111:T1111)</f>
        <v>0</v>
      </c>
      <c r="U1110" s="11"/>
      <c r="V1110" s="10"/>
      <c r="W1110" s="11"/>
      <c r="X1110" s="10"/>
      <c r="Y1110" s="11"/>
      <c r="Z1110" s="10"/>
      <c r="AA1110" s="11"/>
      <c r="AB1110" s="10"/>
      <c r="AC1110" s="11"/>
      <c r="AD1110" s="10"/>
      <c r="AE1110" s="11"/>
      <c r="AF1110" s="10"/>
      <c r="AG1110" s="12">
        <f>Q1110+S1110</f>
        <v>16666667</v>
      </c>
      <c r="AH1110" s="10">
        <f>AH1111</f>
        <v>0</v>
      </c>
      <c r="AI1110" s="13">
        <f>SUM(AI1111:AI1111)</f>
        <v>0</v>
      </c>
      <c r="AJ1110" s="14"/>
      <c r="AK1110" s="14"/>
      <c r="AL1110" s="15"/>
    </row>
    <row r="1111" spans="2:38" ht="51.75" thickBot="1">
      <c r="B1111" s="106"/>
      <c r="C1111" s="28"/>
      <c r="D1111" s="28"/>
      <c r="E1111" s="28"/>
      <c r="F1111" s="26" t="s">
        <v>1007</v>
      </c>
      <c r="G1111" s="28"/>
      <c r="H1111" s="28"/>
      <c r="I1111" s="28"/>
      <c r="J1111" s="26" t="s">
        <v>309</v>
      </c>
      <c r="K1111" s="26" t="s">
        <v>743</v>
      </c>
      <c r="L1111" s="27">
        <v>0</v>
      </c>
      <c r="M1111" s="27">
        <v>2</v>
      </c>
      <c r="N1111" s="27">
        <v>1</v>
      </c>
      <c r="O1111" s="28"/>
      <c r="P1111" s="28"/>
      <c r="Q1111" s="29">
        <v>16666667</v>
      </c>
      <c r="R1111" s="28"/>
      <c r="S1111" s="29"/>
      <c r="T1111" s="28"/>
      <c r="U1111" s="28"/>
      <c r="V1111" s="28"/>
      <c r="W1111" s="28"/>
      <c r="X1111" s="28"/>
      <c r="Y1111" s="28"/>
      <c r="Z1111" s="28"/>
      <c r="AA1111" s="29"/>
      <c r="AB1111" s="28"/>
      <c r="AC1111" s="28"/>
      <c r="AD1111" s="28"/>
      <c r="AE1111" s="29"/>
      <c r="AF1111" s="28"/>
      <c r="AG1111" s="28"/>
      <c r="AH1111" s="28"/>
      <c r="AI1111" s="28"/>
      <c r="AJ1111" s="28"/>
      <c r="AK1111" s="28"/>
      <c r="AL1111" s="107" t="s">
        <v>1088</v>
      </c>
    </row>
    <row r="1112" spans="2:38" s="1" customFormat="1" ht="54" customHeight="1">
      <c r="B1112" s="5" t="s">
        <v>1037</v>
      </c>
      <c r="C1112" s="3" t="s">
        <v>1038</v>
      </c>
      <c r="D1112" s="3" t="s">
        <v>1039</v>
      </c>
      <c r="E1112" s="3" t="s">
        <v>1040</v>
      </c>
      <c r="F1112" s="3" t="s">
        <v>1041</v>
      </c>
      <c r="G1112" s="3" t="s">
        <v>1042</v>
      </c>
      <c r="H1112" s="3" t="s">
        <v>1043</v>
      </c>
      <c r="I1112" s="3" t="s">
        <v>1044</v>
      </c>
      <c r="J1112" s="4" t="s">
        <v>1045</v>
      </c>
      <c r="K1112" s="5" t="s">
        <v>1046</v>
      </c>
      <c r="L1112" s="6"/>
      <c r="M1112" s="6"/>
      <c r="N1112" s="7"/>
      <c r="O1112" s="7"/>
      <c r="P1112" s="8"/>
      <c r="Q1112" s="9">
        <f>SUM(Q1113:Q1113)</f>
        <v>16666667</v>
      </c>
      <c r="R1112" s="10">
        <f>SUM(R1113:R1113)</f>
        <v>0</v>
      </c>
      <c r="S1112" s="11">
        <f>SUM(S1113:S1113)</f>
        <v>0</v>
      </c>
      <c r="T1112" s="10">
        <f>SUM(T1113:T1113)</f>
        <v>0</v>
      </c>
      <c r="U1112" s="11"/>
      <c r="V1112" s="10"/>
      <c r="W1112" s="11"/>
      <c r="X1112" s="10"/>
      <c r="Y1112" s="11"/>
      <c r="Z1112" s="10"/>
      <c r="AA1112" s="11"/>
      <c r="AB1112" s="10"/>
      <c r="AC1112" s="11"/>
      <c r="AD1112" s="10"/>
      <c r="AE1112" s="11"/>
      <c r="AF1112" s="10"/>
      <c r="AG1112" s="12">
        <f>Q1112+S1112</f>
        <v>16666667</v>
      </c>
      <c r="AH1112" s="10">
        <f>AH1113</f>
        <v>0</v>
      </c>
      <c r="AI1112" s="13">
        <f>SUM(AI1113:AI1113)</f>
        <v>0</v>
      </c>
      <c r="AJ1112" s="14"/>
      <c r="AK1112" s="14"/>
      <c r="AL1112" s="15"/>
    </row>
    <row r="1113" spans="2:38" ht="102.75" customHeight="1" thickBot="1">
      <c r="B1113" s="106"/>
      <c r="C1113" s="28"/>
      <c r="D1113" s="28"/>
      <c r="E1113" s="28"/>
      <c r="F1113" s="26" t="s">
        <v>1007</v>
      </c>
      <c r="G1113" s="28"/>
      <c r="H1113" s="28"/>
      <c r="I1113" s="28"/>
      <c r="J1113" s="26" t="s">
        <v>310</v>
      </c>
      <c r="K1113" s="26" t="s">
        <v>744</v>
      </c>
      <c r="L1113" s="27">
        <v>1</v>
      </c>
      <c r="M1113" s="27">
        <v>3</v>
      </c>
      <c r="N1113" s="27">
        <v>1</v>
      </c>
      <c r="O1113" s="28"/>
      <c r="P1113" s="28"/>
      <c r="Q1113" s="29">
        <v>16666667</v>
      </c>
      <c r="R1113" s="28"/>
      <c r="S1113" s="29"/>
      <c r="T1113" s="28"/>
      <c r="U1113" s="28"/>
      <c r="V1113" s="28"/>
      <c r="W1113" s="28"/>
      <c r="X1113" s="28"/>
      <c r="Y1113" s="28"/>
      <c r="Z1113" s="28"/>
      <c r="AA1113" s="29"/>
      <c r="AB1113" s="28"/>
      <c r="AC1113" s="28"/>
      <c r="AD1113" s="28"/>
      <c r="AE1113" s="29"/>
      <c r="AF1113" s="28"/>
      <c r="AG1113" s="28"/>
      <c r="AH1113" s="28"/>
      <c r="AI1113" s="28"/>
      <c r="AJ1113" s="28"/>
      <c r="AK1113" s="28"/>
      <c r="AL1113" s="107" t="s">
        <v>1088</v>
      </c>
    </row>
    <row r="1114" spans="2:38" s="1" customFormat="1" ht="54" customHeight="1">
      <c r="B1114" s="5" t="s">
        <v>1037</v>
      </c>
      <c r="C1114" s="3" t="s">
        <v>1038</v>
      </c>
      <c r="D1114" s="3" t="s">
        <v>1039</v>
      </c>
      <c r="E1114" s="3" t="s">
        <v>1040</v>
      </c>
      <c r="F1114" s="3" t="s">
        <v>1041</v>
      </c>
      <c r="G1114" s="3" t="s">
        <v>1042</v>
      </c>
      <c r="H1114" s="3" t="s">
        <v>1043</v>
      </c>
      <c r="I1114" s="3" t="s">
        <v>1044</v>
      </c>
      <c r="J1114" s="4" t="s">
        <v>1045</v>
      </c>
      <c r="K1114" s="5" t="s">
        <v>1046</v>
      </c>
      <c r="L1114" s="6"/>
      <c r="M1114" s="6"/>
      <c r="N1114" s="7"/>
      <c r="O1114" s="7"/>
      <c r="P1114" s="8"/>
      <c r="Q1114" s="9">
        <f>SUM(Q1115:Q1115)</f>
        <v>16666667</v>
      </c>
      <c r="R1114" s="10">
        <f>SUM(R1115:R1115)</f>
        <v>0</v>
      </c>
      <c r="S1114" s="11">
        <f>SUM(S1115:S1115)</f>
        <v>0</v>
      </c>
      <c r="T1114" s="10">
        <f>SUM(T1115:T1115)</f>
        <v>0</v>
      </c>
      <c r="U1114" s="11"/>
      <c r="V1114" s="10"/>
      <c r="W1114" s="11"/>
      <c r="X1114" s="10"/>
      <c r="Y1114" s="11"/>
      <c r="Z1114" s="10"/>
      <c r="AA1114" s="11"/>
      <c r="AB1114" s="10"/>
      <c r="AC1114" s="11"/>
      <c r="AD1114" s="10"/>
      <c r="AE1114" s="11"/>
      <c r="AF1114" s="10"/>
      <c r="AG1114" s="12">
        <f>Q1114+S1114</f>
        <v>16666667</v>
      </c>
      <c r="AH1114" s="10">
        <f>AH1115</f>
        <v>0</v>
      </c>
      <c r="AI1114" s="13">
        <f>SUM(AI1115:AI1115)</f>
        <v>0</v>
      </c>
      <c r="AJ1114" s="14"/>
      <c r="AK1114" s="14"/>
      <c r="AL1114" s="15"/>
    </row>
    <row r="1115" spans="2:38" ht="39" thickBot="1">
      <c r="B1115" s="106"/>
      <c r="C1115" s="28"/>
      <c r="D1115" s="28"/>
      <c r="E1115" s="28"/>
      <c r="F1115" s="26" t="s">
        <v>1007</v>
      </c>
      <c r="G1115" s="28"/>
      <c r="H1115" s="28"/>
      <c r="I1115" s="28"/>
      <c r="J1115" s="26" t="s">
        <v>311</v>
      </c>
      <c r="K1115" s="26" t="s">
        <v>745</v>
      </c>
      <c r="L1115" s="27">
        <v>0</v>
      </c>
      <c r="M1115" s="27">
        <v>1</v>
      </c>
      <c r="N1115" s="27">
        <v>1</v>
      </c>
      <c r="O1115" s="28"/>
      <c r="P1115" s="28"/>
      <c r="Q1115" s="29">
        <v>16666667</v>
      </c>
      <c r="R1115" s="28"/>
      <c r="S1115" s="29"/>
      <c r="T1115" s="28"/>
      <c r="U1115" s="28"/>
      <c r="V1115" s="28"/>
      <c r="W1115" s="28"/>
      <c r="X1115" s="28"/>
      <c r="Y1115" s="28"/>
      <c r="Z1115" s="28"/>
      <c r="AA1115" s="29"/>
      <c r="AB1115" s="28"/>
      <c r="AC1115" s="28"/>
      <c r="AD1115" s="28"/>
      <c r="AE1115" s="29"/>
      <c r="AF1115" s="28"/>
      <c r="AG1115" s="28"/>
      <c r="AH1115" s="28"/>
      <c r="AI1115" s="28"/>
      <c r="AJ1115" s="28"/>
      <c r="AK1115" s="28"/>
      <c r="AL1115" s="107" t="s">
        <v>1088</v>
      </c>
    </row>
    <row r="1116" spans="2:38" s="1" customFormat="1" ht="48.75" customHeight="1">
      <c r="B1116" s="5" t="s">
        <v>1037</v>
      </c>
      <c r="C1116" s="3" t="s">
        <v>1038</v>
      </c>
      <c r="D1116" s="3" t="s">
        <v>1039</v>
      </c>
      <c r="E1116" s="3" t="s">
        <v>1040</v>
      </c>
      <c r="F1116" s="3" t="s">
        <v>1041</v>
      </c>
      <c r="G1116" s="3" t="s">
        <v>1042</v>
      </c>
      <c r="H1116" s="3" t="s">
        <v>1043</v>
      </c>
      <c r="I1116" s="3" t="s">
        <v>1044</v>
      </c>
      <c r="J1116" s="4" t="s">
        <v>1045</v>
      </c>
      <c r="K1116" s="5" t="s">
        <v>1046</v>
      </c>
      <c r="L1116" s="6"/>
      <c r="M1116" s="6"/>
      <c r="N1116" s="7"/>
      <c r="O1116" s="7"/>
      <c r="P1116" s="8"/>
      <c r="Q1116" s="9">
        <f>SUM(Q1117:Q1117)</f>
        <v>16666667</v>
      </c>
      <c r="R1116" s="10">
        <f>SUM(R1117:R1117)</f>
        <v>0</v>
      </c>
      <c r="S1116" s="11">
        <f>SUM(S1117:S1117)</f>
        <v>0</v>
      </c>
      <c r="T1116" s="10">
        <f>SUM(T1117:T1117)</f>
        <v>0</v>
      </c>
      <c r="U1116" s="11"/>
      <c r="V1116" s="10"/>
      <c r="W1116" s="11"/>
      <c r="X1116" s="10"/>
      <c r="Y1116" s="11"/>
      <c r="Z1116" s="10"/>
      <c r="AA1116" s="11"/>
      <c r="AB1116" s="10"/>
      <c r="AC1116" s="11"/>
      <c r="AD1116" s="10"/>
      <c r="AE1116" s="11"/>
      <c r="AF1116" s="10"/>
      <c r="AG1116" s="12">
        <f>Q1116+S1116</f>
        <v>16666667</v>
      </c>
      <c r="AH1116" s="10">
        <f>AH1117</f>
        <v>0</v>
      </c>
      <c r="AI1116" s="13">
        <f>SUM(AI1117:AI1117)</f>
        <v>0</v>
      </c>
      <c r="AJ1116" s="14"/>
      <c r="AK1116" s="14"/>
      <c r="AL1116" s="15"/>
    </row>
    <row r="1117" spans="2:38" ht="39" thickBot="1">
      <c r="B1117" s="106"/>
      <c r="C1117" s="28"/>
      <c r="D1117" s="28"/>
      <c r="E1117" s="28"/>
      <c r="F1117" s="26" t="s">
        <v>1007</v>
      </c>
      <c r="G1117" s="28"/>
      <c r="H1117" s="28"/>
      <c r="I1117" s="28"/>
      <c r="J1117" s="26" t="s">
        <v>312</v>
      </c>
      <c r="K1117" s="26" t="s">
        <v>746</v>
      </c>
      <c r="L1117" s="27">
        <v>0</v>
      </c>
      <c r="M1117" s="27">
        <v>1</v>
      </c>
      <c r="N1117" s="27">
        <v>1</v>
      </c>
      <c r="O1117" s="28"/>
      <c r="P1117" s="28"/>
      <c r="Q1117" s="29">
        <v>16666667</v>
      </c>
      <c r="R1117" s="28"/>
      <c r="S1117" s="29"/>
      <c r="T1117" s="28"/>
      <c r="U1117" s="28"/>
      <c r="V1117" s="28"/>
      <c r="W1117" s="28"/>
      <c r="X1117" s="28"/>
      <c r="Y1117" s="28"/>
      <c r="Z1117" s="28"/>
      <c r="AA1117" s="29"/>
      <c r="AB1117" s="28"/>
      <c r="AC1117" s="28"/>
      <c r="AD1117" s="28"/>
      <c r="AE1117" s="29"/>
      <c r="AF1117" s="28"/>
      <c r="AG1117" s="28"/>
      <c r="AH1117" s="28"/>
      <c r="AI1117" s="28"/>
      <c r="AJ1117" s="28"/>
      <c r="AK1117" s="28"/>
      <c r="AL1117" s="107" t="s">
        <v>1088</v>
      </c>
    </row>
    <row r="1118" spans="2:38" s="1" customFormat="1" ht="54.75" customHeight="1">
      <c r="B1118" s="5" t="s">
        <v>1037</v>
      </c>
      <c r="C1118" s="3" t="s">
        <v>1038</v>
      </c>
      <c r="D1118" s="3" t="s">
        <v>1039</v>
      </c>
      <c r="E1118" s="3" t="s">
        <v>1040</v>
      </c>
      <c r="F1118" s="3" t="s">
        <v>1041</v>
      </c>
      <c r="G1118" s="3" t="s">
        <v>1042</v>
      </c>
      <c r="H1118" s="3" t="s">
        <v>1043</v>
      </c>
      <c r="I1118" s="3" t="s">
        <v>1044</v>
      </c>
      <c r="J1118" s="4" t="s">
        <v>1045</v>
      </c>
      <c r="K1118" s="5" t="s">
        <v>1046</v>
      </c>
      <c r="L1118" s="6"/>
      <c r="M1118" s="6"/>
      <c r="N1118" s="7"/>
      <c r="O1118" s="7"/>
      <c r="P1118" s="8"/>
      <c r="Q1118" s="9">
        <f>SUM(Q1119:Q1119)</f>
        <v>16666667</v>
      </c>
      <c r="R1118" s="10">
        <f>SUM(R1119:R1119)</f>
        <v>0</v>
      </c>
      <c r="S1118" s="11">
        <f>SUM(S1119:S1119)</f>
        <v>0</v>
      </c>
      <c r="T1118" s="10">
        <f>SUM(T1119:T1119)</f>
        <v>0</v>
      </c>
      <c r="U1118" s="11"/>
      <c r="V1118" s="10"/>
      <c r="W1118" s="11"/>
      <c r="X1118" s="10"/>
      <c r="Y1118" s="11"/>
      <c r="Z1118" s="10"/>
      <c r="AA1118" s="11"/>
      <c r="AB1118" s="10"/>
      <c r="AC1118" s="11"/>
      <c r="AD1118" s="10"/>
      <c r="AE1118" s="11"/>
      <c r="AF1118" s="10"/>
      <c r="AG1118" s="12">
        <f>Q1118+S1118</f>
        <v>16666667</v>
      </c>
      <c r="AH1118" s="10">
        <f>AH1119</f>
        <v>0</v>
      </c>
      <c r="AI1118" s="13">
        <f>SUM(AI1119:AI1119)</f>
        <v>0</v>
      </c>
      <c r="AJ1118" s="14"/>
      <c r="AK1118" s="14"/>
      <c r="AL1118" s="15"/>
    </row>
    <row r="1119" spans="2:38" ht="90" thickBot="1">
      <c r="B1119" s="106"/>
      <c r="C1119" s="28"/>
      <c r="D1119" s="28"/>
      <c r="E1119" s="28"/>
      <c r="F1119" s="26" t="s">
        <v>1007</v>
      </c>
      <c r="G1119" s="28"/>
      <c r="H1119" s="28"/>
      <c r="I1119" s="28"/>
      <c r="J1119" s="26" t="s">
        <v>313</v>
      </c>
      <c r="K1119" s="26" t="s">
        <v>747</v>
      </c>
      <c r="L1119" s="27">
        <v>8</v>
      </c>
      <c r="M1119" s="27">
        <v>8</v>
      </c>
      <c r="N1119" s="27">
        <v>8</v>
      </c>
      <c r="O1119" s="28"/>
      <c r="P1119" s="28"/>
      <c r="Q1119" s="29">
        <v>16666667</v>
      </c>
      <c r="R1119" s="28"/>
      <c r="S1119" s="29"/>
      <c r="T1119" s="28"/>
      <c r="U1119" s="28"/>
      <c r="V1119" s="28"/>
      <c r="W1119" s="28"/>
      <c r="X1119" s="28"/>
      <c r="Y1119" s="28"/>
      <c r="Z1119" s="28"/>
      <c r="AA1119" s="29"/>
      <c r="AB1119" s="28"/>
      <c r="AC1119" s="28"/>
      <c r="AD1119" s="28"/>
      <c r="AE1119" s="29"/>
      <c r="AF1119" s="28"/>
      <c r="AG1119" s="28"/>
      <c r="AH1119" s="28"/>
      <c r="AI1119" s="28"/>
      <c r="AJ1119" s="28"/>
      <c r="AK1119" s="28"/>
      <c r="AL1119" s="107" t="s">
        <v>1088</v>
      </c>
    </row>
    <row r="1120" spans="2:38" s="1" customFormat="1" ht="51" customHeight="1">
      <c r="B1120" s="5" t="s">
        <v>1037</v>
      </c>
      <c r="C1120" s="3" t="s">
        <v>1038</v>
      </c>
      <c r="D1120" s="3" t="s">
        <v>1039</v>
      </c>
      <c r="E1120" s="3" t="s">
        <v>1040</v>
      </c>
      <c r="F1120" s="3" t="s">
        <v>1041</v>
      </c>
      <c r="G1120" s="3" t="s">
        <v>1042</v>
      </c>
      <c r="H1120" s="3" t="s">
        <v>1043</v>
      </c>
      <c r="I1120" s="3" t="s">
        <v>1044</v>
      </c>
      <c r="J1120" s="4" t="s">
        <v>1045</v>
      </c>
      <c r="K1120" s="5" t="s">
        <v>1046</v>
      </c>
      <c r="L1120" s="6"/>
      <c r="M1120" s="6"/>
      <c r="N1120" s="7"/>
      <c r="O1120" s="7"/>
      <c r="P1120" s="8"/>
      <c r="Q1120" s="9">
        <f>SUM(Q1121:Q1121)</f>
        <v>16666667</v>
      </c>
      <c r="R1120" s="10">
        <f>SUM(R1121:R1121)</f>
        <v>0</v>
      </c>
      <c r="S1120" s="11">
        <f>SUM(S1121:S1121)</f>
        <v>0</v>
      </c>
      <c r="T1120" s="10">
        <f>SUM(T1121:T1121)</f>
        <v>0</v>
      </c>
      <c r="U1120" s="11"/>
      <c r="V1120" s="10"/>
      <c r="W1120" s="11"/>
      <c r="X1120" s="10"/>
      <c r="Y1120" s="11"/>
      <c r="Z1120" s="10"/>
      <c r="AA1120" s="11"/>
      <c r="AB1120" s="10"/>
      <c r="AC1120" s="11"/>
      <c r="AD1120" s="10"/>
      <c r="AE1120" s="11"/>
      <c r="AF1120" s="10"/>
      <c r="AG1120" s="12">
        <f>Q1120+S1120</f>
        <v>16666667</v>
      </c>
      <c r="AH1120" s="10">
        <f>AH1121</f>
        <v>0</v>
      </c>
      <c r="AI1120" s="13">
        <f>SUM(AI1121:AI1121)</f>
        <v>0</v>
      </c>
      <c r="AJ1120" s="14"/>
      <c r="AK1120" s="14"/>
      <c r="AL1120" s="15"/>
    </row>
    <row r="1121" spans="2:38" ht="77.25" thickBot="1">
      <c r="B1121" s="106"/>
      <c r="C1121" s="28"/>
      <c r="D1121" s="28"/>
      <c r="E1121" s="28"/>
      <c r="F1121" s="26" t="s">
        <v>1007</v>
      </c>
      <c r="G1121" s="28"/>
      <c r="H1121" s="28"/>
      <c r="I1121" s="28"/>
      <c r="J1121" s="26" t="s">
        <v>314</v>
      </c>
      <c r="K1121" s="26" t="s">
        <v>748</v>
      </c>
      <c r="L1121" s="27">
        <v>8</v>
      </c>
      <c r="M1121" s="27">
        <v>8</v>
      </c>
      <c r="N1121" s="27">
        <v>2</v>
      </c>
      <c r="O1121" s="28"/>
      <c r="P1121" s="28"/>
      <c r="Q1121" s="29">
        <v>16666667</v>
      </c>
      <c r="R1121" s="28"/>
      <c r="S1121" s="29"/>
      <c r="T1121" s="28"/>
      <c r="U1121" s="28"/>
      <c r="V1121" s="28"/>
      <c r="W1121" s="28"/>
      <c r="X1121" s="28"/>
      <c r="Y1121" s="28"/>
      <c r="Z1121" s="28"/>
      <c r="AA1121" s="29"/>
      <c r="AB1121" s="28"/>
      <c r="AC1121" s="28"/>
      <c r="AD1121" s="28"/>
      <c r="AE1121" s="29"/>
      <c r="AF1121" s="28"/>
      <c r="AG1121" s="28"/>
      <c r="AH1121" s="28"/>
      <c r="AI1121" s="28"/>
      <c r="AJ1121" s="28"/>
      <c r="AK1121" s="28"/>
      <c r="AL1121" s="107" t="s">
        <v>1088</v>
      </c>
    </row>
    <row r="1122" spans="2:38" s="1" customFormat="1" ht="56.25" customHeight="1">
      <c r="B1122" s="5" t="s">
        <v>1037</v>
      </c>
      <c r="C1122" s="3" t="s">
        <v>1038</v>
      </c>
      <c r="D1122" s="3" t="s">
        <v>1039</v>
      </c>
      <c r="E1122" s="3" t="s">
        <v>1040</v>
      </c>
      <c r="F1122" s="3" t="s">
        <v>1041</v>
      </c>
      <c r="G1122" s="3" t="s">
        <v>1042</v>
      </c>
      <c r="H1122" s="3" t="s">
        <v>1043</v>
      </c>
      <c r="I1122" s="3" t="s">
        <v>1044</v>
      </c>
      <c r="J1122" s="4" t="s">
        <v>1045</v>
      </c>
      <c r="K1122" s="5" t="s">
        <v>1046</v>
      </c>
      <c r="L1122" s="6"/>
      <c r="M1122" s="6"/>
      <c r="N1122" s="7"/>
      <c r="O1122" s="7"/>
      <c r="P1122" s="8"/>
      <c r="Q1122" s="9">
        <f>SUM(Q1123:Q1123)</f>
        <v>16666667</v>
      </c>
      <c r="R1122" s="10">
        <f>SUM(R1123:R1123)</f>
        <v>0</v>
      </c>
      <c r="S1122" s="11">
        <f>SUM(S1123:S1123)</f>
        <v>0</v>
      </c>
      <c r="T1122" s="10">
        <f>SUM(T1123:T1123)</f>
        <v>0</v>
      </c>
      <c r="U1122" s="11"/>
      <c r="V1122" s="10"/>
      <c r="W1122" s="11"/>
      <c r="X1122" s="10"/>
      <c r="Y1122" s="11"/>
      <c r="Z1122" s="10"/>
      <c r="AA1122" s="11"/>
      <c r="AB1122" s="10"/>
      <c r="AC1122" s="11"/>
      <c r="AD1122" s="10"/>
      <c r="AE1122" s="11"/>
      <c r="AF1122" s="10"/>
      <c r="AG1122" s="12">
        <f>Q1122+S1122</f>
        <v>16666667</v>
      </c>
      <c r="AH1122" s="10">
        <f>AH1123</f>
        <v>0</v>
      </c>
      <c r="AI1122" s="13">
        <f>SUM(AI1123:AI1123)</f>
        <v>0</v>
      </c>
      <c r="AJ1122" s="14"/>
      <c r="AK1122" s="14"/>
      <c r="AL1122" s="15"/>
    </row>
    <row r="1123" spans="2:38" ht="51.75" thickBot="1">
      <c r="B1123" s="106"/>
      <c r="C1123" s="28"/>
      <c r="D1123" s="28"/>
      <c r="E1123" s="28"/>
      <c r="F1123" s="26" t="s">
        <v>1007</v>
      </c>
      <c r="G1123" s="28"/>
      <c r="H1123" s="28"/>
      <c r="I1123" s="28"/>
      <c r="J1123" s="26" t="s">
        <v>315</v>
      </c>
      <c r="K1123" s="26" t="s">
        <v>749</v>
      </c>
      <c r="L1123" s="27">
        <v>0</v>
      </c>
      <c r="M1123" s="27">
        <v>1</v>
      </c>
      <c r="N1123" s="27">
        <v>1</v>
      </c>
      <c r="O1123" s="28"/>
      <c r="P1123" s="28"/>
      <c r="Q1123" s="29">
        <v>16666667</v>
      </c>
      <c r="R1123" s="28"/>
      <c r="S1123" s="29"/>
      <c r="T1123" s="28"/>
      <c r="U1123" s="28"/>
      <c r="V1123" s="28"/>
      <c r="W1123" s="28"/>
      <c r="X1123" s="28"/>
      <c r="Y1123" s="28"/>
      <c r="Z1123" s="28"/>
      <c r="AA1123" s="29"/>
      <c r="AB1123" s="28"/>
      <c r="AC1123" s="28"/>
      <c r="AD1123" s="28"/>
      <c r="AE1123" s="29"/>
      <c r="AF1123" s="28"/>
      <c r="AG1123" s="28"/>
      <c r="AH1123" s="28"/>
      <c r="AI1123" s="28"/>
      <c r="AJ1123" s="28"/>
      <c r="AK1123" s="28"/>
      <c r="AL1123" s="107" t="s">
        <v>1088</v>
      </c>
    </row>
    <row r="1124" spans="2:38" s="1" customFormat="1" ht="51.75" customHeight="1">
      <c r="B1124" s="5" t="s">
        <v>1037</v>
      </c>
      <c r="C1124" s="3" t="s">
        <v>1038</v>
      </c>
      <c r="D1124" s="3" t="s">
        <v>1039</v>
      </c>
      <c r="E1124" s="3" t="s">
        <v>1040</v>
      </c>
      <c r="F1124" s="3" t="s">
        <v>1041</v>
      </c>
      <c r="G1124" s="3" t="s">
        <v>1042</v>
      </c>
      <c r="H1124" s="3" t="s">
        <v>1043</v>
      </c>
      <c r="I1124" s="3" t="s">
        <v>1044</v>
      </c>
      <c r="J1124" s="4" t="s">
        <v>1045</v>
      </c>
      <c r="K1124" s="5" t="s">
        <v>1046</v>
      </c>
      <c r="L1124" s="6"/>
      <c r="M1124" s="6"/>
      <c r="N1124" s="7"/>
      <c r="O1124" s="7"/>
      <c r="P1124" s="8"/>
      <c r="Q1124" s="9">
        <f>SUM(Q1125:Q1125)</f>
        <v>16666667</v>
      </c>
      <c r="R1124" s="10">
        <f>SUM(R1125:R1125)</f>
        <v>0</v>
      </c>
      <c r="S1124" s="11">
        <f>SUM(S1125:S1125)</f>
        <v>0</v>
      </c>
      <c r="T1124" s="10">
        <f>SUM(T1125:T1125)</f>
        <v>0</v>
      </c>
      <c r="U1124" s="11"/>
      <c r="V1124" s="10"/>
      <c r="W1124" s="11"/>
      <c r="X1124" s="10"/>
      <c r="Y1124" s="11"/>
      <c r="Z1124" s="10"/>
      <c r="AA1124" s="11"/>
      <c r="AB1124" s="10"/>
      <c r="AC1124" s="11"/>
      <c r="AD1124" s="10"/>
      <c r="AE1124" s="11"/>
      <c r="AF1124" s="10"/>
      <c r="AG1124" s="12">
        <f>Q1124+S1124</f>
        <v>16666667</v>
      </c>
      <c r="AH1124" s="10">
        <f>AH1125</f>
        <v>0</v>
      </c>
      <c r="AI1124" s="13">
        <f>SUM(AI1125:AI1125)</f>
        <v>0</v>
      </c>
      <c r="AJ1124" s="14"/>
      <c r="AK1124" s="14"/>
      <c r="AL1124" s="15"/>
    </row>
    <row r="1125" spans="2:38" ht="90" thickBot="1">
      <c r="B1125" s="106"/>
      <c r="C1125" s="28"/>
      <c r="D1125" s="28"/>
      <c r="E1125" s="28"/>
      <c r="F1125" s="26" t="s">
        <v>1007</v>
      </c>
      <c r="G1125" s="28"/>
      <c r="H1125" s="28"/>
      <c r="I1125" s="28"/>
      <c r="J1125" s="26" t="s">
        <v>316</v>
      </c>
      <c r="K1125" s="26" t="s">
        <v>750</v>
      </c>
      <c r="L1125" s="27">
        <v>0</v>
      </c>
      <c r="M1125" s="27">
        <v>1</v>
      </c>
      <c r="N1125" s="27">
        <v>1</v>
      </c>
      <c r="O1125" s="28"/>
      <c r="P1125" s="28"/>
      <c r="Q1125" s="29">
        <v>16666667</v>
      </c>
      <c r="R1125" s="28"/>
      <c r="S1125" s="29"/>
      <c r="T1125" s="28"/>
      <c r="U1125" s="28"/>
      <c r="V1125" s="28"/>
      <c r="W1125" s="28"/>
      <c r="X1125" s="28"/>
      <c r="Y1125" s="28"/>
      <c r="Z1125" s="28"/>
      <c r="AA1125" s="29"/>
      <c r="AB1125" s="28"/>
      <c r="AC1125" s="28"/>
      <c r="AD1125" s="28"/>
      <c r="AE1125" s="29"/>
      <c r="AF1125" s="28"/>
      <c r="AG1125" s="28"/>
      <c r="AH1125" s="28"/>
      <c r="AI1125" s="28"/>
      <c r="AJ1125" s="28"/>
      <c r="AK1125" s="28"/>
      <c r="AL1125" s="107" t="s">
        <v>1088</v>
      </c>
    </row>
    <row r="1126" spans="2:38" s="1" customFormat="1" ht="33.75">
      <c r="B1126" s="5" t="s">
        <v>1037</v>
      </c>
      <c r="C1126" s="3" t="s">
        <v>1038</v>
      </c>
      <c r="D1126" s="3" t="s">
        <v>1039</v>
      </c>
      <c r="E1126" s="3" t="s">
        <v>1040</v>
      </c>
      <c r="F1126" s="3" t="s">
        <v>1041</v>
      </c>
      <c r="G1126" s="3" t="s">
        <v>1042</v>
      </c>
      <c r="H1126" s="3" t="s">
        <v>1043</v>
      </c>
      <c r="I1126" s="3" t="s">
        <v>1044</v>
      </c>
      <c r="J1126" s="4" t="s">
        <v>1045</v>
      </c>
      <c r="K1126" s="5" t="s">
        <v>1046</v>
      </c>
      <c r="L1126" s="6"/>
      <c r="M1126" s="6"/>
      <c r="N1126" s="7"/>
      <c r="O1126" s="7"/>
      <c r="P1126" s="8"/>
      <c r="Q1126" s="9">
        <f>SUM(Q1127:Q1127)</f>
        <v>0</v>
      </c>
      <c r="R1126" s="10">
        <f>SUM(R1127:R1127)</f>
        <v>0</v>
      </c>
      <c r="S1126" s="11">
        <f>SUM(S1127:S1127)</f>
        <v>0</v>
      </c>
      <c r="T1126" s="10">
        <f>SUM(T1127:T1127)</f>
        <v>0</v>
      </c>
      <c r="U1126" s="11"/>
      <c r="V1126" s="10"/>
      <c r="W1126" s="11"/>
      <c r="X1126" s="10"/>
      <c r="Y1126" s="11"/>
      <c r="Z1126" s="10"/>
      <c r="AA1126" s="11"/>
      <c r="AB1126" s="10"/>
      <c r="AC1126" s="11"/>
      <c r="AD1126" s="10"/>
      <c r="AE1126" s="11"/>
      <c r="AF1126" s="10"/>
      <c r="AG1126" s="12">
        <f>Q1126+S1126</f>
        <v>0</v>
      </c>
      <c r="AH1126" s="10">
        <f>AH1127</f>
        <v>0</v>
      </c>
      <c r="AI1126" s="13">
        <f>SUM(AI1127:AI1127)</f>
        <v>0</v>
      </c>
      <c r="AJ1126" s="14"/>
      <c r="AK1126" s="14"/>
      <c r="AL1126" s="15"/>
    </row>
    <row r="1127" spans="2:38" ht="39" thickBot="1">
      <c r="B1127" s="106"/>
      <c r="C1127" s="28"/>
      <c r="D1127" s="28"/>
      <c r="E1127" s="28"/>
      <c r="F1127" s="26" t="s">
        <v>1007</v>
      </c>
      <c r="G1127" s="28"/>
      <c r="H1127" s="28"/>
      <c r="I1127" s="28"/>
      <c r="J1127" s="26" t="s">
        <v>317</v>
      </c>
      <c r="K1127" s="26" t="s">
        <v>751</v>
      </c>
      <c r="L1127" s="27">
        <v>0</v>
      </c>
      <c r="M1127" s="27">
        <v>1</v>
      </c>
      <c r="N1127" s="27">
        <v>1</v>
      </c>
      <c r="O1127" s="28"/>
      <c r="P1127" s="28"/>
      <c r="Q1127" s="29"/>
      <c r="R1127" s="28"/>
      <c r="S1127" s="29"/>
      <c r="T1127" s="28"/>
      <c r="U1127" s="28"/>
      <c r="V1127" s="28"/>
      <c r="W1127" s="28"/>
      <c r="X1127" s="28"/>
      <c r="Y1127" s="28"/>
      <c r="Z1127" s="28"/>
      <c r="AA1127" s="29"/>
      <c r="AB1127" s="28"/>
      <c r="AC1127" s="28"/>
      <c r="AD1127" s="28"/>
      <c r="AE1127" s="29"/>
      <c r="AF1127" s="28"/>
      <c r="AG1127" s="28"/>
      <c r="AH1127" s="28"/>
      <c r="AI1127" s="28"/>
      <c r="AJ1127" s="28"/>
      <c r="AK1127" s="28"/>
      <c r="AL1127" s="107" t="s">
        <v>1088</v>
      </c>
    </row>
    <row r="1128" spans="2:38" s="1" customFormat="1" ht="54.75" customHeight="1">
      <c r="B1128" s="5" t="s">
        <v>1037</v>
      </c>
      <c r="C1128" s="3" t="s">
        <v>1038</v>
      </c>
      <c r="D1128" s="3" t="s">
        <v>1039</v>
      </c>
      <c r="E1128" s="3" t="s">
        <v>1040</v>
      </c>
      <c r="F1128" s="3" t="s">
        <v>1041</v>
      </c>
      <c r="G1128" s="3" t="s">
        <v>1042</v>
      </c>
      <c r="H1128" s="3" t="s">
        <v>1043</v>
      </c>
      <c r="I1128" s="3" t="s">
        <v>1044</v>
      </c>
      <c r="J1128" s="4" t="s">
        <v>1045</v>
      </c>
      <c r="K1128" s="5" t="s">
        <v>1046</v>
      </c>
      <c r="L1128" s="6"/>
      <c r="M1128" s="6"/>
      <c r="N1128" s="7"/>
      <c r="O1128" s="7"/>
      <c r="P1128" s="8"/>
      <c r="Q1128" s="9">
        <f>SUM(Q1129:Q1129)</f>
        <v>16666663</v>
      </c>
      <c r="R1128" s="10">
        <f>SUM(R1129:R1129)</f>
        <v>0</v>
      </c>
      <c r="S1128" s="11">
        <f>SUM(S1129:S1129)</f>
        <v>0</v>
      </c>
      <c r="T1128" s="10">
        <f>SUM(T1129:T1129)</f>
        <v>0</v>
      </c>
      <c r="U1128" s="11"/>
      <c r="V1128" s="10"/>
      <c r="W1128" s="11"/>
      <c r="X1128" s="10"/>
      <c r="Y1128" s="11"/>
      <c r="Z1128" s="10"/>
      <c r="AA1128" s="11"/>
      <c r="AB1128" s="10"/>
      <c r="AC1128" s="11"/>
      <c r="AD1128" s="10"/>
      <c r="AE1128" s="11"/>
      <c r="AF1128" s="10"/>
      <c r="AG1128" s="12">
        <f>Q1128+S1128</f>
        <v>16666663</v>
      </c>
      <c r="AH1128" s="10">
        <f>AH1129</f>
        <v>0</v>
      </c>
      <c r="AI1128" s="13">
        <f>SUM(AI1129:AI1129)</f>
        <v>0</v>
      </c>
      <c r="AJ1128" s="14"/>
      <c r="AK1128" s="14"/>
      <c r="AL1128" s="15"/>
    </row>
    <row r="1129" spans="2:38" ht="63.75">
      <c r="B1129" s="106"/>
      <c r="C1129" s="28"/>
      <c r="D1129" s="28"/>
      <c r="E1129" s="28"/>
      <c r="F1129" s="26" t="s">
        <v>1007</v>
      </c>
      <c r="G1129" s="28"/>
      <c r="H1129" s="28"/>
      <c r="I1129" s="28"/>
      <c r="J1129" s="26" t="s">
        <v>318</v>
      </c>
      <c r="K1129" s="26" t="s">
        <v>752</v>
      </c>
      <c r="L1129" s="27">
        <v>0</v>
      </c>
      <c r="M1129" s="27">
        <v>3</v>
      </c>
      <c r="N1129" s="27">
        <v>1</v>
      </c>
      <c r="O1129" s="28"/>
      <c r="P1129" s="28"/>
      <c r="Q1129" s="29">
        <v>16666663</v>
      </c>
      <c r="R1129" s="28"/>
      <c r="S1129" s="29"/>
      <c r="T1129" s="28"/>
      <c r="U1129" s="28"/>
      <c r="V1129" s="28"/>
      <c r="W1129" s="28"/>
      <c r="X1129" s="28"/>
      <c r="Y1129" s="28"/>
      <c r="Z1129" s="28"/>
      <c r="AA1129" s="29"/>
      <c r="AB1129" s="28"/>
      <c r="AC1129" s="28"/>
      <c r="AD1129" s="28"/>
      <c r="AE1129" s="29"/>
      <c r="AF1129" s="28"/>
      <c r="AG1129" s="28"/>
      <c r="AH1129" s="28"/>
      <c r="AI1129" s="28"/>
      <c r="AJ1129" s="28"/>
      <c r="AK1129" s="28"/>
      <c r="AL1129" s="107" t="s">
        <v>1088</v>
      </c>
    </row>
    <row r="1130" spans="2:38">
      <c r="B1130" s="116"/>
      <c r="C1130" s="117"/>
      <c r="D1130" s="117"/>
      <c r="E1130" s="117"/>
      <c r="F1130" s="118"/>
      <c r="G1130" s="117"/>
      <c r="H1130" s="117"/>
      <c r="I1130" s="117"/>
      <c r="J1130" s="118"/>
      <c r="K1130" s="118"/>
      <c r="L1130" s="119"/>
      <c r="M1130" s="119"/>
      <c r="N1130" s="119"/>
      <c r="O1130" s="117"/>
      <c r="P1130" s="117"/>
      <c r="Q1130" s="120"/>
      <c r="R1130" s="117"/>
      <c r="S1130" s="120"/>
      <c r="T1130" s="117"/>
      <c r="U1130" s="117"/>
      <c r="V1130" s="117"/>
      <c r="W1130" s="117"/>
      <c r="X1130" s="117"/>
      <c r="Y1130" s="117"/>
      <c r="Z1130" s="117"/>
      <c r="AA1130" s="120"/>
      <c r="AB1130" s="117"/>
      <c r="AC1130" s="117"/>
      <c r="AD1130" s="117"/>
      <c r="AE1130" s="120"/>
      <c r="AF1130" s="117"/>
      <c r="AG1130" s="117"/>
      <c r="AH1130" s="117"/>
      <c r="AI1130" s="117"/>
      <c r="AJ1130" s="117"/>
      <c r="AK1130" s="117"/>
      <c r="AL1130" s="121"/>
    </row>
    <row r="1131" spans="2:38">
      <c r="B1131" s="116"/>
      <c r="C1131" s="117"/>
      <c r="D1131" s="117"/>
      <c r="E1131" s="117"/>
      <c r="F1131" s="118"/>
      <c r="G1131" s="117"/>
      <c r="H1131" s="117"/>
      <c r="I1131" s="117"/>
      <c r="J1131" s="118"/>
      <c r="K1131" s="118"/>
      <c r="L1131" s="119"/>
      <c r="M1131" s="119"/>
      <c r="N1131" s="119"/>
      <c r="O1131" s="117"/>
      <c r="P1131" s="117"/>
      <c r="Q1131" s="120"/>
      <c r="R1131" s="117"/>
      <c r="S1131" s="120"/>
      <c r="T1131" s="117"/>
      <c r="U1131" s="117"/>
      <c r="V1131" s="117"/>
      <c r="W1131" s="117"/>
      <c r="X1131" s="117"/>
      <c r="Y1131" s="117"/>
      <c r="Z1131" s="117"/>
      <c r="AA1131" s="120"/>
      <c r="AB1131" s="117"/>
      <c r="AC1131" s="117"/>
      <c r="AD1131" s="117"/>
      <c r="AE1131" s="120"/>
      <c r="AF1131" s="117"/>
      <c r="AG1131" s="117"/>
      <c r="AH1131" s="117"/>
      <c r="AI1131" s="117"/>
      <c r="AJ1131" s="117"/>
      <c r="AK1131" s="117"/>
      <c r="AL1131" s="121"/>
    </row>
    <row r="1132" spans="2:38">
      <c r="B1132" s="116"/>
      <c r="C1132" s="117"/>
      <c r="D1132" s="117"/>
      <c r="E1132" s="117"/>
      <c r="F1132" s="118"/>
      <c r="G1132" s="117"/>
      <c r="H1132" s="117"/>
      <c r="I1132" s="117"/>
      <c r="J1132" s="118"/>
      <c r="K1132" s="118"/>
      <c r="L1132" s="119"/>
      <c r="M1132" s="119"/>
      <c r="N1132" s="119"/>
      <c r="O1132" s="117"/>
      <c r="P1132" s="117"/>
      <c r="Q1132" s="120"/>
      <c r="R1132" s="117"/>
      <c r="S1132" s="120"/>
      <c r="T1132" s="117"/>
      <c r="U1132" s="117"/>
      <c r="V1132" s="117"/>
      <c r="W1132" s="117"/>
      <c r="X1132" s="117"/>
      <c r="Y1132" s="117"/>
      <c r="Z1132" s="117"/>
      <c r="AA1132" s="120"/>
      <c r="AB1132" s="117"/>
      <c r="AC1132" s="117"/>
      <c r="AD1132" s="117"/>
      <c r="AE1132" s="120"/>
      <c r="AF1132" s="117"/>
      <c r="AG1132" s="117"/>
      <c r="AH1132" s="117"/>
      <c r="AI1132" s="117"/>
      <c r="AJ1132" s="117"/>
      <c r="AK1132" s="117"/>
      <c r="AL1132" s="121"/>
    </row>
    <row r="1133" spans="2:38">
      <c r="B1133" s="116"/>
      <c r="C1133" s="117"/>
      <c r="D1133" s="117"/>
      <c r="E1133" s="117"/>
      <c r="F1133" s="118"/>
      <c r="G1133" s="117"/>
      <c r="H1133" s="117"/>
      <c r="I1133" s="117"/>
      <c r="J1133" s="118"/>
      <c r="K1133" s="118"/>
      <c r="L1133" s="119"/>
      <c r="M1133" s="119"/>
      <c r="N1133" s="119"/>
      <c r="O1133" s="117"/>
      <c r="P1133" s="117"/>
      <c r="Q1133" s="120"/>
      <c r="R1133" s="117"/>
      <c r="S1133" s="120"/>
      <c r="T1133" s="117"/>
      <c r="U1133" s="117"/>
      <c r="V1133" s="117"/>
      <c r="W1133" s="117"/>
      <c r="X1133" s="117"/>
      <c r="Y1133" s="117"/>
      <c r="Z1133" s="117"/>
      <c r="AA1133" s="120"/>
      <c r="AB1133" s="117"/>
      <c r="AC1133" s="117"/>
      <c r="AD1133" s="117"/>
      <c r="AE1133" s="120"/>
      <c r="AF1133" s="117"/>
      <c r="AG1133" s="117"/>
      <c r="AH1133" s="117"/>
      <c r="AI1133" s="117"/>
      <c r="AJ1133" s="117"/>
      <c r="AK1133" s="117"/>
      <c r="AL1133" s="121"/>
    </row>
    <row r="1134" spans="2:38">
      <c r="B1134" s="116"/>
      <c r="C1134" s="117"/>
      <c r="D1134" s="117"/>
      <c r="E1134" s="117"/>
      <c r="F1134" s="118"/>
      <c r="G1134" s="117"/>
      <c r="H1134" s="117"/>
      <c r="I1134" s="117"/>
      <c r="J1134" s="118"/>
      <c r="K1134" s="118"/>
      <c r="L1134" s="119"/>
      <c r="M1134" s="119"/>
      <c r="N1134" s="119"/>
      <c r="O1134" s="117"/>
      <c r="P1134" s="117"/>
      <c r="Q1134" s="120"/>
      <c r="R1134" s="117"/>
      <c r="S1134" s="120"/>
      <c r="T1134" s="117"/>
      <c r="U1134" s="117"/>
      <c r="V1134" s="117"/>
      <c r="W1134" s="117"/>
      <c r="X1134" s="117"/>
      <c r="Y1134" s="117"/>
      <c r="Z1134" s="117"/>
      <c r="AA1134" s="120"/>
      <c r="AB1134" s="117"/>
      <c r="AC1134" s="117"/>
      <c r="AD1134" s="117"/>
      <c r="AE1134" s="120"/>
      <c r="AF1134" s="117"/>
      <c r="AG1134" s="117"/>
      <c r="AH1134" s="117"/>
      <c r="AI1134" s="117"/>
      <c r="AJ1134" s="117"/>
      <c r="AK1134" s="117"/>
      <c r="AL1134" s="121"/>
    </row>
    <row r="1135" spans="2:38">
      <c r="B1135" s="116"/>
      <c r="C1135" s="117"/>
      <c r="D1135" s="117"/>
      <c r="E1135" s="117"/>
      <c r="F1135" s="118"/>
      <c r="G1135" s="117"/>
      <c r="H1135" s="117"/>
      <c r="I1135" s="117"/>
      <c r="J1135" s="118"/>
      <c r="K1135" s="118"/>
      <c r="L1135" s="119"/>
      <c r="M1135" s="119"/>
      <c r="N1135" s="119"/>
      <c r="O1135" s="117"/>
      <c r="P1135" s="117"/>
      <c r="Q1135" s="120"/>
      <c r="R1135" s="117"/>
      <c r="S1135" s="120"/>
      <c r="T1135" s="117"/>
      <c r="U1135" s="117"/>
      <c r="V1135" s="117"/>
      <c r="W1135" s="117"/>
      <c r="X1135" s="117"/>
      <c r="Y1135" s="117"/>
      <c r="Z1135" s="117"/>
      <c r="AA1135" s="120"/>
      <c r="AB1135" s="117"/>
      <c r="AC1135" s="117"/>
      <c r="AD1135" s="117"/>
      <c r="AE1135" s="120"/>
      <c r="AF1135" s="117"/>
      <c r="AG1135" s="117"/>
      <c r="AH1135" s="117"/>
      <c r="AI1135" s="117"/>
      <c r="AJ1135" s="117"/>
      <c r="AK1135" s="117"/>
      <c r="AL1135" s="121"/>
    </row>
    <row r="1136" spans="2:38">
      <c r="B1136" s="116"/>
      <c r="C1136" s="117"/>
      <c r="D1136" s="117"/>
      <c r="E1136" s="117"/>
      <c r="F1136" s="118"/>
      <c r="G1136" s="117"/>
      <c r="H1136" s="117"/>
      <c r="I1136" s="117"/>
      <c r="J1136" s="118"/>
      <c r="K1136" s="118"/>
      <c r="L1136" s="119"/>
      <c r="M1136" s="119"/>
      <c r="N1136" s="119"/>
      <c r="O1136" s="117"/>
      <c r="P1136" s="117"/>
      <c r="Q1136" s="120"/>
      <c r="R1136" s="117"/>
      <c r="S1136" s="120"/>
      <c r="T1136" s="117"/>
      <c r="U1136" s="117"/>
      <c r="V1136" s="117"/>
      <c r="W1136" s="117"/>
      <c r="X1136" s="117"/>
      <c r="Y1136" s="117"/>
      <c r="Z1136" s="117"/>
      <c r="AA1136" s="120"/>
      <c r="AB1136" s="117"/>
      <c r="AC1136" s="117"/>
      <c r="AD1136" s="117"/>
      <c r="AE1136" s="120"/>
      <c r="AF1136" s="117"/>
      <c r="AG1136" s="117"/>
      <c r="AH1136" s="117"/>
      <c r="AI1136" s="117"/>
      <c r="AJ1136" s="117"/>
      <c r="AK1136" s="117"/>
      <c r="AL1136" s="121"/>
    </row>
    <row r="1137" spans="2:38">
      <c r="B1137" s="116"/>
      <c r="C1137" s="117"/>
      <c r="D1137" s="117"/>
      <c r="E1137" s="117"/>
      <c r="F1137" s="118"/>
      <c r="G1137" s="117"/>
      <c r="H1137" s="117"/>
      <c r="I1137" s="117"/>
      <c r="J1137" s="118"/>
      <c r="K1137" s="118"/>
      <c r="L1137" s="119"/>
      <c r="M1137" s="119"/>
      <c r="N1137" s="119"/>
      <c r="O1137" s="117"/>
      <c r="P1137" s="117"/>
      <c r="Q1137" s="120"/>
      <c r="R1137" s="117"/>
      <c r="S1137" s="120"/>
      <c r="T1137" s="117"/>
      <c r="U1137" s="117"/>
      <c r="V1137" s="117"/>
      <c r="W1137" s="117"/>
      <c r="X1137" s="117"/>
      <c r="Y1137" s="117"/>
      <c r="Z1137" s="117"/>
      <c r="AA1137" s="120"/>
      <c r="AB1137" s="117"/>
      <c r="AC1137" s="117"/>
      <c r="AD1137" s="117"/>
      <c r="AE1137" s="120"/>
      <c r="AF1137" s="117"/>
      <c r="AG1137" s="117"/>
      <c r="AH1137" s="117"/>
      <c r="AI1137" s="117"/>
      <c r="AJ1137" s="117"/>
      <c r="AK1137" s="117"/>
      <c r="AL1137" s="121"/>
    </row>
    <row r="1138" spans="2:38">
      <c r="B1138" s="116"/>
      <c r="C1138" s="117"/>
      <c r="D1138" s="117"/>
      <c r="E1138" s="117"/>
      <c r="F1138" s="118"/>
      <c r="G1138" s="117"/>
      <c r="H1138" s="117"/>
      <c r="I1138" s="117"/>
      <c r="J1138" s="118"/>
      <c r="K1138" s="118"/>
      <c r="L1138" s="119"/>
      <c r="M1138" s="119"/>
      <c r="N1138" s="119"/>
      <c r="O1138" s="117"/>
      <c r="P1138" s="117"/>
      <c r="Q1138" s="120"/>
      <c r="R1138" s="117"/>
      <c r="S1138" s="120"/>
      <c r="T1138" s="117"/>
      <c r="U1138" s="117"/>
      <c r="V1138" s="117"/>
      <c r="W1138" s="117"/>
      <c r="X1138" s="117"/>
      <c r="Y1138" s="117"/>
      <c r="Z1138" s="117"/>
      <c r="AA1138" s="120"/>
      <c r="AB1138" s="117"/>
      <c r="AC1138" s="117"/>
      <c r="AD1138" s="117"/>
      <c r="AE1138" s="120"/>
      <c r="AF1138" s="117"/>
      <c r="AG1138" s="117"/>
      <c r="AH1138" s="117"/>
      <c r="AI1138" s="117"/>
      <c r="AJ1138" s="117"/>
      <c r="AK1138" s="117"/>
      <c r="AL1138" s="121"/>
    </row>
    <row r="1139" spans="2:38">
      <c r="B1139" s="116"/>
      <c r="C1139" s="117"/>
      <c r="D1139" s="117"/>
      <c r="E1139" s="117"/>
      <c r="F1139" s="118"/>
      <c r="G1139" s="117"/>
      <c r="H1139" s="117"/>
      <c r="I1139" s="117"/>
      <c r="J1139" s="118"/>
      <c r="K1139" s="118"/>
      <c r="L1139" s="119"/>
      <c r="M1139" s="119"/>
      <c r="N1139" s="119"/>
      <c r="O1139" s="117"/>
      <c r="P1139" s="117"/>
      <c r="Q1139" s="120"/>
      <c r="R1139" s="117"/>
      <c r="S1139" s="120"/>
      <c r="T1139" s="117"/>
      <c r="U1139" s="117"/>
      <c r="V1139" s="117"/>
      <c r="W1139" s="117"/>
      <c r="X1139" s="117"/>
      <c r="Y1139" s="117"/>
      <c r="Z1139" s="117"/>
      <c r="AA1139" s="120"/>
      <c r="AB1139" s="117"/>
      <c r="AC1139" s="117"/>
      <c r="AD1139" s="117"/>
      <c r="AE1139" s="120"/>
      <c r="AF1139" s="117"/>
      <c r="AG1139" s="117"/>
      <c r="AH1139" s="117"/>
      <c r="AI1139" s="117"/>
      <c r="AJ1139" s="117"/>
      <c r="AK1139" s="117"/>
      <c r="AL1139" s="121"/>
    </row>
    <row r="1140" spans="2:38">
      <c r="B1140" s="116"/>
      <c r="C1140" s="117"/>
      <c r="D1140" s="117"/>
      <c r="E1140" s="117"/>
      <c r="F1140" s="118"/>
      <c r="G1140" s="117"/>
      <c r="H1140" s="117"/>
      <c r="I1140" s="117"/>
      <c r="J1140" s="118"/>
      <c r="K1140" s="118"/>
      <c r="L1140" s="119"/>
      <c r="M1140" s="119"/>
      <c r="N1140" s="119"/>
      <c r="O1140" s="117"/>
      <c r="P1140" s="117"/>
      <c r="Q1140" s="120"/>
      <c r="R1140" s="117"/>
      <c r="S1140" s="120"/>
      <c r="T1140" s="117"/>
      <c r="U1140" s="117"/>
      <c r="V1140" s="117"/>
      <c r="W1140" s="117"/>
      <c r="X1140" s="117"/>
      <c r="Y1140" s="117"/>
      <c r="Z1140" s="117"/>
      <c r="AA1140" s="120"/>
      <c r="AB1140" s="117"/>
      <c r="AC1140" s="117"/>
      <c r="AD1140" s="117"/>
      <c r="AE1140" s="120"/>
      <c r="AF1140" s="117"/>
      <c r="AG1140" s="117"/>
      <c r="AH1140" s="117"/>
      <c r="AI1140" s="117"/>
      <c r="AJ1140" s="117"/>
      <c r="AK1140" s="117"/>
      <c r="AL1140" s="121"/>
    </row>
    <row r="1141" spans="2:38">
      <c r="B1141" s="116"/>
      <c r="C1141" s="117"/>
      <c r="D1141" s="117"/>
      <c r="E1141" s="117"/>
      <c r="F1141" s="118"/>
      <c r="G1141" s="117"/>
      <c r="H1141" s="117"/>
      <c r="I1141" s="117"/>
      <c r="J1141" s="118"/>
      <c r="K1141" s="118"/>
      <c r="L1141" s="119"/>
      <c r="M1141" s="119"/>
      <c r="N1141" s="119"/>
      <c r="O1141" s="117"/>
      <c r="P1141" s="117"/>
      <c r="Q1141" s="120"/>
      <c r="R1141" s="117"/>
      <c r="S1141" s="120"/>
      <c r="T1141" s="117"/>
      <c r="U1141" s="117"/>
      <c r="V1141" s="117"/>
      <c r="W1141" s="117"/>
      <c r="X1141" s="117"/>
      <c r="Y1141" s="117"/>
      <c r="Z1141" s="117"/>
      <c r="AA1141" s="120"/>
      <c r="AB1141" s="117"/>
      <c r="AC1141" s="117"/>
      <c r="AD1141" s="117"/>
      <c r="AE1141" s="120"/>
      <c r="AF1141" s="117"/>
      <c r="AG1141" s="117"/>
      <c r="AH1141" s="117"/>
      <c r="AI1141" s="117"/>
      <c r="AJ1141" s="117"/>
      <c r="AK1141" s="117"/>
      <c r="AL1141" s="121"/>
    </row>
    <row r="1142" spans="2:38" ht="15.75" thickBot="1">
      <c r="B1142" s="116"/>
      <c r="C1142" s="117"/>
      <c r="D1142" s="117"/>
      <c r="E1142" s="117"/>
      <c r="F1142" s="118"/>
      <c r="G1142" s="117"/>
      <c r="H1142" s="117"/>
      <c r="I1142" s="117"/>
      <c r="J1142" s="118"/>
      <c r="K1142" s="118"/>
      <c r="L1142" s="119"/>
      <c r="M1142" s="119"/>
      <c r="N1142" s="119"/>
      <c r="O1142" s="117"/>
      <c r="P1142" s="117"/>
      <c r="Q1142" s="120"/>
      <c r="R1142" s="117"/>
      <c r="S1142" s="120"/>
      <c r="T1142" s="117"/>
      <c r="U1142" s="117"/>
      <c r="V1142" s="117"/>
      <c r="W1142" s="117"/>
      <c r="X1142" s="117"/>
      <c r="Y1142" s="117"/>
      <c r="Z1142" s="117"/>
      <c r="AA1142" s="120"/>
      <c r="AB1142" s="117"/>
      <c r="AC1142" s="117"/>
      <c r="AD1142" s="117"/>
      <c r="AE1142" s="120"/>
      <c r="AF1142" s="117"/>
      <c r="AG1142" s="117"/>
      <c r="AH1142" s="117"/>
      <c r="AI1142" s="117"/>
      <c r="AJ1142" s="117"/>
      <c r="AK1142" s="117"/>
      <c r="AL1142" s="121"/>
    </row>
    <row r="1143" spans="2:38" s="1" customFormat="1" ht="11.25">
      <c r="B1143" s="122" t="s">
        <v>1097</v>
      </c>
      <c r="C1143" s="123"/>
      <c r="D1143" s="123"/>
      <c r="E1143" s="123"/>
      <c r="F1143" s="123"/>
      <c r="G1143" s="123"/>
      <c r="H1143" s="123"/>
      <c r="I1143" s="123"/>
      <c r="J1143" s="123"/>
      <c r="K1143" s="123"/>
      <c r="L1143" s="123"/>
      <c r="M1143" s="123"/>
      <c r="N1143" s="123"/>
      <c r="O1143" s="123"/>
      <c r="P1143" s="123"/>
      <c r="Q1143" s="123"/>
      <c r="R1143" s="123"/>
      <c r="S1143" s="123"/>
      <c r="T1143" s="123"/>
      <c r="U1143" s="123"/>
      <c r="V1143" s="123"/>
      <c r="W1143" s="123"/>
      <c r="X1143" s="123"/>
      <c r="Y1143" s="123"/>
      <c r="Z1143" s="123"/>
      <c r="AA1143" s="123"/>
      <c r="AB1143" s="123"/>
      <c r="AC1143" s="123"/>
      <c r="AD1143" s="123"/>
      <c r="AE1143" s="123"/>
      <c r="AF1143" s="123"/>
      <c r="AG1143" s="123"/>
      <c r="AH1143" s="123"/>
      <c r="AI1143" s="123"/>
      <c r="AJ1143" s="123"/>
      <c r="AK1143" s="123"/>
      <c r="AL1143" s="124"/>
    </row>
    <row r="1144" spans="2:38" s="1" customFormat="1" ht="12" thickBot="1">
      <c r="B1144" s="125" t="s">
        <v>1098</v>
      </c>
      <c r="C1144" s="126"/>
      <c r="D1144" s="126"/>
      <c r="E1144" s="126"/>
      <c r="F1144" s="126"/>
      <c r="G1144" s="126"/>
      <c r="H1144" s="126"/>
      <c r="I1144" s="126"/>
      <c r="J1144" s="126"/>
      <c r="K1144" s="126"/>
      <c r="L1144" s="126"/>
      <c r="M1144" s="126"/>
      <c r="N1144" s="126"/>
      <c r="O1144" s="126"/>
      <c r="P1144" s="126"/>
      <c r="Q1144" s="126"/>
      <c r="R1144" s="126"/>
      <c r="S1144" s="126"/>
      <c r="T1144" s="126"/>
      <c r="U1144" s="126"/>
      <c r="V1144" s="126"/>
      <c r="W1144" s="126"/>
      <c r="X1144" s="126"/>
      <c r="Y1144" s="126"/>
      <c r="Z1144" s="126"/>
      <c r="AA1144" s="126"/>
      <c r="AB1144" s="126"/>
      <c r="AC1144" s="126"/>
      <c r="AD1144" s="126"/>
      <c r="AE1144" s="126"/>
      <c r="AF1144" s="126"/>
      <c r="AG1144" s="126"/>
      <c r="AH1144" s="126"/>
      <c r="AI1144" s="126"/>
      <c r="AJ1144" s="126"/>
      <c r="AK1144" s="126"/>
      <c r="AL1144" s="127"/>
    </row>
    <row r="1145" spans="2:38" s="1" customFormat="1" ht="11.25">
      <c r="B1145" s="128" t="s">
        <v>1244</v>
      </c>
      <c r="C1145" s="129"/>
      <c r="D1145" s="129"/>
      <c r="E1145" s="129"/>
      <c r="F1145" s="129"/>
      <c r="G1145" s="129"/>
      <c r="H1145" s="129"/>
      <c r="I1145" s="129"/>
      <c r="J1145" s="130"/>
      <c r="K1145" s="131" t="s">
        <v>1278</v>
      </c>
      <c r="L1145" s="132"/>
      <c r="M1145" s="132"/>
      <c r="N1145" s="132"/>
      <c r="O1145" s="132"/>
      <c r="P1145" s="132"/>
      <c r="Q1145" s="132"/>
      <c r="R1145" s="132"/>
      <c r="S1145" s="132"/>
      <c r="T1145" s="132"/>
      <c r="U1145" s="132"/>
      <c r="V1145" s="133"/>
      <c r="W1145" s="131" t="s">
        <v>1101</v>
      </c>
      <c r="X1145" s="134"/>
      <c r="Y1145" s="134"/>
      <c r="Z1145" s="134"/>
      <c r="AA1145" s="134"/>
      <c r="AB1145" s="134"/>
      <c r="AC1145" s="134"/>
      <c r="AD1145" s="134"/>
      <c r="AE1145" s="134"/>
      <c r="AF1145" s="134"/>
      <c r="AG1145" s="134"/>
      <c r="AH1145" s="134"/>
      <c r="AI1145" s="134"/>
      <c r="AJ1145" s="134"/>
      <c r="AK1145" s="134"/>
      <c r="AL1145" s="135"/>
    </row>
    <row r="1146" spans="2:38" s="1" customFormat="1" ht="18.75" customHeight="1" thickBot="1">
      <c r="B1146" s="136" t="s">
        <v>1279</v>
      </c>
      <c r="C1146" s="137"/>
      <c r="D1146" s="138"/>
      <c r="E1146" s="92"/>
      <c r="F1146" s="92"/>
      <c r="G1146" s="92"/>
      <c r="H1146" s="139" t="s">
        <v>1280</v>
      </c>
      <c r="I1146" s="139"/>
      <c r="J1146" s="139"/>
      <c r="K1146" s="139"/>
      <c r="L1146" s="139"/>
      <c r="M1146" s="139"/>
      <c r="N1146" s="139"/>
      <c r="O1146" s="139"/>
      <c r="P1146" s="140"/>
      <c r="Q1146" s="141" t="s">
        <v>1049</v>
      </c>
      <c r="R1146" s="142"/>
      <c r="S1146" s="142"/>
      <c r="T1146" s="142"/>
      <c r="U1146" s="142"/>
      <c r="V1146" s="142"/>
      <c r="W1146" s="142"/>
      <c r="X1146" s="142"/>
      <c r="Y1146" s="142"/>
      <c r="Z1146" s="142"/>
      <c r="AA1146" s="142"/>
      <c r="AB1146" s="142"/>
      <c r="AC1146" s="142"/>
      <c r="AD1146" s="142"/>
      <c r="AE1146" s="142"/>
      <c r="AF1146" s="142"/>
      <c r="AG1146" s="142"/>
      <c r="AH1146" s="143"/>
      <c r="AI1146" s="144" t="s">
        <v>1050</v>
      </c>
      <c r="AJ1146" s="145"/>
      <c r="AK1146" s="145"/>
      <c r="AL1146" s="146"/>
    </row>
    <row r="1147" spans="2:38" s="1" customFormat="1" ht="11.25" customHeight="1">
      <c r="B1147" s="156" t="s">
        <v>1051</v>
      </c>
      <c r="C1147" s="158" t="s">
        <v>1052</v>
      </c>
      <c r="D1147" s="159"/>
      <c r="E1147" s="159"/>
      <c r="F1147" s="159"/>
      <c r="G1147" s="159"/>
      <c r="H1147" s="159"/>
      <c r="I1147" s="159"/>
      <c r="J1147" s="159"/>
      <c r="K1147" s="162" t="s">
        <v>1053</v>
      </c>
      <c r="L1147" s="164" t="s">
        <v>1054</v>
      </c>
      <c r="M1147" s="164" t="s">
        <v>1055</v>
      </c>
      <c r="N1147" s="166" t="s">
        <v>1394</v>
      </c>
      <c r="O1147" s="173" t="s">
        <v>1056</v>
      </c>
      <c r="P1147" s="175" t="s">
        <v>1057</v>
      </c>
      <c r="Q1147" s="177" t="s">
        <v>1058</v>
      </c>
      <c r="R1147" s="169"/>
      <c r="S1147" s="168" t="s">
        <v>1059</v>
      </c>
      <c r="T1147" s="169"/>
      <c r="U1147" s="168" t="s">
        <v>1060</v>
      </c>
      <c r="V1147" s="169"/>
      <c r="W1147" s="168" t="s">
        <v>1061</v>
      </c>
      <c r="X1147" s="169"/>
      <c r="Y1147" s="168" t="s">
        <v>1062</v>
      </c>
      <c r="Z1147" s="169"/>
      <c r="AA1147" s="168" t="s">
        <v>1063</v>
      </c>
      <c r="AB1147" s="169"/>
      <c r="AC1147" s="168" t="s">
        <v>1064</v>
      </c>
      <c r="AD1147" s="169"/>
      <c r="AE1147" s="168" t="s">
        <v>1065</v>
      </c>
      <c r="AF1147" s="169"/>
      <c r="AG1147" s="168" t="s">
        <v>1066</v>
      </c>
      <c r="AH1147" s="170"/>
      <c r="AI1147" s="171" t="s">
        <v>1067</v>
      </c>
      <c r="AJ1147" s="147" t="s">
        <v>1068</v>
      </c>
      <c r="AK1147" s="149" t="s">
        <v>1069</v>
      </c>
      <c r="AL1147" s="151" t="s">
        <v>1070</v>
      </c>
    </row>
    <row r="1148" spans="2:38" s="1" customFormat="1" ht="29.25" thickBot="1">
      <c r="B1148" s="157"/>
      <c r="C1148" s="178"/>
      <c r="D1148" s="179"/>
      <c r="E1148" s="179"/>
      <c r="F1148" s="179"/>
      <c r="G1148" s="179"/>
      <c r="H1148" s="179"/>
      <c r="I1148" s="179"/>
      <c r="J1148" s="179"/>
      <c r="K1148" s="163"/>
      <c r="L1148" s="165" t="s">
        <v>1054</v>
      </c>
      <c r="M1148" s="165"/>
      <c r="N1148" s="167"/>
      <c r="O1148" s="174"/>
      <c r="P1148" s="176"/>
      <c r="Q1148" s="17" t="s">
        <v>1071</v>
      </c>
      <c r="R1148" s="18" t="s">
        <v>1072</v>
      </c>
      <c r="S1148" s="19" t="s">
        <v>1071</v>
      </c>
      <c r="T1148" s="18" t="s">
        <v>1072</v>
      </c>
      <c r="U1148" s="19" t="s">
        <v>1071</v>
      </c>
      <c r="V1148" s="18" t="s">
        <v>1072</v>
      </c>
      <c r="W1148" s="19" t="s">
        <v>1071</v>
      </c>
      <c r="X1148" s="18" t="s">
        <v>1072</v>
      </c>
      <c r="Y1148" s="19" t="s">
        <v>1071</v>
      </c>
      <c r="Z1148" s="18" t="s">
        <v>1072</v>
      </c>
      <c r="AA1148" s="19" t="s">
        <v>1071</v>
      </c>
      <c r="AB1148" s="18" t="s">
        <v>1072</v>
      </c>
      <c r="AC1148" s="19" t="s">
        <v>1071</v>
      </c>
      <c r="AD1148" s="18" t="s">
        <v>1073</v>
      </c>
      <c r="AE1148" s="19" t="s">
        <v>1071</v>
      </c>
      <c r="AF1148" s="18" t="s">
        <v>1073</v>
      </c>
      <c r="AG1148" s="19" t="s">
        <v>1071</v>
      </c>
      <c r="AH1148" s="20" t="s">
        <v>1073</v>
      </c>
      <c r="AI1148" s="172"/>
      <c r="AJ1148" s="148"/>
      <c r="AK1148" s="150"/>
      <c r="AL1148" s="152"/>
    </row>
    <row r="1149" spans="2:38" s="1" customFormat="1" ht="23.25" thickBot="1">
      <c r="B1149" s="42" t="s">
        <v>1090</v>
      </c>
      <c r="C1149" s="180" t="s">
        <v>1372</v>
      </c>
      <c r="D1149" s="181"/>
      <c r="E1149" s="181"/>
      <c r="F1149" s="181"/>
      <c r="G1149" s="181"/>
      <c r="H1149" s="181"/>
      <c r="I1149" s="181"/>
      <c r="J1149" s="181"/>
      <c r="K1149" s="43" t="s">
        <v>1281</v>
      </c>
      <c r="L1149" s="44">
        <v>0</v>
      </c>
      <c r="M1149" s="59">
        <v>5</v>
      </c>
      <c r="N1149" s="60">
        <v>0</v>
      </c>
      <c r="O1149" s="46"/>
      <c r="P1149" s="47"/>
      <c r="Q1149" s="48"/>
      <c r="R1149" s="49"/>
      <c r="S1149" s="49"/>
      <c r="T1149" s="49"/>
      <c r="U1149" s="49"/>
      <c r="V1149" s="49"/>
      <c r="W1149" s="49"/>
      <c r="X1149" s="49"/>
      <c r="Y1149" s="49"/>
      <c r="Z1149" s="49"/>
      <c r="AA1149" s="49"/>
      <c r="AB1149" s="49"/>
      <c r="AC1149" s="49"/>
      <c r="AD1149" s="49"/>
      <c r="AE1149" s="49"/>
      <c r="AF1149" s="49"/>
      <c r="AG1149" s="49"/>
      <c r="AH1149" s="50"/>
      <c r="AI1149" s="51">
        <f>AI1151+AI1154+AI1157</f>
        <v>0</v>
      </c>
      <c r="AJ1149" s="52"/>
      <c r="AK1149" s="52"/>
      <c r="AL1149" s="53"/>
    </row>
    <row r="1150" spans="2:38" s="1" customFormat="1" ht="33.75">
      <c r="B1150" s="5" t="s">
        <v>1037</v>
      </c>
      <c r="C1150" s="3" t="s">
        <v>1038</v>
      </c>
      <c r="D1150" s="3" t="s">
        <v>1039</v>
      </c>
      <c r="E1150" s="3" t="s">
        <v>1040</v>
      </c>
      <c r="F1150" s="3" t="s">
        <v>1041</v>
      </c>
      <c r="G1150" s="3" t="s">
        <v>1042</v>
      </c>
      <c r="H1150" s="3" t="s">
        <v>1043</v>
      </c>
      <c r="I1150" s="3" t="s">
        <v>1044</v>
      </c>
      <c r="J1150" s="4" t="s">
        <v>1045</v>
      </c>
      <c r="K1150" s="5" t="s">
        <v>1046</v>
      </c>
      <c r="L1150" s="6"/>
      <c r="M1150" s="6"/>
      <c r="N1150" s="7"/>
      <c r="O1150" s="7"/>
      <c r="P1150" s="8"/>
      <c r="Q1150" s="9">
        <f>SUM(Q1151:Q1151)</f>
        <v>0</v>
      </c>
      <c r="R1150" s="10">
        <f>SUM(R1151:R1151)</f>
        <v>0</v>
      </c>
      <c r="S1150" s="11">
        <f>SUM(S1151:S1151)</f>
        <v>0</v>
      </c>
      <c r="T1150" s="10">
        <f>SUM(T1151:T1151)</f>
        <v>0</v>
      </c>
      <c r="U1150" s="11"/>
      <c r="V1150" s="10"/>
      <c r="W1150" s="11"/>
      <c r="X1150" s="10"/>
      <c r="Y1150" s="11"/>
      <c r="Z1150" s="10"/>
      <c r="AA1150" s="11"/>
      <c r="AB1150" s="10"/>
      <c r="AC1150" s="11"/>
      <c r="AD1150" s="10"/>
      <c r="AE1150" s="11"/>
      <c r="AF1150" s="10"/>
      <c r="AG1150" s="12">
        <f>Q1150+S1150</f>
        <v>0</v>
      </c>
      <c r="AH1150" s="10">
        <f>AH1151</f>
        <v>0</v>
      </c>
      <c r="AI1150" s="13">
        <f>SUM(AI1151:AI1151)</f>
        <v>0</v>
      </c>
      <c r="AJ1150" s="14"/>
      <c r="AK1150" s="14"/>
      <c r="AL1150" s="15"/>
    </row>
    <row r="1151" spans="2:38" ht="90" thickBot="1">
      <c r="B1151" s="106"/>
      <c r="C1151" s="28"/>
      <c r="D1151" s="28"/>
      <c r="E1151" s="28"/>
      <c r="F1151" s="26" t="s">
        <v>881</v>
      </c>
      <c r="G1151" s="28"/>
      <c r="H1151" s="28"/>
      <c r="I1151" s="28"/>
      <c r="J1151" s="26" t="s">
        <v>319</v>
      </c>
      <c r="K1151" s="26" t="s">
        <v>753</v>
      </c>
      <c r="L1151" s="27">
        <v>1159</v>
      </c>
      <c r="M1151" s="27">
        <v>1490</v>
      </c>
      <c r="N1151" s="27">
        <v>450</v>
      </c>
      <c r="O1151" s="28"/>
      <c r="P1151" s="28"/>
      <c r="Q1151" s="29"/>
      <c r="R1151" s="28"/>
      <c r="S1151" s="29"/>
      <c r="T1151" s="28"/>
      <c r="U1151" s="28"/>
      <c r="V1151" s="28"/>
      <c r="W1151" s="28"/>
      <c r="X1151" s="28"/>
      <c r="Y1151" s="28"/>
      <c r="Z1151" s="28"/>
      <c r="AA1151" s="29"/>
      <c r="AB1151" s="28"/>
      <c r="AC1151" s="28"/>
      <c r="AD1151" s="28"/>
      <c r="AE1151" s="29"/>
      <c r="AF1151" s="28"/>
      <c r="AG1151" s="28"/>
      <c r="AH1151" s="28"/>
      <c r="AI1151" s="28"/>
      <c r="AJ1151" s="28"/>
      <c r="AK1151" s="28"/>
      <c r="AL1151" s="107" t="s">
        <v>1089</v>
      </c>
    </row>
    <row r="1152" spans="2:38" s="1" customFormat="1" ht="33.75">
      <c r="B1152" s="5" t="s">
        <v>1037</v>
      </c>
      <c r="C1152" s="3" t="s">
        <v>1038</v>
      </c>
      <c r="D1152" s="3" t="s">
        <v>1039</v>
      </c>
      <c r="E1152" s="3" t="s">
        <v>1040</v>
      </c>
      <c r="F1152" s="3" t="s">
        <v>1041</v>
      </c>
      <c r="G1152" s="3" t="s">
        <v>1042</v>
      </c>
      <c r="H1152" s="3" t="s">
        <v>1043</v>
      </c>
      <c r="I1152" s="3" t="s">
        <v>1044</v>
      </c>
      <c r="J1152" s="4" t="s">
        <v>1045</v>
      </c>
      <c r="K1152" s="5" t="s">
        <v>1046</v>
      </c>
      <c r="L1152" s="6"/>
      <c r="M1152" s="6"/>
      <c r="N1152" s="7"/>
      <c r="O1152" s="7"/>
      <c r="P1152" s="8"/>
      <c r="Q1152" s="9">
        <f>SUM(Q1153:Q1153)</f>
        <v>0</v>
      </c>
      <c r="R1152" s="10">
        <f>SUM(R1153:R1153)</f>
        <v>0</v>
      </c>
      <c r="S1152" s="11">
        <f>SUM(S1153:S1153)</f>
        <v>0</v>
      </c>
      <c r="T1152" s="10">
        <f>SUM(T1153:T1153)</f>
        <v>0</v>
      </c>
      <c r="U1152" s="11"/>
      <c r="V1152" s="10"/>
      <c r="W1152" s="11"/>
      <c r="X1152" s="10"/>
      <c r="Y1152" s="11"/>
      <c r="Z1152" s="10"/>
      <c r="AA1152" s="11"/>
      <c r="AB1152" s="10"/>
      <c r="AC1152" s="11"/>
      <c r="AD1152" s="10"/>
      <c r="AE1152" s="11"/>
      <c r="AF1152" s="10"/>
      <c r="AG1152" s="12">
        <f>Q1152+S1152</f>
        <v>0</v>
      </c>
      <c r="AH1152" s="10">
        <f>AH1153</f>
        <v>0</v>
      </c>
      <c r="AI1152" s="13">
        <f>SUM(AI1153:AI1153)</f>
        <v>0</v>
      </c>
      <c r="AJ1152" s="14"/>
      <c r="AK1152" s="14"/>
      <c r="AL1152" s="15"/>
    </row>
    <row r="1153" spans="1:38" ht="77.25" thickBot="1">
      <c r="B1153" s="106"/>
      <c r="C1153" s="28"/>
      <c r="D1153" s="28"/>
      <c r="E1153" s="28"/>
      <c r="F1153" s="26" t="s">
        <v>881</v>
      </c>
      <c r="G1153" s="28"/>
      <c r="H1153" s="28"/>
      <c r="I1153" s="28"/>
      <c r="J1153" s="26" t="s">
        <v>320</v>
      </c>
      <c r="K1153" s="26" t="s">
        <v>754</v>
      </c>
      <c r="L1153" s="27">
        <v>0</v>
      </c>
      <c r="M1153" s="27">
        <v>2000</v>
      </c>
      <c r="N1153" s="27">
        <v>2000</v>
      </c>
      <c r="O1153" s="28"/>
      <c r="P1153" s="28"/>
      <c r="Q1153" s="29"/>
      <c r="R1153" s="28"/>
      <c r="S1153" s="29"/>
      <c r="T1153" s="28"/>
      <c r="U1153" s="28"/>
      <c r="V1153" s="28"/>
      <c r="W1153" s="28"/>
      <c r="X1153" s="28"/>
      <c r="Y1153" s="28"/>
      <c r="Z1153" s="28"/>
      <c r="AA1153" s="29"/>
      <c r="AB1153" s="28"/>
      <c r="AC1153" s="28"/>
      <c r="AD1153" s="28"/>
      <c r="AE1153" s="29"/>
      <c r="AF1153" s="28"/>
      <c r="AG1153" s="28"/>
      <c r="AH1153" s="28"/>
      <c r="AI1153" s="28"/>
      <c r="AJ1153" s="28"/>
      <c r="AK1153" s="28"/>
      <c r="AL1153" s="107" t="s">
        <v>1089</v>
      </c>
    </row>
    <row r="1154" spans="1:38" s="1" customFormat="1" ht="51.75" customHeight="1">
      <c r="B1154" s="5" t="s">
        <v>1037</v>
      </c>
      <c r="C1154" s="3" t="s">
        <v>1038</v>
      </c>
      <c r="D1154" s="3" t="s">
        <v>1039</v>
      </c>
      <c r="E1154" s="3" t="s">
        <v>1040</v>
      </c>
      <c r="F1154" s="3" t="s">
        <v>1041</v>
      </c>
      <c r="G1154" s="3" t="s">
        <v>1042</v>
      </c>
      <c r="H1154" s="3" t="s">
        <v>1043</v>
      </c>
      <c r="I1154" s="3" t="s">
        <v>1044</v>
      </c>
      <c r="J1154" s="4" t="s">
        <v>1045</v>
      </c>
      <c r="K1154" s="5" t="s">
        <v>1046</v>
      </c>
      <c r="L1154" s="6"/>
      <c r="M1154" s="6"/>
      <c r="N1154" s="7"/>
      <c r="O1154" s="7"/>
      <c r="P1154" s="8"/>
      <c r="Q1154" s="9">
        <f>SUM(Q1155:Q1155)</f>
        <v>30000000</v>
      </c>
      <c r="R1154" s="10">
        <f>SUM(R1155:R1155)</f>
        <v>0</v>
      </c>
      <c r="S1154" s="11">
        <f>SUM(S1155:S1155)</f>
        <v>0</v>
      </c>
      <c r="T1154" s="10">
        <f>SUM(T1155:T1155)</f>
        <v>0</v>
      </c>
      <c r="U1154" s="11"/>
      <c r="V1154" s="10"/>
      <c r="W1154" s="11"/>
      <c r="X1154" s="10"/>
      <c r="Y1154" s="11"/>
      <c r="Z1154" s="10"/>
      <c r="AA1154" s="11"/>
      <c r="AB1154" s="10"/>
      <c r="AC1154" s="11"/>
      <c r="AD1154" s="10"/>
      <c r="AE1154" s="11"/>
      <c r="AF1154" s="10"/>
      <c r="AG1154" s="12">
        <f>Q1154+S1154</f>
        <v>30000000</v>
      </c>
      <c r="AH1154" s="10">
        <f>AH1155</f>
        <v>0</v>
      </c>
      <c r="AI1154" s="13">
        <f>SUM(AI1155:AI1155)</f>
        <v>0</v>
      </c>
      <c r="AJ1154" s="14"/>
      <c r="AK1154" s="14"/>
      <c r="AL1154" s="15"/>
    </row>
    <row r="1155" spans="1:38" ht="90" thickBot="1">
      <c r="B1155" s="106"/>
      <c r="C1155" s="28"/>
      <c r="D1155" s="28"/>
      <c r="E1155" s="28"/>
      <c r="F1155" s="26" t="s">
        <v>886</v>
      </c>
      <c r="G1155" s="28"/>
      <c r="H1155" s="28"/>
      <c r="I1155" s="28"/>
      <c r="J1155" s="26" t="s">
        <v>321</v>
      </c>
      <c r="K1155" s="26" t="s">
        <v>755</v>
      </c>
      <c r="L1155" s="27">
        <v>0</v>
      </c>
      <c r="M1155" s="27">
        <v>13</v>
      </c>
      <c r="N1155" s="27">
        <v>4</v>
      </c>
      <c r="O1155" s="28"/>
      <c r="P1155" s="28"/>
      <c r="Q1155" s="29">
        <v>30000000</v>
      </c>
      <c r="R1155" s="28"/>
      <c r="S1155" s="29"/>
      <c r="T1155" s="28"/>
      <c r="U1155" s="28"/>
      <c r="V1155" s="28"/>
      <c r="W1155" s="28"/>
      <c r="X1155" s="28"/>
      <c r="Y1155" s="28"/>
      <c r="Z1155" s="28"/>
      <c r="AA1155" s="29"/>
      <c r="AB1155" s="28"/>
      <c r="AC1155" s="28"/>
      <c r="AD1155" s="28"/>
      <c r="AE1155" s="29"/>
      <c r="AF1155" s="28"/>
      <c r="AG1155" s="28"/>
      <c r="AH1155" s="28"/>
      <c r="AI1155" s="28"/>
      <c r="AJ1155" s="28"/>
      <c r="AK1155" s="28"/>
      <c r="AL1155" s="107" t="s">
        <v>1089</v>
      </c>
    </row>
    <row r="1156" spans="1:38" s="1" customFormat="1" ht="54.75" customHeight="1">
      <c r="B1156" s="5" t="s">
        <v>1037</v>
      </c>
      <c r="C1156" s="3" t="s">
        <v>1038</v>
      </c>
      <c r="D1156" s="3" t="s">
        <v>1039</v>
      </c>
      <c r="E1156" s="3" t="s">
        <v>1040</v>
      </c>
      <c r="F1156" s="3" t="s">
        <v>1041</v>
      </c>
      <c r="G1156" s="3" t="s">
        <v>1042</v>
      </c>
      <c r="H1156" s="3" t="s">
        <v>1043</v>
      </c>
      <c r="I1156" s="3" t="s">
        <v>1044</v>
      </c>
      <c r="J1156" s="4" t="s">
        <v>1045</v>
      </c>
      <c r="K1156" s="5" t="s">
        <v>1046</v>
      </c>
      <c r="L1156" s="6"/>
      <c r="M1156" s="6"/>
      <c r="N1156" s="7"/>
      <c r="O1156" s="7"/>
      <c r="P1156" s="8"/>
      <c r="Q1156" s="9">
        <f>SUM(Q1157:Q1157)</f>
        <v>50000000</v>
      </c>
      <c r="R1156" s="10">
        <f>SUM(R1157:R1157)</f>
        <v>0</v>
      </c>
      <c r="S1156" s="11">
        <f>SUM(S1157:S1157)</f>
        <v>0</v>
      </c>
      <c r="T1156" s="10">
        <f>SUM(T1157:T1157)</f>
        <v>0</v>
      </c>
      <c r="U1156" s="11"/>
      <c r="V1156" s="10"/>
      <c r="W1156" s="11"/>
      <c r="X1156" s="10"/>
      <c r="Y1156" s="11"/>
      <c r="Z1156" s="10"/>
      <c r="AA1156" s="11"/>
      <c r="AB1156" s="10"/>
      <c r="AC1156" s="11"/>
      <c r="AD1156" s="10"/>
      <c r="AE1156" s="11"/>
      <c r="AF1156" s="10"/>
      <c r="AG1156" s="12">
        <f>Q1156+S1156</f>
        <v>50000000</v>
      </c>
      <c r="AH1156" s="10">
        <f>AH1157</f>
        <v>0</v>
      </c>
      <c r="AI1156" s="13">
        <f>SUM(AI1157:AI1157)</f>
        <v>0</v>
      </c>
      <c r="AJ1156" s="14"/>
      <c r="AK1156" s="14"/>
      <c r="AL1156" s="15"/>
    </row>
    <row r="1157" spans="1:38" ht="77.25" thickBot="1">
      <c r="B1157" s="106"/>
      <c r="C1157" s="28"/>
      <c r="D1157" s="28"/>
      <c r="E1157" s="28"/>
      <c r="F1157" s="26" t="s">
        <v>879</v>
      </c>
      <c r="G1157" s="28"/>
      <c r="H1157" s="28"/>
      <c r="I1157" s="28"/>
      <c r="J1157" s="26" t="s">
        <v>322</v>
      </c>
      <c r="K1157" s="26" t="s">
        <v>756</v>
      </c>
      <c r="L1157" s="27">
        <v>60</v>
      </c>
      <c r="M1157" s="27">
        <v>60</v>
      </c>
      <c r="N1157" s="27">
        <v>20</v>
      </c>
      <c r="O1157" s="28"/>
      <c r="P1157" s="28"/>
      <c r="Q1157" s="29">
        <v>50000000</v>
      </c>
      <c r="R1157" s="28"/>
      <c r="S1157" s="29"/>
      <c r="T1157" s="28"/>
      <c r="U1157" s="28"/>
      <c r="V1157" s="28"/>
      <c r="W1157" s="28"/>
      <c r="X1157" s="28"/>
      <c r="Y1157" s="28"/>
      <c r="Z1157" s="28"/>
      <c r="AA1157" s="29"/>
      <c r="AB1157" s="28"/>
      <c r="AC1157" s="28"/>
      <c r="AD1157" s="28"/>
      <c r="AE1157" s="29"/>
      <c r="AF1157" s="28"/>
      <c r="AG1157" s="28"/>
      <c r="AH1157" s="28"/>
      <c r="AI1157" s="28"/>
      <c r="AJ1157" s="28"/>
      <c r="AK1157" s="28"/>
      <c r="AL1157" s="107" t="s">
        <v>1089</v>
      </c>
    </row>
    <row r="1158" spans="1:38" s="1" customFormat="1" ht="55.5" customHeight="1">
      <c r="B1158" s="5" t="s">
        <v>1037</v>
      </c>
      <c r="C1158" s="3" t="s">
        <v>1038</v>
      </c>
      <c r="D1158" s="3" t="s">
        <v>1039</v>
      </c>
      <c r="E1158" s="3" t="s">
        <v>1040</v>
      </c>
      <c r="F1158" s="3" t="s">
        <v>1041</v>
      </c>
      <c r="G1158" s="3" t="s">
        <v>1042</v>
      </c>
      <c r="H1158" s="3" t="s">
        <v>1043</v>
      </c>
      <c r="I1158" s="3" t="s">
        <v>1044</v>
      </c>
      <c r="J1158" s="4" t="s">
        <v>1045</v>
      </c>
      <c r="K1158" s="5" t="s">
        <v>1046</v>
      </c>
      <c r="L1158" s="6"/>
      <c r="M1158" s="6"/>
      <c r="N1158" s="7"/>
      <c r="O1158" s="7"/>
      <c r="P1158" s="8"/>
      <c r="Q1158" s="9">
        <f>SUM(Q1159:Q1159)</f>
        <v>40000000</v>
      </c>
      <c r="R1158" s="10">
        <f>SUM(R1159:R1159)</f>
        <v>0</v>
      </c>
      <c r="S1158" s="11">
        <f>SUM(S1159:S1159)</f>
        <v>0</v>
      </c>
      <c r="T1158" s="10">
        <f>SUM(T1159:T1159)</f>
        <v>0</v>
      </c>
      <c r="U1158" s="11"/>
      <c r="V1158" s="10"/>
      <c r="W1158" s="11"/>
      <c r="X1158" s="10"/>
      <c r="Y1158" s="11"/>
      <c r="Z1158" s="10"/>
      <c r="AA1158" s="11"/>
      <c r="AB1158" s="10"/>
      <c r="AC1158" s="11"/>
      <c r="AD1158" s="10"/>
      <c r="AE1158" s="11"/>
      <c r="AF1158" s="10"/>
      <c r="AG1158" s="12">
        <f>Q1158+S1158</f>
        <v>40000000</v>
      </c>
      <c r="AH1158" s="10">
        <f>AH1159</f>
        <v>0</v>
      </c>
      <c r="AI1158" s="13">
        <f>SUM(AI1159:AI1159)</f>
        <v>0</v>
      </c>
      <c r="AJ1158" s="14"/>
      <c r="AK1158" s="14"/>
      <c r="AL1158" s="15"/>
    </row>
    <row r="1159" spans="1:38" ht="51.75" thickBot="1">
      <c r="B1159" s="106"/>
      <c r="C1159" s="28"/>
      <c r="D1159" s="28"/>
      <c r="E1159" s="28"/>
      <c r="F1159" s="26" t="s">
        <v>1008</v>
      </c>
      <c r="G1159" s="28"/>
      <c r="H1159" s="28"/>
      <c r="I1159" s="28"/>
      <c r="J1159" s="26" t="s">
        <v>323</v>
      </c>
      <c r="K1159" s="26" t="s">
        <v>757</v>
      </c>
      <c r="L1159" s="27">
        <v>0</v>
      </c>
      <c r="M1159" s="27">
        <v>1</v>
      </c>
      <c r="N1159" s="27">
        <v>1</v>
      </c>
      <c r="O1159" s="28"/>
      <c r="P1159" s="28"/>
      <c r="Q1159" s="29">
        <v>40000000</v>
      </c>
      <c r="R1159" s="28"/>
      <c r="S1159" s="29"/>
      <c r="T1159" s="28"/>
      <c r="U1159" s="28"/>
      <c r="V1159" s="28"/>
      <c r="W1159" s="28"/>
      <c r="X1159" s="28"/>
      <c r="Y1159" s="28"/>
      <c r="Z1159" s="28"/>
      <c r="AA1159" s="29"/>
      <c r="AB1159" s="28"/>
      <c r="AC1159" s="28"/>
      <c r="AD1159" s="28"/>
      <c r="AE1159" s="29"/>
      <c r="AF1159" s="28"/>
      <c r="AG1159" s="28"/>
      <c r="AH1159" s="28"/>
      <c r="AI1159" s="28"/>
      <c r="AJ1159" s="28"/>
      <c r="AK1159" s="28"/>
      <c r="AL1159" s="107" t="s">
        <v>1090</v>
      </c>
    </row>
    <row r="1160" spans="1:38" s="1" customFormat="1" ht="33.75">
      <c r="B1160" s="5" t="s">
        <v>1037</v>
      </c>
      <c r="C1160" s="3" t="s">
        <v>1038</v>
      </c>
      <c r="D1160" s="3" t="s">
        <v>1039</v>
      </c>
      <c r="E1160" s="3" t="s">
        <v>1040</v>
      </c>
      <c r="F1160" s="3" t="s">
        <v>1041</v>
      </c>
      <c r="G1160" s="3" t="s">
        <v>1042</v>
      </c>
      <c r="H1160" s="3" t="s">
        <v>1043</v>
      </c>
      <c r="I1160" s="3" t="s">
        <v>1044</v>
      </c>
      <c r="J1160" s="4" t="s">
        <v>1045</v>
      </c>
      <c r="K1160" s="5" t="s">
        <v>1046</v>
      </c>
      <c r="L1160" s="6"/>
      <c r="M1160" s="6"/>
      <c r="N1160" s="7"/>
      <c r="O1160" s="7"/>
      <c r="P1160" s="8"/>
      <c r="Q1160" s="9">
        <f>SUM(Q1161:Q1161)</f>
        <v>0</v>
      </c>
      <c r="R1160" s="10">
        <f>SUM(R1161:R1161)</f>
        <v>0</v>
      </c>
      <c r="S1160" s="11">
        <f>SUM(S1161:S1161)</f>
        <v>0</v>
      </c>
      <c r="T1160" s="10">
        <f>SUM(T1161:T1161)</f>
        <v>0</v>
      </c>
      <c r="U1160" s="11"/>
      <c r="V1160" s="10"/>
      <c r="W1160" s="11"/>
      <c r="X1160" s="10"/>
      <c r="Y1160" s="11"/>
      <c r="Z1160" s="10"/>
      <c r="AA1160" s="11"/>
      <c r="AB1160" s="10"/>
      <c r="AC1160" s="11"/>
      <c r="AD1160" s="10"/>
      <c r="AE1160" s="11"/>
      <c r="AF1160" s="10"/>
      <c r="AG1160" s="12">
        <f>Q1160+S1160</f>
        <v>0</v>
      </c>
      <c r="AH1160" s="10">
        <f>AH1161</f>
        <v>0</v>
      </c>
      <c r="AI1160" s="13">
        <f>SUM(AI1161:AI1161)</f>
        <v>0</v>
      </c>
      <c r="AJ1160" s="14"/>
      <c r="AK1160" s="14"/>
      <c r="AL1160" s="15"/>
    </row>
    <row r="1161" spans="1:38" ht="129" customHeight="1" thickBot="1">
      <c r="B1161" s="106"/>
      <c r="C1161" s="28"/>
      <c r="D1161" s="28"/>
      <c r="E1161" s="28"/>
      <c r="F1161" s="26" t="s">
        <v>1008</v>
      </c>
      <c r="G1161" s="28"/>
      <c r="H1161" s="28"/>
      <c r="I1161" s="28"/>
      <c r="J1161" s="26" t="s">
        <v>324</v>
      </c>
      <c r="K1161" s="26" t="s">
        <v>758</v>
      </c>
      <c r="L1161" s="27">
        <v>0</v>
      </c>
      <c r="M1161" s="27">
        <v>1</v>
      </c>
      <c r="N1161" s="27">
        <v>0</v>
      </c>
      <c r="O1161" s="28"/>
      <c r="P1161" s="28"/>
      <c r="Q1161" s="29"/>
      <c r="R1161" s="28"/>
      <c r="S1161" s="29"/>
      <c r="T1161" s="28"/>
      <c r="U1161" s="28"/>
      <c r="V1161" s="28"/>
      <c r="W1161" s="28"/>
      <c r="X1161" s="28"/>
      <c r="Y1161" s="28"/>
      <c r="Z1161" s="28"/>
      <c r="AA1161" s="29"/>
      <c r="AB1161" s="28"/>
      <c r="AC1161" s="28"/>
      <c r="AD1161" s="28"/>
      <c r="AE1161" s="29"/>
      <c r="AF1161" s="28"/>
      <c r="AG1161" s="28"/>
      <c r="AH1161" s="28"/>
      <c r="AI1161" s="28"/>
      <c r="AJ1161" s="28"/>
      <c r="AK1161" s="28"/>
      <c r="AL1161" s="107" t="s">
        <v>1090</v>
      </c>
    </row>
    <row r="1162" spans="1:38" s="1" customFormat="1" ht="50.25" customHeight="1">
      <c r="B1162" s="5" t="s">
        <v>1037</v>
      </c>
      <c r="C1162" s="3" t="s">
        <v>1038</v>
      </c>
      <c r="D1162" s="3" t="s">
        <v>1039</v>
      </c>
      <c r="E1162" s="3" t="s">
        <v>1040</v>
      </c>
      <c r="F1162" s="3" t="s">
        <v>1041</v>
      </c>
      <c r="G1162" s="3" t="s">
        <v>1042</v>
      </c>
      <c r="H1162" s="3" t="s">
        <v>1043</v>
      </c>
      <c r="I1162" s="3" t="s">
        <v>1044</v>
      </c>
      <c r="J1162" s="4" t="s">
        <v>1045</v>
      </c>
      <c r="K1162" s="5" t="s">
        <v>1046</v>
      </c>
      <c r="L1162" s="6"/>
      <c r="M1162" s="6"/>
      <c r="N1162" s="7"/>
      <c r="O1162" s="7"/>
      <c r="P1162" s="8"/>
      <c r="Q1162" s="9">
        <f>SUM(Q1163:Q1163)</f>
        <v>30000000</v>
      </c>
      <c r="R1162" s="10">
        <f>SUM(R1163:R1163)</f>
        <v>0</v>
      </c>
      <c r="S1162" s="11">
        <f>SUM(S1163:S1163)</f>
        <v>0</v>
      </c>
      <c r="T1162" s="10">
        <f>SUM(T1163:T1163)</f>
        <v>0</v>
      </c>
      <c r="U1162" s="11"/>
      <c r="V1162" s="10"/>
      <c r="W1162" s="11"/>
      <c r="X1162" s="10"/>
      <c r="Y1162" s="11"/>
      <c r="Z1162" s="10"/>
      <c r="AA1162" s="11"/>
      <c r="AB1162" s="10"/>
      <c r="AC1162" s="11"/>
      <c r="AD1162" s="10"/>
      <c r="AE1162" s="11"/>
      <c r="AF1162" s="10"/>
      <c r="AG1162" s="12">
        <f>Q1162+S1162</f>
        <v>30000000</v>
      </c>
      <c r="AH1162" s="10">
        <f>AH1163</f>
        <v>0</v>
      </c>
      <c r="AI1162" s="13">
        <f>SUM(AI1163:AI1163)</f>
        <v>0</v>
      </c>
      <c r="AJ1162" s="14"/>
      <c r="AK1162" s="14"/>
      <c r="AL1162" s="15"/>
    </row>
    <row r="1163" spans="1:38" ht="39" thickBot="1">
      <c r="B1163" s="106"/>
      <c r="C1163" s="28"/>
      <c r="D1163" s="28"/>
      <c r="E1163" s="28"/>
      <c r="F1163" s="26" t="s">
        <v>1008</v>
      </c>
      <c r="G1163" s="28"/>
      <c r="H1163" s="28"/>
      <c r="I1163" s="28"/>
      <c r="J1163" s="26" t="s">
        <v>325</v>
      </c>
      <c r="K1163" s="26" t="s">
        <v>759</v>
      </c>
      <c r="L1163" s="27">
        <v>0</v>
      </c>
      <c r="M1163" s="27">
        <v>400</v>
      </c>
      <c r="N1163" s="27">
        <v>100</v>
      </c>
      <c r="O1163" s="28"/>
      <c r="P1163" s="28"/>
      <c r="Q1163" s="29">
        <v>30000000</v>
      </c>
      <c r="R1163" s="28"/>
      <c r="S1163" s="29"/>
      <c r="T1163" s="28"/>
      <c r="U1163" s="28"/>
      <c r="V1163" s="28"/>
      <c r="W1163" s="28"/>
      <c r="X1163" s="28"/>
      <c r="Y1163" s="28"/>
      <c r="Z1163" s="28"/>
      <c r="AA1163" s="29"/>
      <c r="AB1163" s="28"/>
      <c r="AC1163" s="28"/>
      <c r="AD1163" s="28"/>
      <c r="AE1163" s="29"/>
      <c r="AF1163" s="28"/>
      <c r="AG1163" s="28"/>
      <c r="AH1163" s="28"/>
      <c r="AI1163" s="28"/>
      <c r="AJ1163" s="28"/>
      <c r="AK1163" s="28"/>
      <c r="AL1163" s="107" t="s">
        <v>1090</v>
      </c>
    </row>
    <row r="1164" spans="1:38" s="1" customFormat="1" ht="33.75">
      <c r="B1164" s="5" t="s">
        <v>1037</v>
      </c>
      <c r="C1164" s="3" t="s">
        <v>1038</v>
      </c>
      <c r="D1164" s="3" t="s">
        <v>1039</v>
      </c>
      <c r="E1164" s="3" t="s">
        <v>1040</v>
      </c>
      <c r="F1164" s="3" t="s">
        <v>1041</v>
      </c>
      <c r="G1164" s="3" t="s">
        <v>1042</v>
      </c>
      <c r="H1164" s="3" t="s">
        <v>1043</v>
      </c>
      <c r="I1164" s="3" t="s">
        <v>1044</v>
      </c>
      <c r="J1164" s="4" t="s">
        <v>1045</v>
      </c>
      <c r="K1164" s="5" t="s">
        <v>1046</v>
      </c>
      <c r="L1164" s="6"/>
      <c r="M1164" s="6"/>
      <c r="N1164" s="7"/>
      <c r="O1164" s="7"/>
      <c r="P1164" s="8"/>
      <c r="Q1164" s="9">
        <f>SUM(Q1165:Q1165)</f>
        <v>0</v>
      </c>
      <c r="R1164" s="10">
        <f>SUM(R1165:R1165)</f>
        <v>0</v>
      </c>
      <c r="S1164" s="11">
        <f>SUM(S1165:S1165)</f>
        <v>0</v>
      </c>
      <c r="T1164" s="10">
        <f>SUM(T1165:T1165)</f>
        <v>0</v>
      </c>
      <c r="U1164" s="11"/>
      <c r="V1164" s="10"/>
      <c r="W1164" s="11"/>
      <c r="X1164" s="10"/>
      <c r="Y1164" s="11"/>
      <c r="Z1164" s="10"/>
      <c r="AA1164" s="11"/>
      <c r="AB1164" s="10"/>
      <c r="AC1164" s="11"/>
      <c r="AD1164" s="10"/>
      <c r="AE1164" s="11"/>
      <c r="AF1164" s="10"/>
      <c r="AG1164" s="12">
        <f>Q1164+S1164</f>
        <v>0</v>
      </c>
      <c r="AH1164" s="10">
        <f>AH1165</f>
        <v>0</v>
      </c>
      <c r="AI1164" s="13">
        <f>SUM(AI1165:AI1165)</f>
        <v>0</v>
      </c>
      <c r="AJ1164" s="14"/>
      <c r="AK1164" s="14"/>
      <c r="AL1164" s="15"/>
    </row>
    <row r="1165" spans="1:38" ht="51.75" thickBot="1">
      <c r="A1165" t="s">
        <v>1096</v>
      </c>
      <c r="B1165" s="106"/>
      <c r="C1165" s="28"/>
      <c r="D1165" s="28"/>
      <c r="E1165" s="28"/>
      <c r="F1165" s="26" t="s">
        <v>1008</v>
      </c>
      <c r="G1165" s="28"/>
      <c r="H1165" s="28"/>
      <c r="I1165" s="28"/>
      <c r="J1165" s="26" t="s">
        <v>326</v>
      </c>
      <c r="K1165" s="26" t="s">
        <v>760</v>
      </c>
      <c r="L1165" s="27">
        <v>0</v>
      </c>
      <c r="M1165" s="27">
        <v>1</v>
      </c>
      <c r="N1165" s="27">
        <v>0</v>
      </c>
      <c r="O1165" s="28"/>
      <c r="P1165" s="28"/>
      <c r="Q1165" s="29"/>
      <c r="R1165" s="28"/>
      <c r="S1165" s="29"/>
      <c r="T1165" s="28"/>
      <c r="U1165" s="28"/>
      <c r="V1165" s="28"/>
      <c r="W1165" s="28"/>
      <c r="X1165" s="28"/>
      <c r="Y1165" s="28"/>
      <c r="Z1165" s="28"/>
      <c r="AA1165" s="29"/>
      <c r="AB1165" s="28"/>
      <c r="AC1165" s="28"/>
      <c r="AD1165" s="28"/>
      <c r="AE1165" s="29"/>
      <c r="AF1165" s="28"/>
      <c r="AG1165" s="28"/>
      <c r="AH1165" s="28"/>
      <c r="AI1165" s="28"/>
      <c r="AJ1165" s="28"/>
      <c r="AK1165" s="28"/>
      <c r="AL1165" s="107" t="s">
        <v>1090</v>
      </c>
    </row>
    <row r="1166" spans="1:38" s="1" customFormat="1" ht="51.75" customHeight="1">
      <c r="B1166" s="5" t="s">
        <v>1037</v>
      </c>
      <c r="C1166" s="3" t="s">
        <v>1038</v>
      </c>
      <c r="D1166" s="3" t="s">
        <v>1039</v>
      </c>
      <c r="E1166" s="3" t="s">
        <v>1040</v>
      </c>
      <c r="F1166" s="3" t="s">
        <v>1041</v>
      </c>
      <c r="G1166" s="3" t="s">
        <v>1042</v>
      </c>
      <c r="H1166" s="3" t="s">
        <v>1043</v>
      </c>
      <c r="I1166" s="3" t="s">
        <v>1044</v>
      </c>
      <c r="J1166" s="4" t="s">
        <v>1045</v>
      </c>
      <c r="K1166" s="5" t="s">
        <v>1046</v>
      </c>
      <c r="L1166" s="6"/>
      <c r="M1166" s="6"/>
      <c r="N1166" s="7"/>
      <c r="O1166" s="7"/>
      <c r="P1166" s="8"/>
      <c r="Q1166" s="9">
        <f>SUM(Q1167:Q1167)</f>
        <v>50000000</v>
      </c>
      <c r="R1166" s="10">
        <f>SUM(R1167:R1167)</f>
        <v>0</v>
      </c>
      <c r="S1166" s="11">
        <f>SUM(S1167:S1167)</f>
        <v>0</v>
      </c>
      <c r="T1166" s="10">
        <f>SUM(T1167:T1167)</f>
        <v>0</v>
      </c>
      <c r="U1166" s="11"/>
      <c r="V1166" s="10"/>
      <c r="W1166" s="11"/>
      <c r="X1166" s="10"/>
      <c r="Y1166" s="11"/>
      <c r="Z1166" s="10"/>
      <c r="AA1166" s="11"/>
      <c r="AB1166" s="10"/>
      <c r="AC1166" s="11"/>
      <c r="AD1166" s="10"/>
      <c r="AE1166" s="11"/>
      <c r="AF1166" s="10"/>
      <c r="AG1166" s="12">
        <f>Q1166+S1166</f>
        <v>50000000</v>
      </c>
      <c r="AH1166" s="10">
        <f>AH1167</f>
        <v>0</v>
      </c>
      <c r="AI1166" s="13">
        <f>SUM(AI1167:AI1167)</f>
        <v>0</v>
      </c>
      <c r="AJ1166" s="14"/>
      <c r="AK1166" s="14"/>
      <c r="AL1166" s="15"/>
    </row>
    <row r="1167" spans="1:38" ht="63.75">
      <c r="B1167" s="106"/>
      <c r="C1167" s="28"/>
      <c r="D1167" s="28"/>
      <c r="E1167" s="28"/>
      <c r="F1167" s="26" t="s">
        <v>994</v>
      </c>
      <c r="G1167" s="28"/>
      <c r="H1167" s="28"/>
      <c r="I1167" s="28"/>
      <c r="J1167" s="26" t="s">
        <v>327</v>
      </c>
      <c r="K1167" s="26" t="s">
        <v>761</v>
      </c>
      <c r="L1167" s="27">
        <v>0</v>
      </c>
      <c r="M1167" s="27">
        <v>150</v>
      </c>
      <c r="N1167" s="27">
        <v>50</v>
      </c>
      <c r="O1167" s="28"/>
      <c r="P1167" s="28"/>
      <c r="Q1167" s="29">
        <v>50000000</v>
      </c>
      <c r="R1167" s="28"/>
      <c r="S1167" s="29"/>
      <c r="T1167" s="28"/>
      <c r="U1167" s="28"/>
      <c r="V1167" s="28"/>
      <c r="W1167" s="28"/>
      <c r="X1167" s="28"/>
      <c r="Y1167" s="28"/>
      <c r="Z1167" s="28"/>
      <c r="AA1167" s="29"/>
      <c r="AB1167" s="28"/>
      <c r="AC1167" s="28"/>
      <c r="AD1167" s="28"/>
      <c r="AE1167" s="29"/>
      <c r="AF1167" s="28"/>
      <c r="AG1167" s="28"/>
      <c r="AH1167" s="28"/>
      <c r="AI1167" s="28"/>
      <c r="AJ1167" s="28"/>
      <c r="AK1167" s="28"/>
      <c r="AL1167" s="107" t="s">
        <v>1090</v>
      </c>
    </row>
    <row r="1168" spans="1:38" ht="15.75" thickBot="1">
      <c r="B1168" s="106"/>
      <c r="C1168" s="28"/>
      <c r="D1168" s="28"/>
      <c r="E1168" s="28"/>
      <c r="F1168" s="26"/>
      <c r="G1168" s="28"/>
      <c r="H1168" s="28"/>
      <c r="I1168" s="28"/>
      <c r="J1168" s="26"/>
      <c r="K1168" s="26"/>
      <c r="L1168" s="27"/>
      <c r="M1168" s="27"/>
      <c r="N1168" s="27"/>
      <c r="O1168" s="28"/>
      <c r="P1168" s="28"/>
      <c r="Q1168" s="29"/>
      <c r="R1168" s="28"/>
      <c r="S1168" s="29"/>
      <c r="T1168" s="28"/>
      <c r="U1168" s="28"/>
      <c r="V1168" s="28"/>
      <c r="W1168" s="28"/>
      <c r="X1168" s="28"/>
      <c r="Y1168" s="28"/>
      <c r="Z1168" s="28"/>
      <c r="AA1168" s="29"/>
      <c r="AB1168" s="28"/>
      <c r="AC1168" s="28"/>
      <c r="AD1168" s="28"/>
      <c r="AE1168" s="29"/>
      <c r="AF1168" s="28"/>
      <c r="AG1168" s="28"/>
      <c r="AH1168" s="28"/>
      <c r="AI1168" s="28"/>
      <c r="AJ1168" s="28"/>
      <c r="AK1168" s="28"/>
      <c r="AL1168" s="107"/>
    </row>
    <row r="1169" spans="2:38" s="1" customFormat="1" ht="11.25">
      <c r="B1169" s="122" t="s">
        <v>1097</v>
      </c>
      <c r="C1169" s="123"/>
      <c r="D1169" s="123"/>
      <c r="E1169" s="123"/>
      <c r="F1169" s="123"/>
      <c r="G1169" s="123"/>
      <c r="H1169" s="123"/>
      <c r="I1169" s="123"/>
      <c r="J1169" s="123"/>
      <c r="K1169" s="123"/>
      <c r="L1169" s="123"/>
      <c r="M1169" s="123"/>
      <c r="N1169" s="123"/>
      <c r="O1169" s="123"/>
      <c r="P1169" s="123"/>
      <c r="Q1169" s="123"/>
      <c r="R1169" s="123"/>
      <c r="S1169" s="123"/>
      <c r="T1169" s="123"/>
      <c r="U1169" s="123"/>
      <c r="V1169" s="123"/>
      <c r="W1169" s="123"/>
      <c r="X1169" s="123"/>
      <c r="Y1169" s="123"/>
      <c r="Z1169" s="123"/>
      <c r="AA1169" s="123"/>
      <c r="AB1169" s="123"/>
      <c r="AC1169" s="123"/>
      <c r="AD1169" s="123"/>
      <c r="AE1169" s="123"/>
      <c r="AF1169" s="123"/>
      <c r="AG1169" s="123"/>
      <c r="AH1169" s="123"/>
      <c r="AI1169" s="123"/>
      <c r="AJ1169" s="123"/>
      <c r="AK1169" s="123"/>
      <c r="AL1169" s="124"/>
    </row>
    <row r="1170" spans="2:38" s="1" customFormat="1" ht="12" thickBot="1">
      <c r="B1170" s="125" t="s">
        <v>1098</v>
      </c>
      <c r="C1170" s="126"/>
      <c r="D1170" s="126"/>
      <c r="E1170" s="126"/>
      <c r="F1170" s="126"/>
      <c r="G1170" s="126"/>
      <c r="H1170" s="126"/>
      <c r="I1170" s="126"/>
      <c r="J1170" s="126"/>
      <c r="K1170" s="126"/>
      <c r="L1170" s="126"/>
      <c r="M1170" s="126"/>
      <c r="N1170" s="126"/>
      <c r="O1170" s="126"/>
      <c r="P1170" s="126"/>
      <c r="Q1170" s="126"/>
      <c r="R1170" s="126"/>
      <c r="S1170" s="126"/>
      <c r="T1170" s="126"/>
      <c r="U1170" s="126"/>
      <c r="V1170" s="126"/>
      <c r="W1170" s="126"/>
      <c r="X1170" s="126"/>
      <c r="Y1170" s="126"/>
      <c r="Z1170" s="126"/>
      <c r="AA1170" s="126"/>
      <c r="AB1170" s="126"/>
      <c r="AC1170" s="126"/>
      <c r="AD1170" s="126"/>
      <c r="AE1170" s="126"/>
      <c r="AF1170" s="126"/>
      <c r="AG1170" s="126"/>
      <c r="AH1170" s="126"/>
      <c r="AI1170" s="126"/>
      <c r="AJ1170" s="126"/>
      <c r="AK1170" s="126"/>
      <c r="AL1170" s="127"/>
    </row>
    <row r="1171" spans="2:38" s="1" customFormat="1" ht="11.25">
      <c r="B1171" s="128" t="s">
        <v>1244</v>
      </c>
      <c r="C1171" s="129"/>
      <c r="D1171" s="129"/>
      <c r="E1171" s="129"/>
      <c r="F1171" s="129"/>
      <c r="G1171" s="129"/>
      <c r="H1171" s="129"/>
      <c r="I1171" s="129"/>
      <c r="J1171" s="130"/>
      <c r="K1171" s="131" t="s">
        <v>1278</v>
      </c>
      <c r="L1171" s="132"/>
      <c r="M1171" s="132"/>
      <c r="N1171" s="132"/>
      <c r="O1171" s="132"/>
      <c r="P1171" s="132"/>
      <c r="Q1171" s="132"/>
      <c r="R1171" s="132"/>
      <c r="S1171" s="132"/>
      <c r="T1171" s="132"/>
      <c r="U1171" s="132"/>
      <c r="V1171" s="133"/>
      <c r="W1171" s="131" t="s">
        <v>1101</v>
      </c>
      <c r="X1171" s="134"/>
      <c r="Y1171" s="134"/>
      <c r="Z1171" s="134"/>
      <c r="AA1171" s="134"/>
      <c r="AB1171" s="134"/>
      <c r="AC1171" s="134"/>
      <c r="AD1171" s="134"/>
      <c r="AE1171" s="134"/>
      <c r="AF1171" s="134"/>
      <c r="AG1171" s="134"/>
      <c r="AH1171" s="134"/>
      <c r="AI1171" s="134"/>
      <c r="AJ1171" s="134"/>
      <c r="AK1171" s="134"/>
      <c r="AL1171" s="135"/>
    </row>
    <row r="1172" spans="2:38" s="1" customFormat="1" ht="26.25" customHeight="1" thickBot="1">
      <c r="B1172" s="136" t="s">
        <v>1282</v>
      </c>
      <c r="C1172" s="137"/>
      <c r="D1172" s="138"/>
      <c r="E1172" s="92"/>
      <c r="F1172" s="92"/>
      <c r="G1172" s="92"/>
      <c r="H1172" s="139" t="s">
        <v>1283</v>
      </c>
      <c r="I1172" s="139"/>
      <c r="J1172" s="139"/>
      <c r="K1172" s="139"/>
      <c r="L1172" s="139"/>
      <c r="M1172" s="139"/>
      <c r="N1172" s="139"/>
      <c r="O1172" s="139"/>
      <c r="P1172" s="140"/>
      <c r="Q1172" s="141" t="s">
        <v>1049</v>
      </c>
      <c r="R1172" s="142"/>
      <c r="S1172" s="142"/>
      <c r="T1172" s="142"/>
      <c r="U1172" s="142"/>
      <c r="V1172" s="142"/>
      <c r="W1172" s="142"/>
      <c r="X1172" s="142"/>
      <c r="Y1172" s="142"/>
      <c r="Z1172" s="142"/>
      <c r="AA1172" s="142"/>
      <c r="AB1172" s="142"/>
      <c r="AC1172" s="142"/>
      <c r="AD1172" s="142"/>
      <c r="AE1172" s="142"/>
      <c r="AF1172" s="142"/>
      <c r="AG1172" s="142"/>
      <c r="AH1172" s="143"/>
      <c r="AI1172" s="144" t="s">
        <v>1050</v>
      </c>
      <c r="AJ1172" s="145"/>
      <c r="AK1172" s="145"/>
      <c r="AL1172" s="146"/>
    </row>
    <row r="1173" spans="2:38" s="1" customFormat="1" ht="11.25" customHeight="1">
      <c r="B1173" s="156" t="s">
        <v>1051</v>
      </c>
      <c r="C1173" s="158" t="s">
        <v>1052</v>
      </c>
      <c r="D1173" s="159"/>
      <c r="E1173" s="159"/>
      <c r="F1173" s="159"/>
      <c r="G1173" s="159"/>
      <c r="H1173" s="159"/>
      <c r="I1173" s="159"/>
      <c r="J1173" s="159"/>
      <c r="K1173" s="162" t="s">
        <v>1053</v>
      </c>
      <c r="L1173" s="164" t="s">
        <v>1054</v>
      </c>
      <c r="M1173" s="164" t="s">
        <v>1055</v>
      </c>
      <c r="N1173" s="166" t="s">
        <v>1394</v>
      </c>
      <c r="O1173" s="173" t="s">
        <v>1056</v>
      </c>
      <c r="P1173" s="175" t="s">
        <v>1057</v>
      </c>
      <c r="Q1173" s="177" t="s">
        <v>1058</v>
      </c>
      <c r="R1173" s="169"/>
      <c r="S1173" s="168" t="s">
        <v>1059</v>
      </c>
      <c r="T1173" s="169"/>
      <c r="U1173" s="168" t="s">
        <v>1060</v>
      </c>
      <c r="V1173" s="169"/>
      <c r="W1173" s="168" t="s">
        <v>1061</v>
      </c>
      <c r="X1173" s="169"/>
      <c r="Y1173" s="168" t="s">
        <v>1062</v>
      </c>
      <c r="Z1173" s="169"/>
      <c r="AA1173" s="168" t="s">
        <v>1063</v>
      </c>
      <c r="AB1173" s="169"/>
      <c r="AC1173" s="168" t="s">
        <v>1064</v>
      </c>
      <c r="AD1173" s="169"/>
      <c r="AE1173" s="168" t="s">
        <v>1065</v>
      </c>
      <c r="AF1173" s="169"/>
      <c r="AG1173" s="168" t="s">
        <v>1066</v>
      </c>
      <c r="AH1173" s="170"/>
      <c r="AI1173" s="171" t="s">
        <v>1067</v>
      </c>
      <c r="AJ1173" s="147" t="s">
        <v>1068</v>
      </c>
      <c r="AK1173" s="149" t="s">
        <v>1069</v>
      </c>
      <c r="AL1173" s="151" t="s">
        <v>1070</v>
      </c>
    </row>
    <row r="1174" spans="2:38" s="1" customFormat="1" ht="29.25" thickBot="1">
      <c r="B1174" s="157"/>
      <c r="C1174" s="178"/>
      <c r="D1174" s="179"/>
      <c r="E1174" s="179"/>
      <c r="F1174" s="179"/>
      <c r="G1174" s="179"/>
      <c r="H1174" s="179"/>
      <c r="I1174" s="179"/>
      <c r="J1174" s="179"/>
      <c r="K1174" s="163"/>
      <c r="L1174" s="165" t="s">
        <v>1054</v>
      </c>
      <c r="M1174" s="165"/>
      <c r="N1174" s="167"/>
      <c r="O1174" s="174"/>
      <c r="P1174" s="176"/>
      <c r="Q1174" s="17" t="s">
        <v>1071</v>
      </c>
      <c r="R1174" s="18" t="s">
        <v>1072</v>
      </c>
      <c r="S1174" s="19" t="s">
        <v>1071</v>
      </c>
      <c r="T1174" s="18" t="s">
        <v>1072</v>
      </c>
      <c r="U1174" s="19" t="s">
        <v>1071</v>
      </c>
      <c r="V1174" s="18" t="s">
        <v>1072</v>
      </c>
      <c r="W1174" s="19" t="s">
        <v>1071</v>
      </c>
      <c r="X1174" s="18" t="s">
        <v>1072</v>
      </c>
      <c r="Y1174" s="19" t="s">
        <v>1071</v>
      </c>
      <c r="Z1174" s="18" t="s">
        <v>1072</v>
      </c>
      <c r="AA1174" s="19" t="s">
        <v>1071</v>
      </c>
      <c r="AB1174" s="18" t="s">
        <v>1072</v>
      </c>
      <c r="AC1174" s="19" t="s">
        <v>1071</v>
      </c>
      <c r="AD1174" s="18" t="s">
        <v>1073</v>
      </c>
      <c r="AE1174" s="19" t="s">
        <v>1071</v>
      </c>
      <c r="AF1174" s="18" t="s">
        <v>1073</v>
      </c>
      <c r="AG1174" s="19" t="s">
        <v>1071</v>
      </c>
      <c r="AH1174" s="20" t="s">
        <v>1073</v>
      </c>
      <c r="AI1174" s="172"/>
      <c r="AJ1174" s="148"/>
      <c r="AK1174" s="150"/>
      <c r="AL1174" s="152"/>
    </row>
    <row r="1175" spans="2:38" s="1" customFormat="1" ht="34.5" thickBot="1">
      <c r="B1175" s="42" t="s">
        <v>1090</v>
      </c>
      <c r="C1175" s="180" t="s">
        <v>1373</v>
      </c>
      <c r="D1175" s="181"/>
      <c r="E1175" s="181"/>
      <c r="F1175" s="181"/>
      <c r="G1175" s="181"/>
      <c r="H1175" s="181"/>
      <c r="I1175" s="181"/>
      <c r="J1175" s="181"/>
      <c r="K1175" s="43" t="s">
        <v>1284</v>
      </c>
      <c r="L1175" s="44">
        <v>0</v>
      </c>
      <c r="M1175" s="59">
        <v>270</v>
      </c>
      <c r="N1175" s="60">
        <v>50</v>
      </c>
      <c r="O1175" s="46"/>
      <c r="P1175" s="47"/>
      <c r="Q1175" s="48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  <c r="AC1175" s="49"/>
      <c r="AD1175" s="49"/>
      <c r="AE1175" s="49"/>
      <c r="AF1175" s="49"/>
      <c r="AG1175" s="49"/>
      <c r="AH1175" s="50"/>
      <c r="AI1175" s="51" t="e">
        <f>AI1177+AI1180+#REF!</f>
        <v>#REF!</v>
      </c>
      <c r="AJ1175" s="52"/>
      <c r="AK1175" s="52"/>
      <c r="AL1175" s="53"/>
    </row>
    <row r="1176" spans="2:38" s="1" customFormat="1" ht="33.75">
      <c r="B1176" s="5" t="s">
        <v>1037</v>
      </c>
      <c r="C1176" s="3" t="s">
        <v>1038</v>
      </c>
      <c r="D1176" s="3" t="s">
        <v>1039</v>
      </c>
      <c r="E1176" s="3" t="s">
        <v>1040</v>
      </c>
      <c r="F1176" s="3" t="s">
        <v>1041</v>
      </c>
      <c r="G1176" s="3" t="s">
        <v>1042</v>
      </c>
      <c r="H1176" s="3" t="s">
        <v>1043</v>
      </c>
      <c r="I1176" s="3" t="s">
        <v>1044</v>
      </c>
      <c r="J1176" s="4" t="s">
        <v>1045</v>
      </c>
      <c r="K1176" s="5" t="s">
        <v>1046</v>
      </c>
      <c r="L1176" s="6"/>
      <c r="M1176" s="6"/>
      <c r="N1176" s="7"/>
      <c r="O1176" s="7"/>
      <c r="P1176" s="8"/>
      <c r="Q1176" s="9">
        <f>SUM(Q1177:Q1177)</f>
        <v>0</v>
      </c>
      <c r="R1176" s="10">
        <f>SUM(R1177:R1177)</f>
        <v>0</v>
      </c>
      <c r="S1176" s="11">
        <f>SUM(S1177:S1177)</f>
        <v>0</v>
      </c>
      <c r="T1176" s="10">
        <f>SUM(T1177:T1177)</f>
        <v>0</v>
      </c>
      <c r="U1176" s="11"/>
      <c r="V1176" s="10"/>
      <c r="W1176" s="11"/>
      <c r="X1176" s="10"/>
      <c r="Y1176" s="11"/>
      <c r="Z1176" s="10"/>
      <c r="AA1176" s="11"/>
      <c r="AB1176" s="10"/>
      <c r="AC1176" s="11"/>
      <c r="AD1176" s="10"/>
      <c r="AE1176" s="11"/>
      <c r="AF1176" s="10"/>
      <c r="AG1176" s="12">
        <f>Q1176+S1176</f>
        <v>0</v>
      </c>
      <c r="AH1176" s="10">
        <f>AH1177</f>
        <v>0</v>
      </c>
      <c r="AI1176" s="13">
        <f>SUM(AI1177:AI1177)</f>
        <v>0</v>
      </c>
      <c r="AJ1176" s="14"/>
      <c r="AK1176" s="14"/>
      <c r="AL1176" s="15"/>
    </row>
    <row r="1177" spans="2:38" ht="64.5" thickBot="1">
      <c r="B1177" s="106"/>
      <c r="C1177" s="28"/>
      <c r="D1177" s="28"/>
      <c r="E1177" s="28"/>
      <c r="F1177" s="26" t="s">
        <v>1009</v>
      </c>
      <c r="G1177" s="28"/>
      <c r="H1177" s="28"/>
      <c r="I1177" s="28"/>
      <c r="J1177" s="26" t="s">
        <v>328</v>
      </c>
      <c r="K1177" s="26" t="s">
        <v>762</v>
      </c>
      <c r="L1177" s="27">
        <v>0</v>
      </c>
      <c r="M1177" s="27">
        <v>1</v>
      </c>
      <c r="N1177" s="27">
        <v>0</v>
      </c>
      <c r="O1177" s="28"/>
      <c r="P1177" s="28"/>
      <c r="Q1177" s="29"/>
      <c r="R1177" s="28"/>
      <c r="S1177" s="29"/>
      <c r="T1177" s="28"/>
      <c r="U1177" s="28"/>
      <c r="V1177" s="28"/>
      <c r="W1177" s="28"/>
      <c r="X1177" s="28"/>
      <c r="Y1177" s="28"/>
      <c r="Z1177" s="28"/>
      <c r="AA1177" s="29"/>
      <c r="AB1177" s="28"/>
      <c r="AC1177" s="28"/>
      <c r="AD1177" s="28"/>
      <c r="AE1177" s="29"/>
      <c r="AF1177" s="28"/>
      <c r="AG1177" s="28"/>
      <c r="AH1177" s="28"/>
      <c r="AI1177" s="28"/>
      <c r="AJ1177" s="28"/>
      <c r="AK1177" s="28"/>
      <c r="AL1177" s="107" t="s">
        <v>1090</v>
      </c>
    </row>
    <row r="1178" spans="2:38" s="1" customFormat="1" ht="33.75">
      <c r="B1178" s="5" t="s">
        <v>1037</v>
      </c>
      <c r="C1178" s="3" t="s">
        <v>1038</v>
      </c>
      <c r="D1178" s="3" t="s">
        <v>1039</v>
      </c>
      <c r="E1178" s="3" t="s">
        <v>1040</v>
      </c>
      <c r="F1178" s="3" t="s">
        <v>1041</v>
      </c>
      <c r="G1178" s="3" t="s">
        <v>1042</v>
      </c>
      <c r="H1178" s="3" t="s">
        <v>1043</v>
      </c>
      <c r="I1178" s="3" t="s">
        <v>1044</v>
      </c>
      <c r="J1178" s="4" t="s">
        <v>1045</v>
      </c>
      <c r="K1178" s="5" t="s">
        <v>1046</v>
      </c>
      <c r="L1178" s="6"/>
      <c r="M1178" s="6"/>
      <c r="N1178" s="7"/>
      <c r="O1178" s="7"/>
      <c r="P1178" s="8"/>
      <c r="Q1178" s="9">
        <f>SUM(Q1179:Q1179)</f>
        <v>0</v>
      </c>
      <c r="R1178" s="10">
        <f>SUM(R1179:R1179)</f>
        <v>0</v>
      </c>
      <c r="S1178" s="11">
        <f>SUM(S1179:S1179)</f>
        <v>0</v>
      </c>
      <c r="T1178" s="10">
        <f>SUM(T1179:T1179)</f>
        <v>0</v>
      </c>
      <c r="U1178" s="11"/>
      <c r="V1178" s="10"/>
      <c r="W1178" s="11"/>
      <c r="X1178" s="10"/>
      <c r="Y1178" s="11"/>
      <c r="Z1178" s="10"/>
      <c r="AA1178" s="11"/>
      <c r="AB1178" s="10"/>
      <c r="AC1178" s="11"/>
      <c r="AD1178" s="10"/>
      <c r="AE1178" s="11"/>
      <c r="AF1178" s="10"/>
      <c r="AG1178" s="12">
        <f>Q1178+S1178</f>
        <v>0</v>
      </c>
      <c r="AH1178" s="10">
        <f>AH1179</f>
        <v>0</v>
      </c>
      <c r="AI1178" s="13">
        <f>SUM(AI1179:AI1179)</f>
        <v>0</v>
      </c>
      <c r="AJ1178" s="14"/>
      <c r="AK1178" s="14"/>
      <c r="AL1178" s="15"/>
    </row>
    <row r="1179" spans="2:38" ht="39" thickBot="1">
      <c r="B1179" s="106"/>
      <c r="C1179" s="28"/>
      <c r="D1179" s="28"/>
      <c r="E1179" s="28"/>
      <c r="F1179" s="26" t="s">
        <v>1008</v>
      </c>
      <c r="G1179" s="28"/>
      <c r="H1179" s="28"/>
      <c r="I1179" s="28"/>
      <c r="J1179" s="26" t="s">
        <v>329</v>
      </c>
      <c r="K1179" s="26" t="s">
        <v>763</v>
      </c>
      <c r="L1179" s="27">
        <v>1</v>
      </c>
      <c r="M1179" s="27">
        <v>2</v>
      </c>
      <c r="N1179" s="27">
        <v>0</v>
      </c>
      <c r="O1179" s="28"/>
      <c r="P1179" s="28"/>
      <c r="Q1179" s="29"/>
      <c r="R1179" s="28"/>
      <c r="S1179" s="29"/>
      <c r="T1179" s="28"/>
      <c r="U1179" s="28"/>
      <c r="V1179" s="28"/>
      <c r="W1179" s="28"/>
      <c r="X1179" s="28"/>
      <c r="Y1179" s="28"/>
      <c r="Z1179" s="28"/>
      <c r="AA1179" s="29"/>
      <c r="AB1179" s="28"/>
      <c r="AC1179" s="28"/>
      <c r="AD1179" s="28"/>
      <c r="AE1179" s="29"/>
      <c r="AF1179" s="28"/>
      <c r="AG1179" s="28"/>
      <c r="AH1179" s="28"/>
      <c r="AI1179" s="28"/>
      <c r="AJ1179" s="28"/>
      <c r="AK1179" s="28"/>
      <c r="AL1179" s="107" t="s">
        <v>1090</v>
      </c>
    </row>
    <row r="1180" spans="2:38" s="1" customFormat="1" ht="33.75">
      <c r="B1180" s="5" t="s">
        <v>1037</v>
      </c>
      <c r="C1180" s="3" t="s">
        <v>1038</v>
      </c>
      <c r="D1180" s="3" t="s">
        <v>1039</v>
      </c>
      <c r="E1180" s="3" t="s">
        <v>1040</v>
      </c>
      <c r="F1180" s="3" t="s">
        <v>1041</v>
      </c>
      <c r="G1180" s="3" t="s">
        <v>1042</v>
      </c>
      <c r="H1180" s="3" t="s">
        <v>1043</v>
      </c>
      <c r="I1180" s="3" t="s">
        <v>1044</v>
      </c>
      <c r="J1180" s="4" t="s">
        <v>1045</v>
      </c>
      <c r="K1180" s="5" t="s">
        <v>1046</v>
      </c>
      <c r="L1180" s="6"/>
      <c r="M1180" s="6"/>
      <c r="N1180" s="7"/>
      <c r="O1180" s="7"/>
      <c r="P1180" s="8"/>
      <c r="Q1180" s="9">
        <f>SUM(Q1181:Q1181)</f>
        <v>0</v>
      </c>
      <c r="R1180" s="10">
        <f>SUM(R1181:R1181)</f>
        <v>0</v>
      </c>
      <c r="S1180" s="11">
        <f>SUM(S1181:S1181)</f>
        <v>0</v>
      </c>
      <c r="T1180" s="10">
        <f>SUM(T1181:T1181)</f>
        <v>0</v>
      </c>
      <c r="U1180" s="11"/>
      <c r="V1180" s="10"/>
      <c r="W1180" s="11"/>
      <c r="X1180" s="10"/>
      <c r="Y1180" s="11"/>
      <c r="Z1180" s="10"/>
      <c r="AA1180" s="11"/>
      <c r="AB1180" s="10"/>
      <c r="AC1180" s="11"/>
      <c r="AD1180" s="10"/>
      <c r="AE1180" s="11"/>
      <c r="AF1180" s="10"/>
      <c r="AG1180" s="12">
        <f>Q1180+S1180</f>
        <v>0</v>
      </c>
      <c r="AH1180" s="10">
        <f>AH1181</f>
        <v>0</v>
      </c>
      <c r="AI1180" s="13">
        <f>SUM(AI1181:AI1181)</f>
        <v>0</v>
      </c>
      <c r="AJ1180" s="14"/>
      <c r="AK1180" s="14"/>
      <c r="AL1180" s="15"/>
    </row>
    <row r="1181" spans="2:38" ht="64.5" thickBot="1">
      <c r="B1181" s="106"/>
      <c r="C1181" s="28"/>
      <c r="D1181" s="28"/>
      <c r="E1181" s="28"/>
      <c r="F1181" s="26" t="s">
        <v>1009</v>
      </c>
      <c r="G1181" s="28"/>
      <c r="H1181" s="28"/>
      <c r="I1181" s="28"/>
      <c r="J1181" s="26" t="s">
        <v>330</v>
      </c>
      <c r="K1181" s="26" t="s">
        <v>764</v>
      </c>
      <c r="L1181" s="27">
        <v>0</v>
      </c>
      <c r="M1181" s="27">
        <v>1</v>
      </c>
      <c r="N1181" s="27">
        <v>0</v>
      </c>
      <c r="O1181" s="28"/>
      <c r="P1181" s="28"/>
      <c r="Q1181" s="29"/>
      <c r="R1181" s="28"/>
      <c r="S1181" s="29"/>
      <c r="T1181" s="28"/>
      <c r="U1181" s="28"/>
      <c r="V1181" s="28"/>
      <c r="W1181" s="28"/>
      <c r="X1181" s="28"/>
      <c r="Y1181" s="28"/>
      <c r="Z1181" s="28"/>
      <c r="AA1181" s="29"/>
      <c r="AB1181" s="28"/>
      <c r="AC1181" s="28"/>
      <c r="AD1181" s="28"/>
      <c r="AE1181" s="29"/>
      <c r="AF1181" s="28"/>
      <c r="AG1181" s="28"/>
      <c r="AH1181" s="28"/>
      <c r="AI1181" s="28"/>
      <c r="AJ1181" s="28"/>
      <c r="AK1181" s="28"/>
      <c r="AL1181" s="107" t="s">
        <v>1090</v>
      </c>
    </row>
    <row r="1182" spans="2:38" s="1" customFormat="1" ht="33.75">
      <c r="B1182" s="5" t="s">
        <v>1037</v>
      </c>
      <c r="C1182" s="3" t="s">
        <v>1038</v>
      </c>
      <c r="D1182" s="3" t="s">
        <v>1039</v>
      </c>
      <c r="E1182" s="3" t="s">
        <v>1040</v>
      </c>
      <c r="F1182" s="3" t="s">
        <v>1041</v>
      </c>
      <c r="G1182" s="3" t="s">
        <v>1042</v>
      </c>
      <c r="H1182" s="3" t="s">
        <v>1043</v>
      </c>
      <c r="I1182" s="3" t="s">
        <v>1044</v>
      </c>
      <c r="J1182" s="4" t="s">
        <v>1045</v>
      </c>
      <c r="K1182" s="5" t="s">
        <v>1046</v>
      </c>
      <c r="L1182" s="6"/>
      <c r="M1182" s="6"/>
      <c r="N1182" s="7"/>
      <c r="O1182" s="7"/>
      <c r="P1182" s="8"/>
      <c r="Q1182" s="9">
        <f>SUM(Q1183:Q1183)</f>
        <v>0</v>
      </c>
      <c r="R1182" s="10">
        <f>SUM(R1183:R1183)</f>
        <v>0</v>
      </c>
      <c r="S1182" s="11">
        <f>SUM(S1183:S1183)</f>
        <v>0</v>
      </c>
      <c r="T1182" s="10">
        <f>SUM(T1183:T1183)</f>
        <v>0</v>
      </c>
      <c r="U1182" s="11"/>
      <c r="V1182" s="10"/>
      <c r="W1182" s="11"/>
      <c r="X1182" s="10"/>
      <c r="Y1182" s="11"/>
      <c r="Z1182" s="10"/>
      <c r="AA1182" s="11"/>
      <c r="AB1182" s="10"/>
      <c r="AC1182" s="11"/>
      <c r="AD1182" s="10"/>
      <c r="AE1182" s="11"/>
      <c r="AF1182" s="10"/>
      <c r="AG1182" s="12">
        <f>Q1182+S1182</f>
        <v>0</v>
      </c>
      <c r="AH1182" s="10">
        <f>AH1183</f>
        <v>0</v>
      </c>
      <c r="AI1182" s="13">
        <f>SUM(AI1183:AI1183)</f>
        <v>0</v>
      </c>
      <c r="AJ1182" s="14"/>
      <c r="AK1182" s="14"/>
      <c r="AL1182" s="15"/>
    </row>
    <row r="1183" spans="2:38" ht="64.5" thickBot="1">
      <c r="B1183" s="106"/>
      <c r="C1183" s="28"/>
      <c r="D1183" s="28"/>
      <c r="E1183" s="28"/>
      <c r="F1183" s="26" t="s">
        <v>1009</v>
      </c>
      <c r="G1183" s="28"/>
      <c r="H1183" s="28"/>
      <c r="I1183" s="28"/>
      <c r="J1183" s="26" t="s">
        <v>331</v>
      </c>
      <c r="K1183" s="26" t="s">
        <v>765</v>
      </c>
      <c r="L1183" s="27">
        <v>1</v>
      </c>
      <c r="M1183" s="27">
        <v>1</v>
      </c>
      <c r="N1183" s="27">
        <v>1</v>
      </c>
      <c r="O1183" s="28"/>
      <c r="P1183" s="28"/>
      <c r="Q1183" s="29"/>
      <c r="R1183" s="28"/>
      <c r="S1183" s="29"/>
      <c r="T1183" s="28"/>
      <c r="U1183" s="28"/>
      <c r="V1183" s="28"/>
      <c r="W1183" s="28"/>
      <c r="X1183" s="28"/>
      <c r="Y1183" s="28"/>
      <c r="Z1183" s="28"/>
      <c r="AA1183" s="29"/>
      <c r="AB1183" s="28"/>
      <c r="AC1183" s="28"/>
      <c r="AD1183" s="28"/>
      <c r="AE1183" s="29"/>
      <c r="AF1183" s="28"/>
      <c r="AG1183" s="28"/>
      <c r="AH1183" s="28"/>
      <c r="AI1183" s="28"/>
      <c r="AJ1183" s="28"/>
      <c r="AK1183" s="28"/>
      <c r="AL1183" s="107" t="s">
        <v>1090</v>
      </c>
    </row>
    <row r="1184" spans="2:38" s="1" customFormat="1" ht="33.75">
      <c r="B1184" s="5" t="s">
        <v>1037</v>
      </c>
      <c r="C1184" s="3" t="s">
        <v>1038</v>
      </c>
      <c r="D1184" s="3" t="s">
        <v>1039</v>
      </c>
      <c r="E1184" s="3" t="s">
        <v>1040</v>
      </c>
      <c r="F1184" s="3" t="s">
        <v>1041</v>
      </c>
      <c r="G1184" s="3" t="s">
        <v>1042</v>
      </c>
      <c r="H1184" s="3" t="s">
        <v>1043</v>
      </c>
      <c r="I1184" s="3" t="s">
        <v>1044</v>
      </c>
      <c r="J1184" s="4" t="s">
        <v>1045</v>
      </c>
      <c r="K1184" s="5" t="s">
        <v>1046</v>
      </c>
      <c r="L1184" s="6"/>
      <c r="M1184" s="6"/>
      <c r="N1184" s="7"/>
      <c r="O1184" s="7"/>
      <c r="P1184" s="8"/>
      <c r="Q1184" s="9">
        <f>SUM(Q1185:Q1185)</f>
        <v>0</v>
      </c>
      <c r="R1184" s="10">
        <f>SUM(R1185:R1185)</f>
        <v>0</v>
      </c>
      <c r="S1184" s="11">
        <f>SUM(S1185:S1185)</f>
        <v>0</v>
      </c>
      <c r="T1184" s="10">
        <f>SUM(T1185:T1185)</f>
        <v>0</v>
      </c>
      <c r="U1184" s="11"/>
      <c r="V1184" s="10"/>
      <c r="W1184" s="11"/>
      <c r="X1184" s="10"/>
      <c r="Y1184" s="11"/>
      <c r="Z1184" s="10"/>
      <c r="AA1184" s="11"/>
      <c r="AB1184" s="10"/>
      <c r="AC1184" s="11"/>
      <c r="AD1184" s="10"/>
      <c r="AE1184" s="11"/>
      <c r="AF1184" s="10"/>
      <c r="AG1184" s="12">
        <f>Q1184+S1184</f>
        <v>0</v>
      </c>
      <c r="AH1184" s="10">
        <f>AH1185</f>
        <v>0</v>
      </c>
      <c r="AI1184" s="13">
        <f>SUM(AI1185:AI1185)</f>
        <v>0</v>
      </c>
      <c r="AJ1184" s="14"/>
      <c r="AK1184" s="14"/>
      <c r="AL1184" s="15"/>
    </row>
    <row r="1185" spans="2:38" ht="89.25" customHeight="1" thickBot="1">
      <c r="B1185" s="106"/>
      <c r="C1185" s="28"/>
      <c r="D1185" s="28"/>
      <c r="E1185" s="28"/>
      <c r="F1185" s="26" t="s">
        <v>1008</v>
      </c>
      <c r="G1185" s="28"/>
      <c r="H1185" s="28"/>
      <c r="I1185" s="28"/>
      <c r="J1185" s="26" t="s">
        <v>332</v>
      </c>
      <c r="K1185" s="26" t="s">
        <v>766</v>
      </c>
      <c r="L1185" s="27">
        <v>0</v>
      </c>
      <c r="M1185" s="27">
        <v>1</v>
      </c>
      <c r="N1185" s="27">
        <v>25</v>
      </c>
      <c r="O1185" s="28"/>
      <c r="P1185" s="28"/>
      <c r="Q1185" s="29"/>
      <c r="R1185" s="28"/>
      <c r="S1185" s="29"/>
      <c r="T1185" s="28"/>
      <c r="U1185" s="28"/>
      <c r="V1185" s="28"/>
      <c r="W1185" s="28"/>
      <c r="X1185" s="28"/>
      <c r="Y1185" s="28"/>
      <c r="Z1185" s="28"/>
      <c r="AA1185" s="29"/>
      <c r="AB1185" s="28"/>
      <c r="AC1185" s="28"/>
      <c r="AD1185" s="28"/>
      <c r="AE1185" s="29"/>
      <c r="AF1185" s="28"/>
      <c r="AG1185" s="28"/>
      <c r="AH1185" s="28"/>
      <c r="AI1185" s="28"/>
      <c r="AJ1185" s="28"/>
      <c r="AK1185" s="28"/>
      <c r="AL1185" s="107" t="s">
        <v>1090</v>
      </c>
    </row>
    <row r="1186" spans="2:38" s="1" customFormat="1" ht="33.75">
      <c r="B1186" s="5" t="s">
        <v>1037</v>
      </c>
      <c r="C1186" s="3" t="s">
        <v>1038</v>
      </c>
      <c r="D1186" s="3" t="s">
        <v>1039</v>
      </c>
      <c r="E1186" s="3" t="s">
        <v>1040</v>
      </c>
      <c r="F1186" s="3" t="s">
        <v>1041</v>
      </c>
      <c r="G1186" s="3" t="s">
        <v>1042</v>
      </c>
      <c r="H1186" s="3" t="s">
        <v>1043</v>
      </c>
      <c r="I1186" s="3" t="s">
        <v>1044</v>
      </c>
      <c r="J1186" s="4" t="s">
        <v>1045</v>
      </c>
      <c r="K1186" s="5" t="s">
        <v>1046</v>
      </c>
      <c r="L1186" s="6"/>
      <c r="M1186" s="6"/>
      <c r="N1186" s="7"/>
      <c r="O1186" s="7"/>
      <c r="P1186" s="8"/>
      <c r="Q1186" s="9">
        <f>SUM(Q1187:Q1187)</f>
        <v>0</v>
      </c>
      <c r="R1186" s="10">
        <f>SUM(R1187:R1187)</f>
        <v>0</v>
      </c>
      <c r="S1186" s="11">
        <f>SUM(S1187:S1187)</f>
        <v>0</v>
      </c>
      <c r="T1186" s="10">
        <f>SUM(T1187:T1187)</f>
        <v>0</v>
      </c>
      <c r="U1186" s="11"/>
      <c r="V1186" s="10"/>
      <c r="W1186" s="11"/>
      <c r="X1186" s="10"/>
      <c r="Y1186" s="11"/>
      <c r="Z1186" s="10"/>
      <c r="AA1186" s="11"/>
      <c r="AB1186" s="10"/>
      <c r="AC1186" s="11"/>
      <c r="AD1186" s="10"/>
      <c r="AE1186" s="11"/>
      <c r="AF1186" s="10"/>
      <c r="AG1186" s="12">
        <f>Q1186+S1186</f>
        <v>0</v>
      </c>
      <c r="AH1186" s="10">
        <f>AH1187</f>
        <v>0</v>
      </c>
      <c r="AI1186" s="13">
        <f>SUM(AI1187:AI1187)</f>
        <v>0</v>
      </c>
      <c r="AJ1186" s="14"/>
      <c r="AK1186" s="14"/>
      <c r="AL1186" s="15"/>
    </row>
    <row r="1187" spans="2:38" ht="67.5" customHeight="1" thickBot="1">
      <c r="B1187" s="106"/>
      <c r="C1187" s="28"/>
      <c r="D1187" s="28"/>
      <c r="E1187" s="28"/>
      <c r="F1187" s="26" t="s">
        <v>1008</v>
      </c>
      <c r="G1187" s="28"/>
      <c r="H1187" s="28"/>
      <c r="I1187" s="28"/>
      <c r="J1187" s="26" t="s">
        <v>333</v>
      </c>
      <c r="K1187" s="26" t="s">
        <v>767</v>
      </c>
      <c r="L1187" s="27">
        <v>0</v>
      </c>
      <c r="M1187" s="27">
        <v>1</v>
      </c>
      <c r="N1187" s="27">
        <v>0</v>
      </c>
      <c r="O1187" s="28"/>
      <c r="P1187" s="28"/>
      <c r="Q1187" s="29"/>
      <c r="R1187" s="28"/>
      <c r="S1187" s="29"/>
      <c r="T1187" s="28"/>
      <c r="U1187" s="28"/>
      <c r="V1187" s="28"/>
      <c r="W1187" s="28"/>
      <c r="X1187" s="28"/>
      <c r="Y1187" s="28"/>
      <c r="Z1187" s="28"/>
      <c r="AA1187" s="29"/>
      <c r="AB1187" s="28"/>
      <c r="AC1187" s="28"/>
      <c r="AD1187" s="28"/>
      <c r="AE1187" s="29"/>
      <c r="AF1187" s="28"/>
      <c r="AG1187" s="28"/>
      <c r="AH1187" s="28"/>
      <c r="AI1187" s="28"/>
      <c r="AJ1187" s="28"/>
      <c r="AK1187" s="28"/>
      <c r="AL1187" s="107" t="s">
        <v>1090</v>
      </c>
    </row>
    <row r="1188" spans="2:38" s="1" customFormat="1" ht="33.75">
      <c r="B1188" s="5" t="s">
        <v>1037</v>
      </c>
      <c r="C1188" s="3" t="s">
        <v>1038</v>
      </c>
      <c r="D1188" s="3" t="s">
        <v>1039</v>
      </c>
      <c r="E1188" s="3" t="s">
        <v>1040</v>
      </c>
      <c r="F1188" s="3" t="s">
        <v>1041</v>
      </c>
      <c r="G1188" s="3" t="s">
        <v>1042</v>
      </c>
      <c r="H1188" s="3" t="s">
        <v>1043</v>
      </c>
      <c r="I1188" s="3" t="s">
        <v>1044</v>
      </c>
      <c r="J1188" s="4" t="s">
        <v>1045</v>
      </c>
      <c r="K1188" s="5" t="s">
        <v>1046</v>
      </c>
      <c r="L1188" s="6"/>
      <c r="M1188" s="6"/>
      <c r="N1188" s="7"/>
      <c r="O1188" s="7"/>
      <c r="P1188" s="8"/>
      <c r="Q1188" s="9">
        <f>SUM(Q1189:Q1189)</f>
        <v>0</v>
      </c>
      <c r="R1188" s="10">
        <f>SUM(R1189:R1189)</f>
        <v>0</v>
      </c>
      <c r="S1188" s="11">
        <f>SUM(S1189:S1189)</f>
        <v>0</v>
      </c>
      <c r="T1188" s="10">
        <f>SUM(T1189:T1189)</f>
        <v>0</v>
      </c>
      <c r="U1188" s="11"/>
      <c r="V1188" s="10"/>
      <c r="W1188" s="11"/>
      <c r="X1188" s="10"/>
      <c r="Y1188" s="11"/>
      <c r="Z1188" s="10"/>
      <c r="AA1188" s="11"/>
      <c r="AB1188" s="10"/>
      <c r="AC1188" s="11"/>
      <c r="AD1188" s="10"/>
      <c r="AE1188" s="11"/>
      <c r="AF1188" s="10"/>
      <c r="AG1188" s="12">
        <f>Q1188+S1188</f>
        <v>0</v>
      </c>
      <c r="AH1188" s="10">
        <f>AH1189</f>
        <v>0</v>
      </c>
      <c r="AI1188" s="13">
        <f>SUM(AI1189:AI1189)</f>
        <v>0</v>
      </c>
      <c r="AJ1188" s="14"/>
      <c r="AK1188" s="14"/>
      <c r="AL1188" s="15"/>
    </row>
    <row r="1189" spans="2:38" ht="64.5" thickBot="1">
      <c r="B1189" s="106"/>
      <c r="C1189" s="28"/>
      <c r="D1189" s="28"/>
      <c r="E1189" s="28"/>
      <c r="F1189" s="26" t="s">
        <v>1008</v>
      </c>
      <c r="G1189" s="28"/>
      <c r="H1189" s="28"/>
      <c r="I1189" s="28"/>
      <c r="J1189" s="26" t="s">
        <v>334</v>
      </c>
      <c r="K1189" s="26" t="s">
        <v>768</v>
      </c>
      <c r="L1189" s="27">
        <v>80</v>
      </c>
      <c r="M1189" s="27">
        <v>1</v>
      </c>
      <c r="N1189" s="27">
        <v>90</v>
      </c>
      <c r="O1189" s="28"/>
      <c r="P1189" s="28"/>
      <c r="Q1189" s="29"/>
      <c r="R1189" s="28"/>
      <c r="S1189" s="29"/>
      <c r="T1189" s="28"/>
      <c r="U1189" s="28"/>
      <c r="V1189" s="28"/>
      <c r="W1189" s="28"/>
      <c r="X1189" s="28"/>
      <c r="Y1189" s="28"/>
      <c r="Z1189" s="28"/>
      <c r="AA1189" s="29"/>
      <c r="AB1189" s="28"/>
      <c r="AC1189" s="28"/>
      <c r="AD1189" s="28"/>
      <c r="AE1189" s="29"/>
      <c r="AF1189" s="28"/>
      <c r="AG1189" s="28"/>
      <c r="AH1189" s="28"/>
      <c r="AI1189" s="28"/>
      <c r="AJ1189" s="28"/>
      <c r="AK1189" s="28"/>
      <c r="AL1189" s="107" t="s">
        <v>1090</v>
      </c>
    </row>
    <row r="1190" spans="2:38" s="1" customFormat="1" ht="33.75">
      <c r="B1190" s="5" t="s">
        <v>1037</v>
      </c>
      <c r="C1190" s="3" t="s">
        <v>1038</v>
      </c>
      <c r="D1190" s="3" t="s">
        <v>1039</v>
      </c>
      <c r="E1190" s="3" t="s">
        <v>1040</v>
      </c>
      <c r="F1190" s="3" t="s">
        <v>1041</v>
      </c>
      <c r="G1190" s="3" t="s">
        <v>1042</v>
      </c>
      <c r="H1190" s="3" t="s">
        <v>1043</v>
      </c>
      <c r="I1190" s="3" t="s">
        <v>1044</v>
      </c>
      <c r="J1190" s="4" t="s">
        <v>1045</v>
      </c>
      <c r="K1190" s="5" t="s">
        <v>1046</v>
      </c>
      <c r="L1190" s="6"/>
      <c r="M1190" s="6"/>
      <c r="N1190" s="7"/>
      <c r="O1190" s="7"/>
      <c r="P1190" s="8"/>
      <c r="Q1190" s="9">
        <f>SUM(Q1191:Q1191)</f>
        <v>0</v>
      </c>
      <c r="R1190" s="10">
        <f>SUM(R1191:R1191)</f>
        <v>0</v>
      </c>
      <c r="S1190" s="11">
        <f>SUM(S1191:S1191)</f>
        <v>0</v>
      </c>
      <c r="T1190" s="10">
        <f>SUM(T1191:T1191)</f>
        <v>0</v>
      </c>
      <c r="U1190" s="11"/>
      <c r="V1190" s="10"/>
      <c r="W1190" s="11"/>
      <c r="X1190" s="10"/>
      <c r="Y1190" s="11"/>
      <c r="Z1190" s="10"/>
      <c r="AA1190" s="11"/>
      <c r="AB1190" s="10"/>
      <c r="AC1190" s="11"/>
      <c r="AD1190" s="10"/>
      <c r="AE1190" s="11"/>
      <c r="AF1190" s="10"/>
      <c r="AG1190" s="12">
        <f>Q1190+S1190</f>
        <v>0</v>
      </c>
      <c r="AH1190" s="10">
        <f>AH1191</f>
        <v>0</v>
      </c>
      <c r="AI1190" s="13">
        <f>SUM(AI1191:AI1191)</f>
        <v>0</v>
      </c>
      <c r="AJ1190" s="14"/>
      <c r="AK1190" s="14"/>
      <c r="AL1190" s="15"/>
    </row>
    <row r="1191" spans="2:38" ht="64.5" thickBot="1">
      <c r="B1191" s="106"/>
      <c r="C1191" s="28"/>
      <c r="D1191" s="28"/>
      <c r="E1191" s="28"/>
      <c r="F1191" s="26" t="s">
        <v>1008</v>
      </c>
      <c r="G1191" s="28"/>
      <c r="H1191" s="28"/>
      <c r="I1191" s="28"/>
      <c r="J1191" s="26" t="s">
        <v>335</v>
      </c>
      <c r="K1191" s="26" t="s">
        <v>769</v>
      </c>
      <c r="L1191" s="27">
        <v>80</v>
      </c>
      <c r="M1191" s="27">
        <v>1</v>
      </c>
      <c r="N1191" s="27">
        <v>90</v>
      </c>
      <c r="O1191" s="28"/>
      <c r="P1191" s="28"/>
      <c r="Q1191" s="29"/>
      <c r="R1191" s="28"/>
      <c r="S1191" s="29"/>
      <c r="T1191" s="28"/>
      <c r="U1191" s="28"/>
      <c r="V1191" s="28"/>
      <c r="W1191" s="28"/>
      <c r="X1191" s="28"/>
      <c r="Y1191" s="28"/>
      <c r="Z1191" s="28"/>
      <c r="AA1191" s="29"/>
      <c r="AB1191" s="28"/>
      <c r="AC1191" s="28"/>
      <c r="AD1191" s="28"/>
      <c r="AE1191" s="29"/>
      <c r="AF1191" s="28"/>
      <c r="AG1191" s="28"/>
      <c r="AH1191" s="28"/>
      <c r="AI1191" s="28"/>
      <c r="AJ1191" s="28"/>
      <c r="AK1191" s="28"/>
      <c r="AL1191" s="107" t="s">
        <v>1090</v>
      </c>
    </row>
    <row r="1192" spans="2:38" s="1" customFormat="1" ht="33.75">
      <c r="B1192" s="5" t="s">
        <v>1037</v>
      </c>
      <c r="C1192" s="3" t="s">
        <v>1038</v>
      </c>
      <c r="D1192" s="3" t="s">
        <v>1039</v>
      </c>
      <c r="E1192" s="3" t="s">
        <v>1040</v>
      </c>
      <c r="F1192" s="3" t="s">
        <v>1041</v>
      </c>
      <c r="G1192" s="3" t="s">
        <v>1042</v>
      </c>
      <c r="H1192" s="3" t="s">
        <v>1043</v>
      </c>
      <c r="I1192" s="3" t="s">
        <v>1044</v>
      </c>
      <c r="J1192" s="4" t="s">
        <v>1045</v>
      </c>
      <c r="K1192" s="5" t="s">
        <v>1046</v>
      </c>
      <c r="L1192" s="6"/>
      <c r="M1192" s="6"/>
      <c r="N1192" s="7"/>
      <c r="O1192" s="7"/>
      <c r="P1192" s="8"/>
      <c r="Q1192" s="9">
        <f>SUM(Q1193:Q1193)</f>
        <v>0</v>
      </c>
      <c r="R1192" s="10">
        <f>SUM(R1193:R1193)</f>
        <v>0</v>
      </c>
      <c r="S1192" s="11">
        <f>SUM(S1193:S1193)</f>
        <v>0</v>
      </c>
      <c r="T1192" s="10">
        <f>SUM(T1193:T1193)</f>
        <v>0</v>
      </c>
      <c r="U1192" s="11"/>
      <c r="V1192" s="10"/>
      <c r="W1192" s="11"/>
      <c r="X1192" s="10"/>
      <c r="Y1192" s="11"/>
      <c r="Z1192" s="10"/>
      <c r="AA1192" s="11"/>
      <c r="AB1192" s="10"/>
      <c r="AC1192" s="11"/>
      <c r="AD1192" s="10"/>
      <c r="AE1192" s="11"/>
      <c r="AF1192" s="10"/>
      <c r="AG1192" s="12">
        <f>Q1192+S1192</f>
        <v>0</v>
      </c>
      <c r="AH1192" s="10">
        <f>AH1193</f>
        <v>0</v>
      </c>
      <c r="AI1192" s="13">
        <f>SUM(AI1193:AI1193)</f>
        <v>0</v>
      </c>
      <c r="AJ1192" s="14"/>
      <c r="AK1192" s="14"/>
      <c r="AL1192" s="15"/>
    </row>
    <row r="1193" spans="2:38" ht="77.25" thickBot="1">
      <c r="B1193" s="106"/>
      <c r="C1193" s="28"/>
      <c r="D1193" s="28"/>
      <c r="E1193" s="28"/>
      <c r="F1193" s="26" t="s">
        <v>1008</v>
      </c>
      <c r="G1193" s="28"/>
      <c r="H1193" s="28"/>
      <c r="I1193" s="28"/>
      <c r="J1193" s="26" t="s">
        <v>336</v>
      </c>
      <c r="K1193" s="26" t="s">
        <v>770</v>
      </c>
      <c r="L1193" s="27">
        <v>40</v>
      </c>
      <c r="M1193" s="27">
        <v>1</v>
      </c>
      <c r="N1193" s="27">
        <v>60</v>
      </c>
      <c r="O1193" s="28"/>
      <c r="P1193" s="28"/>
      <c r="Q1193" s="29"/>
      <c r="R1193" s="28"/>
      <c r="S1193" s="29"/>
      <c r="T1193" s="28"/>
      <c r="U1193" s="28"/>
      <c r="V1193" s="28"/>
      <c r="W1193" s="28"/>
      <c r="X1193" s="28"/>
      <c r="Y1193" s="28"/>
      <c r="Z1193" s="28"/>
      <c r="AA1193" s="29"/>
      <c r="AB1193" s="28"/>
      <c r="AC1193" s="28"/>
      <c r="AD1193" s="28"/>
      <c r="AE1193" s="29"/>
      <c r="AF1193" s="28"/>
      <c r="AG1193" s="28"/>
      <c r="AH1193" s="28"/>
      <c r="AI1193" s="28"/>
      <c r="AJ1193" s="28"/>
      <c r="AK1193" s="28"/>
      <c r="AL1193" s="107" t="s">
        <v>1090</v>
      </c>
    </row>
    <row r="1194" spans="2:38" s="1" customFormat="1" ht="33.75">
      <c r="B1194" s="5" t="s">
        <v>1037</v>
      </c>
      <c r="C1194" s="3" t="s">
        <v>1038</v>
      </c>
      <c r="D1194" s="3" t="s">
        <v>1039</v>
      </c>
      <c r="E1194" s="3" t="s">
        <v>1040</v>
      </c>
      <c r="F1194" s="3" t="s">
        <v>1041</v>
      </c>
      <c r="G1194" s="3" t="s">
        <v>1042</v>
      </c>
      <c r="H1194" s="3" t="s">
        <v>1043</v>
      </c>
      <c r="I1194" s="3" t="s">
        <v>1044</v>
      </c>
      <c r="J1194" s="4" t="s">
        <v>1045</v>
      </c>
      <c r="K1194" s="5" t="s">
        <v>1046</v>
      </c>
      <c r="L1194" s="6"/>
      <c r="M1194" s="6"/>
      <c r="N1194" s="7"/>
      <c r="O1194" s="7"/>
      <c r="P1194" s="8"/>
      <c r="Q1194" s="9">
        <f>SUM(Q1195:Q1195)</f>
        <v>0</v>
      </c>
      <c r="R1194" s="10">
        <f>SUM(R1195:R1195)</f>
        <v>0</v>
      </c>
      <c r="S1194" s="11">
        <f>SUM(S1195:S1195)</f>
        <v>0</v>
      </c>
      <c r="T1194" s="10">
        <f>SUM(T1195:T1195)</f>
        <v>0</v>
      </c>
      <c r="U1194" s="11"/>
      <c r="V1194" s="10"/>
      <c r="W1194" s="11"/>
      <c r="X1194" s="10"/>
      <c r="Y1194" s="11"/>
      <c r="Z1194" s="10"/>
      <c r="AA1194" s="11"/>
      <c r="AB1194" s="10"/>
      <c r="AC1194" s="11"/>
      <c r="AD1194" s="10"/>
      <c r="AE1194" s="11"/>
      <c r="AF1194" s="10"/>
      <c r="AG1194" s="12">
        <f>Q1194+S1194</f>
        <v>0</v>
      </c>
      <c r="AH1194" s="10">
        <f>AH1195</f>
        <v>0</v>
      </c>
      <c r="AI1194" s="13">
        <f>SUM(AI1195:AI1195)</f>
        <v>0</v>
      </c>
      <c r="AJ1194" s="14"/>
      <c r="AK1194" s="14"/>
      <c r="AL1194" s="15"/>
    </row>
    <row r="1195" spans="2:38" ht="64.5" thickBot="1">
      <c r="B1195" s="106"/>
      <c r="C1195" s="28"/>
      <c r="D1195" s="28"/>
      <c r="E1195" s="28"/>
      <c r="F1195" s="26" t="s">
        <v>1008</v>
      </c>
      <c r="G1195" s="28"/>
      <c r="H1195" s="28"/>
      <c r="I1195" s="28"/>
      <c r="J1195" s="26" t="s">
        <v>337</v>
      </c>
      <c r="K1195" s="26" t="s">
        <v>771</v>
      </c>
      <c r="L1195" s="27">
        <v>20</v>
      </c>
      <c r="M1195" s="27">
        <v>0.8</v>
      </c>
      <c r="N1195" s="27">
        <v>50</v>
      </c>
      <c r="O1195" s="28"/>
      <c r="P1195" s="28"/>
      <c r="Q1195" s="29"/>
      <c r="R1195" s="28"/>
      <c r="S1195" s="29"/>
      <c r="T1195" s="28"/>
      <c r="U1195" s="28"/>
      <c r="V1195" s="28"/>
      <c r="W1195" s="28"/>
      <c r="X1195" s="28"/>
      <c r="Y1195" s="28"/>
      <c r="Z1195" s="28"/>
      <c r="AA1195" s="29"/>
      <c r="AB1195" s="28"/>
      <c r="AC1195" s="28"/>
      <c r="AD1195" s="28"/>
      <c r="AE1195" s="29"/>
      <c r="AF1195" s="28"/>
      <c r="AG1195" s="28"/>
      <c r="AH1195" s="28"/>
      <c r="AI1195" s="28"/>
      <c r="AJ1195" s="28"/>
      <c r="AK1195" s="28"/>
      <c r="AL1195" s="107" t="s">
        <v>1090</v>
      </c>
    </row>
    <row r="1196" spans="2:38" s="1" customFormat="1" ht="33.75">
      <c r="B1196" s="5" t="s">
        <v>1037</v>
      </c>
      <c r="C1196" s="3" t="s">
        <v>1038</v>
      </c>
      <c r="D1196" s="3" t="s">
        <v>1039</v>
      </c>
      <c r="E1196" s="3" t="s">
        <v>1040</v>
      </c>
      <c r="F1196" s="3" t="s">
        <v>1041</v>
      </c>
      <c r="G1196" s="3" t="s">
        <v>1042</v>
      </c>
      <c r="H1196" s="3" t="s">
        <v>1043</v>
      </c>
      <c r="I1196" s="3" t="s">
        <v>1044</v>
      </c>
      <c r="J1196" s="4" t="s">
        <v>1045</v>
      </c>
      <c r="K1196" s="5" t="s">
        <v>1046</v>
      </c>
      <c r="L1196" s="6"/>
      <c r="M1196" s="6"/>
      <c r="N1196" s="7"/>
      <c r="O1196" s="7"/>
      <c r="P1196" s="8"/>
      <c r="Q1196" s="9">
        <f>SUM(Q1197:Q1197)</f>
        <v>0</v>
      </c>
      <c r="R1196" s="10">
        <f>SUM(R1197:R1197)</f>
        <v>0</v>
      </c>
      <c r="S1196" s="11">
        <f>SUM(S1197:S1197)</f>
        <v>0</v>
      </c>
      <c r="T1196" s="10">
        <f>SUM(T1197:T1197)</f>
        <v>0</v>
      </c>
      <c r="U1196" s="11"/>
      <c r="V1196" s="10"/>
      <c r="W1196" s="11"/>
      <c r="X1196" s="10"/>
      <c r="Y1196" s="11"/>
      <c r="Z1196" s="10"/>
      <c r="AA1196" s="11"/>
      <c r="AB1196" s="10"/>
      <c r="AC1196" s="11"/>
      <c r="AD1196" s="10"/>
      <c r="AE1196" s="11"/>
      <c r="AF1196" s="10"/>
      <c r="AG1196" s="12">
        <f>Q1196+S1196</f>
        <v>0</v>
      </c>
      <c r="AH1196" s="10">
        <f>AH1197</f>
        <v>0</v>
      </c>
      <c r="AI1196" s="13">
        <f>SUM(AI1197:AI1197)</f>
        <v>0</v>
      </c>
      <c r="AJ1196" s="14"/>
      <c r="AK1196" s="14"/>
      <c r="AL1196" s="15"/>
    </row>
    <row r="1197" spans="2:38" ht="63.75">
      <c r="B1197" s="106"/>
      <c r="C1197" s="28"/>
      <c r="D1197" s="28"/>
      <c r="E1197" s="28"/>
      <c r="F1197" s="26" t="s">
        <v>1008</v>
      </c>
      <c r="G1197" s="28"/>
      <c r="H1197" s="28"/>
      <c r="I1197" s="28"/>
      <c r="J1197" s="26" t="s">
        <v>338</v>
      </c>
      <c r="K1197" s="26" t="s">
        <v>772</v>
      </c>
      <c r="L1197" s="27">
        <v>0</v>
      </c>
      <c r="M1197" s="27">
        <v>0.3</v>
      </c>
      <c r="N1197" s="27">
        <v>10</v>
      </c>
      <c r="O1197" s="28"/>
      <c r="P1197" s="28"/>
      <c r="Q1197" s="29"/>
      <c r="R1197" s="28"/>
      <c r="S1197" s="29"/>
      <c r="T1197" s="28"/>
      <c r="U1197" s="28"/>
      <c r="V1197" s="28"/>
      <c r="W1197" s="28"/>
      <c r="X1197" s="28"/>
      <c r="Y1197" s="28"/>
      <c r="Z1197" s="28"/>
      <c r="AA1197" s="29"/>
      <c r="AB1197" s="28"/>
      <c r="AC1197" s="28"/>
      <c r="AD1197" s="28"/>
      <c r="AE1197" s="29"/>
      <c r="AF1197" s="28"/>
      <c r="AG1197" s="28"/>
      <c r="AH1197" s="28"/>
      <c r="AI1197" s="28"/>
      <c r="AJ1197" s="28"/>
      <c r="AK1197" s="28"/>
      <c r="AL1197" s="107" t="s">
        <v>1090</v>
      </c>
    </row>
    <row r="1198" spans="2:38" ht="15.75" thickBot="1">
      <c r="B1198" s="106"/>
      <c r="C1198" s="28"/>
      <c r="D1198" s="28"/>
      <c r="E1198" s="28"/>
      <c r="F1198" s="26"/>
      <c r="G1198" s="28"/>
      <c r="H1198" s="28"/>
      <c r="I1198" s="28"/>
      <c r="J1198" s="26"/>
      <c r="K1198" s="26"/>
      <c r="L1198" s="27"/>
      <c r="M1198" s="27"/>
      <c r="N1198" s="27"/>
      <c r="O1198" s="28"/>
      <c r="P1198" s="28"/>
      <c r="Q1198" s="29"/>
      <c r="R1198" s="28"/>
      <c r="S1198" s="29"/>
      <c r="T1198" s="28"/>
      <c r="U1198" s="28"/>
      <c r="V1198" s="28"/>
      <c r="W1198" s="28"/>
      <c r="X1198" s="28"/>
      <c r="Y1198" s="28"/>
      <c r="Z1198" s="28"/>
      <c r="AA1198" s="29"/>
      <c r="AB1198" s="28"/>
      <c r="AC1198" s="28"/>
      <c r="AD1198" s="28"/>
      <c r="AE1198" s="29"/>
      <c r="AF1198" s="28"/>
      <c r="AG1198" s="28"/>
      <c r="AH1198" s="28"/>
      <c r="AI1198" s="28"/>
      <c r="AJ1198" s="28"/>
      <c r="AK1198" s="28"/>
      <c r="AL1198" s="107"/>
    </row>
    <row r="1199" spans="2:38" s="1" customFormat="1" ht="11.25">
      <c r="B1199" s="122" t="s">
        <v>1097</v>
      </c>
      <c r="C1199" s="123"/>
      <c r="D1199" s="123"/>
      <c r="E1199" s="123"/>
      <c r="F1199" s="123"/>
      <c r="G1199" s="123"/>
      <c r="H1199" s="123"/>
      <c r="I1199" s="123"/>
      <c r="J1199" s="123"/>
      <c r="K1199" s="123"/>
      <c r="L1199" s="123"/>
      <c r="M1199" s="123"/>
      <c r="N1199" s="123"/>
      <c r="O1199" s="123"/>
      <c r="P1199" s="123"/>
      <c r="Q1199" s="123"/>
      <c r="R1199" s="123"/>
      <c r="S1199" s="123"/>
      <c r="T1199" s="123"/>
      <c r="U1199" s="123"/>
      <c r="V1199" s="123"/>
      <c r="W1199" s="123"/>
      <c r="X1199" s="123"/>
      <c r="Y1199" s="123"/>
      <c r="Z1199" s="123"/>
      <c r="AA1199" s="123"/>
      <c r="AB1199" s="123"/>
      <c r="AC1199" s="123"/>
      <c r="AD1199" s="123"/>
      <c r="AE1199" s="123"/>
      <c r="AF1199" s="123"/>
      <c r="AG1199" s="123"/>
      <c r="AH1199" s="123"/>
      <c r="AI1199" s="123"/>
      <c r="AJ1199" s="123"/>
      <c r="AK1199" s="123"/>
      <c r="AL1199" s="124"/>
    </row>
    <row r="1200" spans="2:38" s="1" customFormat="1" ht="12" thickBot="1">
      <c r="B1200" s="125" t="s">
        <v>1098</v>
      </c>
      <c r="C1200" s="126"/>
      <c r="D1200" s="126"/>
      <c r="E1200" s="126"/>
      <c r="F1200" s="126"/>
      <c r="G1200" s="126"/>
      <c r="H1200" s="126"/>
      <c r="I1200" s="126"/>
      <c r="J1200" s="126"/>
      <c r="K1200" s="126"/>
      <c r="L1200" s="126"/>
      <c r="M1200" s="126"/>
      <c r="N1200" s="126"/>
      <c r="O1200" s="126"/>
      <c r="P1200" s="126"/>
      <c r="Q1200" s="126"/>
      <c r="R1200" s="126"/>
      <c r="S1200" s="126"/>
      <c r="T1200" s="126"/>
      <c r="U1200" s="126"/>
      <c r="V1200" s="126"/>
      <c r="W1200" s="126"/>
      <c r="X1200" s="126"/>
      <c r="Y1200" s="126"/>
      <c r="Z1200" s="126"/>
      <c r="AA1200" s="126"/>
      <c r="AB1200" s="126"/>
      <c r="AC1200" s="126"/>
      <c r="AD1200" s="126"/>
      <c r="AE1200" s="126"/>
      <c r="AF1200" s="126"/>
      <c r="AG1200" s="126"/>
      <c r="AH1200" s="126"/>
      <c r="AI1200" s="126"/>
      <c r="AJ1200" s="126"/>
      <c r="AK1200" s="126"/>
      <c r="AL1200" s="127"/>
    </row>
    <row r="1201" spans="2:38" s="1" customFormat="1" ht="11.25">
      <c r="B1201" s="128" t="s">
        <v>1244</v>
      </c>
      <c r="C1201" s="129"/>
      <c r="D1201" s="129"/>
      <c r="E1201" s="129"/>
      <c r="F1201" s="129"/>
      <c r="G1201" s="129"/>
      <c r="H1201" s="129"/>
      <c r="I1201" s="129"/>
      <c r="J1201" s="130"/>
      <c r="K1201" s="131" t="s">
        <v>1278</v>
      </c>
      <c r="L1201" s="132"/>
      <c r="M1201" s="132"/>
      <c r="N1201" s="132"/>
      <c r="O1201" s="132"/>
      <c r="P1201" s="132"/>
      <c r="Q1201" s="132"/>
      <c r="R1201" s="132"/>
      <c r="S1201" s="132"/>
      <c r="T1201" s="132"/>
      <c r="U1201" s="132"/>
      <c r="V1201" s="133"/>
      <c r="W1201" s="131" t="s">
        <v>1101</v>
      </c>
      <c r="X1201" s="134"/>
      <c r="Y1201" s="134"/>
      <c r="Z1201" s="134"/>
      <c r="AA1201" s="134"/>
      <c r="AB1201" s="134"/>
      <c r="AC1201" s="134"/>
      <c r="AD1201" s="134"/>
      <c r="AE1201" s="134"/>
      <c r="AF1201" s="134"/>
      <c r="AG1201" s="134"/>
      <c r="AH1201" s="134"/>
      <c r="AI1201" s="134"/>
      <c r="AJ1201" s="134"/>
      <c r="AK1201" s="134"/>
      <c r="AL1201" s="135"/>
    </row>
    <row r="1202" spans="2:38" s="1" customFormat="1" ht="12" thickBot="1">
      <c r="B1202" s="136" t="s">
        <v>1285</v>
      </c>
      <c r="C1202" s="137"/>
      <c r="D1202" s="138"/>
      <c r="E1202" s="92"/>
      <c r="F1202" s="92"/>
      <c r="G1202" s="92"/>
      <c r="H1202" s="139" t="s">
        <v>1286</v>
      </c>
      <c r="I1202" s="139"/>
      <c r="J1202" s="139"/>
      <c r="K1202" s="139"/>
      <c r="L1202" s="139"/>
      <c r="M1202" s="139"/>
      <c r="N1202" s="139"/>
      <c r="O1202" s="139"/>
      <c r="P1202" s="140"/>
      <c r="Q1202" s="141" t="s">
        <v>1049</v>
      </c>
      <c r="R1202" s="142"/>
      <c r="S1202" s="142"/>
      <c r="T1202" s="142"/>
      <c r="U1202" s="142"/>
      <c r="V1202" s="142"/>
      <c r="W1202" s="142"/>
      <c r="X1202" s="142"/>
      <c r="Y1202" s="142"/>
      <c r="Z1202" s="142"/>
      <c r="AA1202" s="142"/>
      <c r="AB1202" s="142"/>
      <c r="AC1202" s="142"/>
      <c r="AD1202" s="142"/>
      <c r="AE1202" s="142"/>
      <c r="AF1202" s="142"/>
      <c r="AG1202" s="142"/>
      <c r="AH1202" s="143"/>
      <c r="AI1202" s="144" t="s">
        <v>1050</v>
      </c>
      <c r="AJ1202" s="145"/>
      <c r="AK1202" s="145"/>
      <c r="AL1202" s="146"/>
    </row>
    <row r="1203" spans="2:38" s="1" customFormat="1" ht="11.25" customHeight="1">
      <c r="B1203" s="156" t="s">
        <v>1051</v>
      </c>
      <c r="C1203" s="158" t="s">
        <v>1052</v>
      </c>
      <c r="D1203" s="159"/>
      <c r="E1203" s="159"/>
      <c r="F1203" s="159"/>
      <c r="G1203" s="159"/>
      <c r="H1203" s="159"/>
      <c r="I1203" s="159"/>
      <c r="J1203" s="159"/>
      <c r="K1203" s="162" t="s">
        <v>1053</v>
      </c>
      <c r="L1203" s="164" t="s">
        <v>1054</v>
      </c>
      <c r="M1203" s="164" t="s">
        <v>1055</v>
      </c>
      <c r="N1203" s="166" t="s">
        <v>1394</v>
      </c>
      <c r="O1203" s="173" t="s">
        <v>1056</v>
      </c>
      <c r="P1203" s="175" t="s">
        <v>1057</v>
      </c>
      <c r="Q1203" s="177" t="s">
        <v>1058</v>
      </c>
      <c r="R1203" s="169"/>
      <c r="S1203" s="168" t="s">
        <v>1059</v>
      </c>
      <c r="T1203" s="169"/>
      <c r="U1203" s="168" t="s">
        <v>1060</v>
      </c>
      <c r="V1203" s="169"/>
      <c r="W1203" s="168" t="s">
        <v>1061</v>
      </c>
      <c r="X1203" s="169"/>
      <c r="Y1203" s="168" t="s">
        <v>1062</v>
      </c>
      <c r="Z1203" s="169"/>
      <c r="AA1203" s="168" t="s">
        <v>1063</v>
      </c>
      <c r="AB1203" s="169"/>
      <c r="AC1203" s="168" t="s">
        <v>1064</v>
      </c>
      <c r="AD1203" s="169"/>
      <c r="AE1203" s="168" t="s">
        <v>1065</v>
      </c>
      <c r="AF1203" s="169"/>
      <c r="AG1203" s="168" t="s">
        <v>1066</v>
      </c>
      <c r="AH1203" s="170"/>
      <c r="AI1203" s="171" t="s">
        <v>1067</v>
      </c>
      <c r="AJ1203" s="147" t="s">
        <v>1068</v>
      </c>
      <c r="AK1203" s="149" t="s">
        <v>1069</v>
      </c>
      <c r="AL1203" s="151" t="s">
        <v>1070</v>
      </c>
    </row>
    <row r="1204" spans="2:38" s="1" customFormat="1" ht="29.25" thickBot="1">
      <c r="B1204" s="157"/>
      <c r="C1204" s="178"/>
      <c r="D1204" s="179"/>
      <c r="E1204" s="179"/>
      <c r="F1204" s="179"/>
      <c r="G1204" s="179"/>
      <c r="H1204" s="179"/>
      <c r="I1204" s="179"/>
      <c r="J1204" s="179"/>
      <c r="K1204" s="163"/>
      <c r="L1204" s="165" t="s">
        <v>1054</v>
      </c>
      <c r="M1204" s="165"/>
      <c r="N1204" s="167"/>
      <c r="O1204" s="174"/>
      <c r="P1204" s="176"/>
      <c r="Q1204" s="17" t="s">
        <v>1071</v>
      </c>
      <c r="R1204" s="18" t="s">
        <v>1072</v>
      </c>
      <c r="S1204" s="19" t="s">
        <v>1071</v>
      </c>
      <c r="T1204" s="18" t="s">
        <v>1072</v>
      </c>
      <c r="U1204" s="19" t="s">
        <v>1071</v>
      </c>
      <c r="V1204" s="18" t="s">
        <v>1072</v>
      </c>
      <c r="W1204" s="19" t="s">
        <v>1071</v>
      </c>
      <c r="X1204" s="18" t="s">
        <v>1072</v>
      </c>
      <c r="Y1204" s="19" t="s">
        <v>1071</v>
      </c>
      <c r="Z1204" s="18" t="s">
        <v>1072</v>
      </c>
      <c r="AA1204" s="19" t="s">
        <v>1071</v>
      </c>
      <c r="AB1204" s="18" t="s">
        <v>1072</v>
      </c>
      <c r="AC1204" s="19" t="s">
        <v>1071</v>
      </c>
      <c r="AD1204" s="18" t="s">
        <v>1073</v>
      </c>
      <c r="AE1204" s="19" t="s">
        <v>1071</v>
      </c>
      <c r="AF1204" s="18" t="s">
        <v>1073</v>
      </c>
      <c r="AG1204" s="19" t="s">
        <v>1071</v>
      </c>
      <c r="AH1204" s="20" t="s">
        <v>1073</v>
      </c>
      <c r="AI1204" s="172"/>
      <c r="AJ1204" s="148"/>
      <c r="AK1204" s="150"/>
      <c r="AL1204" s="152"/>
    </row>
    <row r="1205" spans="2:38" s="1" customFormat="1" ht="45.75" thickBot="1">
      <c r="B1205" s="42" t="s">
        <v>1090</v>
      </c>
      <c r="C1205" s="180" t="s">
        <v>1374</v>
      </c>
      <c r="D1205" s="181"/>
      <c r="E1205" s="181"/>
      <c r="F1205" s="181"/>
      <c r="G1205" s="181"/>
      <c r="H1205" s="181"/>
      <c r="I1205" s="181"/>
      <c r="J1205" s="181"/>
      <c r="K1205" s="43" t="s">
        <v>1287</v>
      </c>
      <c r="L1205" s="44">
        <v>0</v>
      </c>
      <c r="M1205" s="59">
        <v>1200</v>
      </c>
      <c r="N1205" s="60">
        <v>300</v>
      </c>
      <c r="O1205" s="46"/>
      <c r="P1205" s="47"/>
      <c r="Q1205" s="48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  <c r="AC1205" s="49"/>
      <c r="AD1205" s="49"/>
      <c r="AE1205" s="49"/>
      <c r="AF1205" s="49"/>
      <c r="AG1205" s="49"/>
      <c r="AH1205" s="50"/>
      <c r="AI1205" s="51">
        <f>AI1207+AI1210+AI1213</f>
        <v>0</v>
      </c>
      <c r="AJ1205" s="52"/>
      <c r="AK1205" s="52"/>
      <c r="AL1205" s="53"/>
    </row>
    <row r="1206" spans="2:38" s="1" customFormat="1" ht="33.75">
      <c r="B1206" s="5" t="s">
        <v>1037</v>
      </c>
      <c r="C1206" s="3" t="s">
        <v>1038</v>
      </c>
      <c r="D1206" s="3" t="s">
        <v>1039</v>
      </c>
      <c r="E1206" s="3" t="s">
        <v>1040</v>
      </c>
      <c r="F1206" s="3" t="s">
        <v>1041</v>
      </c>
      <c r="G1206" s="3" t="s">
        <v>1042</v>
      </c>
      <c r="H1206" s="3" t="s">
        <v>1043</v>
      </c>
      <c r="I1206" s="3" t="s">
        <v>1044</v>
      </c>
      <c r="J1206" s="4" t="s">
        <v>1045</v>
      </c>
      <c r="K1206" s="5" t="s">
        <v>1046</v>
      </c>
      <c r="L1206" s="6"/>
      <c r="M1206" s="6"/>
      <c r="N1206" s="7"/>
      <c r="O1206" s="7"/>
      <c r="P1206" s="8"/>
      <c r="Q1206" s="9">
        <f>SUM(Q1207:Q1207)</f>
        <v>0</v>
      </c>
      <c r="R1206" s="10">
        <f>SUM(R1207:R1207)</f>
        <v>0</v>
      </c>
      <c r="S1206" s="11">
        <f>SUM(S1207:S1207)</f>
        <v>0</v>
      </c>
      <c r="T1206" s="10">
        <f>SUM(T1207:T1207)</f>
        <v>0</v>
      </c>
      <c r="U1206" s="11"/>
      <c r="V1206" s="10"/>
      <c r="W1206" s="11"/>
      <c r="X1206" s="10"/>
      <c r="Y1206" s="11"/>
      <c r="Z1206" s="10"/>
      <c r="AA1206" s="11"/>
      <c r="AB1206" s="10"/>
      <c r="AC1206" s="11"/>
      <c r="AD1206" s="10"/>
      <c r="AE1206" s="11"/>
      <c r="AF1206" s="10"/>
      <c r="AG1206" s="12">
        <f>Q1206+S1206</f>
        <v>0</v>
      </c>
      <c r="AH1206" s="10">
        <f>AH1207</f>
        <v>0</v>
      </c>
      <c r="AI1206" s="13">
        <f>SUM(AI1207:AI1207)</f>
        <v>0</v>
      </c>
      <c r="AJ1206" s="14"/>
      <c r="AK1206" s="14"/>
      <c r="AL1206" s="15"/>
    </row>
    <row r="1207" spans="2:38" ht="77.25" thickBot="1">
      <c r="B1207" s="106"/>
      <c r="C1207" s="28"/>
      <c r="D1207" s="28"/>
      <c r="E1207" s="28"/>
      <c r="F1207" s="26" t="s">
        <v>1008</v>
      </c>
      <c r="G1207" s="28"/>
      <c r="H1207" s="28"/>
      <c r="I1207" s="28"/>
      <c r="J1207" s="26" t="s">
        <v>339</v>
      </c>
      <c r="K1207" s="26" t="s">
        <v>773</v>
      </c>
      <c r="L1207" s="27">
        <v>0</v>
      </c>
      <c r="M1207" s="27">
        <v>710</v>
      </c>
      <c r="N1207" s="27">
        <v>203</v>
      </c>
      <c r="O1207" s="28"/>
      <c r="P1207" s="28"/>
      <c r="Q1207" s="29"/>
      <c r="R1207" s="28"/>
      <c r="S1207" s="29"/>
      <c r="T1207" s="28"/>
      <c r="U1207" s="28"/>
      <c r="V1207" s="28"/>
      <c r="W1207" s="28"/>
      <c r="X1207" s="28"/>
      <c r="Y1207" s="28"/>
      <c r="Z1207" s="28"/>
      <c r="AA1207" s="29"/>
      <c r="AB1207" s="28"/>
      <c r="AC1207" s="28"/>
      <c r="AD1207" s="28"/>
      <c r="AE1207" s="29"/>
      <c r="AF1207" s="28"/>
      <c r="AG1207" s="28"/>
      <c r="AH1207" s="28"/>
      <c r="AI1207" s="28"/>
      <c r="AJ1207" s="28"/>
      <c r="AK1207" s="28"/>
      <c r="AL1207" s="107" t="s">
        <v>1089</v>
      </c>
    </row>
    <row r="1208" spans="2:38" s="1" customFormat="1" ht="33.75">
      <c r="B1208" s="5" t="s">
        <v>1037</v>
      </c>
      <c r="C1208" s="3" t="s">
        <v>1038</v>
      </c>
      <c r="D1208" s="3" t="s">
        <v>1039</v>
      </c>
      <c r="E1208" s="3" t="s">
        <v>1040</v>
      </c>
      <c r="F1208" s="3" t="s">
        <v>1041</v>
      </c>
      <c r="G1208" s="3" t="s">
        <v>1042</v>
      </c>
      <c r="H1208" s="3" t="s">
        <v>1043</v>
      </c>
      <c r="I1208" s="3" t="s">
        <v>1044</v>
      </c>
      <c r="J1208" s="4" t="s">
        <v>1045</v>
      </c>
      <c r="K1208" s="5" t="s">
        <v>1046</v>
      </c>
      <c r="L1208" s="6"/>
      <c r="M1208" s="6"/>
      <c r="N1208" s="7"/>
      <c r="O1208" s="7"/>
      <c r="P1208" s="8"/>
      <c r="Q1208" s="9">
        <f>SUM(Q1209:Q1209)</f>
        <v>0</v>
      </c>
      <c r="R1208" s="10">
        <f>SUM(R1209:R1209)</f>
        <v>0</v>
      </c>
      <c r="S1208" s="11">
        <f>SUM(S1209:S1209)</f>
        <v>0</v>
      </c>
      <c r="T1208" s="10">
        <f>SUM(T1209:T1209)</f>
        <v>0</v>
      </c>
      <c r="U1208" s="11"/>
      <c r="V1208" s="10"/>
      <c r="W1208" s="11"/>
      <c r="X1208" s="10"/>
      <c r="Y1208" s="11"/>
      <c r="Z1208" s="10"/>
      <c r="AA1208" s="11"/>
      <c r="AB1208" s="10"/>
      <c r="AC1208" s="11"/>
      <c r="AD1208" s="10"/>
      <c r="AE1208" s="11"/>
      <c r="AF1208" s="10"/>
      <c r="AG1208" s="12">
        <f>Q1208+S1208</f>
        <v>0</v>
      </c>
      <c r="AH1208" s="10">
        <f>AH1209</f>
        <v>0</v>
      </c>
      <c r="AI1208" s="13">
        <f>SUM(AI1209:AI1209)</f>
        <v>0</v>
      </c>
      <c r="AJ1208" s="14"/>
      <c r="AK1208" s="14"/>
      <c r="AL1208" s="15"/>
    </row>
    <row r="1209" spans="2:38" ht="39" thickBot="1">
      <c r="B1209" s="106"/>
      <c r="C1209" s="28"/>
      <c r="D1209" s="28"/>
      <c r="E1209" s="28"/>
      <c r="F1209" s="26" t="s">
        <v>1008</v>
      </c>
      <c r="G1209" s="28"/>
      <c r="H1209" s="28"/>
      <c r="I1209" s="28"/>
      <c r="J1209" s="26" t="s">
        <v>340</v>
      </c>
      <c r="K1209" s="26" t="s">
        <v>774</v>
      </c>
      <c r="L1209" s="27">
        <v>0</v>
      </c>
      <c r="M1209" s="27">
        <v>1</v>
      </c>
      <c r="N1209" s="27">
        <v>1</v>
      </c>
      <c r="O1209" s="28"/>
      <c r="P1209" s="28"/>
      <c r="Q1209" s="29"/>
      <c r="R1209" s="28"/>
      <c r="S1209" s="29"/>
      <c r="T1209" s="28"/>
      <c r="U1209" s="28"/>
      <c r="V1209" s="28"/>
      <c r="W1209" s="28"/>
      <c r="X1209" s="28"/>
      <c r="Y1209" s="28"/>
      <c r="Z1209" s="28"/>
      <c r="AA1209" s="29"/>
      <c r="AB1209" s="28"/>
      <c r="AC1209" s="28"/>
      <c r="AD1209" s="28"/>
      <c r="AE1209" s="29"/>
      <c r="AF1209" s="28"/>
      <c r="AG1209" s="28"/>
      <c r="AH1209" s="28"/>
      <c r="AI1209" s="28"/>
      <c r="AJ1209" s="28"/>
      <c r="AK1209" s="28"/>
      <c r="AL1209" s="107" t="s">
        <v>1090</v>
      </c>
    </row>
    <row r="1210" spans="2:38" s="1" customFormat="1" ht="33.75">
      <c r="B1210" s="5" t="s">
        <v>1037</v>
      </c>
      <c r="C1210" s="3" t="s">
        <v>1038</v>
      </c>
      <c r="D1210" s="3" t="s">
        <v>1039</v>
      </c>
      <c r="E1210" s="3" t="s">
        <v>1040</v>
      </c>
      <c r="F1210" s="3" t="s">
        <v>1041</v>
      </c>
      <c r="G1210" s="3" t="s">
        <v>1042</v>
      </c>
      <c r="H1210" s="3" t="s">
        <v>1043</v>
      </c>
      <c r="I1210" s="3" t="s">
        <v>1044</v>
      </c>
      <c r="J1210" s="4" t="s">
        <v>1045</v>
      </c>
      <c r="K1210" s="5" t="s">
        <v>1046</v>
      </c>
      <c r="L1210" s="6"/>
      <c r="M1210" s="6"/>
      <c r="N1210" s="7"/>
      <c r="O1210" s="7"/>
      <c r="P1210" s="8"/>
      <c r="Q1210" s="9">
        <f>SUM(Q1211:Q1211)</f>
        <v>0</v>
      </c>
      <c r="R1210" s="10">
        <f>SUM(R1211:R1211)</f>
        <v>0</v>
      </c>
      <c r="S1210" s="11">
        <f>SUM(S1211:S1211)</f>
        <v>0</v>
      </c>
      <c r="T1210" s="10">
        <f>SUM(T1211:T1211)</f>
        <v>0</v>
      </c>
      <c r="U1210" s="11"/>
      <c r="V1210" s="10"/>
      <c r="W1210" s="11"/>
      <c r="X1210" s="10"/>
      <c r="Y1210" s="11"/>
      <c r="Z1210" s="10"/>
      <c r="AA1210" s="11"/>
      <c r="AB1210" s="10"/>
      <c r="AC1210" s="11"/>
      <c r="AD1210" s="10"/>
      <c r="AE1210" s="11"/>
      <c r="AF1210" s="10"/>
      <c r="AG1210" s="12">
        <f>Q1210+S1210</f>
        <v>0</v>
      </c>
      <c r="AH1210" s="10">
        <f>AH1211</f>
        <v>0</v>
      </c>
      <c r="AI1210" s="13">
        <f>SUM(AI1211:AI1211)</f>
        <v>0</v>
      </c>
      <c r="AJ1210" s="14"/>
      <c r="AK1210" s="14"/>
      <c r="AL1210" s="15"/>
    </row>
    <row r="1211" spans="2:38" ht="51.75" thickBot="1">
      <c r="B1211" s="106"/>
      <c r="C1211" s="28"/>
      <c r="D1211" s="28"/>
      <c r="E1211" s="28"/>
      <c r="F1211" s="26" t="s">
        <v>1008</v>
      </c>
      <c r="G1211" s="28"/>
      <c r="H1211" s="28"/>
      <c r="I1211" s="28"/>
      <c r="J1211" s="26" t="s">
        <v>341</v>
      </c>
      <c r="K1211" s="26" t="s">
        <v>775</v>
      </c>
      <c r="L1211" s="27">
        <v>0</v>
      </c>
      <c r="M1211" s="27">
        <v>1200</v>
      </c>
      <c r="N1211" s="27">
        <v>300</v>
      </c>
      <c r="O1211" s="28"/>
      <c r="P1211" s="28"/>
      <c r="Q1211" s="29"/>
      <c r="R1211" s="28"/>
      <c r="S1211" s="29"/>
      <c r="T1211" s="28"/>
      <c r="U1211" s="28"/>
      <c r="V1211" s="28"/>
      <c r="W1211" s="28"/>
      <c r="X1211" s="28"/>
      <c r="Y1211" s="28"/>
      <c r="Z1211" s="28"/>
      <c r="AA1211" s="29"/>
      <c r="AB1211" s="28"/>
      <c r="AC1211" s="28"/>
      <c r="AD1211" s="28"/>
      <c r="AE1211" s="29"/>
      <c r="AF1211" s="28"/>
      <c r="AG1211" s="28"/>
      <c r="AH1211" s="28"/>
      <c r="AI1211" s="28"/>
      <c r="AJ1211" s="28"/>
      <c r="AK1211" s="28"/>
      <c r="AL1211" s="107" t="s">
        <v>1090</v>
      </c>
    </row>
    <row r="1212" spans="2:38" s="1" customFormat="1" ht="33.75">
      <c r="B1212" s="5" t="s">
        <v>1037</v>
      </c>
      <c r="C1212" s="3" t="s">
        <v>1038</v>
      </c>
      <c r="D1212" s="3" t="s">
        <v>1039</v>
      </c>
      <c r="E1212" s="3" t="s">
        <v>1040</v>
      </c>
      <c r="F1212" s="3" t="s">
        <v>1041</v>
      </c>
      <c r="G1212" s="3" t="s">
        <v>1042</v>
      </c>
      <c r="H1212" s="3" t="s">
        <v>1043</v>
      </c>
      <c r="I1212" s="3" t="s">
        <v>1044</v>
      </c>
      <c r="J1212" s="4" t="s">
        <v>1045</v>
      </c>
      <c r="K1212" s="5" t="s">
        <v>1046</v>
      </c>
      <c r="L1212" s="6"/>
      <c r="M1212" s="6"/>
      <c r="N1212" s="7"/>
      <c r="O1212" s="7"/>
      <c r="P1212" s="8"/>
      <c r="Q1212" s="9">
        <f>SUM(Q1213:Q1213)</f>
        <v>0</v>
      </c>
      <c r="R1212" s="10">
        <f>SUM(R1213:R1213)</f>
        <v>0</v>
      </c>
      <c r="S1212" s="11">
        <f>SUM(S1213:S1213)</f>
        <v>0</v>
      </c>
      <c r="T1212" s="10">
        <f>SUM(T1213:T1213)</f>
        <v>0</v>
      </c>
      <c r="U1212" s="11"/>
      <c r="V1212" s="10"/>
      <c r="W1212" s="11"/>
      <c r="X1212" s="10"/>
      <c r="Y1212" s="11"/>
      <c r="Z1212" s="10"/>
      <c r="AA1212" s="11"/>
      <c r="AB1212" s="10"/>
      <c r="AC1212" s="11"/>
      <c r="AD1212" s="10"/>
      <c r="AE1212" s="11"/>
      <c r="AF1212" s="10"/>
      <c r="AG1212" s="12">
        <f>Q1212+S1212</f>
        <v>0</v>
      </c>
      <c r="AH1212" s="10">
        <f>AH1213</f>
        <v>0</v>
      </c>
      <c r="AI1212" s="13">
        <f>SUM(AI1213:AI1213)</f>
        <v>0</v>
      </c>
      <c r="AJ1212" s="14"/>
      <c r="AK1212" s="14"/>
      <c r="AL1212" s="15"/>
    </row>
    <row r="1213" spans="2:38" ht="39" thickBot="1">
      <c r="B1213" s="106"/>
      <c r="C1213" s="28"/>
      <c r="D1213" s="28"/>
      <c r="E1213" s="28"/>
      <c r="F1213" s="26" t="s">
        <v>1008</v>
      </c>
      <c r="G1213" s="28"/>
      <c r="H1213" s="28"/>
      <c r="I1213" s="28"/>
      <c r="J1213" s="26" t="s">
        <v>342</v>
      </c>
      <c r="K1213" s="26" t="s">
        <v>776</v>
      </c>
      <c r="L1213" s="27">
        <v>0</v>
      </c>
      <c r="M1213" s="27">
        <v>11</v>
      </c>
      <c r="N1213" s="27">
        <v>3</v>
      </c>
      <c r="O1213" s="28"/>
      <c r="P1213" s="28"/>
      <c r="Q1213" s="29"/>
      <c r="R1213" s="28"/>
      <c r="S1213" s="29"/>
      <c r="T1213" s="28"/>
      <c r="U1213" s="28"/>
      <c r="V1213" s="28"/>
      <c r="W1213" s="28"/>
      <c r="X1213" s="28"/>
      <c r="Y1213" s="28"/>
      <c r="Z1213" s="28"/>
      <c r="AA1213" s="29"/>
      <c r="AB1213" s="28"/>
      <c r="AC1213" s="28"/>
      <c r="AD1213" s="28"/>
      <c r="AE1213" s="29"/>
      <c r="AF1213" s="28"/>
      <c r="AG1213" s="28"/>
      <c r="AH1213" s="28"/>
      <c r="AI1213" s="28"/>
      <c r="AJ1213" s="28"/>
      <c r="AK1213" s="28"/>
      <c r="AL1213" s="107" t="s">
        <v>1090</v>
      </c>
    </row>
    <row r="1214" spans="2:38" s="1" customFormat="1" ht="33.75">
      <c r="B1214" s="5" t="s">
        <v>1037</v>
      </c>
      <c r="C1214" s="3" t="s">
        <v>1038</v>
      </c>
      <c r="D1214" s="3" t="s">
        <v>1039</v>
      </c>
      <c r="E1214" s="3" t="s">
        <v>1040</v>
      </c>
      <c r="F1214" s="3" t="s">
        <v>1041</v>
      </c>
      <c r="G1214" s="3" t="s">
        <v>1042</v>
      </c>
      <c r="H1214" s="3" t="s">
        <v>1043</v>
      </c>
      <c r="I1214" s="3" t="s">
        <v>1044</v>
      </c>
      <c r="J1214" s="4" t="s">
        <v>1045</v>
      </c>
      <c r="K1214" s="5" t="s">
        <v>1046</v>
      </c>
      <c r="L1214" s="6"/>
      <c r="M1214" s="6"/>
      <c r="N1214" s="7"/>
      <c r="O1214" s="7"/>
      <c r="P1214" s="8"/>
      <c r="Q1214" s="9">
        <f>SUM(Q1215:Q1215)</f>
        <v>0</v>
      </c>
      <c r="R1214" s="10">
        <f>SUM(R1215:R1215)</f>
        <v>0</v>
      </c>
      <c r="S1214" s="11">
        <f>SUM(S1215:S1215)</f>
        <v>0</v>
      </c>
      <c r="T1214" s="10">
        <f>SUM(T1215:T1215)</f>
        <v>0</v>
      </c>
      <c r="U1214" s="11"/>
      <c r="V1214" s="10"/>
      <c r="W1214" s="11"/>
      <c r="X1214" s="10"/>
      <c r="Y1214" s="11"/>
      <c r="Z1214" s="10"/>
      <c r="AA1214" s="11"/>
      <c r="AB1214" s="10"/>
      <c r="AC1214" s="11"/>
      <c r="AD1214" s="10"/>
      <c r="AE1214" s="11"/>
      <c r="AF1214" s="10"/>
      <c r="AG1214" s="12">
        <f>Q1214+S1214</f>
        <v>0</v>
      </c>
      <c r="AH1214" s="10">
        <f>AH1215</f>
        <v>0</v>
      </c>
      <c r="AI1214" s="13">
        <f>SUM(AI1215:AI1215)</f>
        <v>0</v>
      </c>
      <c r="AJ1214" s="14"/>
      <c r="AK1214" s="14"/>
      <c r="AL1214" s="15"/>
    </row>
    <row r="1215" spans="2:38" ht="89.25">
      <c r="B1215" s="106"/>
      <c r="C1215" s="28"/>
      <c r="D1215" s="28"/>
      <c r="E1215" s="28"/>
      <c r="F1215" s="26" t="s">
        <v>1008</v>
      </c>
      <c r="G1215" s="28"/>
      <c r="H1215" s="28"/>
      <c r="I1215" s="28"/>
      <c r="J1215" s="26" t="s">
        <v>343</v>
      </c>
      <c r="K1215" s="26" t="s">
        <v>777</v>
      </c>
      <c r="L1215" s="27">
        <v>0</v>
      </c>
      <c r="M1215" s="27">
        <v>1</v>
      </c>
      <c r="N1215" s="27">
        <v>30</v>
      </c>
      <c r="O1215" s="28"/>
      <c r="P1215" s="28"/>
      <c r="Q1215" s="29"/>
      <c r="R1215" s="28"/>
      <c r="S1215" s="29"/>
      <c r="T1215" s="28"/>
      <c r="U1215" s="28"/>
      <c r="V1215" s="28"/>
      <c r="W1215" s="28"/>
      <c r="X1215" s="28"/>
      <c r="Y1215" s="28"/>
      <c r="Z1215" s="28"/>
      <c r="AA1215" s="29"/>
      <c r="AB1215" s="28"/>
      <c r="AC1215" s="28"/>
      <c r="AD1215" s="28"/>
      <c r="AE1215" s="29"/>
      <c r="AF1215" s="28"/>
      <c r="AG1215" s="28"/>
      <c r="AH1215" s="28"/>
      <c r="AI1215" s="28"/>
      <c r="AJ1215" s="28"/>
      <c r="AK1215" s="28"/>
      <c r="AL1215" s="107" t="s">
        <v>1090</v>
      </c>
    </row>
    <row r="1216" spans="2:38">
      <c r="B1216" s="116"/>
      <c r="C1216" s="117"/>
      <c r="D1216" s="117"/>
      <c r="E1216" s="117"/>
      <c r="F1216" s="118"/>
      <c r="G1216" s="117"/>
      <c r="H1216" s="117"/>
      <c r="I1216" s="117"/>
      <c r="J1216" s="118"/>
      <c r="K1216" s="118"/>
      <c r="L1216" s="119"/>
      <c r="M1216" s="119"/>
      <c r="N1216" s="119"/>
      <c r="O1216" s="117"/>
      <c r="P1216" s="117"/>
      <c r="Q1216" s="120"/>
      <c r="R1216" s="117"/>
      <c r="S1216" s="120"/>
      <c r="T1216" s="117"/>
      <c r="U1216" s="117"/>
      <c r="V1216" s="117"/>
      <c r="W1216" s="117"/>
      <c r="X1216" s="117"/>
      <c r="Y1216" s="117"/>
      <c r="Z1216" s="117"/>
      <c r="AA1216" s="120"/>
      <c r="AB1216" s="117"/>
      <c r="AC1216" s="117"/>
      <c r="AD1216" s="117"/>
      <c r="AE1216" s="120"/>
      <c r="AF1216" s="117"/>
      <c r="AG1216" s="117"/>
      <c r="AH1216" s="117"/>
      <c r="AI1216" s="117"/>
      <c r="AJ1216" s="117"/>
      <c r="AK1216" s="117"/>
      <c r="AL1216" s="121"/>
    </row>
    <row r="1217" spans="2:38">
      <c r="B1217" s="116"/>
      <c r="C1217" s="117"/>
      <c r="D1217" s="117"/>
      <c r="E1217" s="117"/>
      <c r="F1217" s="118"/>
      <c r="G1217" s="117"/>
      <c r="H1217" s="117"/>
      <c r="I1217" s="117"/>
      <c r="J1217" s="118"/>
      <c r="K1217" s="118"/>
      <c r="L1217" s="119"/>
      <c r="M1217" s="119"/>
      <c r="N1217" s="119"/>
      <c r="O1217" s="117"/>
      <c r="P1217" s="117"/>
      <c r="Q1217" s="120"/>
      <c r="R1217" s="117"/>
      <c r="S1217" s="120"/>
      <c r="T1217" s="117"/>
      <c r="U1217" s="117"/>
      <c r="V1217" s="117"/>
      <c r="W1217" s="117"/>
      <c r="X1217" s="117"/>
      <c r="Y1217" s="117"/>
      <c r="Z1217" s="117"/>
      <c r="AA1217" s="120"/>
      <c r="AB1217" s="117"/>
      <c r="AC1217" s="117"/>
      <c r="AD1217" s="117"/>
      <c r="AE1217" s="120"/>
      <c r="AF1217" s="117"/>
      <c r="AG1217" s="117"/>
      <c r="AH1217" s="117"/>
      <c r="AI1217" s="117"/>
      <c r="AJ1217" s="117"/>
      <c r="AK1217" s="117"/>
      <c r="AL1217" s="121"/>
    </row>
    <row r="1218" spans="2:38">
      <c r="B1218" s="116"/>
      <c r="C1218" s="117"/>
      <c r="D1218" s="117"/>
      <c r="E1218" s="117"/>
      <c r="F1218" s="118"/>
      <c r="G1218" s="117"/>
      <c r="H1218" s="117"/>
      <c r="I1218" s="117"/>
      <c r="J1218" s="118"/>
      <c r="K1218" s="118"/>
      <c r="L1218" s="119"/>
      <c r="M1218" s="119"/>
      <c r="N1218" s="119"/>
      <c r="O1218" s="117"/>
      <c r="P1218" s="117"/>
      <c r="Q1218" s="120"/>
      <c r="R1218" s="117"/>
      <c r="S1218" s="120"/>
      <c r="T1218" s="117"/>
      <c r="U1218" s="117"/>
      <c r="V1218" s="117"/>
      <c r="W1218" s="117"/>
      <c r="X1218" s="117"/>
      <c r="Y1218" s="117"/>
      <c r="Z1218" s="117"/>
      <c r="AA1218" s="120"/>
      <c r="AB1218" s="117"/>
      <c r="AC1218" s="117"/>
      <c r="AD1218" s="117"/>
      <c r="AE1218" s="120"/>
      <c r="AF1218" s="117"/>
      <c r="AG1218" s="117"/>
      <c r="AH1218" s="117"/>
      <c r="AI1218" s="117"/>
      <c r="AJ1218" s="117"/>
      <c r="AK1218" s="117"/>
      <c r="AL1218" s="121"/>
    </row>
    <row r="1219" spans="2:38">
      <c r="B1219" s="116"/>
      <c r="C1219" s="117"/>
      <c r="D1219" s="117"/>
      <c r="E1219" s="117"/>
      <c r="F1219" s="118"/>
      <c r="G1219" s="117"/>
      <c r="H1219" s="117"/>
      <c r="I1219" s="117"/>
      <c r="J1219" s="118"/>
      <c r="K1219" s="118"/>
      <c r="L1219" s="119"/>
      <c r="M1219" s="119"/>
      <c r="N1219" s="119"/>
      <c r="O1219" s="117"/>
      <c r="P1219" s="117"/>
      <c r="Q1219" s="120"/>
      <c r="R1219" s="117"/>
      <c r="S1219" s="120"/>
      <c r="T1219" s="117"/>
      <c r="U1219" s="117"/>
      <c r="V1219" s="117"/>
      <c r="W1219" s="117"/>
      <c r="X1219" s="117"/>
      <c r="Y1219" s="117"/>
      <c r="Z1219" s="117"/>
      <c r="AA1219" s="120"/>
      <c r="AB1219" s="117"/>
      <c r="AC1219" s="117"/>
      <c r="AD1219" s="117"/>
      <c r="AE1219" s="120"/>
      <c r="AF1219" s="117"/>
      <c r="AG1219" s="117"/>
      <c r="AH1219" s="117"/>
      <c r="AI1219" s="117"/>
      <c r="AJ1219" s="117"/>
      <c r="AK1219" s="117"/>
      <c r="AL1219" s="121"/>
    </row>
    <row r="1220" spans="2:38">
      <c r="B1220" s="116"/>
      <c r="C1220" s="117"/>
      <c r="D1220" s="117"/>
      <c r="E1220" s="117"/>
      <c r="F1220" s="118"/>
      <c r="G1220" s="117"/>
      <c r="H1220" s="117"/>
      <c r="I1220" s="117"/>
      <c r="J1220" s="118"/>
      <c r="K1220" s="118"/>
      <c r="L1220" s="119"/>
      <c r="M1220" s="119"/>
      <c r="N1220" s="119"/>
      <c r="O1220" s="117"/>
      <c r="P1220" s="117"/>
      <c r="Q1220" s="120"/>
      <c r="R1220" s="117"/>
      <c r="S1220" s="120"/>
      <c r="T1220" s="117"/>
      <c r="U1220" s="117"/>
      <c r="V1220" s="117"/>
      <c r="W1220" s="117"/>
      <c r="X1220" s="117"/>
      <c r="Y1220" s="117"/>
      <c r="Z1220" s="117"/>
      <c r="AA1220" s="120"/>
      <c r="AB1220" s="117"/>
      <c r="AC1220" s="117"/>
      <c r="AD1220" s="117"/>
      <c r="AE1220" s="120"/>
      <c r="AF1220" s="117"/>
      <c r="AG1220" s="117"/>
      <c r="AH1220" s="117"/>
      <c r="AI1220" s="117"/>
      <c r="AJ1220" s="117"/>
      <c r="AK1220" s="117"/>
      <c r="AL1220" s="121"/>
    </row>
    <row r="1221" spans="2:38">
      <c r="B1221" s="116"/>
      <c r="C1221" s="117"/>
      <c r="D1221" s="117"/>
      <c r="E1221" s="117"/>
      <c r="F1221" s="118"/>
      <c r="G1221" s="117"/>
      <c r="H1221" s="117"/>
      <c r="I1221" s="117"/>
      <c r="J1221" s="118"/>
      <c r="K1221" s="118"/>
      <c r="L1221" s="119"/>
      <c r="M1221" s="119"/>
      <c r="N1221" s="119"/>
      <c r="O1221" s="117"/>
      <c r="P1221" s="117"/>
      <c r="Q1221" s="120"/>
      <c r="R1221" s="117"/>
      <c r="S1221" s="120"/>
      <c r="T1221" s="117"/>
      <c r="U1221" s="117"/>
      <c r="V1221" s="117"/>
      <c r="W1221" s="117"/>
      <c r="X1221" s="117"/>
      <c r="Y1221" s="117"/>
      <c r="Z1221" s="117"/>
      <c r="AA1221" s="120"/>
      <c r="AB1221" s="117"/>
      <c r="AC1221" s="117"/>
      <c r="AD1221" s="117"/>
      <c r="AE1221" s="120"/>
      <c r="AF1221" s="117"/>
      <c r="AG1221" s="117"/>
      <c r="AH1221" s="117"/>
      <c r="AI1221" s="117"/>
      <c r="AJ1221" s="117"/>
      <c r="AK1221" s="117"/>
      <c r="AL1221" s="121"/>
    </row>
    <row r="1222" spans="2:38">
      <c r="B1222" s="116"/>
      <c r="C1222" s="117"/>
      <c r="D1222" s="117"/>
      <c r="E1222" s="117"/>
      <c r="F1222" s="118"/>
      <c r="G1222" s="117"/>
      <c r="H1222" s="117"/>
      <c r="I1222" s="117"/>
      <c r="J1222" s="118"/>
      <c r="K1222" s="118"/>
      <c r="L1222" s="119"/>
      <c r="M1222" s="119"/>
      <c r="N1222" s="119"/>
      <c r="O1222" s="117"/>
      <c r="P1222" s="117"/>
      <c r="Q1222" s="120"/>
      <c r="R1222" s="117"/>
      <c r="S1222" s="120"/>
      <c r="T1222" s="117"/>
      <c r="U1222" s="117"/>
      <c r="V1222" s="117"/>
      <c r="W1222" s="117"/>
      <c r="X1222" s="117"/>
      <c r="Y1222" s="117"/>
      <c r="Z1222" s="117"/>
      <c r="AA1222" s="120"/>
      <c r="AB1222" s="117"/>
      <c r="AC1222" s="117"/>
      <c r="AD1222" s="117"/>
      <c r="AE1222" s="120"/>
      <c r="AF1222" s="117"/>
      <c r="AG1222" s="117"/>
      <c r="AH1222" s="117"/>
      <c r="AI1222" s="117"/>
      <c r="AJ1222" s="117"/>
      <c r="AK1222" s="117"/>
      <c r="AL1222" s="121"/>
    </row>
    <row r="1223" spans="2:38">
      <c r="B1223" s="116"/>
      <c r="C1223" s="117"/>
      <c r="D1223" s="117"/>
      <c r="E1223" s="117"/>
      <c r="F1223" s="118"/>
      <c r="G1223" s="117"/>
      <c r="H1223" s="117"/>
      <c r="I1223" s="117"/>
      <c r="J1223" s="118"/>
      <c r="K1223" s="118"/>
      <c r="L1223" s="119"/>
      <c r="M1223" s="119"/>
      <c r="N1223" s="119"/>
      <c r="O1223" s="117"/>
      <c r="P1223" s="117"/>
      <c r="Q1223" s="120"/>
      <c r="R1223" s="117"/>
      <c r="S1223" s="120"/>
      <c r="T1223" s="117"/>
      <c r="U1223" s="117"/>
      <c r="V1223" s="117"/>
      <c r="W1223" s="117"/>
      <c r="X1223" s="117"/>
      <c r="Y1223" s="117"/>
      <c r="Z1223" s="117"/>
      <c r="AA1223" s="120"/>
      <c r="AB1223" s="117"/>
      <c r="AC1223" s="117"/>
      <c r="AD1223" s="117"/>
      <c r="AE1223" s="120"/>
      <c r="AF1223" s="117"/>
      <c r="AG1223" s="117"/>
      <c r="AH1223" s="117"/>
      <c r="AI1223" s="117"/>
      <c r="AJ1223" s="117"/>
      <c r="AK1223" s="117"/>
      <c r="AL1223" s="121"/>
    </row>
    <row r="1224" spans="2:38">
      <c r="B1224" s="116"/>
      <c r="C1224" s="117"/>
      <c r="D1224" s="117"/>
      <c r="E1224" s="117"/>
      <c r="F1224" s="118"/>
      <c r="G1224" s="117"/>
      <c r="H1224" s="117"/>
      <c r="I1224" s="117"/>
      <c r="J1224" s="118"/>
      <c r="K1224" s="118"/>
      <c r="L1224" s="119"/>
      <c r="M1224" s="119"/>
      <c r="N1224" s="119"/>
      <c r="O1224" s="117"/>
      <c r="P1224" s="117"/>
      <c r="Q1224" s="120"/>
      <c r="R1224" s="117"/>
      <c r="S1224" s="120"/>
      <c r="T1224" s="117"/>
      <c r="U1224" s="117"/>
      <c r="V1224" s="117"/>
      <c r="W1224" s="117"/>
      <c r="X1224" s="117"/>
      <c r="Y1224" s="117"/>
      <c r="Z1224" s="117"/>
      <c r="AA1224" s="120"/>
      <c r="AB1224" s="117"/>
      <c r="AC1224" s="117"/>
      <c r="AD1224" s="117"/>
      <c r="AE1224" s="120"/>
      <c r="AF1224" s="117"/>
      <c r="AG1224" s="117"/>
      <c r="AH1224" s="117"/>
      <c r="AI1224" s="117"/>
      <c r="AJ1224" s="117"/>
      <c r="AK1224" s="117"/>
      <c r="AL1224" s="121"/>
    </row>
    <row r="1225" spans="2:38">
      <c r="B1225" s="116"/>
      <c r="C1225" s="117"/>
      <c r="D1225" s="117"/>
      <c r="E1225" s="117"/>
      <c r="F1225" s="118"/>
      <c r="G1225" s="117"/>
      <c r="H1225" s="117"/>
      <c r="I1225" s="117"/>
      <c r="J1225" s="118"/>
      <c r="K1225" s="118"/>
      <c r="L1225" s="119"/>
      <c r="M1225" s="119"/>
      <c r="N1225" s="119"/>
      <c r="O1225" s="117"/>
      <c r="P1225" s="117"/>
      <c r="Q1225" s="120"/>
      <c r="R1225" s="117"/>
      <c r="S1225" s="120"/>
      <c r="T1225" s="117"/>
      <c r="U1225" s="117"/>
      <c r="V1225" s="117"/>
      <c r="W1225" s="117"/>
      <c r="X1225" s="117"/>
      <c r="Y1225" s="117"/>
      <c r="Z1225" s="117"/>
      <c r="AA1225" s="120"/>
      <c r="AB1225" s="117"/>
      <c r="AC1225" s="117"/>
      <c r="AD1225" s="117"/>
      <c r="AE1225" s="120"/>
      <c r="AF1225" s="117"/>
      <c r="AG1225" s="117"/>
      <c r="AH1225" s="117"/>
      <c r="AI1225" s="117"/>
      <c r="AJ1225" s="117"/>
      <c r="AK1225" s="117"/>
      <c r="AL1225" s="121"/>
    </row>
    <row r="1226" spans="2:38">
      <c r="B1226" s="116"/>
      <c r="C1226" s="117"/>
      <c r="D1226" s="117"/>
      <c r="E1226" s="117"/>
      <c r="F1226" s="118"/>
      <c r="G1226" s="117"/>
      <c r="H1226" s="117"/>
      <c r="I1226" s="117"/>
      <c r="J1226" s="118"/>
      <c r="K1226" s="118"/>
      <c r="L1226" s="119"/>
      <c r="M1226" s="119"/>
      <c r="N1226" s="119"/>
      <c r="O1226" s="117"/>
      <c r="P1226" s="117"/>
      <c r="Q1226" s="120"/>
      <c r="R1226" s="117"/>
      <c r="S1226" s="120"/>
      <c r="T1226" s="117"/>
      <c r="U1226" s="117"/>
      <c r="V1226" s="117"/>
      <c r="W1226" s="117"/>
      <c r="X1226" s="117"/>
      <c r="Y1226" s="117"/>
      <c r="Z1226" s="117"/>
      <c r="AA1226" s="120"/>
      <c r="AB1226" s="117"/>
      <c r="AC1226" s="117"/>
      <c r="AD1226" s="117"/>
      <c r="AE1226" s="120"/>
      <c r="AF1226" s="117"/>
      <c r="AG1226" s="117"/>
      <c r="AH1226" s="117"/>
      <c r="AI1226" s="117"/>
      <c r="AJ1226" s="117"/>
      <c r="AK1226" s="117"/>
      <c r="AL1226" s="121"/>
    </row>
    <row r="1227" spans="2:38">
      <c r="B1227" s="116"/>
      <c r="C1227" s="117"/>
      <c r="D1227" s="117"/>
      <c r="E1227" s="117"/>
      <c r="F1227" s="118"/>
      <c r="G1227" s="117"/>
      <c r="H1227" s="117"/>
      <c r="I1227" s="117"/>
      <c r="J1227" s="118"/>
      <c r="K1227" s="118"/>
      <c r="L1227" s="119"/>
      <c r="M1227" s="119"/>
      <c r="N1227" s="119"/>
      <c r="O1227" s="117"/>
      <c r="P1227" s="117"/>
      <c r="Q1227" s="120"/>
      <c r="R1227" s="117"/>
      <c r="S1227" s="120"/>
      <c r="T1227" s="117"/>
      <c r="U1227" s="117"/>
      <c r="V1227" s="117"/>
      <c r="W1227" s="117"/>
      <c r="X1227" s="117"/>
      <c r="Y1227" s="117"/>
      <c r="Z1227" s="117"/>
      <c r="AA1227" s="120"/>
      <c r="AB1227" s="117"/>
      <c r="AC1227" s="117"/>
      <c r="AD1227" s="117"/>
      <c r="AE1227" s="120"/>
      <c r="AF1227" s="117"/>
      <c r="AG1227" s="117"/>
      <c r="AH1227" s="117"/>
      <c r="AI1227" s="117"/>
      <c r="AJ1227" s="117"/>
      <c r="AK1227" s="117"/>
      <c r="AL1227" s="121"/>
    </row>
    <row r="1228" spans="2:38" ht="15.75" thickBot="1">
      <c r="B1228" s="116"/>
      <c r="C1228" s="117"/>
      <c r="D1228" s="117"/>
      <c r="E1228" s="117"/>
      <c r="F1228" s="118"/>
      <c r="G1228" s="117"/>
      <c r="H1228" s="117"/>
      <c r="I1228" s="117"/>
      <c r="J1228" s="118"/>
      <c r="K1228" s="118"/>
      <c r="L1228" s="119"/>
      <c r="M1228" s="119"/>
      <c r="N1228" s="119"/>
      <c r="O1228" s="117"/>
      <c r="P1228" s="117"/>
      <c r="Q1228" s="120"/>
      <c r="R1228" s="117"/>
      <c r="S1228" s="120"/>
      <c r="T1228" s="117"/>
      <c r="U1228" s="117"/>
      <c r="V1228" s="117"/>
      <c r="W1228" s="117"/>
      <c r="X1228" s="117"/>
      <c r="Y1228" s="117"/>
      <c r="Z1228" s="117"/>
      <c r="AA1228" s="120"/>
      <c r="AB1228" s="117"/>
      <c r="AC1228" s="117"/>
      <c r="AD1228" s="117"/>
      <c r="AE1228" s="120"/>
      <c r="AF1228" s="117"/>
      <c r="AG1228" s="117"/>
      <c r="AH1228" s="117"/>
      <c r="AI1228" s="117"/>
      <c r="AJ1228" s="117"/>
      <c r="AK1228" s="117"/>
      <c r="AL1228" s="121"/>
    </row>
    <row r="1229" spans="2:38" s="1" customFormat="1" ht="11.25">
      <c r="B1229" s="122" t="s">
        <v>1097</v>
      </c>
      <c r="C1229" s="123"/>
      <c r="D1229" s="123"/>
      <c r="E1229" s="123"/>
      <c r="F1229" s="123"/>
      <c r="G1229" s="123"/>
      <c r="H1229" s="123"/>
      <c r="I1229" s="123"/>
      <c r="J1229" s="123"/>
      <c r="K1229" s="123"/>
      <c r="L1229" s="123"/>
      <c r="M1229" s="123"/>
      <c r="N1229" s="123"/>
      <c r="O1229" s="123"/>
      <c r="P1229" s="123"/>
      <c r="Q1229" s="123"/>
      <c r="R1229" s="123"/>
      <c r="S1229" s="123"/>
      <c r="T1229" s="123"/>
      <c r="U1229" s="123"/>
      <c r="V1229" s="123"/>
      <c r="W1229" s="123"/>
      <c r="X1229" s="123"/>
      <c r="Y1229" s="123"/>
      <c r="Z1229" s="123"/>
      <c r="AA1229" s="123"/>
      <c r="AB1229" s="123"/>
      <c r="AC1229" s="123"/>
      <c r="AD1229" s="123"/>
      <c r="AE1229" s="123"/>
      <c r="AF1229" s="123"/>
      <c r="AG1229" s="123"/>
      <c r="AH1229" s="123"/>
      <c r="AI1229" s="123"/>
      <c r="AJ1229" s="123"/>
      <c r="AK1229" s="123"/>
      <c r="AL1229" s="124"/>
    </row>
    <row r="1230" spans="2:38" s="1" customFormat="1" ht="12" thickBot="1">
      <c r="B1230" s="125" t="s">
        <v>1098</v>
      </c>
      <c r="C1230" s="126"/>
      <c r="D1230" s="126"/>
      <c r="E1230" s="126"/>
      <c r="F1230" s="126"/>
      <c r="G1230" s="126"/>
      <c r="H1230" s="126"/>
      <c r="I1230" s="126"/>
      <c r="J1230" s="126"/>
      <c r="K1230" s="126"/>
      <c r="L1230" s="126"/>
      <c r="M1230" s="126"/>
      <c r="N1230" s="126"/>
      <c r="O1230" s="126"/>
      <c r="P1230" s="126"/>
      <c r="Q1230" s="126"/>
      <c r="R1230" s="126"/>
      <c r="S1230" s="126"/>
      <c r="T1230" s="126"/>
      <c r="U1230" s="126"/>
      <c r="V1230" s="126"/>
      <c r="W1230" s="126"/>
      <c r="X1230" s="126"/>
      <c r="Y1230" s="126"/>
      <c r="Z1230" s="126"/>
      <c r="AA1230" s="126"/>
      <c r="AB1230" s="126"/>
      <c r="AC1230" s="126"/>
      <c r="AD1230" s="126"/>
      <c r="AE1230" s="126"/>
      <c r="AF1230" s="126"/>
      <c r="AG1230" s="126"/>
      <c r="AH1230" s="126"/>
      <c r="AI1230" s="126"/>
      <c r="AJ1230" s="126"/>
      <c r="AK1230" s="126"/>
      <c r="AL1230" s="127"/>
    </row>
    <row r="1231" spans="2:38" s="1" customFormat="1" ht="11.25">
      <c r="B1231" s="128" t="s">
        <v>1288</v>
      </c>
      <c r="C1231" s="129"/>
      <c r="D1231" s="129"/>
      <c r="E1231" s="129"/>
      <c r="F1231" s="129"/>
      <c r="G1231" s="129"/>
      <c r="H1231" s="129"/>
      <c r="I1231" s="129"/>
      <c r="J1231" s="130"/>
      <c r="K1231" s="131" t="s">
        <v>1289</v>
      </c>
      <c r="L1231" s="132"/>
      <c r="M1231" s="132"/>
      <c r="N1231" s="132"/>
      <c r="O1231" s="132"/>
      <c r="P1231" s="132"/>
      <c r="Q1231" s="132"/>
      <c r="R1231" s="132"/>
      <c r="S1231" s="132"/>
      <c r="T1231" s="132"/>
      <c r="U1231" s="132"/>
      <c r="V1231" s="133"/>
      <c r="W1231" s="131" t="s">
        <v>1101</v>
      </c>
      <c r="X1231" s="134"/>
      <c r="Y1231" s="134"/>
      <c r="Z1231" s="134"/>
      <c r="AA1231" s="134"/>
      <c r="AB1231" s="134"/>
      <c r="AC1231" s="134"/>
      <c r="AD1231" s="134"/>
      <c r="AE1231" s="134"/>
      <c r="AF1231" s="134"/>
      <c r="AG1231" s="134"/>
      <c r="AH1231" s="134"/>
      <c r="AI1231" s="134"/>
      <c r="AJ1231" s="134"/>
      <c r="AK1231" s="134"/>
      <c r="AL1231" s="135"/>
    </row>
    <row r="1232" spans="2:38" s="1" customFormat="1" ht="12" thickBot="1">
      <c r="B1232" s="136" t="s">
        <v>1290</v>
      </c>
      <c r="C1232" s="137"/>
      <c r="D1232" s="138"/>
      <c r="E1232" s="92"/>
      <c r="F1232" s="92"/>
      <c r="G1232" s="92"/>
      <c r="H1232" s="139" t="s">
        <v>1291</v>
      </c>
      <c r="I1232" s="139"/>
      <c r="J1232" s="139"/>
      <c r="K1232" s="139"/>
      <c r="L1232" s="139"/>
      <c r="M1232" s="139"/>
      <c r="N1232" s="139"/>
      <c r="O1232" s="139"/>
      <c r="P1232" s="140"/>
      <c r="Q1232" s="141" t="s">
        <v>1049</v>
      </c>
      <c r="R1232" s="142"/>
      <c r="S1232" s="142"/>
      <c r="T1232" s="142"/>
      <c r="U1232" s="142"/>
      <c r="V1232" s="142"/>
      <c r="W1232" s="142"/>
      <c r="X1232" s="142"/>
      <c r="Y1232" s="142"/>
      <c r="Z1232" s="142"/>
      <c r="AA1232" s="142"/>
      <c r="AB1232" s="142"/>
      <c r="AC1232" s="142"/>
      <c r="AD1232" s="142"/>
      <c r="AE1232" s="142"/>
      <c r="AF1232" s="142"/>
      <c r="AG1232" s="142"/>
      <c r="AH1232" s="143"/>
      <c r="AI1232" s="144" t="s">
        <v>1050</v>
      </c>
      <c r="AJ1232" s="145"/>
      <c r="AK1232" s="145"/>
      <c r="AL1232" s="146"/>
    </row>
    <row r="1233" spans="2:38" s="1" customFormat="1" ht="11.25" customHeight="1">
      <c r="B1233" s="156" t="s">
        <v>1051</v>
      </c>
      <c r="C1233" s="158" t="s">
        <v>1052</v>
      </c>
      <c r="D1233" s="159"/>
      <c r="E1233" s="159"/>
      <c r="F1233" s="159"/>
      <c r="G1233" s="159"/>
      <c r="H1233" s="159"/>
      <c r="I1233" s="159"/>
      <c r="J1233" s="159"/>
      <c r="K1233" s="162" t="s">
        <v>1053</v>
      </c>
      <c r="L1233" s="164" t="s">
        <v>1054</v>
      </c>
      <c r="M1233" s="164" t="s">
        <v>1055</v>
      </c>
      <c r="N1233" s="166" t="s">
        <v>1394</v>
      </c>
      <c r="O1233" s="173" t="s">
        <v>1056</v>
      </c>
      <c r="P1233" s="175" t="s">
        <v>1057</v>
      </c>
      <c r="Q1233" s="177" t="s">
        <v>1058</v>
      </c>
      <c r="R1233" s="169"/>
      <c r="S1233" s="168" t="s">
        <v>1059</v>
      </c>
      <c r="T1233" s="169"/>
      <c r="U1233" s="168" t="s">
        <v>1060</v>
      </c>
      <c r="V1233" s="169"/>
      <c r="W1233" s="168" t="s">
        <v>1061</v>
      </c>
      <c r="X1233" s="169"/>
      <c r="Y1233" s="168" t="s">
        <v>1062</v>
      </c>
      <c r="Z1233" s="169"/>
      <c r="AA1233" s="168" t="s">
        <v>1063</v>
      </c>
      <c r="AB1233" s="169"/>
      <c r="AC1233" s="168" t="s">
        <v>1064</v>
      </c>
      <c r="AD1233" s="169"/>
      <c r="AE1233" s="168" t="s">
        <v>1065</v>
      </c>
      <c r="AF1233" s="169"/>
      <c r="AG1233" s="168" t="s">
        <v>1066</v>
      </c>
      <c r="AH1233" s="170"/>
      <c r="AI1233" s="171" t="s">
        <v>1067</v>
      </c>
      <c r="AJ1233" s="147" t="s">
        <v>1068</v>
      </c>
      <c r="AK1233" s="149" t="s">
        <v>1069</v>
      </c>
      <c r="AL1233" s="151" t="s">
        <v>1070</v>
      </c>
    </row>
    <row r="1234" spans="2:38" s="1" customFormat="1" ht="29.25" thickBot="1">
      <c r="B1234" s="157"/>
      <c r="C1234" s="178"/>
      <c r="D1234" s="179"/>
      <c r="E1234" s="179"/>
      <c r="F1234" s="179"/>
      <c r="G1234" s="179"/>
      <c r="H1234" s="179"/>
      <c r="I1234" s="179"/>
      <c r="J1234" s="179"/>
      <c r="K1234" s="163"/>
      <c r="L1234" s="165" t="s">
        <v>1054</v>
      </c>
      <c r="M1234" s="165"/>
      <c r="N1234" s="167"/>
      <c r="O1234" s="174"/>
      <c r="P1234" s="176"/>
      <c r="Q1234" s="17" t="s">
        <v>1071</v>
      </c>
      <c r="R1234" s="18" t="s">
        <v>1072</v>
      </c>
      <c r="S1234" s="19" t="s">
        <v>1071</v>
      </c>
      <c r="T1234" s="18" t="s">
        <v>1072</v>
      </c>
      <c r="U1234" s="19" t="s">
        <v>1071</v>
      </c>
      <c r="V1234" s="18" t="s">
        <v>1072</v>
      </c>
      <c r="W1234" s="19" t="s">
        <v>1071</v>
      </c>
      <c r="X1234" s="18" t="s">
        <v>1072</v>
      </c>
      <c r="Y1234" s="19" t="s">
        <v>1071</v>
      </c>
      <c r="Z1234" s="18" t="s">
        <v>1072</v>
      </c>
      <c r="AA1234" s="19" t="s">
        <v>1071</v>
      </c>
      <c r="AB1234" s="18" t="s">
        <v>1072</v>
      </c>
      <c r="AC1234" s="19" t="s">
        <v>1071</v>
      </c>
      <c r="AD1234" s="18" t="s">
        <v>1073</v>
      </c>
      <c r="AE1234" s="19" t="s">
        <v>1071</v>
      </c>
      <c r="AF1234" s="18" t="s">
        <v>1073</v>
      </c>
      <c r="AG1234" s="19" t="s">
        <v>1071</v>
      </c>
      <c r="AH1234" s="20" t="s">
        <v>1073</v>
      </c>
      <c r="AI1234" s="172"/>
      <c r="AJ1234" s="148"/>
      <c r="AK1234" s="150"/>
      <c r="AL1234" s="152"/>
    </row>
    <row r="1235" spans="2:38" s="1" customFormat="1" ht="45.75" thickBot="1">
      <c r="B1235" s="42" t="s">
        <v>1091</v>
      </c>
      <c r="C1235" s="180" t="s">
        <v>1375</v>
      </c>
      <c r="D1235" s="181"/>
      <c r="E1235" s="181"/>
      <c r="F1235" s="181"/>
      <c r="G1235" s="181"/>
      <c r="H1235" s="181"/>
      <c r="I1235" s="181"/>
      <c r="J1235" s="181"/>
      <c r="K1235" s="43" t="s">
        <v>1292</v>
      </c>
      <c r="L1235" s="44">
        <v>179</v>
      </c>
      <c r="M1235" s="59">
        <v>179</v>
      </c>
      <c r="N1235" s="60">
        <v>179</v>
      </c>
      <c r="O1235" s="46"/>
      <c r="P1235" s="47"/>
      <c r="Q1235" s="48"/>
      <c r="R1235" s="49"/>
      <c r="S1235" s="49"/>
      <c r="T1235" s="49"/>
      <c r="U1235" s="49"/>
      <c r="V1235" s="49"/>
      <c r="W1235" s="49"/>
      <c r="X1235" s="49"/>
      <c r="Y1235" s="49"/>
      <c r="Z1235" s="49"/>
      <c r="AA1235" s="49"/>
      <c r="AB1235" s="49"/>
      <c r="AC1235" s="49"/>
      <c r="AD1235" s="49"/>
      <c r="AE1235" s="49"/>
      <c r="AF1235" s="49"/>
      <c r="AG1235" s="49"/>
      <c r="AH1235" s="50"/>
      <c r="AI1235" s="51">
        <f>AI1237+AI1240+AI1243</f>
        <v>0</v>
      </c>
      <c r="AJ1235" s="52"/>
      <c r="AK1235" s="52"/>
      <c r="AL1235" s="53"/>
    </row>
    <row r="1236" spans="2:38" s="1" customFormat="1" ht="55.5" customHeight="1">
      <c r="B1236" s="5" t="s">
        <v>1037</v>
      </c>
      <c r="C1236" s="3" t="s">
        <v>1038</v>
      </c>
      <c r="D1236" s="3" t="s">
        <v>1039</v>
      </c>
      <c r="E1236" s="3" t="s">
        <v>1040</v>
      </c>
      <c r="F1236" s="3" t="s">
        <v>1041</v>
      </c>
      <c r="G1236" s="3" t="s">
        <v>1042</v>
      </c>
      <c r="H1236" s="3" t="s">
        <v>1043</v>
      </c>
      <c r="I1236" s="3" t="s">
        <v>1044</v>
      </c>
      <c r="J1236" s="4" t="s">
        <v>1045</v>
      </c>
      <c r="K1236" s="5" t="s">
        <v>1046</v>
      </c>
      <c r="L1236" s="6"/>
      <c r="M1236" s="6"/>
      <c r="N1236" s="7"/>
      <c r="O1236" s="7"/>
      <c r="P1236" s="8"/>
      <c r="Q1236" s="9">
        <f>SUM(Q1237:Q1237)</f>
        <v>15000000</v>
      </c>
      <c r="R1236" s="10">
        <f>SUM(R1237:R1237)</f>
        <v>0</v>
      </c>
      <c r="S1236" s="11">
        <f>SUM(S1237:S1237)</f>
        <v>0</v>
      </c>
      <c r="T1236" s="10">
        <f>SUM(T1237:T1237)</f>
        <v>0</v>
      </c>
      <c r="U1236" s="11"/>
      <c r="V1236" s="10"/>
      <c r="W1236" s="11"/>
      <c r="X1236" s="10"/>
      <c r="Y1236" s="11"/>
      <c r="Z1236" s="10"/>
      <c r="AA1236" s="11"/>
      <c r="AB1236" s="10"/>
      <c r="AC1236" s="11"/>
      <c r="AD1236" s="10"/>
      <c r="AE1236" s="11"/>
      <c r="AF1236" s="10"/>
      <c r="AG1236" s="12">
        <f>Q1236+S1236</f>
        <v>15000000</v>
      </c>
      <c r="AH1236" s="10">
        <f>AH1237</f>
        <v>0</v>
      </c>
      <c r="AI1236" s="13">
        <f>SUM(AI1237:AI1237)</f>
        <v>0</v>
      </c>
      <c r="AJ1236" s="14"/>
      <c r="AK1236" s="14"/>
      <c r="AL1236" s="15"/>
    </row>
    <row r="1237" spans="2:38" ht="109.5" customHeight="1" thickBot="1">
      <c r="B1237" s="106"/>
      <c r="C1237" s="28"/>
      <c r="D1237" s="28"/>
      <c r="E1237" s="28"/>
      <c r="F1237" s="26" t="s">
        <v>1010</v>
      </c>
      <c r="G1237" s="28"/>
      <c r="H1237" s="28"/>
      <c r="I1237" s="28"/>
      <c r="J1237" s="26" t="s">
        <v>344</v>
      </c>
      <c r="K1237" s="26" t="s">
        <v>778</v>
      </c>
      <c r="L1237" s="27">
        <v>100</v>
      </c>
      <c r="M1237" s="27">
        <v>100</v>
      </c>
      <c r="N1237" s="27">
        <v>100</v>
      </c>
      <c r="O1237" s="28"/>
      <c r="P1237" s="28"/>
      <c r="Q1237" s="29">
        <v>15000000</v>
      </c>
      <c r="R1237" s="28"/>
      <c r="S1237" s="29"/>
      <c r="T1237" s="28"/>
      <c r="U1237" s="28"/>
      <c r="V1237" s="28"/>
      <c r="W1237" s="28"/>
      <c r="X1237" s="28"/>
      <c r="Y1237" s="28"/>
      <c r="Z1237" s="28"/>
      <c r="AA1237" s="29"/>
      <c r="AB1237" s="28"/>
      <c r="AC1237" s="28"/>
      <c r="AD1237" s="28"/>
      <c r="AE1237" s="29"/>
      <c r="AF1237" s="28"/>
      <c r="AG1237" s="28"/>
      <c r="AH1237" s="28"/>
      <c r="AI1237" s="28"/>
      <c r="AJ1237" s="28"/>
      <c r="AK1237" s="28"/>
      <c r="AL1237" s="107" t="s">
        <v>1091</v>
      </c>
    </row>
    <row r="1238" spans="2:38" s="1" customFormat="1" ht="45.75">
      <c r="B1238" s="5" t="s">
        <v>1037</v>
      </c>
      <c r="C1238" s="3" t="s">
        <v>1038</v>
      </c>
      <c r="D1238" s="3" t="s">
        <v>1039</v>
      </c>
      <c r="E1238" s="3" t="s">
        <v>1040</v>
      </c>
      <c r="F1238" s="3" t="s">
        <v>1041</v>
      </c>
      <c r="G1238" s="3" t="s">
        <v>1042</v>
      </c>
      <c r="H1238" s="3" t="s">
        <v>1043</v>
      </c>
      <c r="I1238" s="3" t="s">
        <v>1044</v>
      </c>
      <c r="J1238" s="4" t="s">
        <v>1045</v>
      </c>
      <c r="K1238" s="5" t="s">
        <v>1046</v>
      </c>
      <c r="L1238" s="6"/>
      <c r="M1238" s="6"/>
      <c r="N1238" s="7"/>
      <c r="O1238" s="7"/>
      <c r="P1238" s="8"/>
      <c r="Q1238" s="9">
        <f>SUM(Q1239:Q1239)</f>
        <v>15000000</v>
      </c>
      <c r="R1238" s="10">
        <f>SUM(R1239:R1239)</f>
        <v>0</v>
      </c>
      <c r="S1238" s="11">
        <f>SUM(S1239:S1239)</f>
        <v>0</v>
      </c>
      <c r="T1238" s="10">
        <f>SUM(T1239:T1239)</f>
        <v>0</v>
      </c>
      <c r="U1238" s="11"/>
      <c r="V1238" s="10"/>
      <c r="W1238" s="11"/>
      <c r="X1238" s="10"/>
      <c r="Y1238" s="11"/>
      <c r="Z1238" s="10"/>
      <c r="AA1238" s="11"/>
      <c r="AB1238" s="10"/>
      <c r="AC1238" s="11"/>
      <c r="AD1238" s="10"/>
      <c r="AE1238" s="11"/>
      <c r="AF1238" s="10"/>
      <c r="AG1238" s="12">
        <f>Q1238+S1238</f>
        <v>15000000</v>
      </c>
      <c r="AH1238" s="10">
        <f>AH1239</f>
        <v>0</v>
      </c>
      <c r="AI1238" s="13">
        <f>SUM(AI1239:AI1239)</f>
        <v>0</v>
      </c>
      <c r="AJ1238" s="14"/>
      <c r="AK1238" s="14"/>
      <c r="AL1238" s="15"/>
    </row>
    <row r="1239" spans="2:38" ht="70.5" customHeight="1" thickBot="1">
      <c r="B1239" s="106"/>
      <c r="C1239" s="28"/>
      <c r="D1239" s="28"/>
      <c r="E1239" s="28"/>
      <c r="F1239" s="26" t="s">
        <v>1010</v>
      </c>
      <c r="G1239" s="28"/>
      <c r="H1239" s="28"/>
      <c r="I1239" s="28"/>
      <c r="J1239" s="26" t="s">
        <v>345</v>
      </c>
      <c r="K1239" s="26" t="s">
        <v>779</v>
      </c>
      <c r="L1239" s="27">
        <v>15</v>
      </c>
      <c r="M1239" s="27">
        <v>75</v>
      </c>
      <c r="N1239" s="27">
        <v>15</v>
      </c>
      <c r="O1239" s="28"/>
      <c r="P1239" s="28"/>
      <c r="Q1239" s="29">
        <v>15000000</v>
      </c>
      <c r="R1239" s="28"/>
      <c r="S1239" s="29"/>
      <c r="T1239" s="28"/>
      <c r="U1239" s="28"/>
      <c r="V1239" s="28"/>
      <c r="W1239" s="28"/>
      <c r="X1239" s="28"/>
      <c r="Y1239" s="28"/>
      <c r="Z1239" s="28"/>
      <c r="AA1239" s="29"/>
      <c r="AB1239" s="28"/>
      <c r="AC1239" s="28"/>
      <c r="AD1239" s="28"/>
      <c r="AE1239" s="29"/>
      <c r="AF1239" s="28"/>
      <c r="AG1239" s="28"/>
      <c r="AH1239" s="28"/>
      <c r="AI1239" s="28"/>
      <c r="AJ1239" s="28"/>
      <c r="AK1239" s="28"/>
      <c r="AL1239" s="107" t="s">
        <v>1091</v>
      </c>
    </row>
    <row r="1240" spans="2:38" s="1" customFormat="1" ht="53.25" customHeight="1">
      <c r="B1240" s="5" t="s">
        <v>1037</v>
      </c>
      <c r="C1240" s="3" t="s">
        <v>1038</v>
      </c>
      <c r="D1240" s="3" t="s">
        <v>1039</v>
      </c>
      <c r="E1240" s="3" t="s">
        <v>1040</v>
      </c>
      <c r="F1240" s="3" t="s">
        <v>1041</v>
      </c>
      <c r="G1240" s="3" t="s">
        <v>1042</v>
      </c>
      <c r="H1240" s="3" t="s">
        <v>1043</v>
      </c>
      <c r="I1240" s="3" t="s">
        <v>1044</v>
      </c>
      <c r="J1240" s="4" t="s">
        <v>1045</v>
      </c>
      <c r="K1240" s="5" t="s">
        <v>1046</v>
      </c>
      <c r="L1240" s="6"/>
      <c r="M1240" s="6"/>
      <c r="N1240" s="7"/>
      <c r="O1240" s="7"/>
      <c r="P1240" s="8"/>
      <c r="Q1240" s="9">
        <f>SUM(Q1241:Q1241)</f>
        <v>15000000</v>
      </c>
      <c r="R1240" s="10">
        <f>SUM(R1241:R1241)</f>
        <v>0</v>
      </c>
      <c r="S1240" s="11">
        <f>SUM(S1241:S1241)</f>
        <v>0</v>
      </c>
      <c r="T1240" s="10">
        <f>SUM(T1241:T1241)</f>
        <v>0</v>
      </c>
      <c r="U1240" s="11"/>
      <c r="V1240" s="10"/>
      <c r="W1240" s="11"/>
      <c r="X1240" s="10"/>
      <c r="Y1240" s="11"/>
      <c r="Z1240" s="10"/>
      <c r="AA1240" s="11"/>
      <c r="AB1240" s="10"/>
      <c r="AC1240" s="11"/>
      <c r="AD1240" s="10"/>
      <c r="AE1240" s="11"/>
      <c r="AF1240" s="10"/>
      <c r="AG1240" s="12">
        <f>Q1240+S1240</f>
        <v>15000000</v>
      </c>
      <c r="AH1240" s="10">
        <f>AH1241</f>
        <v>0</v>
      </c>
      <c r="AI1240" s="13">
        <f>SUM(AI1241:AI1241)</f>
        <v>0</v>
      </c>
      <c r="AJ1240" s="14"/>
      <c r="AK1240" s="14"/>
      <c r="AL1240" s="15"/>
    </row>
    <row r="1241" spans="2:38" ht="89.25" customHeight="1" thickBot="1">
      <c r="B1241" s="106"/>
      <c r="C1241" s="28"/>
      <c r="D1241" s="28"/>
      <c r="E1241" s="28"/>
      <c r="F1241" s="26" t="s">
        <v>1010</v>
      </c>
      <c r="G1241" s="28"/>
      <c r="H1241" s="28"/>
      <c r="I1241" s="28"/>
      <c r="J1241" s="26" t="s">
        <v>346</v>
      </c>
      <c r="K1241" s="26" t="s">
        <v>780</v>
      </c>
      <c r="L1241" s="27">
        <v>0</v>
      </c>
      <c r="M1241" s="27">
        <v>190</v>
      </c>
      <c r="N1241" s="27">
        <v>68</v>
      </c>
      <c r="O1241" s="28"/>
      <c r="P1241" s="28"/>
      <c r="Q1241" s="29">
        <v>15000000</v>
      </c>
      <c r="R1241" s="28"/>
      <c r="S1241" s="29"/>
      <c r="T1241" s="28"/>
      <c r="U1241" s="28"/>
      <c r="V1241" s="28"/>
      <c r="W1241" s="28"/>
      <c r="X1241" s="28"/>
      <c r="Y1241" s="28"/>
      <c r="Z1241" s="28"/>
      <c r="AA1241" s="29"/>
      <c r="AB1241" s="28"/>
      <c r="AC1241" s="28"/>
      <c r="AD1241" s="28"/>
      <c r="AE1241" s="29"/>
      <c r="AF1241" s="28"/>
      <c r="AG1241" s="28"/>
      <c r="AH1241" s="28"/>
      <c r="AI1241" s="28"/>
      <c r="AJ1241" s="28"/>
      <c r="AK1241" s="28"/>
      <c r="AL1241" s="107" t="s">
        <v>1091</v>
      </c>
    </row>
    <row r="1242" spans="2:38" s="1" customFormat="1" ht="54" customHeight="1">
      <c r="B1242" s="5" t="s">
        <v>1037</v>
      </c>
      <c r="C1242" s="3" t="s">
        <v>1038</v>
      </c>
      <c r="D1242" s="3" t="s">
        <v>1039</v>
      </c>
      <c r="E1242" s="3" t="s">
        <v>1040</v>
      </c>
      <c r="F1242" s="3" t="s">
        <v>1041</v>
      </c>
      <c r="G1242" s="3" t="s">
        <v>1042</v>
      </c>
      <c r="H1242" s="3" t="s">
        <v>1043</v>
      </c>
      <c r="I1242" s="3" t="s">
        <v>1044</v>
      </c>
      <c r="J1242" s="4" t="s">
        <v>1045</v>
      </c>
      <c r="K1242" s="5" t="s">
        <v>1046</v>
      </c>
      <c r="L1242" s="6"/>
      <c r="M1242" s="6"/>
      <c r="N1242" s="7"/>
      <c r="O1242" s="7"/>
      <c r="P1242" s="8"/>
      <c r="Q1242" s="9">
        <f>SUM(Q1243:Q1243)</f>
        <v>15000000</v>
      </c>
      <c r="R1242" s="10">
        <f>SUM(R1243:R1243)</f>
        <v>0</v>
      </c>
      <c r="S1242" s="11">
        <f>SUM(S1243:S1243)</f>
        <v>0</v>
      </c>
      <c r="T1242" s="10">
        <f>SUM(T1243:T1243)</f>
        <v>0</v>
      </c>
      <c r="U1242" s="11"/>
      <c r="V1242" s="10"/>
      <c r="W1242" s="11"/>
      <c r="X1242" s="10"/>
      <c r="Y1242" s="11"/>
      <c r="Z1242" s="10"/>
      <c r="AA1242" s="11"/>
      <c r="AB1242" s="10"/>
      <c r="AC1242" s="11"/>
      <c r="AD1242" s="10"/>
      <c r="AE1242" s="11"/>
      <c r="AF1242" s="10"/>
      <c r="AG1242" s="12">
        <f>Q1242+S1242</f>
        <v>15000000</v>
      </c>
      <c r="AH1242" s="10">
        <f>AH1243</f>
        <v>0</v>
      </c>
      <c r="AI1242" s="13">
        <f>SUM(AI1243:AI1243)</f>
        <v>0</v>
      </c>
      <c r="AJ1242" s="14"/>
      <c r="AK1242" s="14"/>
      <c r="AL1242" s="15"/>
    </row>
    <row r="1243" spans="2:38" ht="89.25">
      <c r="B1243" s="106"/>
      <c r="C1243" s="28"/>
      <c r="D1243" s="28"/>
      <c r="E1243" s="28"/>
      <c r="F1243" s="26" t="s">
        <v>1010</v>
      </c>
      <c r="G1243" s="28"/>
      <c r="H1243" s="28"/>
      <c r="I1243" s="28"/>
      <c r="J1243" s="26" t="s">
        <v>347</v>
      </c>
      <c r="K1243" s="26" t="s">
        <v>781</v>
      </c>
      <c r="L1243" s="27">
        <v>0</v>
      </c>
      <c r="M1243" s="27">
        <v>10</v>
      </c>
      <c r="N1243" s="27">
        <v>3</v>
      </c>
      <c r="O1243" s="28"/>
      <c r="P1243" s="28"/>
      <c r="Q1243" s="29">
        <v>15000000</v>
      </c>
      <c r="R1243" s="28"/>
      <c r="S1243" s="29"/>
      <c r="T1243" s="28"/>
      <c r="U1243" s="28"/>
      <c r="V1243" s="28"/>
      <c r="W1243" s="28"/>
      <c r="X1243" s="28"/>
      <c r="Y1243" s="28"/>
      <c r="Z1243" s="28"/>
      <c r="AA1243" s="29"/>
      <c r="AB1243" s="28"/>
      <c r="AC1243" s="28"/>
      <c r="AD1243" s="28"/>
      <c r="AE1243" s="29"/>
      <c r="AF1243" s="28"/>
      <c r="AG1243" s="28"/>
      <c r="AH1243" s="28"/>
      <c r="AI1243" s="28"/>
      <c r="AJ1243" s="28"/>
      <c r="AK1243" s="28"/>
      <c r="AL1243" s="107" t="s">
        <v>1091</v>
      </c>
    </row>
    <row r="1244" spans="2:38" ht="15.75" thickBot="1">
      <c r="B1244" s="106"/>
      <c r="C1244" s="28"/>
      <c r="D1244" s="28"/>
      <c r="E1244" s="28"/>
      <c r="F1244" s="26"/>
      <c r="G1244" s="28"/>
      <c r="H1244" s="28"/>
      <c r="I1244" s="28"/>
      <c r="J1244" s="26"/>
      <c r="K1244" s="26"/>
      <c r="L1244" s="27"/>
      <c r="M1244" s="27"/>
      <c r="N1244" s="27"/>
      <c r="O1244" s="28"/>
      <c r="P1244" s="28"/>
      <c r="Q1244" s="29"/>
      <c r="R1244" s="28"/>
      <c r="S1244" s="29"/>
      <c r="T1244" s="28"/>
      <c r="U1244" s="28"/>
      <c r="V1244" s="28"/>
      <c r="W1244" s="28"/>
      <c r="X1244" s="28"/>
      <c r="Y1244" s="28"/>
      <c r="Z1244" s="28"/>
      <c r="AA1244" s="29"/>
      <c r="AB1244" s="28"/>
      <c r="AC1244" s="28"/>
      <c r="AD1244" s="28"/>
      <c r="AE1244" s="29"/>
      <c r="AF1244" s="28"/>
      <c r="AG1244" s="28"/>
      <c r="AH1244" s="28"/>
      <c r="AI1244" s="28"/>
      <c r="AJ1244" s="28"/>
      <c r="AK1244" s="28"/>
      <c r="AL1244" s="107"/>
    </row>
    <row r="1245" spans="2:38" s="1" customFormat="1" ht="11.25">
      <c r="B1245" s="122" t="s">
        <v>1097</v>
      </c>
      <c r="C1245" s="123"/>
      <c r="D1245" s="123"/>
      <c r="E1245" s="123"/>
      <c r="F1245" s="123"/>
      <c r="G1245" s="123"/>
      <c r="H1245" s="123"/>
      <c r="I1245" s="123"/>
      <c r="J1245" s="123"/>
      <c r="K1245" s="123"/>
      <c r="L1245" s="123"/>
      <c r="M1245" s="123"/>
      <c r="N1245" s="123"/>
      <c r="O1245" s="123"/>
      <c r="P1245" s="123"/>
      <c r="Q1245" s="123"/>
      <c r="R1245" s="123"/>
      <c r="S1245" s="123"/>
      <c r="T1245" s="123"/>
      <c r="U1245" s="123"/>
      <c r="V1245" s="123"/>
      <c r="W1245" s="123"/>
      <c r="X1245" s="123"/>
      <c r="Y1245" s="123"/>
      <c r="Z1245" s="123"/>
      <c r="AA1245" s="123"/>
      <c r="AB1245" s="123"/>
      <c r="AC1245" s="123"/>
      <c r="AD1245" s="123"/>
      <c r="AE1245" s="123"/>
      <c r="AF1245" s="123"/>
      <c r="AG1245" s="123"/>
      <c r="AH1245" s="123"/>
      <c r="AI1245" s="123"/>
      <c r="AJ1245" s="123"/>
      <c r="AK1245" s="123"/>
      <c r="AL1245" s="124"/>
    </row>
    <row r="1246" spans="2:38" s="1" customFormat="1" ht="12" thickBot="1">
      <c r="B1246" s="125" t="s">
        <v>1098</v>
      </c>
      <c r="C1246" s="126"/>
      <c r="D1246" s="126"/>
      <c r="E1246" s="126"/>
      <c r="F1246" s="126"/>
      <c r="G1246" s="126"/>
      <c r="H1246" s="126"/>
      <c r="I1246" s="126"/>
      <c r="J1246" s="126"/>
      <c r="K1246" s="126"/>
      <c r="L1246" s="126"/>
      <c r="M1246" s="126"/>
      <c r="N1246" s="126"/>
      <c r="O1246" s="126"/>
      <c r="P1246" s="126"/>
      <c r="Q1246" s="126"/>
      <c r="R1246" s="126"/>
      <c r="S1246" s="126"/>
      <c r="T1246" s="126"/>
      <c r="U1246" s="126"/>
      <c r="V1246" s="126"/>
      <c r="W1246" s="126"/>
      <c r="X1246" s="126"/>
      <c r="Y1246" s="126"/>
      <c r="Z1246" s="126"/>
      <c r="AA1246" s="126"/>
      <c r="AB1246" s="126"/>
      <c r="AC1246" s="126"/>
      <c r="AD1246" s="126"/>
      <c r="AE1246" s="126"/>
      <c r="AF1246" s="126"/>
      <c r="AG1246" s="126"/>
      <c r="AH1246" s="126"/>
      <c r="AI1246" s="126"/>
      <c r="AJ1246" s="126"/>
      <c r="AK1246" s="126"/>
      <c r="AL1246" s="127"/>
    </row>
    <row r="1247" spans="2:38" s="1" customFormat="1" ht="11.25">
      <c r="B1247" s="128" t="s">
        <v>1288</v>
      </c>
      <c r="C1247" s="129"/>
      <c r="D1247" s="129"/>
      <c r="E1247" s="129"/>
      <c r="F1247" s="129"/>
      <c r="G1247" s="129"/>
      <c r="H1247" s="129"/>
      <c r="I1247" s="129"/>
      <c r="J1247" s="130"/>
      <c r="K1247" s="131" t="s">
        <v>1289</v>
      </c>
      <c r="L1247" s="132"/>
      <c r="M1247" s="132"/>
      <c r="N1247" s="132"/>
      <c r="O1247" s="132"/>
      <c r="P1247" s="132"/>
      <c r="Q1247" s="132"/>
      <c r="R1247" s="132"/>
      <c r="S1247" s="132"/>
      <c r="T1247" s="132"/>
      <c r="U1247" s="132"/>
      <c r="V1247" s="133"/>
      <c r="W1247" s="131" t="s">
        <v>1101</v>
      </c>
      <c r="X1247" s="134"/>
      <c r="Y1247" s="134"/>
      <c r="Z1247" s="134"/>
      <c r="AA1247" s="134"/>
      <c r="AB1247" s="134"/>
      <c r="AC1247" s="134"/>
      <c r="AD1247" s="134"/>
      <c r="AE1247" s="134"/>
      <c r="AF1247" s="134"/>
      <c r="AG1247" s="134"/>
      <c r="AH1247" s="134"/>
      <c r="AI1247" s="134"/>
      <c r="AJ1247" s="134"/>
      <c r="AK1247" s="134"/>
      <c r="AL1247" s="135"/>
    </row>
    <row r="1248" spans="2:38" s="1" customFormat="1" ht="26.25" customHeight="1" thickBot="1">
      <c r="B1248" s="136" t="s">
        <v>1293</v>
      </c>
      <c r="C1248" s="137"/>
      <c r="D1248" s="138"/>
      <c r="E1248" s="92"/>
      <c r="F1248" s="92"/>
      <c r="G1248" s="92"/>
      <c r="H1248" s="139" t="s">
        <v>1294</v>
      </c>
      <c r="I1248" s="139"/>
      <c r="J1248" s="139"/>
      <c r="K1248" s="139"/>
      <c r="L1248" s="139"/>
      <c r="M1248" s="139"/>
      <c r="N1248" s="139"/>
      <c r="O1248" s="139"/>
      <c r="P1248" s="140"/>
      <c r="Q1248" s="141" t="s">
        <v>1049</v>
      </c>
      <c r="R1248" s="142"/>
      <c r="S1248" s="142"/>
      <c r="T1248" s="142"/>
      <c r="U1248" s="142"/>
      <c r="V1248" s="142"/>
      <c r="W1248" s="142"/>
      <c r="X1248" s="142"/>
      <c r="Y1248" s="142"/>
      <c r="Z1248" s="142"/>
      <c r="AA1248" s="142"/>
      <c r="AB1248" s="142"/>
      <c r="AC1248" s="142"/>
      <c r="AD1248" s="142"/>
      <c r="AE1248" s="142"/>
      <c r="AF1248" s="142"/>
      <c r="AG1248" s="142"/>
      <c r="AH1248" s="143"/>
      <c r="AI1248" s="144" t="s">
        <v>1050</v>
      </c>
      <c r="AJ1248" s="145"/>
      <c r="AK1248" s="145"/>
      <c r="AL1248" s="146"/>
    </row>
    <row r="1249" spans="2:38" s="1" customFormat="1" ht="11.25" customHeight="1">
      <c r="B1249" s="156" t="s">
        <v>1051</v>
      </c>
      <c r="C1249" s="158" t="s">
        <v>1052</v>
      </c>
      <c r="D1249" s="159"/>
      <c r="E1249" s="159"/>
      <c r="F1249" s="159"/>
      <c r="G1249" s="159"/>
      <c r="H1249" s="159"/>
      <c r="I1249" s="159"/>
      <c r="J1249" s="159"/>
      <c r="K1249" s="162" t="s">
        <v>1053</v>
      </c>
      <c r="L1249" s="164" t="s">
        <v>1054</v>
      </c>
      <c r="M1249" s="164" t="s">
        <v>1055</v>
      </c>
      <c r="N1249" s="166" t="s">
        <v>1394</v>
      </c>
      <c r="O1249" s="173" t="s">
        <v>1056</v>
      </c>
      <c r="P1249" s="175" t="s">
        <v>1057</v>
      </c>
      <c r="Q1249" s="177" t="s">
        <v>1058</v>
      </c>
      <c r="R1249" s="169"/>
      <c r="S1249" s="168" t="s">
        <v>1059</v>
      </c>
      <c r="T1249" s="169"/>
      <c r="U1249" s="168" t="s">
        <v>1060</v>
      </c>
      <c r="V1249" s="169"/>
      <c r="W1249" s="168" t="s">
        <v>1061</v>
      </c>
      <c r="X1249" s="169"/>
      <c r="Y1249" s="168" t="s">
        <v>1062</v>
      </c>
      <c r="Z1249" s="169"/>
      <c r="AA1249" s="168" t="s">
        <v>1063</v>
      </c>
      <c r="AB1249" s="169"/>
      <c r="AC1249" s="168" t="s">
        <v>1064</v>
      </c>
      <c r="AD1249" s="169"/>
      <c r="AE1249" s="168" t="s">
        <v>1065</v>
      </c>
      <c r="AF1249" s="169"/>
      <c r="AG1249" s="168" t="s">
        <v>1066</v>
      </c>
      <c r="AH1249" s="170"/>
      <c r="AI1249" s="171" t="s">
        <v>1067</v>
      </c>
      <c r="AJ1249" s="147" t="s">
        <v>1068</v>
      </c>
      <c r="AK1249" s="149" t="s">
        <v>1069</v>
      </c>
      <c r="AL1249" s="151" t="s">
        <v>1070</v>
      </c>
    </row>
    <row r="1250" spans="2:38" s="1" customFormat="1" ht="29.25" thickBot="1">
      <c r="B1250" s="157"/>
      <c r="C1250" s="178"/>
      <c r="D1250" s="179"/>
      <c r="E1250" s="179"/>
      <c r="F1250" s="179"/>
      <c r="G1250" s="179"/>
      <c r="H1250" s="179"/>
      <c r="I1250" s="179"/>
      <c r="J1250" s="179"/>
      <c r="K1250" s="163"/>
      <c r="L1250" s="165" t="s">
        <v>1054</v>
      </c>
      <c r="M1250" s="165"/>
      <c r="N1250" s="167"/>
      <c r="O1250" s="174"/>
      <c r="P1250" s="176"/>
      <c r="Q1250" s="17" t="s">
        <v>1071</v>
      </c>
      <c r="R1250" s="18" t="s">
        <v>1072</v>
      </c>
      <c r="S1250" s="19" t="s">
        <v>1071</v>
      </c>
      <c r="T1250" s="18" t="s">
        <v>1072</v>
      </c>
      <c r="U1250" s="19" t="s">
        <v>1071</v>
      </c>
      <c r="V1250" s="18" t="s">
        <v>1072</v>
      </c>
      <c r="W1250" s="19" t="s">
        <v>1071</v>
      </c>
      <c r="X1250" s="18" t="s">
        <v>1072</v>
      </c>
      <c r="Y1250" s="19" t="s">
        <v>1071</v>
      </c>
      <c r="Z1250" s="18" t="s">
        <v>1072</v>
      </c>
      <c r="AA1250" s="19" t="s">
        <v>1071</v>
      </c>
      <c r="AB1250" s="18" t="s">
        <v>1072</v>
      </c>
      <c r="AC1250" s="19" t="s">
        <v>1071</v>
      </c>
      <c r="AD1250" s="18" t="s">
        <v>1073</v>
      </c>
      <c r="AE1250" s="19" t="s">
        <v>1071</v>
      </c>
      <c r="AF1250" s="18" t="s">
        <v>1073</v>
      </c>
      <c r="AG1250" s="19" t="s">
        <v>1071</v>
      </c>
      <c r="AH1250" s="20" t="s">
        <v>1073</v>
      </c>
      <c r="AI1250" s="172"/>
      <c r="AJ1250" s="148"/>
      <c r="AK1250" s="150"/>
      <c r="AL1250" s="152"/>
    </row>
    <row r="1251" spans="2:38" s="1" customFormat="1" ht="45.75" thickBot="1">
      <c r="B1251" s="42" t="s">
        <v>1091</v>
      </c>
      <c r="C1251" s="180" t="s">
        <v>1295</v>
      </c>
      <c r="D1251" s="181"/>
      <c r="E1251" s="181"/>
      <c r="F1251" s="181"/>
      <c r="G1251" s="181"/>
      <c r="H1251" s="181"/>
      <c r="I1251" s="181"/>
      <c r="J1251" s="181"/>
      <c r="K1251" s="43" t="s">
        <v>1296</v>
      </c>
      <c r="L1251" s="44" t="s">
        <v>1201</v>
      </c>
      <c r="M1251" s="59">
        <v>1</v>
      </c>
      <c r="N1251" s="60">
        <v>1</v>
      </c>
      <c r="O1251" s="46"/>
      <c r="P1251" s="47"/>
      <c r="Q1251" s="48"/>
      <c r="R1251" s="49"/>
      <c r="S1251" s="49"/>
      <c r="T1251" s="49"/>
      <c r="U1251" s="49"/>
      <c r="V1251" s="49"/>
      <c r="W1251" s="49"/>
      <c r="X1251" s="49"/>
      <c r="Y1251" s="49"/>
      <c r="Z1251" s="49"/>
      <c r="AA1251" s="49"/>
      <c r="AB1251" s="49"/>
      <c r="AC1251" s="49"/>
      <c r="AD1251" s="49"/>
      <c r="AE1251" s="49"/>
      <c r="AF1251" s="49"/>
      <c r="AG1251" s="49"/>
      <c r="AH1251" s="50"/>
      <c r="AI1251" s="51">
        <f>AI1253+AI1256+AI1270</f>
        <v>0</v>
      </c>
      <c r="AJ1251" s="52"/>
      <c r="AK1251" s="52"/>
      <c r="AL1251" s="53"/>
    </row>
    <row r="1252" spans="2:38" s="1" customFormat="1" ht="33.75">
      <c r="B1252" s="5" t="s">
        <v>1037</v>
      </c>
      <c r="C1252" s="3" t="s">
        <v>1038</v>
      </c>
      <c r="D1252" s="3" t="s">
        <v>1039</v>
      </c>
      <c r="E1252" s="3" t="s">
        <v>1040</v>
      </c>
      <c r="F1252" s="3" t="s">
        <v>1041</v>
      </c>
      <c r="G1252" s="3" t="s">
        <v>1042</v>
      </c>
      <c r="H1252" s="3" t="s">
        <v>1043</v>
      </c>
      <c r="I1252" s="3" t="s">
        <v>1044</v>
      </c>
      <c r="J1252" s="4" t="s">
        <v>1045</v>
      </c>
      <c r="K1252" s="5" t="s">
        <v>1046</v>
      </c>
      <c r="L1252" s="6"/>
      <c r="M1252" s="6"/>
      <c r="N1252" s="7"/>
      <c r="O1252" s="7"/>
      <c r="P1252" s="8"/>
      <c r="Q1252" s="9">
        <f>SUM(Q1253:Q1253)</f>
        <v>0</v>
      </c>
      <c r="R1252" s="10">
        <f>SUM(R1253:R1253)</f>
        <v>0</v>
      </c>
      <c r="S1252" s="11">
        <f>SUM(S1253:S1253)</f>
        <v>0</v>
      </c>
      <c r="T1252" s="10">
        <f>SUM(T1253:T1253)</f>
        <v>0</v>
      </c>
      <c r="U1252" s="11"/>
      <c r="V1252" s="10"/>
      <c r="W1252" s="11"/>
      <c r="X1252" s="10"/>
      <c r="Y1252" s="11"/>
      <c r="Z1252" s="10"/>
      <c r="AA1252" s="11"/>
      <c r="AB1252" s="10"/>
      <c r="AC1252" s="11"/>
      <c r="AD1252" s="10"/>
      <c r="AE1252" s="11"/>
      <c r="AF1252" s="10"/>
      <c r="AG1252" s="12">
        <f>Q1252+S1252</f>
        <v>0</v>
      </c>
      <c r="AH1252" s="10">
        <f>AH1253</f>
        <v>0</v>
      </c>
      <c r="AI1252" s="13">
        <f>SUM(AI1253:AI1253)</f>
        <v>0</v>
      </c>
      <c r="AJ1252" s="14"/>
      <c r="AK1252" s="14"/>
      <c r="AL1252" s="15"/>
    </row>
    <row r="1253" spans="2:38" ht="77.25" thickBot="1">
      <c r="B1253" s="106"/>
      <c r="C1253" s="28"/>
      <c r="D1253" s="28"/>
      <c r="E1253" s="28"/>
      <c r="F1253" s="26" t="s">
        <v>977</v>
      </c>
      <c r="G1253" s="28"/>
      <c r="H1253" s="28"/>
      <c r="I1253" s="28"/>
      <c r="J1253" s="26" t="s">
        <v>348</v>
      </c>
      <c r="K1253" s="26" t="s">
        <v>782</v>
      </c>
      <c r="L1253" s="27">
        <v>1</v>
      </c>
      <c r="M1253" s="27">
        <v>1</v>
      </c>
      <c r="N1253" s="27">
        <v>1</v>
      </c>
      <c r="O1253" s="28"/>
      <c r="P1253" s="28"/>
      <c r="Q1253" s="29"/>
      <c r="R1253" s="28"/>
      <c r="S1253" s="29"/>
      <c r="T1253" s="28"/>
      <c r="U1253" s="28"/>
      <c r="V1253" s="28"/>
      <c r="W1253" s="28"/>
      <c r="X1253" s="28"/>
      <c r="Y1253" s="28"/>
      <c r="Z1253" s="28"/>
      <c r="AA1253" s="29"/>
      <c r="AB1253" s="28"/>
      <c r="AC1253" s="28"/>
      <c r="AD1253" s="28"/>
      <c r="AE1253" s="29"/>
      <c r="AF1253" s="28"/>
      <c r="AG1253" s="28"/>
      <c r="AH1253" s="28"/>
      <c r="AI1253" s="28"/>
      <c r="AJ1253" s="28"/>
      <c r="AK1253" s="28"/>
      <c r="AL1253" s="107" t="s">
        <v>1091</v>
      </c>
    </row>
    <row r="1254" spans="2:38" s="1" customFormat="1" ht="54.75" customHeight="1">
      <c r="B1254" s="5" t="s">
        <v>1037</v>
      </c>
      <c r="C1254" s="3" t="s">
        <v>1038</v>
      </c>
      <c r="D1254" s="3" t="s">
        <v>1039</v>
      </c>
      <c r="E1254" s="3" t="s">
        <v>1040</v>
      </c>
      <c r="F1254" s="3" t="s">
        <v>1041</v>
      </c>
      <c r="G1254" s="3" t="s">
        <v>1042</v>
      </c>
      <c r="H1254" s="3" t="s">
        <v>1043</v>
      </c>
      <c r="I1254" s="3" t="s">
        <v>1044</v>
      </c>
      <c r="J1254" s="4" t="s">
        <v>1045</v>
      </c>
      <c r="K1254" s="5" t="s">
        <v>1046</v>
      </c>
      <c r="L1254" s="6"/>
      <c r="M1254" s="6"/>
      <c r="N1254" s="7"/>
      <c r="O1254" s="7"/>
      <c r="P1254" s="8"/>
      <c r="Q1254" s="9">
        <f>SUM(Q1255:Q1255)</f>
        <v>20000000</v>
      </c>
      <c r="R1254" s="10">
        <f>SUM(R1255:R1255)</f>
        <v>0</v>
      </c>
      <c r="S1254" s="11">
        <f>SUM(S1255:S1255)</f>
        <v>0</v>
      </c>
      <c r="T1254" s="10">
        <f>SUM(T1255:T1255)</f>
        <v>0</v>
      </c>
      <c r="U1254" s="11"/>
      <c r="V1254" s="10"/>
      <c r="W1254" s="11"/>
      <c r="X1254" s="10"/>
      <c r="Y1254" s="11"/>
      <c r="Z1254" s="10"/>
      <c r="AA1254" s="11"/>
      <c r="AB1254" s="10"/>
      <c r="AC1254" s="11"/>
      <c r="AD1254" s="10"/>
      <c r="AE1254" s="11"/>
      <c r="AF1254" s="10"/>
      <c r="AG1254" s="12">
        <f>Q1254+S1254</f>
        <v>20000000</v>
      </c>
      <c r="AH1254" s="10">
        <f>AH1255</f>
        <v>0</v>
      </c>
      <c r="AI1254" s="13">
        <f>SUM(AI1255:AI1255)</f>
        <v>0</v>
      </c>
      <c r="AJ1254" s="14"/>
      <c r="AK1254" s="14"/>
      <c r="AL1254" s="15"/>
    </row>
    <row r="1255" spans="2:38" ht="77.25" thickBot="1">
      <c r="B1255" s="106"/>
      <c r="C1255" s="28"/>
      <c r="D1255" s="28"/>
      <c r="E1255" s="28"/>
      <c r="F1255" s="26" t="s">
        <v>1010</v>
      </c>
      <c r="G1255" s="28"/>
      <c r="H1255" s="28"/>
      <c r="I1255" s="28"/>
      <c r="J1255" s="26" t="s">
        <v>349</v>
      </c>
      <c r="K1255" s="26" t="s">
        <v>783</v>
      </c>
      <c r="L1255" s="27">
        <v>0</v>
      </c>
      <c r="M1255" s="27">
        <v>4</v>
      </c>
      <c r="N1255" s="27">
        <v>1</v>
      </c>
      <c r="O1255" s="28"/>
      <c r="P1255" s="28"/>
      <c r="Q1255" s="29">
        <v>20000000</v>
      </c>
      <c r="R1255" s="28"/>
      <c r="S1255" s="29"/>
      <c r="T1255" s="28"/>
      <c r="U1255" s="28"/>
      <c r="V1255" s="28"/>
      <c r="W1255" s="28"/>
      <c r="X1255" s="28"/>
      <c r="Y1255" s="28"/>
      <c r="Z1255" s="28"/>
      <c r="AA1255" s="29"/>
      <c r="AB1255" s="28"/>
      <c r="AC1255" s="28"/>
      <c r="AD1255" s="28"/>
      <c r="AE1255" s="29"/>
      <c r="AF1255" s="28"/>
      <c r="AG1255" s="28"/>
      <c r="AH1255" s="28"/>
      <c r="AI1255" s="28"/>
      <c r="AJ1255" s="28"/>
      <c r="AK1255" s="28"/>
      <c r="AL1255" s="107" t="s">
        <v>1091</v>
      </c>
    </row>
    <row r="1256" spans="2:38" s="1" customFormat="1" ht="52.5" customHeight="1">
      <c r="B1256" s="5" t="s">
        <v>1037</v>
      </c>
      <c r="C1256" s="3" t="s">
        <v>1038</v>
      </c>
      <c r="D1256" s="3" t="s">
        <v>1039</v>
      </c>
      <c r="E1256" s="3" t="s">
        <v>1040</v>
      </c>
      <c r="F1256" s="3" t="s">
        <v>1041</v>
      </c>
      <c r="G1256" s="3" t="s">
        <v>1042</v>
      </c>
      <c r="H1256" s="3" t="s">
        <v>1043</v>
      </c>
      <c r="I1256" s="3" t="s">
        <v>1044</v>
      </c>
      <c r="J1256" s="4" t="s">
        <v>1045</v>
      </c>
      <c r="K1256" s="5" t="s">
        <v>1046</v>
      </c>
      <c r="L1256" s="6"/>
      <c r="M1256" s="6"/>
      <c r="N1256" s="7"/>
      <c r="O1256" s="7"/>
      <c r="P1256" s="8"/>
      <c r="Q1256" s="9">
        <f>SUM(Q1257:Q1257)</f>
        <v>10000000</v>
      </c>
      <c r="R1256" s="10">
        <f>SUM(R1257:R1257)</f>
        <v>0</v>
      </c>
      <c r="S1256" s="11">
        <f>SUM(S1257:S1257)</f>
        <v>0</v>
      </c>
      <c r="T1256" s="10">
        <f>SUM(T1257:T1257)</f>
        <v>0</v>
      </c>
      <c r="U1256" s="11"/>
      <c r="V1256" s="10"/>
      <c r="W1256" s="11"/>
      <c r="X1256" s="10"/>
      <c r="Y1256" s="11"/>
      <c r="Z1256" s="10"/>
      <c r="AA1256" s="11"/>
      <c r="AB1256" s="10"/>
      <c r="AC1256" s="11"/>
      <c r="AD1256" s="10"/>
      <c r="AE1256" s="11"/>
      <c r="AF1256" s="10"/>
      <c r="AG1256" s="12">
        <f>Q1256+S1256</f>
        <v>10000000</v>
      </c>
      <c r="AH1256" s="10">
        <f>AH1257</f>
        <v>0</v>
      </c>
      <c r="AI1256" s="13">
        <f>SUM(AI1257:AI1257)</f>
        <v>0</v>
      </c>
      <c r="AJ1256" s="14"/>
      <c r="AK1256" s="14"/>
      <c r="AL1256" s="15"/>
    </row>
    <row r="1257" spans="2:38" ht="108" customHeight="1">
      <c r="B1257" s="106"/>
      <c r="C1257" s="28"/>
      <c r="D1257" s="28"/>
      <c r="E1257" s="28"/>
      <c r="F1257" s="26" t="s">
        <v>1011</v>
      </c>
      <c r="G1257" s="28"/>
      <c r="H1257" s="28"/>
      <c r="I1257" s="28"/>
      <c r="J1257" s="26" t="s">
        <v>350</v>
      </c>
      <c r="K1257" s="26" t="s">
        <v>784</v>
      </c>
      <c r="L1257" s="27">
        <v>0</v>
      </c>
      <c r="M1257" s="27">
        <v>80</v>
      </c>
      <c r="N1257" s="27">
        <v>20</v>
      </c>
      <c r="O1257" s="28"/>
      <c r="P1257" s="28"/>
      <c r="Q1257" s="29">
        <v>10000000</v>
      </c>
      <c r="R1257" s="28"/>
      <c r="S1257" s="29"/>
      <c r="T1257" s="28"/>
      <c r="U1257" s="28"/>
      <c r="V1257" s="28"/>
      <c r="W1257" s="28"/>
      <c r="X1257" s="28"/>
      <c r="Y1257" s="28"/>
      <c r="Z1257" s="28"/>
      <c r="AA1257" s="29"/>
      <c r="AB1257" s="28"/>
      <c r="AC1257" s="28"/>
      <c r="AD1257" s="28"/>
      <c r="AE1257" s="29"/>
      <c r="AF1257" s="28"/>
      <c r="AG1257" s="28"/>
      <c r="AH1257" s="28"/>
      <c r="AI1257" s="28"/>
      <c r="AJ1257" s="28"/>
      <c r="AK1257" s="28"/>
      <c r="AL1257" s="107" t="s">
        <v>1091</v>
      </c>
    </row>
    <row r="1258" spans="2:38">
      <c r="B1258" s="116"/>
      <c r="C1258" s="117"/>
      <c r="D1258" s="117"/>
      <c r="E1258" s="117"/>
      <c r="F1258" s="118"/>
      <c r="G1258" s="117"/>
      <c r="H1258" s="117"/>
      <c r="I1258" s="117"/>
      <c r="J1258" s="118"/>
      <c r="K1258" s="118"/>
      <c r="L1258" s="119"/>
      <c r="M1258" s="119"/>
      <c r="N1258" s="119"/>
      <c r="O1258" s="117"/>
      <c r="P1258" s="117"/>
      <c r="Q1258" s="120"/>
      <c r="R1258" s="117"/>
      <c r="S1258" s="120"/>
      <c r="T1258" s="117"/>
      <c r="U1258" s="117"/>
      <c r="V1258" s="117"/>
      <c r="W1258" s="117"/>
      <c r="X1258" s="117"/>
      <c r="Y1258" s="117"/>
      <c r="Z1258" s="117"/>
      <c r="AA1258" s="120"/>
      <c r="AB1258" s="117"/>
      <c r="AC1258" s="117"/>
      <c r="AD1258" s="117"/>
      <c r="AE1258" s="120"/>
      <c r="AF1258" s="117"/>
      <c r="AG1258" s="117"/>
      <c r="AH1258" s="117"/>
      <c r="AI1258" s="117"/>
      <c r="AJ1258" s="117"/>
      <c r="AK1258" s="117"/>
      <c r="AL1258" s="121"/>
    </row>
    <row r="1259" spans="2:38">
      <c r="B1259" s="116"/>
      <c r="C1259" s="117"/>
      <c r="D1259" s="117"/>
      <c r="E1259" s="117"/>
      <c r="F1259" s="118"/>
      <c r="G1259" s="117"/>
      <c r="H1259" s="117"/>
      <c r="I1259" s="117"/>
      <c r="J1259" s="118"/>
      <c r="K1259" s="118"/>
      <c r="L1259" s="119"/>
      <c r="M1259" s="119"/>
      <c r="N1259" s="119"/>
      <c r="O1259" s="117"/>
      <c r="P1259" s="117"/>
      <c r="Q1259" s="120"/>
      <c r="R1259" s="117"/>
      <c r="S1259" s="120"/>
      <c r="T1259" s="117"/>
      <c r="U1259" s="117"/>
      <c r="V1259" s="117"/>
      <c r="W1259" s="117"/>
      <c r="X1259" s="117"/>
      <c r="Y1259" s="117"/>
      <c r="Z1259" s="117"/>
      <c r="AA1259" s="120"/>
      <c r="AB1259" s="117"/>
      <c r="AC1259" s="117"/>
      <c r="AD1259" s="117"/>
      <c r="AE1259" s="120"/>
      <c r="AF1259" s="117"/>
      <c r="AG1259" s="117"/>
      <c r="AH1259" s="117"/>
      <c r="AI1259" s="117"/>
      <c r="AJ1259" s="117"/>
      <c r="AK1259" s="117"/>
      <c r="AL1259" s="121"/>
    </row>
    <row r="1260" spans="2:38">
      <c r="B1260" s="116"/>
      <c r="C1260" s="117"/>
      <c r="D1260" s="117"/>
      <c r="E1260" s="117"/>
      <c r="F1260" s="118"/>
      <c r="G1260" s="117"/>
      <c r="H1260" s="117"/>
      <c r="I1260" s="117"/>
      <c r="J1260" s="118"/>
      <c r="K1260" s="118"/>
      <c r="L1260" s="119"/>
      <c r="M1260" s="119"/>
      <c r="N1260" s="119"/>
      <c r="O1260" s="117"/>
      <c r="P1260" s="117"/>
      <c r="Q1260" s="120"/>
      <c r="R1260" s="117"/>
      <c r="S1260" s="120"/>
      <c r="T1260" s="117"/>
      <c r="U1260" s="117"/>
      <c r="V1260" s="117"/>
      <c r="W1260" s="117"/>
      <c r="X1260" s="117"/>
      <c r="Y1260" s="117"/>
      <c r="Z1260" s="117"/>
      <c r="AA1260" s="120"/>
      <c r="AB1260" s="117"/>
      <c r="AC1260" s="117"/>
      <c r="AD1260" s="117"/>
      <c r="AE1260" s="120"/>
      <c r="AF1260" s="117"/>
      <c r="AG1260" s="117"/>
      <c r="AH1260" s="117"/>
      <c r="AI1260" s="117"/>
      <c r="AJ1260" s="117"/>
      <c r="AK1260" s="117"/>
      <c r="AL1260" s="121"/>
    </row>
    <row r="1261" spans="2:38">
      <c r="B1261" s="116"/>
      <c r="C1261" s="117"/>
      <c r="D1261" s="117"/>
      <c r="E1261" s="117"/>
      <c r="F1261" s="118"/>
      <c r="G1261" s="117"/>
      <c r="H1261" s="117"/>
      <c r="I1261" s="117"/>
      <c r="J1261" s="118"/>
      <c r="K1261" s="118"/>
      <c r="L1261" s="119"/>
      <c r="M1261" s="119"/>
      <c r="N1261" s="119"/>
      <c r="O1261" s="117"/>
      <c r="P1261" s="117"/>
      <c r="Q1261" s="120"/>
      <c r="R1261" s="117"/>
      <c r="S1261" s="120"/>
      <c r="T1261" s="117"/>
      <c r="U1261" s="117"/>
      <c r="V1261" s="117"/>
      <c r="W1261" s="117"/>
      <c r="X1261" s="117"/>
      <c r="Y1261" s="117"/>
      <c r="Z1261" s="117"/>
      <c r="AA1261" s="120"/>
      <c r="AB1261" s="117"/>
      <c r="AC1261" s="117"/>
      <c r="AD1261" s="117"/>
      <c r="AE1261" s="120"/>
      <c r="AF1261" s="117"/>
      <c r="AG1261" s="117"/>
      <c r="AH1261" s="117"/>
      <c r="AI1261" s="117"/>
      <c r="AJ1261" s="117"/>
      <c r="AK1261" s="117"/>
      <c r="AL1261" s="121"/>
    </row>
    <row r="1262" spans="2:38">
      <c r="B1262" s="116"/>
      <c r="C1262" s="117"/>
      <c r="D1262" s="117"/>
      <c r="E1262" s="117"/>
      <c r="F1262" s="118"/>
      <c r="G1262" s="117"/>
      <c r="H1262" s="117"/>
      <c r="I1262" s="117"/>
      <c r="J1262" s="118"/>
      <c r="K1262" s="118"/>
      <c r="L1262" s="119"/>
      <c r="M1262" s="119"/>
      <c r="N1262" s="119"/>
      <c r="O1262" s="117"/>
      <c r="P1262" s="117"/>
      <c r="Q1262" s="120"/>
      <c r="R1262" s="117"/>
      <c r="S1262" s="120"/>
      <c r="T1262" s="117"/>
      <c r="U1262" s="117"/>
      <c r="V1262" s="117"/>
      <c r="W1262" s="117"/>
      <c r="X1262" s="117"/>
      <c r="Y1262" s="117"/>
      <c r="Z1262" s="117"/>
      <c r="AA1262" s="120"/>
      <c r="AB1262" s="117"/>
      <c r="AC1262" s="117"/>
      <c r="AD1262" s="117"/>
      <c r="AE1262" s="120"/>
      <c r="AF1262" s="117"/>
      <c r="AG1262" s="117"/>
      <c r="AH1262" s="117"/>
      <c r="AI1262" s="117"/>
      <c r="AJ1262" s="117"/>
      <c r="AK1262" s="117"/>
      <c r="AL1262" s="121"/>
    </row>
    <row r="1263" spans="2:38">
      <c r="B1263" s="116"/>
      <c r="C1263" s="117"/>
      <c r="D1263" s="117"/>
      <c r="E1263" s="117"/>
      <c r="F1263" s="118"/>
      <c r="G1263" s="117"/>
      <c r="H1263" s="117"/>
      <c r="I1263" s="117"/>
      <c r="J1263" s="118"/>
      <c r="K1263" s="118"/>
      <c r="L1263" s="119"/>
      <c r="M1263" s="119"/>
      <c r="N1263" s="119"/>
      <c r="O1263" s="117"/>
      <c r="P1263" s="117"/>
      <c r="Q1263" s="120"/>
      <c r="R1263" s="117"/>
      <c r="S1263" s="120"/>
      <c r="T1263" s="117"/>
      <c r="U1263" s="117"/>
      <c r="V1263" s="117"/>
      <c r="W1263" s="117"/>
      <c r="X1263" s="117"/>
      <c r="Y1263" s="117"/>
      <c r="Z1263" s="117"/>
      <c r="AA1263" s="120"/>
      <c r="AB1263" s="117"/>
      <c r="AC1263" s="117"/>
      <c r="AD1263" s="117"/>
      <c r="AE1263" s="120"/>
      <c r="AF1263" s="117"/>
      <c r="AG1263" s="117"/>
      <c r="AH1263" s="117"/>
      <c r="AI1263" s="117"/>
      <c r="AJ1263" s="117"/>
      <c r="AK1263" s="117"/>
      <c r="AL1263" s="121"/>
    </row>
    <row r="1264" spans="2:38">
      <c r="B1264" s="116"/>
      <c r="C1264" s="117"/>
      <c r="D1264" s="117"/>
      <c r="E1264" s="117"/>
      <c r="F1264" s="118"/>
      <c r="G1264" s="117"/>
      <c r="H1264" s="117"/>
      <c r="I1264" s="117"/>
      <c r="J1264" s="118"/>
      <c r="K1264" s="118"/>
      <c r="L1264" s="119"/>
      <c r="M1264" s="119"/>
      <c r="N1264" s="119"/>
      <c r="O1264" s="117"/>
      <c r="P1264" s="117"/>
      <c r="Q1264" s="120"/>
      <c r="R1264" s="117"/>
      <c r="S1264" s="120"/>
      <c r="T1264" s="117"/>
      <c r="U1264" s="117"/>
      <c r="V1264" s="117"/>
      <c r="W1264" s="117"/>
      <c r="X1264" s="117"/>
      <c r="Y1264" s="117"/>
      <c r="Z1264" s="117"/>
      <c r="AA1264" s="120"/>
      <c r="AB1264" s="117"/>
      <c r="AC1264" s="117"/>
      <c r="AD1264" s="117"/>
      <c r="AE1264" s="120"/>
      <c r="AF1264" s="117"/>
      <c r="AG1264" s="117"/>
      <c r="AH1264" s="117"/>
      <c r="AI1264" s="117"/>
      <c r="AJ1264" s="117"/>
      <c r="AK1264" s="117"/>
      <c r="AL1264" s="121"/>
    </row>
    <row r="1265" spans="2:40">
      <c r="B1265" s="116"/>
      <c r="C1265" s="117"/>
      <c r="D1265" s="117"/>
      <c r="E1265" s="117"/>
      <c r="F1265" s="118"/>
      <c r="G1265" s="117"/>
      <c r="H1265" s="117"/>
      <c r="I1265" s="117"/>
      <c r="J1265" s="118"/>
      <c r="K1265" s="118"/>
      <c r="L1265" s="119"/>
      <c r="M1265" s="119"/>
      <c r="N1265" s="119"/>
      <c r="O1265" s="117"/>
      <c r="P1265" s="117"/>
      <c r="Q1265" s="120"/>
      <c r="R1265" s="117"/>
      <c r="S1265" s="120"/>
      <c r="T1265" s="117"/>
      <c r="U1265" s="117"/>
      <c r="V1265" s="117"/>
      <c r="W1265" s="117"/>
      <c r="X1265" s="117"/>
      <c r="Y1265" s="117"/>
      <c r="Z1265" s="117"/>
      <c r="AA1265" s="120"/>
      <c r="AB1265" s="117"/>
      <c r="AC1265" s="117"/>
      <c r="AD1265" s="117"/>
      <c r="AE1265" s="120"/>
      <c r="AF1265" s="117"/>
      <c r="AG1265" s="117"/>
      <c r="AH1265" s="117"/>
      <c r="AI1265" s="117"/>
      <c r="AJ1265" s="117"/>
      <c r="AK1265" s="117"/>
      <c r="AL1265" s="121"/>
    </row>
    <row r="1266" spans="2:40">
      <c r="B1266" s="116"/>
      <c r="C1266" s="117"/>
      <c r="D1266" s="117"/>
      <c r="E1266" s="117"/>
      <c r="F1266" s="118"/>
      <c r="G1266" s="117"/>
      <c r="H1266" s="117"/>
      <c r="I1266" s="117"/>
      <c r="J1266" s="118"/>
      <c r="K1266" s="118"/>
      <c r="L1266" s="119"/>
      <c r="M1266" s="119"/>
      <c r="N1266" s="119"/>
      <c r="O1266" s="117"/>
      <c r="P1266" s="117"/>
      <c r="Q1266" s="120"/>
      <c r="R1266" s="117"/>
      <c r="S1266" s="120"/>
      <c r="T1266" s="117"/>
      <c r="U1266" s="117"/>
      <c r="V1266" s="117"/>
      <c r="W1266" s="117"/>
      <c r="X1266" s="117"/>
      <c r="Y1266" s="117"/>
      <c r="Z1266" s="117"/>
      <c r="AA1266" s="120"/>
      <c r="AB1266" s="117"/>
      <c r="AC1266" s="117"/>
      <c r="AD1266" s="117"/>
      <c r="AE1266" s="120"/>
      <c r="AF1266" s="117"/>
      <c r="AG1266" s="117"/>
      <c r="AH1266" s="117"/>
      <c r="AI1266" s="117"/>
      <c r="AJ1266" s="117"/>
      <c r="AK1266" s="117"/>
      <c r="AL1266" s="121"/>
    </row>
    <row r="1267" spans="2:40">
      <c r="B1267" s="116"/>
      <c r="C1267" s="117"/>
      <c r="D1267" s="117"/>
      <c r="E1267" s="117"/>
      <c r="F1267" s="118"/>
      <c r="G1267" s="117"/>
      <c r="H1267" s="117"/>
      <c r="I1267" s="117"/>
      <c r="J1267" s="118"/>
      <c r="K1267" s="118"/>
      <c r="L1267" s="119"/>
      <c r="M1267" s="119"/>
      <c r="N1267" s="119"/>
      <c r="O1267" s="117"/>
      <c r="P1267" s="117"/>
      <c r="Q1267" s="120"/>
      <c r="R1267" s="117"/>
      <c r="S1267" s="120"/>
      <c r="T1267" s="117"/>
      <c r="U1267" s="117"/>
      <c r="V1267" s="117"/>
      <c r="W1267" s="117"/>
      <c r="X1267" s="117"/>
      <c r="Y1267" s="117"/>
      <c r="Z1267" s="117"/>
      <c r="AA1267" s="120"/>
      <c r="AB1267" s="117"/>
      <c r="AC1267" s="117"/>
      <c r="AD1267" s="117"/>
      <c r="AE1267" s="120"/>
      <c r="AF1267" s="117"/>
      <c r="AG1267" s="117"/>
      <c r="AH1267" s="117"/>
      <c r="AI1267" s="117"/>
      <c r="AJ1267" s="117"/>
      <c r="AK1267" s="117"/>
      <c r="AL1267" s="121"/>
    </row>
    <row r="1268" spans="2:40">
      <c r="B1268" s="116"/>
      <c r="C1268" s="117"/>
      <c r="D1268" s="117"/>
      <c r="E1268" s="117"/>
      <c r="F1268" s="118"/>
      <c r="G1268" s="117"/>
      <c r="H1268" s="117"/>
      <c r="I1268" s="117"/>
      <c r="J1268" s="118"/>
      <c r="K1268" s="118"/>
      <c r="L1268" s="119"/>
      <c r="M1268" s="119"/>
      <c r="N1268" s="119"/>
      <c r="O1268" s="117"/>
      <c r="P1268" s="117"/>
      <c r="Q1268" s="120"/>
      <c r="R1268" s="117"/>
      <c r="S1268" s="120"/>
      <c r="T1268" s="117"/>
      <c r="U1268" s="117"/>
      <c r="V1268" s="117"/>
      <c r="W1268" s="117"/>
      <c r="X1268" s="117"/>
      <c r="Y1268" s="117"/>
      <c r="Z1268" s="117"/>
      <c r="AA1268" s="120"/>
      <c r="AB1268" s="117"/>
      <c r="AC1268" s="117"/>
      <c r="AD1268" s="117"/>
      <c r="AE1268" s="120"/>
      <c r="AF1268" s="117"/>
      <c r="AG1268" s="117"/>
      <c r="AH1268" s="117"/>
      <c r="AI1268" s="117"/>
      <c r="AJ1268" s="117"/>
      <c r="AK1268" s="117"/>
      <c r="AL1268" s="121"/>
    </row>
    <row r="1269" spans="2:40">
      <c r="B1269" s="116"/>
      <c r="C1269" s="117"/>
      <c r="D1269" s="117"/>
      <c r="E1269" s="117"/>
      <c r="F1269" s="118"/>
      <c r="G1269" s="117"/>
      <c r="H1269" s="117"/>
      <c r="I1269" s="117"/>
      <c r="J1269" s="118"/>
      <c r="K1269" s="118"/>
      <c r="L1269" s="119"/>
      <c r="M1269" s="119"/>
      <c r="N1269" s="119"/>
      <c r="O1269" s="117"/>
      <c r="P1269" s="117"/>
      <c r="Q1269" s="120"/>
      <c r="R1269" s="117"/>
      <c r="S1269" s="120"/>
      <c r="T1269" s="117"/>
      <c r="U1269" s="117"/>
      <c r="V1269" s="117"/>
      <c r="W1269" s="117"/>
      <c r="X1269" s="117"/>
      <c r="Y1269" s="117"/>
      <c r="Z1269" s="117"/>
      <c r="AA1269" s="120"/>
      <c r="AB1269" s="117"/>
      <c r="AC1269" s="117"/>
      <c r="AD1269" s="117"/>
      <c r="AE1269" s="120"/>
      <c r="AF1269" s="117"/>
      <c r="AG1269" s="117"/>
      <c r="AH1269" s="117"/>
      <c r="AI1269" s="117"/>
      <c r="AJ1269" s="117"/>
      <c r="AK1269" s="117"/>
      <c r="AL1269" s="121"/>
    </row>
    <row r="1270" spans="2:40" ht="15.75" thickBot="1">
      <c r="B1270" s="116"/>
      <c r="C1270" s="117"/>
      <c r="D1270" s="117"/>
      <c r="E1270" s="117"/>
      <c r="F1270" s="118"/>
      <c r="G1270" s="117"/>
      <c r="H1270" s="117"/>
      <c r="I1270" s="117"/>
      <c r="J1270" s="118"/>
      <c r="K1270" s="118"/>
      <c r="L1270" s="119"/>
      <c r="M1270" s="119"/>
      <c r="N1270" s="119"/>
      <c r="O1270" s="117"/>
      <c r="P1270" s="117"/>
      <c r="Q1270" s="120"/>
      <c r="R1270" s="117"/>
      <c r="S1270" s="120"/>
      <c r="T1270" s="117"/>
      <c r="U1270" s="117"/>
      <c r="V1270" s="117"/>
      <c r="W1270" s="117"/>
      <c r="X1270" s="117"/>
      <c r="Y1270" s="117"/>
      <c r="Z1270" s="117"/>
      <c r="AA1270" s="120"/>
      <c r="AB1270" s="117"/>
      <c r="AC1270" s="117"/>
      <c r="AD1270" s="117"/>
      <c r="AE1270" s="120"/>
      <c r="AF1270" s="117"/>
      <c r="AG1270" s="117"/>
      <c r="AH1270" s="117"/>
      <c r="AI1270" s="117"/>
      <c r="AJ1270" s="117"/>
      <c r="AK1270" s="117"/>
      <c r="AL1270" s="121"/>
    </row>
    <row r="1271" spans="2:40" s="1" customFormat="1" ht="11.25">
      <c r="B1271" s="122" t="s">
        <v>1097</v>
      </c>
      <c r="C1271" s="123"/>
      <c r="D1271" s="123"/>
      <c r="E1271" s="123"/>
      <c r="F1271" s="123"/>
      <c r="G1271" s="123"/>
      <c r="H1271" s="123"/>
      <c r="I1271" s="123"/>
      <c r="J1271" s="123"/>
      <c r="K1271" s="123"/>
      <c r="L1271" s="123"/>
      <c r="M1271" s="123"/>
      <c r="N1271" s="123"/>
      <c r="O1271" s="123"/>
      <c r="P1271" s="123"/>
      <c r="Q1271" s="123"/>
      <c r="R1271" s="123"/>
      <c r="S1271" s="123"/>
      <c r="T1271" s="123"/>
      <c r="U1271" s="123"/>
      <c r="V1271" s="123"/>
      <c r="W1271" s="123"/>
      <c r="X1271" s="123"/>
      <c r="Y1271" s="123"/>
      <c r="Z1271" s="123"/>
      <c r="AA1271" s="123"/>
      <c r="AB1271" s="123"/>
      <c r="AC1271" s="123"/>
      <c r="AD1271" s="123"/>
      <c r="AE1271" s="123"/>
      <c r="AF1271" s="123"/>
      <c r="AG1271" s="123"/>
      <c r="AH1271" s="123"/>
      <c r="AI1271" s="123"/>
      <c r="AJ1271" s="123"/>
      <c r="AK1271" s="123"/>
      <c r="AL1271" s="124"/>
    </row>
    <row r="1272" spans="2:40" s="1" customFormat="1" ht="12" thickBot="1">
      <c r="B1272" s="125" t="s">
        <v>1098</v>
      </c>
      <c r="C1272" s="126"/>
      <c r="D1272" s="12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126"/>
      <c r="AG1272" s="126"/>
      <c r="AH1272" s="126"/>
      <c r="AI1272" s="126"/>
      <c r="AJ1272" s="126"/>
      <c r="AK1272" s="126"/>
      <c r="AL1272" s="127"/>
    </row>
    <row r="1273" spans="2:40" s="1" customFormat="1" ht="11.25">
      <c r="B1273" s="128" t="s">
        <v>1288</v>
      </c>
      <c r="C1273" s="129"/>
      <c r="D1273" s="129"/>
      <c r="E1273" s="129"/>
      <c r="F1273" s="129"/>
      <c r="G1273" s="129"/>
      <c r="H1273" s="129"/>
      <c r="I1273" s="129"/>
      <c r="J1273" s="130"/>
      <c r="K1273" s="131" t="s">
        <v>1297</v>
      </c>
      <c r="L1273" s="132"/>
      <c r="M1273" s="132"/>
      <c r="N1273" s="132"/>
      <c r="O1273" s="132"/>
      <c r="P1273" s="132"/>
      <c r="Q1273" s="132"/>
      <c r="R1273" s="132"/>
      <c r="S1273" s="132"/>
      <c r="T1273" s="132"/>
      <c r="U1273" s="132"/>
      <c r="V1273" s="133"/>
      <c r="W1273" s="131" t="s">
        <v>1101</v>
      </c>
      <c r="X1273" s="134"/>
      <c r="Y1273" s="134"/>
      <c r="Z1273" s="134"/>
      <c r="AA1273" s="134"/>
      <c r="AB1273" s="134"/>
      <c r="AC1273" s="134"/>
      <c r="AD1273" s="134"/>
      <c r="AE1273" s="134"/>
      <c r="AF1273" s="134"/>
      <c r="AG1273" s="134"/>
      <c r="AH1273" s="134"/>
      <c r="AI1273" s="134"/>
      <c r="AJ1273" s="134"/>
      <c r="AK1273" s="134"/>
      <c r="AL1273" s="135"/>
    </row>
    <row r="1274" spans="2:40" s="1" customFormat="1" ht="24" customHeight="1" thickBot="1">
      <c r="B1274" s="136" t="s">
        <v>1298</v>
      </c>
      <c r="C1274" s="137"/>
      <c r="D1274" s="138"/>
      <c r="E1274" s="92"/>
      <c r="F1274" s="92"/>
      <c r="G1274" s="92"/>
      <c r="H1274" s="139" t="s">
        <v>1299</v>
      </c>
      <c r="I1274" s="139"/>
      <c r="J1274" s="139"/>
      <c r="K1274" s="139"/>
      <c r="L1274" s="139"/>
      <c r="M1274" s="139"/>
      <c r="N1274" s="139"/>
      <c r="O1274" s="139"/>
      <c r="P1274" s="140"/>
      <c r="Q1274" s="141" t="s">
        <v>1049</v>
      </c>
      <c r="R1274" s="142"/>
      <c r="S1274" s="142"/>
      <c r="T1274" s="142"/>
      <c r="U1274" s="142"/>
      <c r="V1274" s="142"/>
      <c r="W1274" s="142"/>
      <c r="X1274" s="142"/>
      <c r="Y1274" s="142"/>
      <c r="Z1274" s="142"/>
      <c r="AA1274" s="142"/>
      <c r="AB1274" s="142"/>
      <c r="AC1274" s="142"/>
      <c r="AD1274" s="142"/>
      <c r="AE1274" s="142"/>
      <c r="AF1274" s="142"/>
      <c r="AG1274" s="142"/>
      <c r="AH1274" s="143"/>
      <c r="AI1274" s="144" t="s">
        <v>1050</v>
      </c>
      <c r="AJ1274" s="145"/>
      <c r="AK1274" s="145"/>
      <c r="AL1274" s="146"/>
    </row>
    <row r="1275" spans="2:40" s="1" customFormat="1" ht="11.25" customHeight="1">
      <c r="B1275" s="156" t="s">
        <v>1051</v>
      </c>
      <c r="C1275" s="158" t="s">
        <v>1052</v>
      </c>
      <c r="D1275" s="159"/>
      <c r="E1275" s="159"/>
      <c r="F1275" s="159"/>
      <c r="G1275" s="159"/>
      <c r="H1275" s="159"/>
      <c r="I1275" s="159"/>
      <c r="J1275" s="159"/>
      <c r="K1275" s="162" t="s">
        <v>1053</v>
      </c>
      <c r="L1275" s="164" t="s">
        <v>1054</v>
      </c>
      <c r="M1275" s="164" t="s">
        <v>1055</v>
      </c>
      <c r="N1275" s="166" t="s">
        <v>1394</v>
      </c>
      <c r="O1275" s="173" t="s">
        <v>1056</v>
      </c>
      <c r="P1275" s="175" t="s">
        <v>1057</v>
      </c>
      <c r="Q1275" s="177" t="s">
        <v>1058</v>
      </c>
      <c r="R1275" s="169"/>
      <c r="S1275" s="168" t="s">
        <v>1059</v>
      </c>
      <c r="T1275" s="169"/>
      <c r="U1275" s="168" t="s">
        <v>1060</v>
      </c>
      <c r="V1275" s="169"/>
      <c r="W1275" s="168" t="s">
        <v>1061</v>
      </c>
      <c r="X1275" s="169"/>
      <c r="Y1275" s="168" t="s">
        <v>1062</v>
      </c>
      <c r="Z1275" s="169"/>
      <c r="AA1275" s="168" t="s">
        <v>1063</v>
      </c>
      <c r="AB1275" s="169"/>
      <c r="AC1275" s="168" t="s">
        <v>1064</v>
      </c>
      <c r="AD1275" s="169"/>
      <c r="AE1275" s="168" t="s">
        <v>1065</v>
      </c>
      <c r="AF1275" s="169"/>
      <c r="AG1275" s="168" t="s">
        <v>1066</v>
      </c>
      <c r="AH1275" s="170"/>
      <c r="AI1275" s="171" t="s">
        <v>1067</v>
      </c>
      <c r="AJ1275" s="147" t="s">
        <v>1068</v>
      </c>
      <c r="AK1275" s="149" t="s">
        <v>1069</v>
      </c>
      <c r="AL1275" s="151" t="s">
        <v>1070</v>
      </c>
      <c r="AN1275" s="79"/>
    </row>
    <row r="1276" spans="2:40" s="1" customFormat="1" ht="31.5" thickBot="1">
      <c r="B1276" s="157"/>
      <c r="C1276" s="178"/>
      <c r="D1276" s="179"/>
      <c r="E1276" s="179"/>
      <c r="F1276" s="179"/>
      <c r="G1276" s="179"/>
      <c r="H1276" s="179"/>
      <c r="I1276" s="179"/>
      <c r="J1276" s="179"/>
      <c r="K1276" s="163"/>
      <c r="L1276" s="165" t="s">
        <v>1054</v>
      </c>
      <c r="M1276" s="165"/>
      <c r="N1276" s="167"/>
      <c r="O1276" s="174"/>
      <c r="P1276" s="176"/>
      <c r="Q1276" s="17" t="s">
        <v>1071</v>
      </c>
      <c r="R1276" s="18" t="s">
        <v>1072</v>
      </c>
      <c r="S1276" s="19" t="s">
        <v>1071</v>
      </c>
      <c r="T1276" s="18" t="s">
        <v>1072</v>
      </c>
      <c r="U1276" s="19" t="s">
        <v>1071</v>
      </c>
      <c r="V1276" s="18" t="s">
        <v>1072</v>
      </c>
      <c r="W1276" s="19" t="s">
        <v>1071</v>
      </c>
      <c r="X1276" s="18" t="s">
        <v>1072</v>
      </c>
      <c r="Y1276" s="19" t="s">
        <v>1071</v>
      </c>
      <c r="Z1276" s="18" t="s">
        <v>1072</v>
      </c>
      <c r="AA1276" s="19" t="s">
        <v>1071</v>
      </c>
      <c r="AB1276" s="18" t="s">
        <v>1072</v>
      </c>
      <c r="AC1276" s="19" t="s">
        <v>1071</v>
      </c>
      <c r="AD1276" s="18" t="s">
        <v>1073</v>
      </c>
      <c r="AE1276" s="19" t="s">
        <v>1071</v>
      </c>
      <c r="AF1276" s="18" t="s">
        <v>1073</v>
      </c>
      <c r="AG1276" s="19" t="s">
        <v>1071</v>
      </c>
      <c r="AH1276" s="20" t="s">
        <v>1073</v>
      </c>
      <c r="AI1276" s="172"/>
      <c r="AJ1276" s="148"/>
      <c r="AK1276" s="150"/>
      <c r="AL1276" s="152"/>
      <c r="AN1276" s="79"/>
    </row>
    <row r="1277" spans="2:40" s="1" customFormat="1" ht="57" thickBot="1">
      <c r="B1277" s="42" t="s">
        <v>1092</v>
      </c>
      <c r="C1277" s="180" t="s">
        <v>1376</v>
      </c>
      <c r="D1277" s="181"/>
      <c r="E1277" s="181"/>
      <c r="F1277" s="181"/>
      <c r="G1277" s="181"/>
      <c r="H1277" s="181"/>
      <c r="I1277" s="181"/>
      <c r="J1277" s="181"/>
      <c r="K1277" s="43" t="s">
        <v>1300</v>
      </c>
      <c r="L1277" s="44">
        <v>3</v>
      </c>
      <c r="M1277" s="59">
        <v>7</v>
      </c>
      <c r="N1277" s="60">
        <v>5</v>
      </c>
      <c r="O1277" s="46"/>
      <c r="P1277" s="47"/>
      <c r="Q1277" s="48"/>
      <c r="R1277" s="49"/>
      <c r="S1277" s="49"/>
      <c r="T1277" s="49"/>
      <c r="U1277" s="49"/>
      <c r="V1277" s="49"/>
      <c r="W1277" s="49"/>
      <c r="X1277" s="49"/>
      <c r="Y1277" s="49"/>
      <c r="Z1277" s="49"/>
      <c r="AA1277" s="49"/>
      <c r="AB1277" s="49"/>
      <c r="AC1277" s="49"/>
      <c r="AD1277" s="49"/>
      <c r="AE1277" s="49"/>
      <c r="AF1277" s="49"/>
      <c r="AG1277" s="49"/>
      <c r="AH1277" s="50"/>
      <c r="AI1277" s="51">
        <f>AI1279+AI1282+AI1285</f>
        <v>0</v>
      </c>
      <c r="AJ1277" s="52"/>
      <c r="AK1277" s="52"/>
      <c r="AL1277" s="53"/>
      <c r="AN1277"/>
    </row>
    <row r="1278" spans="2:40" s="1" customFormat="1" ht="54.75" customHeight="1">
      <c r="B1278" s="5" t="s">
        <v>1037</v>
      </c>
      <c r="C1278" s="3" t="s">
        <v>1038</v>
      </c>
      <c r="D1278" s="3" t="s">
        <v>1039</v>
      </c>
      <c r="E1278" s="3" t="s">
        <v>1040</v>
      </c>
      <c r="F1278" s="3" t="s">
        <v>1041</v>
      </c>
      <c r="G1278" s="3" t="s">
        <v>1042</v>
      </c>
      <c r="H1278" s="3" t="s">
        <v>1043</v>
      </c>
      <c r="I1278" s="3" t="s">
        <v>1044</v>
      </c>
      <c r="J1278" s="4" t="s">
        <v>1045</v>
      </c>
      <c r="K1278" s="5" t="s">
        <v>1046</v>
      </c>
      <c r="L1278" s="6"/>
      <c r="M1278" s="6"/>
      <c r="N1278" s="7"/>
      <c r="O1278" s="7"/>
      <c r="P1278" s="8"/>
      <c r="Q1278" s="9">
        <f>SUM(Q1279:Q1279)</f>
        <v>10000000</v>
      </c>
      <c r="R1278" s="10">
        <f>SUM(R1279:R1279)</f>
        <v>0</v>
      </c>
      <c r="S1278" s="11">
        <f>SUM(S1279:S1279)</f>
        <v>0</v>
      </c>
      <c r="T1278" s="10">
        <f>SUM(T1279:T1279)</f>
        <v>0</v>
      </c>
      <c r="U1278" s="11"/>
      <c r="V1278" s="10"/>
      <c r="W1278" s="11"/>
      <c r="X1278" s="10"/>
      <c r="Y1278" s="11"/>
      <c r="Z1278" s="10"/>
      <c r="AA1278" s="11"/>
      <c r="AB1278" s="10"/>
      <c r="AC1278" s="11"/>
      <c r="AD1278" s="10"/>
      <c r="AE1278" s="11"/>
      <c r="AF1278" s="10"/>
      <c r="AG1278" s="12">
        <f>Q1278+S1278</f>
        <v>10000000</v>
      </c>
      <c r="AH1278" s="10">
        <f>AH1279</f>
        <v>0</v>
      </c>
      <c r="AI1278" s="13">
        <f>SUM(AI1279:AI1279)</f>
        <v>0</v>
      </c>
      <c r="AJ1278" s="14"/>
      <c r="AK1278" s="14"/>
      <c r="AL1278" s="15"/>
    </row>
    <row r="1279" spans="2:40" ht="77.25" thickBot="1">
      <c r="B1279" s="106"/>
      <c r="C1279" s="28"/>
      <c r="D1279" s="28"/>
      <c r="E1279" s="28"/>
      <c r="F1279" s="26" t="s">
        <v>1010</v>
      </c>
      <c r="G1279" s="28"/>
      <c r="H1279" s="28"/>
      <c r="I1279" s="28"/>
      <c r="J1279" s="26" t="s">
        <v>351</v>
      </c>
      <c r="K1279" s="26" t="s">
        <v>785</v>
      </c>
      <c r="L1279" s="27">
        <v>0</v>
      </c>
      <c r="M1279" s="27">
        <v>1</v>
      </c>
      <c r="N1279" s="27">
        <v>1</v>
      </c>
      <c r="O1279" s="28"/>
      <c r="P1279" s="28"/>
      <c r="Q1279" s="29">
        <v>10000000</v>
      </c>
      <c r="R1279" s="28"/>
      <c r="S1279" s="29"/>
      <c r="T1279" s="28"/>
      <c r="U1279" s="28"/>
      <c r="V1279" s="28"/>
      <c r="W1279" s="28"/>
      <c r="X1279" s="28"/>
      <c r="Y1279" s="28"/>
      <c r="Z1279" s="28"/>
      <c r="AA1279" s="29"/>
      <c r="AB1279" s="28"/>
      <c r="AC1279" s="28"/>
      <c r="AD1279" s="28"/>
      <c r="AE1279" s="29"/>
      <c r="AF1279" s="28"/>
      <c r="AG1279" s="28"/>
      <c r="AH1279" s="28"/>
      <c r="AI1279" s="28"/>
      <c r="AJ1279" s="28"/>
      <c r="AK1279" s="28"/>
      <c r="AL1279" s="107" t="s">
        <v>1092</v>
      </c>
    </row>
    <row r="1280" spans="2:40" s="1" customFormat="1" ht="54.75" customHeight="1">
      <c r="B1280" s="5" t="s">
        <v>1037</v>
      </c>
      <c r="C1280" s="3" t="s">
        <v>1038</v>
      </c>
      <c r="D1280" s="3" t="s">
        <v>1039</v>
      </c>
      <c r="E1280" s="3" t="s">
        <v>1040</v>
      </c>
      <c r="F1280" s="3" t="s">
        <v>1041</v>
      </c>
      <c r="G1280" s="3" t="s">
        <v>1042</v>
      </c>
      <c r="H1280" s="3" t="s">
        <v>1043</v>
      </c>
      <c r="I1280" s="3" t="s">
        <v>1044</v>
      </c>
      <c r="J1280" s="4" t="s">
        <v>1045</v>
      </c>
      <c r="K1280" s="5" t="s">
        <v>1046</v>
      </c>
      <c r="L1280" s="6"/>
      <c r="M1280" s="6"/>
      <c r="N1280" s="7"/>
      <c r="O1280" s="7"/>
      <c r="P1280" s="8"/>
      <c r="Q1280" s="9">
        <f>SUM(Q1281:Q1281)</f>
        <v>10000000</v>
      </c>
      <c r="R1280" s="10">
        <f>SUM(R1281:R1281)</f>
        <v>0</v>
      </c>
      <c r="S1280" s="11">
        <f>SUM(S1281:S1281)</f>
        <v>0</v>
      </c>
      <c r="T1280" s="10">
        <f>SUM(T1281:T1281)</f>
        <v>0</v>
      </c>
      <c r="U1280" s="11"/>
      <c r="V1280" s="10"/>
      <c r="W1280" s="11"/>
      <c r="X1280" s="10"/>
      <c r="Y1280" s="11"/>
      <c r="Z1280" s="10"/>
      <c r="AA1280" s="11"/>
      <c r="AB1280" s="10"/>
      <c r="AC1280" s="11"/>
      <c r="AD1280" s="10"/>
      <c r="AE1280" s="11"/>
      <c r="AF1280" s="10"/>
      <c r="AG1280" s="12">
        <f>Q1280+S1280</f>
        <v>10000000</v>
      </c>
      <c r="AH1280" s="10">
        <f>AH1281</f>
        <v>0</v>
      </c>
      <c r="AI1280" s="13">
        <f>SUM(AI1281:AI1281)</f>
        <v>0</v>
      </c>
      <c r="AJ1280" s="14"/>
      <c r="AK1280" s="14"/>
      <c r="AL1280" s="15"/>
    </row>
    <row r="1281" spans="2:38" ht="102.75" thickBot="1">
      <c r="B1281" s="106"/>
      <c r="C1281" s="28"/>
      <c r="D1281" s="28"/>
      <c r="E1281" s="28"/>
      <c r="F1281" s="26" t="s">
        <v>1010</v>
      </c>
      <c r="G1281" s="28"/>
      <c r="H1281" s="28"/>
      <c r="I1281" s="28"/>
      <c r="J1281" s="26" t="s">
        <v>352</v>
      </c>
      <c r="K1281" s="26" t="s">
        <v>786</v>
      </c>
      <c r="L1281" s="27">
        <v>0</v>
      </c>
      <c r="M1281" s="27">
        <v>15</v>
      </c>
      <c r="N1281" s="27">
        <v>4</v>
      </c>
      <c r="O1281" s="28"/>
      <c r="P1281" s="28"/>
      <c r="Q1281" s="29">
        <v>10000000</v>
      </c>
      <c r="R1281" s="28"/>
      <c r="S1281" s="29"/>
      <c r="T1281" s="28"/>
      <c r="U1281" s="28"/>
      <c r="V1281" s="28"/>
      <c r="W1281" s="28"/>
      <c r="X1281" s="28"/>
      <c r="Y1281" s="28"/>
      <c r="Z1281" s="28"/>
      <c r="AA1281" s="29"/>
      <c r="AB1281" s="28"/>
      <c r="AC1281" s="28"/>
      <c r="AD1281" s="28"/>
      <c r="AE1281" s="29"/>
      <c r="AF1281" s="28"/>
      <c r="AG1281" s="28"/>
      <c r="AH1281" s="28"/>
      <c r="AI1281" s="28"/>
      <c r="AJ1281" s="28"/>
      <c r="AK1281" s="28"/>
      <c r="AL1281" s="107" t="s">
        <v>1092</v>
      </c>
    </row>
    <row r="1282" spans="2:38" s="1" customFormat="1" ht="51" customHeight="1">
      <c r="B1282" s="5" t="s">
        <v>1037</v>
      </c>
      <c r="C1282" s="3" t="s">
        <v>1038</v>
      </c>
      <c r="D1282" s="3" t="s">
        <v>1039</v>
      </c>
      <c r="E1282" s="3" t="s">
        <v>1040</v>
      </c>
      <c r="F1282" s="3" t="s">
        <v>1041</v>
      </c>
      <c r="G1282" s="3" t="s">
        <v>1042</v>
      </c>
      <c r="H1282" s="3" t="s">
        <v>1043</v>
      </c>
      <c r="I1282" s="3" t="s">
        <v>1044</v>
      </c>
      <c r="J1282" s="4" t="s">
        <v>1045</v>
      </c>
      <c r="K1282" s="5" t="s">
        <v>1046</v>
      </c>
      <c r="L1282" s="6"/>
      <c r="M1282" s="6"/>
      <c r="N1282" s="7"/>
      <c r="O1282" s="7"/>
      <c r="P1282" s="8"/>
      <c r="Q1282" s="9">
        <f>SUM(Q1283:Q1283)</f>
        <v>10000000</v>
      </c>
      <c r="R1282" s="10">
        <f>SUM(R1283:R1283)</f>
        <v>0</v>
      </c>
      <c r="S1282" s="11">
        <f>SUM(S1283:S1283)</f>
        <v>0</v>
      </c>
      <c r="T1282" s="10">
        <f>SUM(T1283:T1283)</f>
        <v>0</v>
      </c>
      <c r="U1282" s="11"/>
      <c r="V1282" s="10"/>
      <c r="W1282" s="11"/>
      <c r="X1282" s="10"/>
      <c r="Y1282" s="11"/>
      <c r="Z1282" s="10"/>
      <c r="AA1282" s="11"/>
      <c r="AB1282" s="10"/>
      <c r="AC1282" s="11"/>
      <c r="AD1282" s="10"/>
      <c r="AE1282" s="11"/>
      <c r="AF1282" s="10"/>
      <c r="AG1282" s="12">
        <f>Q1282+S1282</f>
        <v>10000000</v>
      </c>
      <c r="AH1282" s="10">
        <f>AH1283</f>
        <v>0</v>
      </c>
      <c r="AI1282" s="13">
        <f>SUM(AI1283:AI1283)</f>
        <v>0</v>
      </c>
      <c r="AJ1282" s="14"/>
      <c r="AK1282" s="14"/>
      <c r="AL1282" s="15"/>
    </row>
    <row r="1283" spans="2:38" ht="102.6" customHeight="1" thickBot="1">
      <c r="B1283" s="106"/>
      <c r="C1283" s="28"/>
      <c r="D1283" s="28"/>
      <c r="E1283" s="28"/>
      <c r="F1283" s="26" t="s">
        <v>1010</v>
      </c>
      <c r="G1283" s="28"/>
      <c r="H1283" s="28"/>
      <c r="I1283" s="28"/>
      <c r="J1283" s="26" t="s">
        <v>353</v>
      </c>
      <c r="K1283" s="26" t="s">
        <v>787</v>
      </c>
      <c r="L1283" s="27">
        <v>1</v>
      </c>
      <c r="M1283" s="27">
        <v>1</v>
      </c>
      <c r="N1283" s="27">
        <v>1</v>
      </c>
      <c r="O1283" s="28"/>
      <c r="P1283" s="28"/>
      <c r="Q1283" s="29">
        <v>10000000</v>
      </c>
      <c r="R1283" s="28"/>
      <c r="S1283" s="29"/>
      <c r="T1283" s="28"/>
      <c r="U1283" s="28"/>
      <c r="V1283" s="28"/>
      <c r="W1283" s="28"/>
      <c r="X1283" s="28"/>
      <c r="Y1283" s="28"/>
      <c r="Z1283" s="28"/>
      <c r="AA1283" s="29"/>
      <c r="AB1283" s="28"/>
      <c r="AC1283" s="28"/>
      <c r="AD1283" s="28"/>
      <c r="AE1283" s="29"/>
      <c r="AF1283" s="28"/>
      <c r="AG1283" s="28"/>
      <c r="AH1283" s="28"/>
      <c r="AI1283" s="28"/>
      <c r="AJ1283" s="28"/>
      <c r="AK1283" s="28"/>
      <c r="AL1283" s="107" t="s">
        <v>1092</v>
      </c>
    </row>
    <row r="1284" spans="2:38" s="1" customFormat="1" ht="53.25" customHeight="1">
      <c r="B1284" s="5" t="s">
        <v>1037</v>
      </c>
      <c r="C1284" s="3" t="s">
        <v>1038</v>
      </c>
      <c r="D1284" s="3" t="s">
        <v>1039</v>
      </c>
      <c r="E1284" s="3" t="s">
        <v>1040</v>
      </c>
      <c r="F1284" s="3" t="s">
        <v>1041</v>
      </c>
      <c r="G1284" s="3" t="s">
        <v>1042</v>
      </c>
      <c r="H1284" s="3" t="s">
        <v>1043</v>
      </c>
      <c r="I1284" s="3" t="s">
        <v>1044</v>
      </c>
      <c r="J1284" s="4" t="s">
        <v>1045</v>
      </c>
      <c r="K1284" s="5" t="s">
        <v>1046</v>
      </c>
      <c r="L1284" s="6"/>
      <c r="M1284" s="6"/>
      <c r="N1284" s="7"/>
      <c r="O1284" s="7"/>
      <c r="P1284" s="8"/>
      <c r="Q1284" s="9">
        <f>SUM(Q1285:Q1285)</f>
        <v>10000000</v>
      </c>
      <c r="R1284" s="10">
        <f>SUM(R1285:R1285)</f>
        <v>0</v>
      </c>
      <c r="S1284" s="11">
        <f>SUM(S1285:S1285)</f>
        <v>0</v>
      </c>
      <c r="T1284" s="10">
        <f>SUM(T1285:T1285)</f>
        <v>0</v>
      </c>
      <c r="U1284" s="11"/>
      <c r="V1284" s="10"/>
      <c r="W1284" s="11"/>
      <c r="X1284" s="10"/>
      <c r="Y1284" s="11"/>
      <c r="Z1284" s="10"/>
      <c r="AA1284" s="11"/>
      <c r="AB1284" s="10"/>
      <c r="AC1284" s="11"/>
      <c r="AD1284" s="10"/>
      <c r="AE1284" s="11"/>
      <c r="AF1284" s="10"/>
      <c r="AG1284" s="12">
        <f>Q1284+S1284</f>
        <v>10000000</v>
      </c>
      <c r="AH1284" s="10">
        <f>AH1285</f>
        <v>0</v>
      </c>
      <c r="AI1284" s="13">
        <f>SUM(AI1285:AI1285)</f>
        <v>0</v>
      </c>
      <c r="AJ1284" s="14"/>
      <c r="AK1284" s="14"/>
      <c r="AL1284" s="15"/>
    </row>
    <row r="1285" spans="2:38" ht="64.5" thickBot="1">
      <c r="B1285" s="106"/>
      <c r="C1285" s="28"/>
      <c r="D1285" s="28"/>
      <c r="E1285" s="28"/>
      <c r="F1285" s="26" t="s">
        <v>1010</v>
      </c>
      <c r="G1285" s="28"/>
      <c r="H1285" s="28"/>
      <c r="I1285" s="28"/>
      <c r="J1285" s="26" t="s">
        <v>354</v>
      </c>
      <c r="K1285" s="26" t="s">
        <v>788</v>
      </c>
      <c r="L1285" s="27">
        <v>1</v>
      </c>
      <c r="M1285" s="27">
        <v>1</v>
      </c>
      <c r="N1285" s="27">
        <v>1</v>
      </c>
      <c r="O1285" s="28"/>
      <c r="P1285" s="28"/>
      <c r="Q1285" s="29">
        <v>10000000</v>
      </c>
      <c r="R1285" s="28"/>
      <c r="S1285" s="29"/>
      <c r="T1285" s="28"/>
      <c r="U1285" s="28"/>
      <c r="V1285" s="28"/>
      <c r="W1285" s="28"/>
      <c r="X1285" s="28"/>
      <c r="Y1285" s="28"/>
      <c r="Z1285" s="28"/>
      <c r="AA1285" s="29"/>
      <c r="AB1285" s="28"/>
      <c r="AC1285" s="28"/>
      <c r="AD1285" s="28"/>
      <c r="AE1285" s="29"/>
      <c r="AF1285" s="28"/>
      <c r="AG1285" s="28"/>
      <c r="AH1285" s="28"/>
      <c r="AI1285" s="28"/>
      <c r="AJ1285" s="28"/>
      <c r="AK1285" s="28"/>
      <c r="AL1285" s="107" t="s">
        <v>1092</v>
      </c>
    </row>
    <row r="1286" spans="2:38" s="1" customFormat="1" ht="54.75" customHeight="1">
      <c r="B1286" s="5" t="s">
        <v>1037</v>
      </c>
      <c r="C1286" s="3" t="s">
        <v>1038</v>
      </c>
      <c r="D1286" s="3" t="s">
        <v>1039</v>
      </c>
      <c r="E1286" s="3" t="s">
        <v>1040</v>
      </c>
      <c r="F1286" s="3" t="s">
        <v>1041</v>
      </c>
      <c r="G1286" s="3" t="s">
        <v>1042</v>
      </c>
      <c r="H1286" s="3" t="s">
        <v>1043</v>
      </c>
      <c r="I1286" s="3" t="s">
        <v>1044</v>
      </c>
      <c r="J1286" s="4" t="s">
        <v>1045</v>
      </c>
      <c r="K1286" s="5" t="s">
        <v>1046</v>
      </c>
      <c r="L1286" s="6"/>
      <c r="M1286" s="6"/>
      <c r="N1286" s="7"/>
      <c r="O1286" s="7"/>
      <c r="P1286" s="8"/>
      <c r="Q1286" s="9">
        <f>SUM(Q1287:Q1287)</f>
        <v>10000000</v>
      </c>
      <c r="R1286" s="10">
        <f>SUM(R1287:R1287)</f>
        <v>0</v>
      </c>
      <c r="S1286" s="11">
        <f>SUM(S1287:S1287)</f>
        <v>0</v>
      </c>
      <c r="T1286" s="10">
        <f>SUM(T1287:T1287)</f>
        <v>0</v>
      </c>
      <c r="U1286" s="11"/>
      <c r="V1286" s="10"/>
      <c r="W1286" s="11"/>
      <c r="X1286" s="10"/>
      <c r="Y1286" s="11"/>
      <c r="Z1286" s="10"/>
      <c r="AA1286" s="11"/>
      <c r="AB1286" s="10"/>
      <c r="AC1286" s="11"/>
      <c r="AD1286" s="10"/>
      <c r="AE1286" s="11"/>
      <c r="AF1286" s="10"/>
      <c r="AG1286" s="12">
        <f>Q1286+S1286</f>
        <v>10000000</v>
      </c>
      <c r="AH1286" s="10">
        <f>AH1287</f>
        <v>0</v>
      </c>
      <c r="AI1286" s="13">
        <f>SUM(AI1287:AI1287)</f>
        <v>0</v>
      </c>
      <c r="AJ1286" s="14"/>
      <c r="AK1286" s="14"/>
      <c r="AL1286" s="15"/>
    </row>
    <row r="1287" spans="2:38" ht="77.25" thickBot="1">
      <c r="B1287" s="106"/>
      <c r="C1287" s="28"/>
      <c r="D1287" s="28"/>
      <c r="E1287" s="28"/>
      <c r="F1287" s="26" t="s">
        <v>1010</v>
      </c>
      <c r="G1287" s="28"/>
      <c r="H1287" s="28"/>
      <c r="I1287" s="28"/>
      <c r="J1287" s="26" t="s">
        <v>355</v>
      </c>
      <c r="K1287" s="26" t="s">
        <v>789</v>
      </c>
      <c r="L1287" s="27">
        <v>0</v>
      </c>
      <c r="M1287" s="27">
        <v>1</v>
      </c>
      <c r="N1287" s="27">
        <v>1</v>
      </c>
      <c r="O1287" s="28"/>
      <c r="P1287" s="28"/>
      <c r="Q1287" s="29">
        <v>10000000</v>
      </c>
      <c r="R1287" s="28"/>
      <c r="S1287" s="29"/>
      <c r="T1287" s="28"/>
      <c r="U1287" s="28"/>
      <c r="V1287" s="28"/>
      <c r="W1287" s="28"/>
      <c r="X1287" s="28"/>
      <c r="Y1287" s="28"/>
      <c r="Z1287" s="28"/>
      <c r="AA1287" s="29"/>
      <c r="AB1287" s="28"/>
      <c r="AC1287" s="28"/>
      <c r="AD1287" s="28"/>
      <c r="AE1287" s="29"/>
      <c r="AF1287" s="28"/>
      <c r="AG1287" s="28"/>
      <c r="AH1287" s="28"/>
      <c r="AI1287" s="28"/>
      <c r="AJ1287" s="28"/>
      <c r="AK1287" s="28"/>
      <c r="AL1287" s="107" t="s">
        <v>1092</v>
      </c>
    </row>
    <row r="1288" spans="2:38" s="1" customFormat="1" ht="33.75">
      <c r="B1288" s="5" t="s">
        <v>1037</v>
      </c>
      <c r="C1288" s="3" t="s">
        <v>1038</v>
      </c>
      <c r="D1288" s="3" t="s">
        <v>1039</v>
      </c>
      <c r="E1288" s="3" t="s">
        <v>1040</v>
      </c>
      <c r="F1288" s="3" t="s">
        <v>1041</v>
      </c>
      <c r="G1288" s="3" t="s">
        <v>1042</v>
      </c>
      <c r="H1288" s="3" t="s">
        <v>1043</v>
      </c>
      <c r="I1288" s="3" t="s">
        <v>1044</v>
      </c>
      <c r="J1288" s="4" t="s">
        <v>1045</v>
      </c>
      <c r="K1288" s="5" t="s">
        <v>1046</v>
      </c>
      <c r="L1288" s="6"/>
      <c r="M1288" s="6"/>
      <c r="N1288" s="7"/>
      <c r="O1288" s="7"/>
      <c r="P1288" s="8"/>
      <c r="Q1288" s="9">
        <f>SUM(Q1289:Q1289)</f>
        <v>0</v>
      </c>
      <c r="R1288" s="10">
        <f>SUM(R1289:R1289)</f>
        <v>0</v>
      </c>
      <c r="S1288" s="11">
        <f>SUM(S1289:S1289)</f>
        <v>0</v>
      </c>
      <c r="T1288" s="10">
        <f>SUM(T1289:T1289)</f>
        <v>0</v>
      </c>
      <c r="U1288" s="11"/>
      <c r="V1288" s="10"/>
      <c r="W1288" s="11"/>
      <c r="X1288" s="10"/>
      <c r="Y1288" s="11"/>
      <c r="Z1288" s="10"/>
      <c r="AA1288" s="11"/>
      <c r="AB1288" s="10"/>
      <c r="AC1288" s="11"/>
      <c r="AD1288" s="10"/>
      <c r="AE1288" s="11"/>
      <c r="AF1288" s="10"/>
      <c r="AG1288" s="12">
        <f>Q1288+S1288</f>
        <v>0</v>
      </c>
      <c r="AH1288" s="10">
        <f>AH1289</f>
        <v>0</v>
      </c>
      <c r="AI1288" s="13">
        <f>SUM(AI1289:AI1289)</f>
        <v>0</v>
      </c>
      <c r="AJ1288" s="14"/>
      <c r="AK1288" s="14"/>
      <c r="AL1288" s="15"/>
    </row>
    <row r="1289" spans="2:38" ht="115.5" thickBot="1">
      <c r="B1289" s="106"/>
      <c r="C1289" s="28"/>
      <c r="D1289" s="28"/>
      <c r="E1289" s="28"/>
      <c r="F1289" s="26" t="s">
        <v>1009</v>
      </c>
      <c r="G1289" s="28"/>
      <c r="H1289" s="28"/>
      <c r="I1289" s="28"/>
      <c r="J1289" s="26" t="s">
        <v>356</v>
      </c>
      <c r="K1289" s="26" t="s">
        <v>790</v>
      </c>
      <c r="L1289" s="27">
        <v>0</v>
      </c>
      <c r="M1289" s="27">
        <v>1</v>
      </c>
      <c r="N1289" s="27">
        <v>1</v>
      </c>
      <c r="O1289" s="28"/>
      <c r="P1289" s="28"/>
      <c r="Q1289" s="29"/>
      <c r="R1289" s="28"/>
      <c r="S1289" s="29"/>
      <c r="T1289" s="28"/>
      <c r="U1289" s="28"/>
      <c r="V1289" s="28"/>
      <c r="W1289" s="28"/>
      <c r="X1289" s="28"/>
      <c r="Y1289" s="28"/>
      <c r="Z1289" s="28"/>
      <c r="AA1289" s="29"/>
      <c r="AB1289" s="28"/>
      <c r="AC1289" s="28"/>
      <c r="AD1289" s="28"/>
      <c r="AE1289" s="29"/>
      <c r="AF1289" s="28"/>
      <c r="AG1289" s="28"/>
      <c r="AH1289" s="28"/>
      <c r="AI1289" s="28"/>
      <c r="AJ1289" s="28"/>
      <c r="AK1289" s="28"/>
      <c r="AL1289" s="107" t="s">
        <v>1092</v>
      </c>
    </row>
    <row r="1290" spans="2:38" s="1" customFormat="1" ht="33.75">
      <c r="B1290" s="5" t="s">
        <v>1037</v>
      </c>
      <c r="C1290" s="3" t="s">
        <v>1038</v>
      </c>
      <c r="D1290" s="3" t="s">
        <v>1039</v>
      </c>
      <c r="E1290" s="3" t="s">
        <v>1040</v>
      </c>
      <c r="F1290" s="3" t="s">
        <v>1041</v>
      </c>
      <c r="G1290" s="3" t="s">
        <v>1042</v>
      </c>
      <c r="H1290" s="3" t="s">
        <v>1043</v>
      </c>
      <c r="I1290" s="3" t="s">
        <v>1044</v>
      </c>
      <c r="J1290" s="4" t="s">
        <v>1045</v>
      </c>
      <c r="K1290" s="5" t="s">
        <v>1046</v>
      </c>
      <c r="L1290" s="6"/>
      <c r="M1290" s="6"/>
      <c r="N1290" s="7"/>
      <c r="O1290" s="7"/>
      <c r="P1290" s="8"/>
      <c r="Q1290" s="9">
        <f>SUM(Q1291:Q1291)</f>
        <v>0</v>
      </c>
      <c r="R1290" s="10">
        <f>SUM(R1291:R1291)</f>
        <v>0</v>
      </c>
      <c r="S1290" s="11">
        <f>SUM(S1291:S1291)</f>
        <v>0</v>
      </c>
      <c r="T1290" s="10">
        <f>SUM(T1291:T1291)</f>
        <v>0</v>
      </c>
      <c r="U1290" s="11"/>
      <c r="V1290" s="10"/>
      <c r="W1290" s="11"/>
      <c r="X1290" s="10"/>
      <c r="Y1290" s="11"/>
      <c r="Z1290" s="10"/>
      <c r="AA1290" s="11"/>
      <c r="AB1290" s="10"/>
      <c r="AC1290" s="11"/>
      <c r="AD1290" s="10"/>
      <c r="AE1290" s="11"/>
      <c r="AF1290" s="10"/>
      <c r="AG1290" s="12">
        <f>Q1290+S1290</f>
        <v>0</v>
      </c>
      <c r="AH1290" s="10">
        <f>AH1291</f>
        <v>0</v>
      </c>
      <c r="AI1290" s="13">
        <f>SUM(AI1291:AI1291)</f>
        <v>0</v>
      </c>
      <c r="AJ1290" s="14"/>
      <c r="AK1290" s="14"/>
      <c r="AL1290" s="15"/>
    </row>
    <row r="1291" spans="2:38" ht="63.75">
      <c r="B1291" s="106"/>
      <c r="C1291" s="28"/>
      <c r="D1291" s="28"/>
      <c r="E1291" s="28"/>
      <c r="F1291" s="26" t="s">
        <v>1010</v>
      </c>
      <c r="G1291" s="28"/>
      <c r="H1291" s="28"/>
      <c r="I1291" s="28"/>
      <c r="J1291" s="26" t="s">
        <v>357</v>
      </c>
      <c r="K1291" s="26" t="s">
        <v>791</v>
      </c>
      <c r="L1291" s="27">
        <v>0</v>
      </c>
      <c r="M1291" s="27">
        <v>1</v>
      </c>
      <c r="N1291" s="27">
        <v>1</v>
      </c>
      <c r="O1291" s="28"/>
      <c r="P1291" s="28"/>
      <c r="Q1291" s="29"/>
      <c r="R1291" s="28"/>
      <c r="S1291" s="29"/>
      <c r="T1291" s="28"/>
      <c r="U1291" s="28"/>
      <c r="V1291" s="28"/>
      <c r="W1291" s="28"/>
      <c r="X1291" s="28"/>
      <c r="Y1291" s="28"/>
      <c r="Z1291" s="28"/>
      <c r="AA1291" s="29"/>
      <c r="AB1291" s="28"/>
      <c r="AC1291" s="28"/>
      <c r="AD1291" s="28"/>
      <c r="AE1291" s="29"/>
      <c r="AF1291" s="28"/>
      <c r="AG1291" s="28"/>
      <c r="AH1291" s="28"/>
      <c r="AI1291" s="28"/>
      <c r="AJ1291" s="28"/>
      <c r="AK1291" s="28"/>
      <c r="AL1291" s="107" t="s">
        <v>1092</v>
      </c>
    </row>
    <row r="1292" spans="2:38">
      <c r="B1292" s="116"/>
      <c r="C1292" s="117"/>
      <c r="D1292" s="117"/>
      <c r="E1292" s="117"/>
      <c r="F1292" s="118"/>
      <c r="G1292" s="117"/>
      <c r="H1292" s="117"/>
      <c r="I1292" s="117"/>
      <c r="J1292" s="118"/>
      <c r="K1292" s="118"/>
      <c r="L1292" s="119"/>
      <c r="M1292" s="119"/>
      <c r="N1292" s="119"/>
      <c r="O1292" s="117"/>
      <c r="P1292" s="117"/>
      <c r="Q1292" s="120"/>
      <c r="R1292" s="117"/>
      <c r="S1292" s="120"/>
      <c r="T1292" s="117"/>
      <c r="U1292" s="117"/>
      <c r="V1292" s="117"/>
      <c r="W1292" s="117"/>
      <c r="X1292" s="117"/>
      <c r="Y1292" s="117"/>
      <c r="Z1292" s="117"/>
      <c r="AA1292" s="120"/>
      <c r="AB1292" s="117"/>
      <c r="AC1292" s="117"/>
      <c r="AD1292" s="117"/>
      <c r="AE1292" s="120"/>
      <c r="AF1292" s="117"/>
      <c r="AG1292" s="117"/>
      <c r="AH1292" s="117"/>
      <c r="AI1292" s="117"/>
      <c r="AJ1292" s="117"/>
      <c r="AK1292" s="117"/>
      <c r="AL1292" s="121"/>
    </row>
    <row r="1293" spans="2:38">
      <c r="B1293" s="116"/>
      <c r="C1293" s="117"/>
      <c r="D1293" s="117"/>
      <c r="E1293" s="117"/>
      <c r="F1293" s="118"/>
      <c r="G1293" s="117"/>
      <c r="H1293" s="117"/>
      <c r="I1293" s="117"/>
      <c r="J1293" s="118"/>
      <c r="K1293" s="118"/>
      <c r="L1293" s="119"/>
      <c r="M1293" s="119"/>
      <c r="N1293" s="119"/>
      <c r="O1293" s="117"/>
      <c r="P1293" s="117"/>
      <c r="Q1293" s="120"/>
      <c r="R1293" s="117"/>
      <c r="S1293" s="120"/>
      <c r="T1293" s="117"/>
      <c r="U1293" s="117"/>
      <c r="V1293" s="117"/>
      <c r="W1293" s="117"/>
      <c r="X1293" s="117"/>
      <c r="Y1293" s="117"/>
      <c r="Z1293" s="117"/>
      <c r="AA1293" s="120"/>
      <c r="AB1293" s="117"/>
      <c r="AC1293" s="117"/>
      <c r="AD1293" s="117"/>
      <c r="AE1293" s="120"/>
      <c r="AF1293" s="117"/>
      <c r="AG1293" s="117"/>
      <c r="AH1293" s="117"/>
      <c r="AI1293" s="117"/>
      <c r="AJ1293" s="117"/>
      <c r="AK1293" s="117"/>
      <c r="AL1293" s="121"/>
    </row>
    <row r="1294" spans="2:38">
      <c r="B1294" s="116"/>
      <c r="C1294" s="117"/>
      <c r="D1294" s="117"/>
      <c r="E1294" s="117"/>
      <c r="F1294" s="118"/>
      <c r="G1294" s="117"/>
      <c r="H1294" s="117"/>
      <c r="I1294" s="117"/>
      <c r="J1294" s="118"/>
      <c r="K1294" s="118"/>
      <c r="L1294" s="119"/>
      <c r="M1294" s="119"/>
      <c r="N1294" s="119"/>
      <c r="O1294" s="117"/>
      <c r="P1294" s="117"/>
      <c r="Q1294" s="120"/>
      <c r="R1294" s="117"/>
      <c r="S1294" s="120"/>
      <c r="T1294" s="117"/>
      <c r="U1294" s="117"/>
      <c r="V1294" s="117"/>
      <c r="W1294" s="117"/>
      <c r="X1294" s="117"/>
      <c r="Y1294" s="117"/>
      <c r="Z1294" s="117"/>
      <c r="AA1294" s="120"/>
      <c r="AB1294" s="117"/>
      <c r="AC1294" s="117"/>
      <c r="AD1294" s="117"/>
      <c r="AE1294" s="120"/>
      <c r="AF1294" s="117"/>
      <c r="AG1294" s="117"/>
      <c r="AH1294" s="117"/>
      <c r="AI1294" s="117"/>
      <c r="AJ1294" s="117"/>
      <c r="AK1294" s="117"/>
      <c r="AL1294" s="121"/>
    </row>
    <row r="1295" spans="2:38">
      <c r="B1295" s="116"/>
      <c r="C1295" s="117"/>
      <c r="D1295" s="117"/>
      <c r="E1295" s="117"/>
      <c r="F1295" s="118"/>
      <c r="G1295" s="117"/>
      <c r="H1295" s="117"/>
      <c r="I1295" s="117"/>
      <c r="J1295" s="118"/>
      <c r="K1295" s="118"/>
      <c r="L1295" s="119"/>
      <c r="M1295" s="119"/>
      <c r="N1295" s="119"/>
      <c r="O1295" s="117"/>
      <c r="P1295" s="117"/>
      <c r="Q1295" s="120"/>
      <c r="R1295" s="117"/>
      <c r="S1295" s="120"/>
      <c r="T1295" s="117"/>
      <c r="U1295" s="117"/>
      <c r="V1295" s="117"/>
      <c r="W1295" s="117"/>
      <c r="X1295" s="117"/>
      <c r="Y1295" s="117"/>
      <c r="Z1295" s="117"/>
      <c r="AA1295" s="120"/>
      <c r="AB1295" s="117"/>
      <c r="AC1295" s="117"/>
      <c r="AD1295" s="117"/>
      <c r="AE1295" s="120"/>
      <c r="AF1295" s="117"/>
      <c r="AG1295" s="117"/>
      <c r="AH1295" s="117"/>
      <c r="AI1295" s="117"/>
      <c r="AJ1295" s="117"/>
      <c r="AK1295" s="117"/>
      <c r="AL1295" s="121"/>
    </row>
    <row r="1296" spans="2:38">
      <c r="B1296" s="116"/>
      <c r="C1296" s="117"/>
      <c r="D1296" s="117"/>
      <c r="E1296" s="117"/>
      <c r="F1296" s="118"/>
      <c r="G1296" s="117"/>
      <c r="H1296" s="117"/>
      <c r="I1296" s="117"/>
      <c r="J1296" s="118"/>
      <c r="K1296" s="118"/>
      <c r="L1296" s="119"/>
      <c r="M1296" s="119"/>
      <c r="N1296" s="119"/>
      <c r="O1296" s="117"/>
      <c r="P1296" s="117"/>
      <c r="Q1296" s="120"/>
      <c r="R1296" s="117"/>
      <c r="S1296" s="120"/>
      <c r="T1296" s="117"/>
      <c r="U1296" s="117"/>
      <c r="V1296" s="117"/>
      <c r="W1296" s="117"/>
      <c r="X1296" s="117"/>
      <c r="Y1296" s="117"/>
      <c r="Z1296" s="117"/>
      <c r="AA1296" s="120"/>
      <c r="AB1296" s="117"/>
      <c r="AC1296" s="117"/>
      <c r="AD1296" s="117"/>
      <c r="AE1296" s="120"/>
      <c r="AF1296" s="117"/>
      <c r="AG1296" s="117"/>
      <c r="AH1296" s="117"/>
      <c r="AI1296" s="117"/>
      <c r="AJ1296" s="117"/>
      <c r="AK1296" s="117"/>
      <c r="AL1296" s="121"/>
    </row>
    <row r="1297" spans="2:38">
      <c r="B1297" s="116"/>
      <c r="C1297" s="117"/>
      <c r="D1297" s="117"/>
      <c r="E1297" s="117"/>
      <c r="F1297" s="118"/>
      <c r="G1297" s="117"/>
      <c r="H1297" s="117"/>
      <c r="I1297" s="117"/>
      <c r="J1297" s="118"/>
      <c r="K1297" s="118"/>
      <c r="L1297" s="119"/>
      <c r="M1297" s="119"/>
      <c r="N1297" s="119"/>
      <c r="O1297" s="117"/>
      <c r="P1297" s="117"/>
      <c r="Q1297" s="120"/>
      <c r="R1297" s="117"/>
      <c r="S1297" s="120"/>
      <c r="T1297" s="117"/>
      <c r="U1297" s="117"/>
      <c r="V1297" s="117"/>
      <c r="W1297" s="117"/>
      <c r="X1297" s="117"/>
      <c r="Y1297" s="117"/>
      <c r="Z1297" s="117"/>
      <c r="AA1297" s="120"/>
      <c r="AB1297" s="117"/>
      <c r="AC1297" s="117"/>
      <c r="AD1297" s="117"/>
      <c r="AE1297" s="120"/>
      <c r="AF1297" s="117"/>
      <c r="AG1297" s="117"/>
      <c r="AH1297" s="117"/>
      <c r="AI1297" s="117"/>
      <c r="AJ1297" s="117"/>
      <c r="AK1297" s="117"/>
      <c r="AL1297" s="121"/>
    </row>
    <row r="1298" spans="2:38">
      <c r="B1298" s="116"/>
      <c r="C1298" s="117"/>
      <c r="D1298" s="117"/>
      <c r="E1298" s="117"/>
      <c r="F1298" s="118"/>
      <c r="G1298" s="117"/>
      <c r="H1298" s="117"/>
      <c r="I1298" s="117"/>
      <c r="J1298" s="118"/>
      <c r="K1298" s="118"/>
      <c r="L1298" s="119"/>
      <c r="M1298" s="119"/>
      <c r="N1298" s="119"/>
      <c r="O1298" s="117"/>
      <c r="P1298" s="117"/>
      <c r="Q1298" s="120"/>
      <c r="R1298" s="117"/>
      <c r="S1298" s="120"/>
      <c r="T1298" s="117"/>
      <c r="U1298" s="117"/>
      <c r="V1298" s="117"/>
      <c r="W1298" s="117"/>
      <c r="X1298" s="117"/>
      <c r="Y1298" s="117"/>
      <c r="Z1298" s="117"/>
      <c r="AA1298" s="120"/>
      <c r="AB1298" s="117"/>
      <c r="AC1298" s="117"/>
      <c r="AD1298" s="117"/>
      <c r="AE1298" s="120"/>
      <c r="AF1298" s="117"/>
      <c r="AG1298" s="117"/>
      <c r="AH1298" s="117"/>
      <c r="AI1298" s="117"/>
      <c r="AJ1298" s="117"/>
      <c r="AK1298" s="117"/>
      <c r="AL1298" s="121"/>
    </row>
    <row r="1299" spans="2:38">
      <c r="B1299" s="116"/>
      <c r="C1299" s="117"/>
      <c r="D1299" s="117"/>
      <c r="E1299" s="117"/>
      <c r="F1299" s="118"/>
      <c r="G1299" s="117"/>
      <c r="H1299" s="117"/>
      <c r="I1299" s="117"/>
      <c r="J1299" s="118"/>
      <c r="K1299" s="118"/>
      <c r="L1299" s="119"/>
      <c r="M1299" s="119"/>
      <c r="N1299" s="119"/>
      <c r="O1299" s="117"/>
      <c r="P1299" s="117"/>
      <c r="Q1299" s="120"/>
      <c r="R1299" s="117"/>
      <c r="S1299" s="120"/>
      <c r="T1299" s="117"/>
      <c r="U1299" s="117"/>
      <c r="V1299" s="117"/>
      <c r="W1299" s="117"/>
      <c r="X1299" s="117"/>
      <c r="Y1299" s="117"/>
      <c r="Z1299" s="117"/>
      <c r="AA1299" s="120"/>
      <c r="AB1299" s="117"/>
      <c r="AC1299" s="117"/>
      <c r="AD1299" s="117"/>
      <c r="AE1299" s="120"/>
      <c r="AF1299" s="117"/>
      <c r="AG1299" s="117"/>
      <c r="AH1299" s="117"/>
      <c r="AI1299" s="117"/>
      <c r="AJ1299" s="117"/>
      <c r="AK1299" s="117"/>
      <c r="AL1299" s="121"/>
    </row>
    <row r="1300" spans="2:38">
      <c r="B1300" s="116"/>
      <c r="C1300" s="117"/>
      <c r="D1300" s="117"/>
      <c r="E1300" s="117"/>
      <c r="F1300" s="118"/>
      <c r="G1300" s="117"/>
      <c r="H1300" s="117"/>
      <c r="I1300" s="117"/>
      <c r="J1300" s="118"/>
      <c r="K1300" s="118"/>
      <c r="L1300" s="119"/>
      <c r="M1300" s="119"/>
      <c r="N1300" s="119"/>
      <c r="O1300" s="117"/>
      <c r="P1300" s="117"/>
      <c r="Q1300" s="120"/>
      <c r="R1300" s="117"/>
      <c r="S1300" s="120"/>
      <c r="T1300" s="117"/>
      <c r="U1300" s="117"/>
      <c r="V1300" s="117"/>
      <c r="W1300" s="117"/>
      <c r="X1300" s="117"/>
      <c r="Y1300" s="117"/>
      <c r="Z1300" s="117"/>
      <c r="AA1300" s="120"/>
      <c r="AB1300" s="117"/>
      <c r="AC1300" s="117"/>
      <c r="AD1300" s="117"/>
      <c r="AE1300" s="120"/>
      <c r="AF1300" s="117"/>
      <c r="AG1300" s="117"/>
      <c r="AH1300" s="117"/>
      <c r="AI1300" s="117"/>
      <c r="AJ1300" s="117"/>
      <c r="AK1300" s="117"/>
      <c r="AL1300" s="121"/>
    </row>
    <row r="1301" spans="2:38">
      <c r="B1301" s="116"/>
      <c r="C1301" s="117"/>
      <c r="D1301" s="117"/>
      <c r="E1301" s="117"/>
      <c r="F1301" s="118"/>
      <c r="G1301" s="117"/>
      <c r="H1301" s="117"/>
      <c r="I1301" s="117"/>
      <c r="J1301" s="118"/>
      <c r="K1301" s="118"/>
      <c r="L1301" s="119"/>
      <c r="M1301" s="119"/>
      <c r="N1301" s="119"/>
      <c r="O1301" s="117"/>
      <c r="P1301" s="117"/>
      <c r="Q1301" s="120"/>
      <c r="R1301" s="117"/>
      <c r="S1301" s="120"/>
      <c r="T1301" s="117"/>
      <c r="U1301" s="117"/>
      <c r="V1301" s="117"/>
      <c r="W1301" s="117"/>
      <c r="X1301" s="117"/>
      <c r="Y1301" s="117"/>
      <c r="Z1301" s="117"/>
      <c r="AA1301" s="120"/>
      <c r="AB1301" s="117"/>
      <c r="AC1301" s="117"/>
      <c r="AD1301" s="117"/>
      <c r="AE1301" s="120"/>
      <c r="AF1301" s="117"/>
      <c r="AG1301" s="117"/>
      <c r="AH1301" s="117"/>
      <c r="AI1301" s="117"/>
      <c r="AJ1301" s="117"/>
      <c r="AK1301" s="117"/>
      <c r="AL1301" s="121"/>
    </row>
    <row r="1302" spans="2:38">
      <c r="B1302" s="116"/>
      <c r="C1302" s="117"/>
      <c r="D1302" s="117"/>
      <c r="E1302" s="117"/>
      <c r="F1302" s="118"/>
      <c r="G1302" s="117"/>
      <c r="H1302" s="117"/>
      <c r="I1302" s="117"/>
      <c r="J1302" s="118"/>
      <c r="K1302" s="118"/>
      <c r="L1302" s="119"/>
      <c r="M1302" s="119"/>
      <c r="N1302" s="119"/>
      <c r="O1302" s="117"/>
      <c r="P1302" s="117"/>
      <c r="Q1302" s="120"/>
      <c r="R1302" s="117"/>
      <c r="S1302" s="120"/>
      <c r="T1302" s="117"/>
      <c r="U1302" s="117"/>
      <c r="V1302" s="117"/>
      <c r="W1302" s="117"/>
      <c r="X1302" s="117"/>
      <c r="Y1302" s="117"/>
      <c r="Z1302" s="117"/>
      <c r="AA1302" s="120"/>
      <c r="AB1302" s="117"/>
      <c r="AC1302" s="117"/>
      <c r="AD1302" s="117"/>
      <c r="AE1302" s="120"/>
      <c r="AF1302" s="117"/>
      <c r="AG1302" s="117"/>
      <c r="AH1302" s="117"/>
      <c r="AI1302" s="117"/>
      <c r="AJ1302" s="117"/>
      <c r="AK1302" s="117"/>
      <c r="AL1302" s="121"/>
    </row>
    <row r="1303" spans="2:38">
      <c r="B1303" s="116"/>
      <c r="C1303" s="117"/>
      <c r="D1303" s="117"/>
      <c r="E1303" s="117"/>
      <c r="F1303" s="118"/>
      <c r="G1303" s="117"/>
      <c r="H1303" s="117"/>
      <c r="I1303" s="117"/>
      <c r="J1303" s="118"/>
      <c r="K1303" s="118"/>
      <c r="L1303" s="119"/>
      <c r="M1303" s="119"/>
      <c r="N1303" s="119"/>
      <c r="O1303" s="117"/>
      <c r="P1303" s="117"/>
      <c r="Q1303" s="120"/>
      <c r="R1303" s="117"/>
      <c r="S1303" s="120"/>
      <c r="T1303" s="117"/>
      <c r="U1303" s="117"/>
      <c r="V1303" s="117"/>
      <c r="W1303" s="117"/>
      <c r="X1303" s="117"/>
      <c r="Y1303" s="117"/>
      <c r="Z1303" s="117"/>
      <c r="AA1303" s="120"/>
      <c r="AB1303" s="117"/>
      <c r="AC1303" s="117"/>
      <c r="AD1303" s="117"/>
      <c r="AE1303" s="120"/>
      <c r="AF1303" s="117"/>
      <c r="AG1303" s="117"/>
      <c r="AH1303" s="117"/>
      <c r="AI1303" s="117"/>
      <c r="AJ1303" s="117"/>
      <c r="AK1303" s="117"/>
      <c r="AL1303" s="121"/>
    </row>
    <row r="1304" spans="2:38" ht="15.75" thickBot="1">
      <c r="B1304" s="116"/>
      <c r="C1304" s="117"/>
      <c r="D1304" s="117"/>
      <c r="E1304" s="117"/>
      <c r="F1304" s="118"/>
      <c r="G1304" s="117"/>
      <c r="H1304" s="117"/>
      <c r="I1304" s="117"/>
      <c r="J1304" s="118"/>
      <c r="K1304" s="118"/>
      <c r="L1304" s="119"/>
      <c r="M1304" s="119"/>
      <c r="N1304" s="119"/>
      <c r="O1304" s="117"/>
      <c r="P1304" s="117"/>
      <c r="Q1304" s="120"/>
      <c r="R1304" s="117"/>
      <c r="S1304" s="120"/>
      <c r="T1304" s="117"/>
      <c r="U1304" s="117"/>
      <c r="V1304" s="117"/>
      <c r="W1304" s="117"/>
      <c r="X1304" s="117"/>
      <c r="Y1304" s="117"/>
      <c r="Z1304" s="117"/>
      <c r="AA1304" s="120"/>
      <c r="AB1304" s="117"/>
      <c r="AC1304" s="117"/>
      <c r="AD1304" s="117"/>
      <c r="AE1304" s="120"/>
      <c r="AF1304" s="117"/>
      <c r="AG1304" s="117"/>
      <c r="AH1304" s="117"/>
      <c r="AI1304" s="117"/>
      <c r="AJ1304" s="117"/>
      <c r="AK1304" s="117"/>
      <c r="AL1304" s="121"/>
    </row>
    <row r="1305" spans="2:38" s="1" customFormat="1" ht="11.25">
      <c r="B1305" s="122" t="s">
        <v>1097</v>
      </c>
      <c r="C1305" s="123"/>
      <c r="D1305" s="123"/>
      <c r="E1305" s="123"/>
      <c r="F1305" s="123"/>
      <c r="G1305" s="123"/>
      <c r="H1305" s="123"/>
      <c r="I1305" s="123"/>
      <c r="J1305" s="123"/>
      <c r="K1305" s="123"/>
      <c r="L1305" s="123"/>
      <c r="M1305" s="123"/>
      <c r="N1305" s="123"/>
      <c r="O1305" s="123"/>
      <c r="P1305" s="123"/>
      <c r="Q1305" s="123"/>
      <c r="R1305" s="123"/>
      <c r="S1305" s="123"/>
      <c r="T1305" s="123"/>
      <c r="U1305" s="123"/>
      <c r="V1305" s="123"/>
      <c r="W1305" s="123"/>
      <c r="X1305" s="123"/>
      <c r="Y1305" s="123"/>
      <c r="Z1305" s="123"/>
      <c r="AA1305" s="123"/>
      <c r="AB1305" s="123"/>
      <c r="AC1305" s="123"/>
      <c r="AD1305" s="123"/>
      <c r="AE1305" s="123"/>
      <c r="AF1305" s="123"/>
      <c r="AG1305" s="123"/>
      <c r="AH1305" s="123"/>
      <c r="AI1305" s="123"/>
      <c r="AJ1305" s="123"/>
      <c r="AK1305" s="123"/>
      <c r="AL1305" s="124"/>
    </row>
    <row r="1306" spans="2:38" s="1" customFormat="1" ht="12" thickBot="1">
      <c r="B1306" s="125" t="s">
        <v>1098</v>
      </c>
      <c r="C1306" s="126"/>
      <c r="D1306" s="126"/>
      <c r="E1306" s="126"/>
      <c r="F1306" s="126"/>
      <c r="G1306" s="126"/>
      <c r="H1306" s="126"/>
      <c r="I1306" s="126"/>
      <c r="J1306" s="126"/>
      <c r="K1306" s="126"/>
      <c r="L1306" s="126"/>
      <c r="M1306" s="126"/>
      <c r="N1306" s="126"/>
      <c r="O1306" s="126"/>
      <c r="P1306" s="126"/>
      <c r="Q1306" s="126"/>
      <c r="R1306" s="126"/>
      <c r="S1306" s="126"/>
      <c r="T1306" s="126"/>
      <c r="U1306" s="126"/>
      <c r="V1306" s="126"/>
      <c r="W1306" s="126"/>
      <c r="X1306" s="126"/>
      <c r="Y1306" s="126"/>
      <c r="Z1306" s="126"/>
      <c r="AA1306" s="126"/>
      <c r="AB1306" s="126"/>
      <c r="AC1306" s="126"/>
      <c r="AD1306" s="126"/>
      <c r="AE1306" s="126"/>
      <c r="AF1306" s="126"/>
      <c r="AG1306" s="126"/>
      <c r="AH1306" s="126"/>
      <c r="AI1306" s="126"/>
      <c r="AJ1306" s="126"/>
      <c r="AK1306" s="126"/>
      <c r="AL1306" s="127"/>
    </row>
    <row r="1307" spans="2:38" s="1" customFormat="1" ht="11.25">
      <c r="B1307" s="128" t="s">
        <v>1288</v>
      </c>
      <c r="C1307" s="129"/>
      <c r="D1307" s="129"/>
      <c r="E1307" s="129"/>
      <c r="F1307" s="129"/>
      <c r="G1307" s="129"/>
      <c r="H1307" s="129"/>
      <c r="I1307" s="129"/>
      <c r="J1307" s="130"/>
      <c r="K1307" s="131" t="s">
        <v>1301</v>
      </c>
      <c r="L1307" s="132"/>
      <c r="M1307" s="132"/>
      <c r="N1307" s="132"/>
      <c r="O1307" s="132"/>
      <c r="P1307" s="132"/>
      <c r="Q1307" s="132"/>
      <c r="R1307" s="132"/>
      <c r="S1307" s="132"/>
      <c r="T1307" s="132"/>
      <c r="U1307" s="132"/>
      <c r="V1307" s="133"/>
      <c r="W1307" s="131" t="s">
        <v>1101</v>
      </c>
      <c r="X1307" s="134"/>
      <c r="Y1307" s="134"/>
      <c r="Z1307" s="134"/>
      <c r="AA1307" s="134"/>
      <c r="AB1307" s="134"/>
      <c r="AC1307" s="134"/>
      <c r="AD1307" s="134"/>
      <c r="AE1307" s="134"/>
      <c r="AF1307" s="134"/>
      <c r="AG1307" s="134"/>
      <c r="AH1307" s="134"/>
      <c r="AI1307" s="134"/>
      <c r="AJ1307" s="134"/>
      <c r="AK1307" s="134"/>
      <c r="AL1307" s="135"/>
    </row>
    <row r="1308" spans="2:38" s="1" customFormat="1" ht="25.5" customHeight="1" thickBot="1">
      <c r="B1308" s="136" t="s">
        <v>1302</v>
      </c>
      <c r="C1308" s="137"/>
      <c r="D1308" s="138"/>
      <c r="E1308" s="92"/>
      <c r="F1308" s="92"/>
      <c r="G1308" s="92"/>
      <c r="H1308" s="139" t="s">
        <v>1303</v>
      </c>
      <c r="I1308" s="139"/>
      <c r="J1308" s="139"/>
      <c r="K1308" s="139"/>
      <c r="L1308" s="139"/>
      <c r="M1308" s="139"/>
      <c r="N1308" s="139"/>
      <c r="O1308" s="139"/>
      <c r="P1308" s="140"/>
      <c r="Q1308" s="141" t="s">
        <v>1049</v>
      </c>
      <c r="R1308" s="142"/>
      <c r="S1308" s="142"/>
      <c r="T1308" s="142"/>
      <c r="U1308" s="142"/>
      <c r="V1308" s="142"/>
      <c r="W1308" s="142"/>
      <c r="X1308" s="142"/>
      <c r="Y1308" s="142"/>
      <c r="Z1308" s="142"/>
      <c r="AA1308" s="142"/>
      <c r="AB1308" s="142"/>
      <c r="AC1308" s="142"/>
      <c r="AD1308" s="142"/>
      <c r="AE1308" s="142"/>
      <c r="AF1308" s="142"/>
      <c r="AG1308" s="142"/>
      <c r="AH1308" s="143"/>
      <c r="AI1308" s="144" t="s">
        <v>1050</v>
      </c>
      <c r="AJ1308" s="145"/>
      <c r="AK1308" s="145"/>
      <c r="AL1308" s="146"/>
    </row>
    <row r="1309" spans="2:38" s="1" customFormat="1" ht="11.25" customHeight="1">
      <c r="B1309" s="156" t="s">
        <v>1051</v>
      </c>
      <c r="C1309" s="158" t="s">
        <v>1052</v>
      </c>
      <c r="D1309" s="159"/>
      <c r="E1309" s="159"/>
      <c r="F1309" s="159"/>
      <c r="G1309" s="159"/>
      <c r="H1309" s="159"/>
      <c r="I1309" s="159"/>
      <c r="J1309" s="159"/>
      <c r="K1309" s="162" t="s">
        <v>1053</v>
      </c>
      <c r="L1309" s="164" t="s">
        <v>1054</v>
      </c>
      <c r="M1309" s="164" t="s">
        <v>1055</v>
      </c>
      <c r="N1309" s="166" t="s">
        <v>1394</v>
      </c>
      <c r="O1309" s="173" t="s">
        <v>1056</v>
      </c>
      <c r="P1309" s="175" t="s">
        <v>1057</v>
      </c>
      <c r="Q1309" s="177" t="s">
        <v>1058</v>
      </c>
      <c r="R1309" s="169"/>
      <c r="S1309" s="168" t="s">
        <v>1059</v>
      </c>
      <c r="T1309" s="169"/>
      <c r="U1309" s="168" t="s">
        <v>1060</v>
      </c>
      <c r="V1309" s="169"/>
      <c r="W1309" s="168" t="s">
        <v>1061</v>
      </c>
      <c r="X1309" s="169"/>
      <c r="Y1309" s="168" t="s">
        <v>1062</v>
      </c>
      <c r="Z1309" s="169"/>
      <c r="AA1309" s="168" t="s">
        <v>1063</v>
      </c>
      <c r="AB1309" s="169"/>
      <c r="AC1309" s="168" t="s">
        <v>1064</v>
      </c>
      <c r="AD1309" s="169"/>
      <c r="AE1309" s="168" t="s">
        <v>1065</v>
      </c>
      <c r="AF1309" s="169"/>
      <c r="AG1309" s="168" t="s">
        <v>1066</v>
      </c>
      <c r="AH1309" s="170"/>
      <c r="AI1309" s="171" t="s">
        <v>1067</v>
      </c>
      <c r="AJ1309" s="147" t="s">
        <v>1068</v>
      </c>
      <c r="AK1309" s="149" t="s">
        <v>1069</v>
      </c>
      <c r="AL1309" s="151" t="s">
        <v>1070</v>
      </c>
    </row>
    <row r="1310" spans="2:38" s="1" customFormat="1" ht="57" customHeight="1" thickBot="1">
      <c r="B1310" s="157"/>
      <c r="C1310" s="178"/>
      <c r="D1310" s="179"/>
      <c r="E1310" s="179"/>
      <c r="F1310" s="179"/>
      <c r="G1310" s="179"/>
      <c r="H1310" s="179"/>
      <c r="I1310" s="179"/>
      <c r="J1310" s="179"/>
      <c r="K1310" s="163"/>
      <c r="L1310" s="165" t="s">
        <v>1054</v>
      </c>
      <c r="M1310" s="165"/>
      <c r="N1310" s="167"/>
      <c r="O1310" s="174"/>
      <c r="P1310" s="176"/>
      <c r="Q1310" s="17" t="s">
        <v>1071</v>
      </c>
      <c r="R1310" s="18" t="s">
        <v>1072</v>
      </c>
      <c r="S1310" s="19" t="s">
        <v>1071</v>
      </c>
      <c r="T1310" s="18" t="s">
        <v>1072</v>
      </c>
      <c r="U1310" s="19" t="s">
        <v>1071</v>
      </c>
      <c r="V1310" s="18" t="s">
        <v>1072</v>
      </c>
      <c r="W1310" s="19" t="s">
        <v>1071</v>
      </c>
      <c r="X1310" s="18" t="s">
        <v>1072</v>
      </c>
      <c r="Y1310" s="19" t="s">
        <v>1071</v>
      </c>
      <c r="Z1310" s="18" t="s">
        <v>1072</v>
      </c>
      <c r="AA1310" s="19" t="s">
        <v>1071</v>
      </c>
      <c r="AB1310" s="18" t="s">
        <v>1072</v>
      </c>
      <c r="AC1310" s="19" t="s">
        <v>1071</v>
      </c>
      <c r="AD1310" s="18" t="s">
        <v>1073</v>
      </c>
      <c r="AE1310" s="19" t="s">
        <v>1071</v>
      </c>
      <c r="AF1310" s="18" t="s">
        <v>1073</v>
      </c>
      <c r="AG1310" s="19" t="s">
        <v>1071</v>
      </c>
      <c r="AH1310" s="20" t="s">
        <v>1073</v>
      </c>
      <c r="AI1310" s="172"/>
      <c r="AJ1310" s="148"/>
      <c r="AK1310" s="150"/>
      <c r="AL1310" s="152"/>
    </row>
    <row r="1311" spans="2:38" s="1" customFormat="1" ht="57" thickBot="1">
      <c r="B1311" s="42" t="s">
        <v>1087</v>
      </c>
      <c r="C1311" s="180" t="s">
        <v>1377</v>
      </c>
      <c r="D1311" s="181"/>
      <c r="E1311" s="181"/>
      <c r="F1311" s="181"/>
      <c r="G1311" s="181"/>
      <c r="H1311" s="181"/>
      <c r="I1311" s="181"/>
      <c r="J1311" s="181"/>
      <c r="K1311" s="44" t="s">
        <v>1378</v>
      </c>
      <c r="L1311" s="44">
        <v>1</v>
      </c>
      <c r="M1311" s="59">
        <v>1</v>
      </c>
      <c r="N1311" s="60">
        <v>1</v>
      </c>
      <c r="O1311" s="46"/>
      <c r="P1311" s="47"/>
      <c r="Q1311" s="48"/>
      <c r="R1311" s="49"/>
      <c r="S1311" s="49"/>
      <c r="T1311" s="49"/>
      <c r="U1311" s="49"/>
      <c r="V1311" s="49"/>
      <c r="W1311" s="49"/>
      <c r="X1311" s="49"/>
      <c r="Y1311" s="49"/>
      <c r="Z1311" s="49"/>
      <c r="AA1311" s="49"/>
      <c r="AB1311" s="49"/>
      <c r="AC1311" s="49"/>
      <c r="AD1311" s="49"/>
      <c r="AE1311" s="49"/>
      <c r="AF1311" s="49"/>
      <c r="AG1311" s="49"/>
      <c r="AH1311" s="50"/>
      <c r="AI1311" s="51">
        <f>AI1313+AI1319+AI1325</f>
        <v>0</v>
      </c>
      <c r="AJ1311" s="52"/>
      <c r="AK1311" s="52"/>
      <c r="AL1311" s="53"/>
    </row>
    <row r="1312" spans="2:38" s="1" customFormat="1" ht="50.25">
      <c r="B1312" s="5" t="s">
        <v>1037</v>
      </c>
      <c r="C1312" s="3" t="s">
        <v>1038</v>
      </c>
      <c r="D1312" s="3" t="s">
        <v>1039</v>
      </c>
      <c r="E1312" s="3" t="s">
        <v>1040</v>
      </c>
      <c r="F1312" s="3" t="s">
        <v>1041</v>
      </c>
      <c r="G1312" s="3" t="s">
        <v>1042</v>
      </c>
      <c r="H1312" s="3" t="s">
        <v>1043</v>
      </c>
      <c r="I1312" s="3" t="s">
        <v>1044</v>
      </c>
      <c r="J1312" s="4" t="s">
        <v>1045</v>
      </c>
      <c r="K1312" s="5" t="s">
        <v>1046</v>
      </c>
      <c r="L1312" s="6"/>
      <c r="M1312" s="6"/>
      <c r="N1312" s="7"/>
      <c r="O1312" s="7"/>
      <c r="P1312" s="8"/>
      <c r="Q1312" s="9">
        <f>SUM(Q1313:Q1313)</f>
        <v>731171000</v>
      </c>
      <c r="R1312" s="10">
        <f>SUM(R1313:R1313)</f>
        <v>0</v>
      </c>
      <c r="S1312" s="11">
        <f>SUM(S1313:S1313)</f>
        <v>0</v>
      </c>
      <c r="T1312" s="10">
        <f>SUM(T1313:T1313)</f>
        <v>0</v>
      </c>
      <c r="U1312" s="11"/>
      <c r="V1312" s="10"/>
      <c r="W1312" s="11"/>
      <c r="X1312" s="10"/>
      <c r="Y1312" s="11"/>
      <c r="Z1312" s="10"/>
      <c r="AA1312" s="11"/>
      <c r="AB1312" s="10"/>
      <c r="AC1312" s="11"/>
      <c r="AD1312" s="10"/>
      <c r="AE1312" s="11"/>
      <c r="AF1312" s="10"/>
      <c r="AG1312" s="12">
        <f>Q1312+S1312</f>
        <v>731171000</v>
      </c>
      <c r="AH1312" s="10">
        <f>AH1313</f>
        <v>0</v>
      </c>
      <c r="AI1312" s="13">
        <f>SUM(AI1313:AI1313)</f>
        <v>0</v>
      </c>
      <c r="AJ1312" s="14"/>
      <c r="AK1312" s="14"/>
      <c r="AL1312" s="15"/>
    </row>
    <row r="1313" spans="2:38" ht="77.25" thickBot="1">
      <c r="B1313" s="106"/>
      <c r="C1313" s="28"/>
      <c r="D1313" s="28"/>
      <c r="E1313" s="28"/>
      <c r="F1313" s="26" t="s">
        <v>1009</v>
      </c>
      <c r="G1313" s="28"/>
      <c r="H1313" s="28"/>
      <c r="I1313" s="28"/>
      <c r="J1313" s="26" t="s">
        <v>358</v>
      </c>
      <c r="K1313" s="26" t="s">
        <v>792</v>
      </c>
      <c r="L1313" s="27">
        <v>1</v>
      </c>
      <c r="M1313" s="27">
        <v>1</v>
      </c>
      <c r="N1313" s="27">
        <v>1</v>
      </c>
      <c r="O1313" s="28"/>
      <c r="P1313" s="28"/>
      <c r="Q1313" s="29">
        <v>731171000</v>
      </c>
      <c r="R1313" s="28"/>
      <c r="S1313" s="29"/>
      <c r="T1313" s="28"/>
      <c r="U1313" s="28"/>
      <c r="V1313" s="28"/>
      <c r="W1313" s="28"/>
      <c r="X1313" s="28"/>
      <c r="Y1313" s="28"/>
      <c r="Z1313" s="28"/>
      <c r="AA1313" s="29"/>
      <c r="AB1313" s="28"/>
      <c r="AC1313" s="28"/>
      <c r="AD1313" s="28"/>
      <c r="AE1313" s="29"/>
      <c r="AF1313" s="28"/>
      <c r="AG1313" s="28"/>
      <c r="AH1313" s="28"/>
      <c r="AI1313" s="28"/>
      <c r="AJ1313" s="28"/>
      <c r="AK1313" s="28"/>
      <c r="AL1313" s="107" t="s">
        <v>1087</v>
      </c>
    </row>
    <row r="1314" spans="2:38" s="1" customFormat="1" ht="59.25" customHeight="1">
      <c r="B1314" s="5" t="s">
        <v>1037</v>
      </c>
      <c r="C1314" s="3" t="s">
        <v>1038</v>
      </c>
      <c r="D1314" s="3" t="s">
        <v>1039</v>
      </c>
      <c r="E1314" s="3" t="s">
        <v>1040</v>
      </c>
      <c r="F1314" s="3" t="s">
        <v>1041</v>
      </c>
      <c r="G1314" s="3" t="s">
        <v>1042</v>
      </c>
      <c r="H1314" s="3" t="s">
        <v>1043</v>
      </c>
      <c r="I1314" s="3" t="s">
        <v>1044</v>
      </c>
      <c r="J1314" s="4" t="s">
        <v>1045</v>
      </c>
      <c r="K1314" s="5" t="s">
        <v>1046</v>
      </c>
      <c r="L1314" s="6"/>
      <c r="M1314" s="6"/>
      <c r="N1314" s="7"/>
      <c r="O1314" s="7"/>
      <c r="P1314" s="8"/>
      <c r="Q1314" s="9">
        <f>SUM(Q1315:Q1315)</f>
        <v>520000000</v>
      </c>
      <c r="R1314" s="10">
        <f>SUM(R1315:R1315)</f>
        <v>0</v>
      </c>
      <c r="S1314" s="11">
        <f>SUM(S1315:S1315)</f>
        <v>0</v>
      </c>
      <c r="T1314" s="10">
        <f>SUM(T1315:T1315)</f>
        <v>0</v>
      </c>
      <c r="U1314" s="11"/>
      <c r="V1314" s="10"/>
      <c r="W1314" s="11"/>
      <c r="X1314" s="10"/>
      <c r="Y1314" s="11"/>
      <c r="Z1314" s="10"/>
      <c r="AA1314" s="11"/>
      <c r="AB1314" s="10"/>
      <c r="AC1314" s="11"/>
      <c r="AD1314" s="10"/>
      <c r="AE1314" s="11"/>
      <c r="AF1314" s="10"/>
      <c r="AG1314" s="12">
        <f>Q1314+S1314</f>
        <v>520000000</v>
      </c>
      <c r="AH1314" s="10">
        <f>AH1315</f>
        <v>0</v>
      </c>
      <c r="AI1314" s="13">
        <f>SUM(AI1315:AI1315)</f>
        <v>0</v>
      </c>
      <c r="AJ1314" s="14"/>
      <c r="AK1314" s="14"/>
      <c r="AL1314" s="15"/>
    </row>
    <row r="1315" spans="2:38" ht="105.75" customHeight="1" thickBot="1">
      <c r="B1315" s="106"/>
      <c r="C1315" s="28"/>
      <c r="D1315" s="28"/>
      <c r="E1315" s="28"/>
      <c r="F1315" s="26" t="s">
        <v>1009</v>
      </c>
      <c r="G1315" s="28"/>
      <c r="H1315" s="28"/>
      <c r="I1315" s="28"/>
      <c r="J1315" s="26" t="s">
        <v>359</v>
      </c>
      <c r="K1315" s="26" t="s">
        <v>793</v>
      </c>
      <c r="L1315" s="27">
        <v>1</v>
      </c>
      <c r="M1315" s="27">
        <v>1</v>
      </c>
      <c r="N1315" s="27">
        <v>1</v>
      </c>
      <c r="O1315" s="28"/>
      <c r="P1315" s="28"/>
      <c r="Q1315" s="29">
        <v>520000000</v>
      </c>
      <c r="R1315" s="28"/>
      <c r="S1315" s="29"/>
      <c r="T1315" s="28"/>
      <c r="U1315" s="28"/>
      <c r="V1315" s="28"/>
      <c r="W1315" s="28"/>
      <c r="X1315" s="28"/>
      <c r="Y1315" s="28"/>
      <c r="Z1315" s="28"/>
      <c r="AA1315" s="29"/>
      <c r="AB1315" s="28"/>
      <c r="AC1315" s="28"/>
      <c r="AD1315" s="28"/>
      <c r="AE1315" s="29"/>
      <c r="AF1315" s="28"/>
      <c r="AG1315" s="28"/>
      <c r="AH1315" s="28"/>
      <c r="AI1315" s="28"/>
      <c r="AJ1315" s="28"/>
      <c r="AK1315" s="28"/>
      <c r="AL1315" s="107" t="s">
        <v>1087</v>
      </c>
    </row>
    <row r="1316" spans="2:38" s="1" customFormat="1" ht="33.75">
      <c r="B1316" s="5" t="s">
        <v>1037</v>
      </c>
      <c r="C1316" s="3" t="s">
        <v>1038</v>
      </c>
      <c r="D1316" s="3" t="s">
        <v>1039</v>
      </c>
      <c r="E1316" s="3" t="s">
        <v>1040</v>
      </c>
      <c r="F1316" s="3" t="s">
        <v>1041</v>
      </c>
      <c r="G1316" s="3" t="s">
        <v>1042</v>
      </c>
      <c r="H1316" s="3" t="s">
        <v>1043</v>
      </c>
      <c r="I1316" s="3" t="s">
        <v>1044</v>
      </c>
      <c r="J1316" s="4" t="s">
        <v>1045</v>
      </c>
      <c r="K1316" s="5" t="s">
        <v>1046</v>
      </c>
      <c r="L1316" s="6"/>
      <c r="M1316" s="6"/>
      <c r="N1316" s="7"/>
      <c r="O1316" s="7"/>
      <c r="P1316" s="8"/>
      <c r="Q1316" s="9">
        <f>SUM(Q1317:Q1317)</f>
        <v>0</v>
      </c>
      <c r="R1316" s="10">
        <f>SUM(R1317:R1317)</f>
        <v>0</v>
      </c>
      <c r="S1316" s="11">
        <f>SUM(S1317:S1317)</f>
        <v>0</v>
      </c>
      <c r="T1316" s="10">
        <f>SUM(T1317:T1317)</f>
        <v>0</v>
      </c>
      <c r="U1316" s="11"/>
      <c r="V1316" s="10"/>
      <c r="W1316" s="11"/>
      <c r="X1316" s="10"/>
      <c r="Y1316" s="11"/>
      <c r="Z1316" s="10"/>
      <c r="AA1316" s="11"/>
      <c r="AB1316" s="10"/>
      <c r="AC1316" s="11"/>
      <c r="AD1316" s="10"/>
      <c r="AE1316" s="11"/>
      <c r="AF1316" s="10"/>
      <c r="AG1316" s="12">
        <f>Q1316+S1316</f>
        <v>0</v>
      </c>
      <c r="AH1316" s="10">
        <f>AH1317</f>
        <v>0</v>
      </c>
      <c r="AI1316" s="13">
        <f>SUM(AI1317:AI1317)</f>
        <v>0</v>
      </c>
      <c r="AJ1316" s="14"/>
      <c r="AK1316" s="14"/>
      <c r="AL1316" s="15"/>
    </row>
    <row r="1317" spans="2:38" ht="90" thickBot="1">
      <c r="B1317" s="106"/>
      <c r="C1317" s="28"/>
      <c r="D1317" s="28"/>
      <c r="E1317" s="28"/>
      <c r="F1317" s="26"/>
      <c r="G1317" s="28"/>
      <c r="H1317" s="28"/>
      <c r="I1317" s="28"/>
      <c r="J1317" s="26" t="s">
        <v>360</v>
      </c>
      <c r="K1317" s="26" t="s">
        <v>794</v>
      </c>
      <c r="L1317" s="27">
        <v>1</v>
      </c>
      <c r="M1317" s="27">
        <v>1</v>
      </c>
      <c r="N1317" s="27">
        <v>1</v>
      </c>
      <c r="O1317" s="28"/>
      <c r="P1317" s="28"/>
      <c r="Q1317" s="29"/>
      <c r="R1317" s="28"/>
      <c r="S1317" s="29"/>
      <c r="T1317" s="28"/>
      <c r="U1317" s="28"/>
      <c r="V1317" s="28"/>
      <c r="W1317" s="28"/>
      <c r="X1317" s="28"/>
      <c r="Y1317" s="28"/>
      <c r="Z1317" s="28"/>
      <c r="AA1317" s="29"/>
      <c r="AB1317" s="28"/>
      <c r="AC1317" s="28"/>
      <c r="AD1317" s="28"/>
      <c r="AE1317" s="29"/>
      <c r="AF1317" s="28"/>
      <c r="AG1317" s="28"/>
      <c r="AH1317" s="28"/>
      <c r="AI1317" s="28"/>
      <c r="AJ1317" s="28"/>
      <c r="AK1317" s="28"/>
      <c r="AL1317" s="107" t="s">
        <v>1087</v>
      </c>
    </row>
    <row r="1318" spans="2:38" s="1" customFormat="1" ht="52.5" customHeight="1">
      <c r="B1318" s="5" t="s">
        <v>1037</v>
      </c>
      <c r="C1318" s="3" t="s">
        <v>1038</v>
      </c>
      <c r="D1318" s="3" t="s">
        <v>1039</v>
      </c>
      <c r="E1318" s="3" t="s">
        <v>1040</v>
      </c>
      <c r="F1318" s="3" t="s">
        <v>1041</v>
      </c>
      <c r="G1318" s="3" t="s">
        <v>1042</v>
      </c>
      <c r="H1318" s="3" t="s">
        <v>1043</v>
      </c>
      <c r="I1318" s="3" t="s">
        <v>1044</v>
      </c>
      <c r="J1318" s="4" t="s">
        <v>1045</v>
      </c>
      <c r="K1318" s="5" t="s">
        <v>1046</v>
      </c>
      <c r="L1318" s="6"/>
      <c r="M1318" s="6"/>
      <c r="N1318" s="7"/>
      <c r="O1318" s="7"/>
      <c r="P1318" s="8"/>
      <c r="Q1318" s="9">
        <f>SUM(Q1319:Q1319)</f>
        <v>10000000</v>
      </c>
      <c r="R1318" s="10">
        <f>SUM(R1319:R1319)</f>
        <v>0</v>
      </c>
      <c r="S1318" s="11">
        <f>SUM(S1319:S1319)</f>
        <v>0</v>
      </c>
      <c r="T1318" s="10">
        <f>SUM(T1319:T1319)</f>
        <v>0</v>
      </c>
      <c r="U1318" s="11"/>
      <c r="V1318" s="10"/>
      <c r="W1318" s="11"/>
      <c r="X1318" s="10"/>
      <c r="Y1318" s="11"/>
      <c r="Z1318" s="10"/>
      <c r="AA1318" s="11"/>
      <c r="AB1318" s="10"/>
      <c r="AC1318" s="11"/>
      <c r="AD1318" s="10"/>
      <c r="AE1318" s="11"/>
      <c r="AF1318" s="10"/>
      <c r="AG1318" s="12">
        <f>Q1318+S1318</f>
        <v>10000000</v>
      </c>
      <c r="AH1318" s="10">
        <f>AH1319</f>
        <v>0</v>
      </c>
      <c r="AI1318" s="13">
        <f>SUM(AI1319:AI1319)</f>
        <v>0</v>
      </c>
      <c r="AJ1318" s="14"/>
      <c r="AK1318" s="14"/>
      <c r="AL1318" s="15"/>
    </row>
    <row r="1319" spans="2:38" ht="39" thickBot="1">
      <c r="B1319" s="106"/>
      <c r="C1319" s="28"/>
      <c r="D1319" s="28"/>
      <c r="E1319" s="28"/>
      <c r="F1319" s="26" t="s">
        <v>1012</v>
      </c>
      <c r="G1319" s="28"/>
      <c r="H1319" s="28"/>
      <c r="I1319" s="28"/>
      <c r="J1319" s="26" t="s">
        <v>361</v>
      </c>
      <c r="K1319" s="26" t="s">
        <v>795</v>
      </c>
      <c r="L1319" s="27">
        <v>1</v>
      </c>
      <c r="M1319" s="27">
        <v>80</v>
      </c>
      <c r="N1319" s="27">
        <v>0.2</v>
      </c>
      <c r="O1319" s="28"/>
      <c r="P1319" s="28"/>
      <c r="Q1319" s="29">
        <v>10000000</v>
      </c>
      <c r="R1319" s="28"/>
      <c r="S1319" s="29"/>
      <c r="T1319" s="28"/>
      <c r="U1319" s="28"/>
      <c r="V1319" s="28"/>
      <c r="W1319" s="28"/>
      <c r="X1319" s="28"/>
      <c r="Y1319" s="28"/>
      <c r="Z1319" s="28"/>
      <c r="AA1319" s="29"/>
      <c r="AB1319" s="28"/>
      <c r="AC1319" s="28"/>
      <c r="AD1319" s="28"/>
      <c r="AE1319" s="29"/>
      <c r="AF1319" s="28"/>
      <c r="AG1319" s="28"/>
      <c r="AH1319" s="28"/>
      <c r="AI1319" s="28"/>
      <c r="AJ1319" s="28"/>
      <c r="AK1319" s="28"/>
      <c r="AL1319" s="107" t="s">
        <v>1087</v>
      </c>
    </row>
    <row r="1320" spans="2:38" s="1" customFormat="1" ht="57.75" customHeight="1">
      <c r="B1320" s="5" t="s">
        <v>1037</v>
      </c>
      <c r="C1320" s="3" t="s">
        <v>1038</v>
      </c>
      <c r="D1320" s="3" t="s">
        <v>1039</v>
      </c>
      <c r="E1320" s="3" t="s">
        <v>1040</v>
      </c>
      <c r="F1320" s="3" t="s">
        <v>1041</v>
      </c>
      <c r="G1320" s="3" t="s">
        <v>1042</v>
      </c>
      <c r="H1320" s="3" t="s">
        <v>1043</v>
      </c>
      <c r="I1320" s="3" t="s">
        <v>1044</v>
      </c>
      <c r="J1320" s="4" t="s">
        <v>1045</v>
      </c>
      <c r="K1320" s="5" t="s">
        <v>1046</v>
      </c>
      <c r="L1320" s="6"/>
      <c r="M1320" s="6"/>
      <c r="N1320" s="7"/>
      <c r="O1320" s="7"/>
      <c r="P1320" s="8"/>
      <c r="Q1320" s="9">
        <f>SUM(Q1321:Q1321)</f>
        <v>10000000</v>
      </c>
      <c r="R1320" s="10">
        <f>SUM(R1321:R1321)</f>
        <v>0</v>
      </c>
      <c r="S1320" s="11">
        <f>SUM(S1321:S1321)</f>
        <v>0</v>
      </c>
      <c r="T1320" s="10">
        <f>SUM(T1321:T1321)</f>
        <v>0</v>
      </c>
      <c r="U1320" s="11"/>
      <c r="V1320" s="10"/>
      <c r="W1320" s="11"/>
      <c r="X1320" s="10"/>
      <c r="Y1320" s="11"/>
      <c r="Z1320" s="10"/>
      <c r="AA1320" s="11"/>
      <c r="AB1320" s="10"/>
      <c r="AC1320" s="11"/>
      <c r="AD1320" s="10"/>
      <c r="AE1320" s="11"/>
      <c r="AF1320" s="10"/>
      <c r="AG1320" s="12">
        <f>Q1320+S1320</f>
        <v>10000000</v>
      </c>
      <c r="AH1320" s="10">
        <f>AH1321</f>
        <v>0</v>
      </c>
      <c r="AI1320" s="13">
        <f>SUM(AI1321:AI1321)</f>
        <v>0</v>
      </c>
      <c r="AJ1320" s="14"/>
      <c r="AK1320" s="14"/>
      <c r="AL1320" s="15"/>
    </row>
    <row r="1321" spans="2:38" ht="64.5" thickBot="1">
      <c r="B1321" s="106"/>
      <c r="C1321" s="28"/>
      <c r="D1321" s="28"/>
      <c r="E1321" s="28"/>
      <c r="F1321" s="26" t="s">
        <v>1013</v>
      </c>
      <c r="G1321" s="28"/>
      <c r="H1321" s="28"/>
      <c r="I1321" s="28"/>
      <c r="J1321" s="26" t="s">
        <v>362</v>
      </c>
      <c r="K1321" s="26" t="s">
        <v>796</v>
      </c>
      <c r="L1321" s="27">
        <v>1</v>
      </c>
      <c r="M1321" s="27">
        <v>1</v>
      </c>
      <c r="N1321" s="27">
        <v>1</v>
      </c>
      <c r="O1321" s="28"/>
      <c r="P1321" s="28"/>
      <c r="Q1321" s="29">
        <v>10000000</v>
      </c>
      <c r="R1321" s="28"/>
      <c r="S1321" s="29"/>
      <c r="T1321" s="28"/>
      <c r="U1321" s="28"/>
      <c r="V1321" s="28"/>
      <c r="W1321" s="28"/>
      <c r="X1321" s="28"/>
      <c r="Y1321" s="28"/>
      <c r="Z1321" s="28"/>
      <c r="AA1321" s="29"/>
      <c r="AB1321" s="28"/>
      <c r="AC1321" s="28"/>
      <c r="AD1321" s="28"/>
      <c r="AE1321" s="29"/>
      <c r="AF1321" s="28"/>
      <c r="AG1321" s="28"/>
      <c r="AH1321" s="28"/>
      <c r="AI1321" s="28"/>
      <c r="AJ1321" s="28"/>
      <c r="AK1321" s="28"/>
      <c r="AL1321" s="107" t="s">
        <v>1087</v>
      </c>
    </row>
    <row r="1322" spans="2:38" s="1" customFormat="1" ht="51.75" customHeight="1">
      <c r="B1322" s="5" t="s">
        <v>1037</v>
      </c>
      <c r="C1322" s="3" t="s">
        <v>1038</v>
      </c>
      <c r="D1322" s="3" t="s">
        <v>1039</v>
      </c>
      <c r="E1322" s="3" t="s">
        <v>1040</v>
      </c>
      <c r="F1322" s="3" t="s">
        <v>1041</v>
      </c>
      <c r="G1322" s="3" t="s">
        <v>1042</v>
      </c>
      <c r="H1322" s="3" t="s">
        <v>1043</v>
      </c>
      <c r="I1322" s="3" t="s">
        <v>1044</v>
      </c>
      <c r="J1322" s="4" t="s">
        <v>1045</v>
      </c>
      <c r="K1322" s="5" t="s">
        <v>1046</v>
      </c>
      <c r="L1322" s="6"/>
      <c r="M1322" s="6"/>
      <c r="N1322" s="7"/>
      <c r="O1322" s="7"/>
      <c r="P1322" s="8"/>
      <c r="Q1322" s="9">
        <f>SUM(Q1323:Q1323)</f>
        <v>20000000</v>
      </c>
      <c r="R1322" s="10">
        <f>SUM(R1323:R1323)</f>
        <v>0</v>
      </c>
      <c r="S1322" s="11">
        <f>SUM(S1323:S1323)</f>
        <v>0</v>
      </c>
      <c r="T1322" s="10">
        <f>SUM(T1323:T1323)</f>
        <v>0</v>
      </c>
      <c r="U1322" s="11"/>
      <c r="V1322" s="10"/>
      <c r="W1322" s="11"/>
      <c r="X1322" s="10"/>
      <c r="Y1322" s="11"/>
      <c r="Z1322" s="10"/>
      <c r="AA1322" s="11"/>
      <c r="AB1322" s="10"/>
      <c r="AC1322" s="11"/>
      <c r="AD1322" s="10"/>
      <c r="AE1322" s="11"/>
      <c r="AF1322" s="10"/>
      <c r="AG1322" s="12">
        <f>Q1322+S1322</f>
        <v>20000000</v>
      </c>
      <c r="AH1322" s="10">
        <f>AH1323</f>
        <v>0</v>
      </c>
      <c r="AI1322" s="13">
        <f>SUM(AI1323:AI1323)</f>
        <v>0</v>
      </c>
      <c r="AJ1322" s="14"/>
      <c r="AK1322" s="14"/>
      <c r="AL1322" s="15"/>
    </row>
    <row r="1323" spans="2:38" ht="89.25" customHeight="1" thickBot="1">
      <c r="B1323" s="106"/>
      <c r="C1323" s="28"/>
      <c r="D1323" s="28"/>
      <c r="E1323" s="28"/>
      <c r="F1323" s="26" t="s">
        <v>1014</v>
      </c>
      <c r="G1323" s="28"/>
      <c r="H1323" s="28"/>
      <c r="I1323" s="28"/>
      <c r="J1323" s="26" t="s">
        <v>363</v>
      </c>
      <c r="K1323" s="26" t="s">
        <v>797</v>
      </c>
      <c r="L1323" s="27">
        <v>0</v>
      </c>
      <c r="M1323" s="27">
        <v>1</v>
      </c>
      <c r="N1323" s="27">
        <v>1</v>
      </c>
      <c r="O1323" s="28"/>
      <c r="P1323" s="28"/>
      <c r="Q1323" s="29">
        <v>20000000</v>
      </c>
      <c r="R1323" s="28"/>
      <c r="S1323" s="29"/>
      <c r="T1323" s="28"/>
      <c r="U1323" s="28"/>
      <c r="V1323" s="28"/>
      <c r="W1323" s="28"/>
      <c r="X1323" s="28"/>
      <c r="Y1323" s="28"/>
      <c r="Z1323" s="28"/>
      <c r="AA1323" s="29"/>
      <c r="AB1323" s="28"/>
      <c r="AC1323" s="28"/>
      <c r="AD1323" s="28"/>
      <c r="AE1323" s="29"/>
      <c r="AF1323" s="28"/>
      <c r="AG1323" s="28"/>
      <c r="AH1323" s="28"/>
      <c r="AI1323" s="28"/>
      <c r="AJ1323" s="28"/>
      <c r="AK1323" s="28"/>
      <c r="AL1323" s="107" t="s">
        <v>1087</v>
      </c>
    </row>
    <row r="1324" spans="2:38" s="1" customFormat="1" ht="33.75">
      <c r="B1324" s="5" t="s">
        <v>1037</v>
      </c>
      <c r="C1324" s="3" t="s">
        <v>1038</v>
      </c>
      <c r="D1324" s="3" t="s">
        <v>1039</v>
      </c>
      <c r="E1324" s="3" t="s">
        <v>1040</v>
      </c>
      <c r="F1324" s="3" t="s">
        <v>1041</v>
      </c>
      <c r="G1324" s="3" t="s">
        <v>1042</v>
      </c>
      <c r="H1324" s="3" t="s">
        <v>1043</v>
      </c>
      <c r="I1324" s="3" t="s">
        <v>1044</v>
      </c>
      <c r="J1324" s="4" t="s">
        <v>1045</v>
      </c>
      <c r="K1324" s="5" t="s">
        <v>1046</v>
      </c>
      <c r="L1324" s="6"/>
      <c r="M1324" s="6"/>
      <c r="N1324" s="7"/>
      <c r="O1324" s="7"/>
      <c r="P1324" s="8"/>
      <c r="Q1324" s="9">
        <f>SUM(Q1325:Q1325)</f>
        <v>0</v>
      </c>
      <c r="R1324" s="10">
        <f>SUM(R1325:R1325)</f>
        <v>0</v>
      </c>
      <c r="S1324" s="11">
        <f>SUM(S1325:S1325)</f>
        <v>0</v>
      </c>
      <c r="T1324" s="10">
        <f>SUM(T1325:T1325)</f>
        <v>0</v>
      </c>
      <c r="U1324" s="11"/>
      <c r="V1324" s="10"/>
      <c r="W1324" s="11"/>
      <c r="X1324" s="10"/>
      <c r="Y1324" s="11"/>
      <c r="Z1324" s="10"/>
      <c r="AA1324" s="11"/>
      <c r="AB1324" s="10"/>
      <c r="AC1324" s="11"/>
      <c r="AD1324" s="10"/>
      <c r="AE1324" s="11"/>
      <c r="AF1324" s="10"/>
      <c r="AG1324" s="12">
        <f>Q1324+S1324</f>
        <v>0</v>
      </c>
      <c r="AH1324" s="10">
        <f>AH1325</f>
        <v>0</v>
      </c>
      <c r="AI1324" s="13">
        <f>SUM(AI1325:AI1325)</f>
        <v>0</v>
      </c>
      <c r="AJ1324" s="14"/>
      <c r="AK1324" s="14"/>
      <c r="AL1324" s="15"/>
    </row>
    <row r="1325" spans="2:38" ht="86.25" customHeight="1" thickBot="1">
      <c r="B1325" s="106"/>
      <c r="C1325" s="28"/>
      <c r="D1325" s="28"/>
      <c r="E1325" s="28"/>
      <c r="F1325" s="26" t="s">
        <v>1015</v>
      </c>
      <c r="G1325" s="28"/>
      <c r="H1325" s="28"/>
      <c r="I1325" s="28"/>
      <c r="J1325" s="26" t="s">
        <v>364</v>
      </c>
      <c r="K1325" s="26" t="s">
        <v>798</v>
      </c>
      <c r="L1325" s="27">
        <v>0</v>
      </c>
      <c r="M1325" s="27">
        <v>1</v>
      </c>
      <c r="N1325" s="27">
        <v>1</v>
      </c>
      <c r="O1325" s="28"/>
      <c r="P1325" s="28"/>
      <c r="Q1325" s="29"/>
      <c r="R1325" s="28"/>
      <c r="S1325" s="29"/>
      <c r="T1325" s="28"/>
      <c r="U1325" s="28"/>
      <c r="V1325" s="28"/>
      <c r="W1325" s="28"/>
      <c r="X1325" s="28"/>
      <c r="Y1325" s="28"/>
      <c r="Z1325" s="28"/>
      <c r="AA1325" s="29"/>
      <c r="AB1325" s="28"/>
      <c r="AC1325" s="28"/>
      <c r="AD1325" s="28"/>
      <c r="AE1325" s="29"/>
      <c r="AF1325" s="28"/>
      <c r="AG1325" s="28"/>
      <c r="AH1325" s="28"/>
      <c r="AI1325" s="28"/>
      <c r="AJ1325" s="28"/>
      <c r="AK1325" s="28"/>
      <c r="AL1325" s="107" t="s">
        <v>1087</v>
      </c>
    </row>
    <row r="1326" spans="2:38" s="1" customFormat="1" ht="59.25" customHeight="1">
      <c r="B1326" s="5" t="s">
        <v>1037</v>
      </c>
      <c r="C1326" s="3" t="s">
        <v>1038</v>
      </c>
      <c r="D1326" s="3" t="s">
        <v>1039</v>
      </c>
      <c r="E1326" s="3" t="s">
        <v>1040</v>
      </c>
      <c r="F1326" s="3" t="s">
        <v>1041</v>
      </c>
      <c r="G1326" s="3" t="s">
        <v>1042</v>
      </c>
      <c r="H1326" s="3" t="s">
        <v>1043</v>
      </c>
      <c r="I1326" s="3" t="s">
        <v>1044</v>
      </c>
      <c r="J1326" s="4" t="s">
        <v>1045</v>
      </c>
      <c r="K1326" s="5" t="s">
        <v>1046</v>
      </c>
      <c r="L1326" s="6"/>
      <c r="M1326" s="6"/>
      <c r="N1326" s="7"/>
      <c r="O1326" s="7"/>
      <c r="P1326" s="8"/>
      <c r="Q1326" s="9">
        <f>SUM(Q1327:Q1327)</f>
        <v>100000000</v>
      </c>
      <c r="R1326" s="10">
        <f>SUM(R1327:R1327)</f>
        <v>0</v>
      </c>
      <c r="S1326" s="11">
        <f>SUM(S1327:S1327)</f>
        <v>0</v>
      </c>
      <c r="T1326" s="10">
        <f>SUM(T1327:T1327)</f>
        <v>0</v>
      </c>
      <c r="U1326" s="11"/>
      <c r="V1326" s="10"/>
      <c r="W1326" s="11"/>
      <c r="X1326" s="10"/>
      <c r="Y1326" s="11"/>
      <c r="Z1326" s="10"/>
      <c r="AA1326" s="11"/>
      <c r="AB1326" s="10"/>
      <c r="AC1326" s="11"/>
      <c r="AD1326" s="10"/>
      <c r="AE1326" s="11"/>
      <c r="AF1326" s="10"/>
      <c r="AG1326" s="12">
        <f>Q1326+S1326</f>
        <v>100000000</v>
      </c>
      <c r="AH1326" s="10">
        <f>AH1327</f>
        <v>0</v>
      </c>
      <c r="AI1326" s="13">
        <f>SUM(AI1327:AI1327)</f>
        <v>0</v>
      </c>
      <c r="AJ1326" s="14"/>
      <c r="AK1326" s="14"/>
      <c r="AL1326" s="15"/>
    </row>
    <row r="1327" spans="2:38" ht="69" customHeight="1" thickBot="1">
      <c r="B1327" s="106"/>
      <c r="C1327" s="28"/>
      <c r="D1327" s="28"/>
      <c r="E1327" s="28"/>
      <c r="F1327" s="26" t="s">
        <v>1012</v>
      </c>
      <c r="G1327" s="28"/>
      <c r="H1327" s="28"/>
      <c r="I1327" s="28"/>
      <c r="J1327" s="26" t="s">
        <v>365</v>
      </c>
      <c r="K1327" s="26" t="s">
        <v>799</v>
      </c>
      <c r="L1327" s="27">
        <v>1</v>
      </c>
      <c r="M1327" s="27">
        <v>1</v>
      </c>
      <c r="N1327" s="27">
        <v>1</v>
      </c>
      <c r="O1327" s="28"/>
      <c r="P1327" s="28"/>
      <c r="Q1327" s="29">
        <v>100000000</v>
      </c>
      <c r="R1327" s="28"/>
      <c r="S1327" s="29"/>
      <c r="T1327" s="28"/>
      <c r="U1327" s="28"/>
      <c r="V1327" s="28"/>
      <c r="W1327" s="28"/>
      <c r="X1327" s="28"/>
      <c r="Y1327" s="28"/>
      <c r="Z1327" s="28"/>
      <c r="AA1327" s="29"/>
      <c r="AB1327" s="28"/>
      <c r="AC1327" s="28"/>
      <c r="AD1327" s="28"/>
      <c r="AE1327" s="29"/>
      <c r="AF1327" s="28"/>
      <c r="AG1327" s="28"/>
      <c r="AH1327" s="28"/>
      <c r="AI1327" s="28"/>
      <c r="AJ1327" s="28"/>
      <c r="AK1327" s="28"/>
      <c r="AL1327" s="107" t="s">
        <v>1087</v>
      </c>
    </row>
    <row r="1328" spans="2:38" s="1" customFormat="1" ht="53.25" customHeight="1">
      <c r="B1328" s="5" t="s">
        <v>1037</v>
      </c>
      <c r="C1328" s="3" t="s">
        <v>1038</v>
      </c>
      <c r="D1328" s="3" t="s">
        <v>1039</v>
      </c>
      <c r="E1328" s="3" t="s">
        <v>1040</v>
      </c>
      <c r="F1328" s="3" t="s">
        <v>1041</v>
      </c>
      <c r="G1328" s="3" t="s">
        <v>1042</v>
      </c>
      <c r="H1328" s="3" t="s">
        <v>1043</v>
      </c>
      <c r="I1328" s="3" t="s">
        <v>1044</v>
      </c>
      <c r="J1328" s="4" t="s">
        <v>1045</v>
      </c>
      <c r="K1328" s="5" t="s">
        <v>1046</v>
      </c>
      <c r="L1328" s="6"/>
      <c r="M1328" s="6"/>
      <c r="N1328" s="7"/>
      <c r="O1328" s="7"/>
      <c r="P1328" s="8"/>
      <c r="Q1328" s="9">
        <f>SUM(Q1329:Q1329)</f>
        <v>90000000</v>
      </c>
      <c r="R1328" s="10">
        <f>SUM(R1329:R1329)</f>
        <v>0</v>
      </c>
      <c r="S1328" s="11">
        <f>SUM(S1329:S1329)</f>
        <v>0</v>
      </c>
      <c r="T1328" s="10">
        <f>SUM(T1329:T1329)</f>
        <v>0</v>
      </c>
      <c r="U1328" s="11"/>
      <c r="V1328" s="10"/>
      <c r="W1328" s="11"/>
      <c r="X1328" s="10"/>
      <c r="Y1328" s="11"/>
      <c r="Z1328" s="10"/>
      <c r="AA1328" s="11"/>
      <c r="AB1328" s="10"/>
      <c r="AC1328" s="11"/>
      <c r="AD1328" s="10"/>
      <c r="AE1328" s="11"/>
      <c r="AF1328" s="10"/>
      <c r="AG1328" s="12">
        <f>Q1328+S1328</f>
        <v>90000000</v>
      </c>
      <c r="AH1328" s="10">
        <f>AH1329</f>
        <v>0</v>
      </c>
      <c r="AI1328" s="13">
        <f>SUM(AI1329:AI1329)</f>
        <v>0</v>
      </c>
      <c r="AJ1328" s="14"/>
      <c r="AK1328" s="14"/>
      <c r="AL1328" s="15"/>
    </row>
    <row r="1329" spans="2:38" ht="75" customHeight="1">
      <c r="B1329" s="106"/>
      <c r="C1329" s="28"/>
      <c r="D1329" s="28"/>
      <c r="E1329" s="28"/>
      <c r="F1329" s="26" t="s">
        <v>977</v>
      </c>
      <c r="G1329" s="28"/>
      <c r="H1329" s="28"/>
      <c r="I1329" s="28"/>
      <c r="J1329" s="26" t="s">
        <v>366</v>
      </c>
      <c r="K1329" s="26" t="s">
        <v>800</v>
      </c>
      <c r="L1329" s="27">
        <v>0</v>
      </c>
      <c r="M1329" s="27">
        <v>1</v>
      </c>
      <c r="N1329" s="27">
        <v>1</v>
      </c>
      <c r="O1329" s="28"/>
      <c r="P1329" s="28"/>
      <c r="Q1329" s="29">
        <v>90000000</v>
      </c>
      <c r="R1329" s="28"/>
      <c r="S1329" s="29"/>
      <c r="T1329" s="28"/>
      <c r="U1329" s="28"/>
      <c r="V1329" s="28"/>
      <c r="W1329" s="28"/>
      <c r="X1329" s="28"/>
      <c r="Y1329" s="28"/>
      <c r="Z1329" s="28"/>
      <c r="AA1329" s="29"/>
      <c r="AB1329" s="28"/>
      <c r="AC1329" s="28"/>
      <c r="AD1329" s="28"/>
      <c r="AE1329" s="29"/>
      <c r="AF1329" s="28"/>
      <c r="AG1329" s="28"/>
      <c r="AH1329" s="28"/>
      <c r="AI1329" s="28"/>
      <c r="AJ1329" s="28"/>
      <c r="AK1329" s="28"/>
      <c r="AL1329" s="107" t="s">
        <v>1087</v>
      </c>
    </row>
    <row r="1330" spans="2:38" ht="15.75" thickBot="1">
      <c r="B1330" s="106"/>
      <c r="C1330" s="28"/>
      <c r="D1330" s="28"/>
      <c r="E1330" s="28"/>
      <c r="F1330" s="26"/>
      <c r="G1330" s="28"/>
      <c r="H1330" s="28"/>
      <c r="I1330" s="28"/>
      <c r="J1330" s="26"/>
      <c r="K1330" s="26"/>
      <c r="L1330" s="27"/>
      <c r="M1330" s="27"/>
      <c r="N1330" s="27"/>
      <c r="O1330" s="28"/>
      <c r="P1330" s="28"/>
      <c r="Q1330" s="29"/>
      <c r="R1330" s="28"/>
      <c r="S1330" s="29"/>
      <c r="T1330" s="28"/>
      <c r="U1330" s="28"/>
      <c r="V1330" s="28"/>
      <c r="W1330" s="28"/>
      <c r="X1330" s="28"/>
      <c r="Y1330" s="28"/>
      <c r="Z1330" s="28"/>
      <c r="AA1330" s="29"/>
      <c r="AB1330" s="28"/>
      <c r="AC1330" s="28"/>
      <c r="AD1330" s="28"/>
      <c r="AE1330" s="29"/>
      <c r="AF1330" s="28"/>
      <c r="AG1330" s="28"/>
      <c r="AH1330" s="28"/>
      <c r="AI1330" s="28"/>
      <c r="AJ1330" s="28"/>
      <c r="AK1330" s="28"/>
      <c r="AL1330" s="107"/>
    </row>
    <row r="1331" spans="2:38" s="1" customFormat="1" ht="11.25">
      <c r="B1331" s="122" t="s">
        <v>1097</v>
      </c>
      <c r="C1331" s="123"/>
      <c r="D1331" s="123"/>
      <c r="E1331" s="123"/>
      <c r="F1331" s="123"/>
      <c r="G1331" s="123"/>
      <c r="H1331" s="123"/>
      <c r="I1331" s="123"/>
      <c r="J1331" s="123"/>
      <c r="K1331" s="123"/>
      <c r="L1331" s="123"/>
      <c r="M1331" s="123"/>
      <c r="N1331" s="123"/>
      <c r="O1331" s="123"/>
      <c r="P1331" s="123"/>
      <c r="Q1331" s="123"/>
      <c r="R1331" s="123"/>
      <c r="S1331" s="123"/>
      <c r="T1331" s="123"/>
      <c r="U1331" s="123"/>
      <c r="V1331" s="123"/>
      <c r="W1331" s="123"/>
      <c r="X1331" s="123"/>
      <c r="Y1331" s="123"/>
      <c r="Z1331" s="123"/>
      <c r="AA1331" s="123"/>
      <c r="AB1331" s="123"/>
      <c r="AC1331" s="123"/>
      <c r="AD1331" s="123"/>
      <c r="AE1331" s="123"/>
      <c r="AF1331" s="123"/>
      <c r="AG1331" s="123"/>
      <c r="AH1331" s="123"/>
      <c r="AI1331" s="123"/>
      <c r="AJ1331" s="123"/>
      <c r="AK1331" s="123"/>
      <c r="AL1331" s="124"/>
    </row>
    <row r="1332" spans="2:38" s="1" customFormat="1" ht="12" thickBot="1">
      <c r="B1332" s="125" t="s">
        <v>1098</v>
      </c>
      <c r="C1332" s="126"/>
      <c r="D1332" s="126"/>
      <c r="E1332" s="126"/>
      <c r="F1332" s="126"/>
      <c r="G1332" s="126"/>
      <c r="H1332" s="126"/>
      <c r="I1332" s="126"/>
      <c r="J1332" s="126"/>
      <c r="K1332" s="126"/>
      <c r="L1332" s="126"/>
      <c r="M1332" s="126"/>
      <c r="N1332" s="126"/>
      <c r="O1332" s="126"/>
      <c r="P1332" s="126"/>
      <c r="Q1332" s="126"/>
      <c r="R1332" s="126"/>
      <c r="S1332" s="126"/>
      <c r="T1332" s="126"/>
      <c r="U1332" s="126"/>
      <c r="V1332" s="126"/>
      <c r="W1332" s="126"/>
      <c r="X1332" s="126"/>
      <c r="Y1332" s="126"/>
      <c r="Z1332" s="126"/>
      <c r="AA1332" s="126"/>
      <c r="AB1332" s="126"/>
      <c r="AC1332" s="126"/>
      <c r="AD1332" s="126"/>
      <c r="AE1332" s="126"/>
      <c r="AF1332" s="126"/>
      <c r="AG1332" s="126"/>
      <c r="AH1332" s="126"/>
      <c r="AI1332" s="126"/>
      <c r="AJ1332" s="126"/>
      <c r="AK1332" s="126"/>
      <c r="AL1332" s="127"/>
    </row>
    <row r="1333" spans="2:38" s="1" customFormat="1" ht="11.25">
      <c r="B1333" s="128" t="s">
        <v>1288</v>
      </c>
      <c r="C1333" s="129"/>
      <c r="D1333" s="129"/>
      <c r="E1333" s="129"/>
      <c r="F1333" s="129"/>
      <c r="G1333" s="129"/>
      <c r="H1333" s="129"/>
      <c r="I1333" s="129"/>
      <c r="J1333" s="130"/>
      <c r="K1333" s="131" t="s">
        <v>1301</v>
      </c>
      <c r="L1333" s="132"/>
      <c r="M1333" s="132"/>
      <c r="N1333" s="132"/>
      <c r="O1333" s="132"/>
      <c r="P1333" s="132"/>
      <c r="Q1333" s="132"/>
      <c r="R1333" s="132"/>
      <c r="S1333" s="132"/>
      <c r="T1333" s="132"/>
      <c r="U1333" s="132"/>
      <c r="V1333" s="133"/>
      <c r="W1333" s="131" t="s">
        <v>1101</v>
      </c>
      <c r="X1333" s="134"/>
      <c r="Y1333" s="134"/>
      <c r="Z1333" s="134"/>
      <c r="AA1333" s="134"/>
      <c r="AB1333" s="134"/>
      <c r="AC1333" s="134"/>
      <c r="AD1333" s="134"/>
      <c r="AE1333" s="134"/>
      <c r="AF1333" s="134"/>
      <c r="AG1333" s="134"/>
      <c r="AH1333" s="134"/>
      <c r="AI1333" s="134"/>
      <c r="AJ1333" s="134"/>
      <c r="AK1333" s="134"/>
      <c r="AL1333" s="135"/>
    </row>
    <row r="1334" spans="2:38" s="1" customFormat="1" ht="27.75" customHeight="1" thickBot="1">
      <c r="B1334" s="136" t="s">
        <v>1304</v>
      </c>
      <c r="C1334" s="137"/>
      <c r="D1334" s="138"/>
      <c r="E1334" s="92"/>
      <c r="F1334" s="92"/>
      <c r="G1334" s="92"/>
      <c r="H1334" s="139" t="s">
        <v>1305</v>
      </c>
      <c r="I1334" s="139"/>
      <c r="J1334" s="139"/>
      <c r="K1334" s="139"/>
      <c r="L1334" s="139"/>
      <c r="M1334" s="139"/>
      <c r="N1334" s="139"/>
      <c r="O1334" s="139"/>
      <c r="P1334" s="140"/>
      <c r="Q1334" s="141" t="s">
        <v>1049</v>
      </c>
      <c r="R1334" s="142"/>
      <c r="S1334" s="142"/>
      <c r="T1334" s="142"/>
      <c r="U1334" s="142"/>
      <c r="V1334" s="142"/>
      <c r="W1334" s="142"/>
      <c r="X1334" s="142"/>
      <c r="Y1334" s="142"/>
      <c r="Z1334" s="142"/>
      <c r="AA1334" s="142"/>
      <c r="AB1334" s="142"/>
      <c r="AC1334" s="142"/>
      <c r="AD1334" s="142"/>
      <c r="AE1334" s="142"/>
      <c r="AF1334" s="142"/>
      <c r="AG1334" s="142"/>
      <c r="AH1334" s="143"/>
      <c r="AI1334" s="144" t="s">
        <v>1050</v>
      </c>
      <c r="AJ1334" s="145"/>
      <c r="AK1334" s="145"/>
      <c r="AL1334" s="146"/>
    </row>
    <row r="1335" spans="2:38" s="1" customFormat="1" ht="11.25" customHeight="1">
      <c r="B1335" s="156" t="s">
        <v>1051</v>
      </c>
      <c r="C1335" s="158" t="s">
        <v>1052</v>
      </c>
      <c r="D1335" s="159"/>
      <c r="E1335" s="159"/>
      <c r="F1335" s="159"/>
      <c r="G1335" s="159"/>
      <c r="H1335" s="159"/>
      <c r="I1335" s="159"/>
      <c r="J1335" s="159"/>
      <c r="K1335" s="162" t="s">
        <v>1053</v>
      </c>
      <c r="L1335" s="164" t="s">
        <v>1054</v>
      </c>
      <c r="M1335" s="164" t="s">
        <v>1055</v>
      </c>
      <c r="N1335" s="166" t="s">
        <v>1394</v>
      </c>
      <c r="O1335" s="173" t="s">
        <v>1056</v>
      </c>
      <c r="P1335" s="175" t="s">
        <v>1057</v>
      </c>
      <c r="Q1335" s="177" t="s">
        <v>1058</v>
      </c>
      <c r="R1335" s="169"/>
      <c r="S1335" s="168" t="s">
        <v>1059</v>
      </c>
      <c r="T1335" s="169"/>
      <c r="U1335" s="168" t="s">
        <v>1060</v>
      </c>
      <c r="V1335" s="169"/>
      <c r="W1335" s="168" t="s">
        <v>1061</v>
      </c>
      <c r="X1335" s="169"/>
      <c r="Y1335" s="168" t="s">
        <v>1062</v>
      </c>
      <c r="Z1335" s="169"/>
      <c r="AA1335" s="168" t="s">
        <v>1063</v>
      </c>
      <c r="AB1335" s="169"/>
      <c r="AC1335" s="168" t="s">
        <v>1064</v>
      </c>
      <c r="AD1335" s="169"/>
      <c r="AE1335" s="168" t="s">
        <v>1065</v>
      </c>
      <c r="AF1335" s="169"/>
      <c r="AG1335" s="168" t="s">
        <v>1066</v>
      </c>
      <c r="AH1335" s="170"/>
      <c r="AI1335" s="171" t="s">
        <v>1067</v>
      </c>
      <c r="AJ1335" s="147" t="s">
        <v>1068</v>
      </c>
      <c r="AK1335" s="149" t="s">
        <v>1069</v>
      </c>
      <c r="AL1335" s="151" t="s">
        <v>1070</v>
      </c>
    </row>
    <row r="1336" spans="2:38" s="1" customFormat="1" ht="57" customHeight="1" thickBot="1">
      <c r="B1336" s="157"/>
      <c r="C1336" s="178"/>
      <c r="D1336" s="179"/>
      <c r="E1336" s="179"/>
      <c r="F1336" s="179"/>
      <c r="G1336" s="179"/>
      <c r="H1336" s="179"/>
      <c r="I1336" s="179"/>
      <c r="J1336" s="179"/>
      <c r="K1336" s="163"/>
      <c r="L1336" s="165" t="s">
        <v>1054</v>
      </c>
      <c r="M1336" s="165"/>
      <c r="N1336" s="167"/>
      <c r="O1336" s="174"/>
      <c r="P1336" s="176"/>
      <c r="Q1336" s="17" t="s">
        <v>1071</v>
      </c>
      <c r="R1336" s="18" t="s">
        <v>1072</v>
      </c>
      <c r="S1336" s="19" t="s">
        <v>1071</v>
      </c>
      <c r="T1336" s="18" t="s">
        <v>1072</v>
      </c>
      <c r="U1336" s="19" t="s">
        <v>1071</v>
      </c>
      <c r="V1336" s="18" t="s">
        <v>1072</v>
      </c>
      <c r="W1336" s="19" t="s">
        <v>1071</v>
      </c>
      <c r="X1336" s="18" t="s">
        <v>1072</v>
      </c>
      <c r="Y1336" s="19" t="s">
        <v>1071</v>
      </c>
      <c r="Z1336" s="18" t="s">
        <v>1072</v>
      </c>
      <c r="AA1336" s="19" t="s">
        <v>1071</v>
      </c>
      <c r="AB1336" s="18" t="s">
        <v>1072</v>
      </c>
      <c r="AC1336" s="19" t="s">
        <v>1071</v>
      </c>
      <c r="AD1336" s="18" t="s">
        <v>1073</v>
      </c>
      <c r="AE1336" s="19" t="s">
        <v>1071</v>
      </c>
      <c r="AF1336" s="18" t="s">
        <v>1073</v>
      </c>
      <c r="AG1336" s="19" t="s">
        <v>1071</v>
      </c>
      <c r="AH1336" s="20" t="s">
        <v>1073</v>
      </c>
      <c r="AI1336" s="172"/>
      <c r="AJ1336" s="148"/>
      <c r="AK1336" s="150"/>
      <c r="AL1336" s="152"/>
    </row>
    <row r="1337" spans="2:38" s="1" customFormat="1" ht="23.25" thickBot="1">
      <c r="B1337" s="42" t="s">
        <v>1093</v>
      </c>
      <c r="C1337" s="180" t="s">
        <v>1379</v>
      </c>
      <c r="D1337" s="181"/>
      <c r="E1337" s="181"/>
      <c r="F1337" s="181"/>
      <c r="G1337" s="181"/>
      <c r="H1337" s="181"/>
      <c r="I1337" s="181"/>
      <c r="J1337" s="181"/>
      <c r="K1337" s="61" t="s">
        <v>1380</v>
      </c>
      <c r="L1337" s="61">
        <v>0.36</v>
      </c>
      <c r="M1337" s="45">
        <v>0.57999999999999996</v>
      </c>
      <c r="N1337" s="45">
        <v>0.01</v>
      </c>
      <c r="O1337" s="46"/>
      <c r="P1337" s="47"/>
      <c r="Q1337" s="48"/>
      <c r="R1337" s="49"/>
      <c r="S1337" s="49"/>
      <c r="T1337" s="49"/>
      <c r="U1337" s="49"/>
      <c r="V1337" s="49"/>
      <c r="W1337" s="49"/>
      <c r="X1337" s="49"/>
      <c r="Y1337" s="49"/>
      <c r="Z1337" s="49"/>
      <c r="AA1337" s="49"/>
      <c r="AB1337" s="49"/>
      <c r="AC1337" s="49"/>
      <c r="AD1337" s="49"/>
      <c r="AE1337" s="49"/>
      <c r="AF1337" s="49"/>
      <c r="AG1337" s="49"/>
      <c r="AH1337" s="50"/>
      <c r="AI1337" s="51">
        <f>AI1339+AI1342+AI1345</f>
        <v>0</v>
      </c>
      <c r="AJ1337" s="52"/>
      <c r="AK1337" s="52"/>
      <c r="AL1337" s="53"/>
    </row>
    <row r="1338" spans="2:38" s="1" customFormat="1" ht="33.75">
      <c r="B1338" s="5" t="s">
        <v>1037</v>
      </c>
      <c r="C1338" s="3" t="s">
        <v>1038</v>
      </c>
      <c r="D1338" s="3" t="s">
        <v>1039</v>
      </c>
      <c r="E1338" s="3" t="s">
        <v>1040</v>
      </c>
      <c r="F1338" s="3" t="s">
        <v>1041</v>
      </c>
      <c r="G1338" s="3" t="s">
        <v>1042</v>
      </c>
      <c r="H1338" s="3" t="s">
        <v>1043</v>
      </c>
      <c r="I1338" s="3" t="s">
        <v>1044</v>
      </c>
      <c r="J1338" s="4" t="s">
        <v>1045</v>
      </c>
      <c r="K1338" s="5" t="s">
        <v>1046</v>
      </c>
      <c r="L1338" s="6"/>
      <c r="M1338" s="6"/>
      <c r="N1338" s="7"/>
      <c r="O1338" s="7"/>
      <c r="P1338" s="8"/>
      <c r="Q1338" s="9">
        <f>SUM(Q1339:Q1339)</f>
        <v>0</v>
      </c>
      <c r="R1338" s="10">
        <f>SUM(R1339:R1339)</f>
        <v>0</v>
      </c>
      <c r="S1338" s="11">
        <f>SUM(S1339:S1339)</f>
        <v>0</v>
      </c>
      <c r="T1338" s="10">
        <f>SUM(T1339:T1339)</f>
        <v>0</v>
      </c>
      <c r="U1338" s="11"/>
      <c r="V1338" s="10"/>
      <c r="W1338" s="11"/>
      <c r="X1338" s="10"/>
      <c r="Y1338" s="11"/>
      <c r="Z1338" s="10"/>
      <c r="AA1338" s="11"/>
      <c r="AB1338" s="10"/>
      <c r="AC1338" s="11"/>
      <c r="AD1338" s="10"/>
      <c r="AE1338" s="11"/>
      <c r="AF1338" s="10"/>
      <c r="AG1338" s="12">
        <f>Q1338+S1338</f>
        <v>0</v>
      </c>
      <c r="AH1338" s="10">
        <f>AH1339</f>
        <v>0</v>
      </c>
      <c r="AI1338" s="13">
        <f>SUM(AI1339:AI1339)</f>
        <v>0</v>
      </c>
      <c r="AJ1338" s="14"/>
      <c r="AK1338" s="14"/>
      <c r="AL1338" s="15"/>
    </row>
    <row r="1339" spans="2:38" ht="77.25" thickBot="1">
      <c r="B1339" s="106"/>
      <c r="C1339" s="28"/>
      <c r="D1339" s="28"/>
      <c r="E1339" s="28"/>
      <c r="F1339" s="26"/>
      <c r="G1339" s="28"/>
      <c r="H1339" s="28"/>
      <c r="I1339" s="28"/>
      <c r="J1339" s="26" t="s">
        <v>367</v>
      </c>
      <c r="K1339" s="26" t="s">
        <v>801</v>
      </c>
      <c r="L1339" s="27">
        <v>15</v>
      </c>
      <c r="M1339" s="27">
        <v>13</v>
      </c>
      <c r="N1339" s="27">
        <v>14</v>
      </c>
      <c r="O1339" s="28"/>
      <c r="P1339" s="28"/>
      <c r="Q1339" s="29"/>
      <c r="R1339" s="28"/>
      <c r="S1339" s="29"/>
      <c r="T1339" s="28"/>
      <c r="U1339" s="28"/>
      <c r="V1339" s="28"/>
      <c r="W1339" s="28"/>
      <c r="X1339" s="28"/>
      <c r="Y1339" s="28"/>
      <c r="Z1339" s="28"/>
      <c r="AA1339" s="29"/>
      <c r="AB1339" s="28"/>
      <c r="AC1339" s="28"/>
      <c r="AD1339" s="28"/>
      <c r="AE1339" s="29"/>
      <c r="AF1339" s="28"/>
      <c r="AG1339" s="28"/>
      <c r="AH1339" s="28"/>
      <c r="AI1339" s="28"/>
      <c r="AJ1339" s="28"/>
      <c r="AK1339" s="28"/>
      <c r="AL1339" s="107" t="s">
        <v>1093</v>
      </c>
    </row>
    <row r="1340" spans="2:38" s="1" customFormat="1" ht="59.25" customHeight="1">
      <c r="B1340" s="5" t="s">
        <v>1037</v>
      </c>
      <c r="C1340" s="3" t="s">
        <v>1038</v>
      </c>
      <c r="D1340" s="3" t="s">
        <v>1039</v>
      </c>
      <c r="E1340" s="3" t="s">
        <v>1040</v>
      </c>
      <c r="F1340" s="3" t="s">
        <v>1041</v>
      </c>
      <c r="G1340" s="3" t="s">
        <v>1042</v>
      </c>
      <c r="H1340" s="3" t="s">
        <v>1043</v>
      </c>
      <c r="I1340" s="3" t="s">
        <v>1044</v>
      </c>
      <c r="J1340" s="4" t="s">
        <v>1045</v>
      </c>
      <c r="K1340" s="5" t="s">
        <v>1046</v>
      </c>
      <c r="L1340" s="6"/>
      <c r="M1340" s="6"/>
      <c r="N1340" s="7"/>
      <c r="O1340" s="7"/>
      <c r="P1340" s="8"/>
      <c r="Q1340" s="9">
        <f>SUM(Q1341:Q1341)</f>
        <v>420000000</v>
      </c>
      <c r="R1340" s="10">
        <f>SUM(R1341:R1341)</f>
        <v>0</v>
      </c>
      <c r="S1340" s="11">
        <f>SUM(S1341:S1341)</f>
        <v>0</v>
      </c>
      <c r="T1340" s="10">
        <f>SUM(T1341:T1341)</f>
        <v>0</v>
      </c>
      <c r="U1340" s="11"/>
      <c r="V1340" s="10"/>
      <c r="W1340" s="11"/>
      <c r="X1340" s="10"/>
      <c r="Y1340" s="11"/>
      <c r="Z1340" s="10"/>
      <c r="AA1340" s="11"/>
      <c r="AB1340" s="10"/>
      <c r="AC1340" s="11"/>
      <c r="AD1340" s="10"/>
      <c r="AE1340" s="11"/>
      <c r="AF1340" s="10"/>
      <c r="AG1340" s="12">
        <f>Q1340+S1340</f>
        <v>420000000</v>
      </c>
      <c r="AH1340" s="10">
        <f>AH1341</f>
        <v>0</v>
      </c>
      <c r="AI1340" s="13">
        <f>SUM(AI1341:AI1341)</f>
        <v>0</v>
      </c>
      <c r="AJ1340" s="14"/>
      <c r="AK1340" s="14"/>
      <c r="AL1340" s="15"/>
    </row>
    <row r="1341" spans="2:38" ht="64.5" thickBot="1">
      <c r="B1341" s="106"/>
      <c r="C1341" s="28"/>
      <c r="D1341" s="28"/>
      <c r="E1341" s="28"/>
      <c r="F1341" s="26" t="s">
        <v>1012</v>
      </c>
      <c r="G1341" s="28"/>
      <c r="H1341" s="28"/>
      <c r="I1341" s="28"/>
      <c r="J1341" s="26" t="s">
        <v>368</v>
      </c>
      <c r="K1341" s="26" t="s">
        <v>802</v>
      </c>
      <c r="L1341" s="27">
        <v>1</v>
      </c>
      <c r="M1341" s="27">
        <v>1</v>
      </c>
      <c r="N1341" s="27">
        <v>1</v>
      </c>
      <c r="O1341" s="28"/>
      <c r="P1341" s="28"/>
      <c r="Q1341" s="29">
        <v>420000000</v>
      </c>
      <c r="R1341" s="28"/>
      <c r="S1341" s="29"/>
      <c r="T1341" s="28"/>
      <c r="U1341" s="28"/>
      <c r="V1341" s="28"/>
      <c r="W1341" s="28"/>
      <c r="X1341" s="28"/>
      <c r="Y1341" s="28"/>
      <c r="Z1341" s="28"/>
      <c r="AA1341" s="29"/>
      <c r="AB1341" s="28"/>
      <c r="AC1341" s="28"/>
      <c r="AD1341" s="28"/>
      <c r="AE1341" s="29"/>
      <c r="AF1341" s="28"/>
      <c r="AG1341" s="28"/>
      <c r="AH1341" s="28"/>
      <c r="AI1341" s="28"/>
      <c r="AJ1341" s="28"/>
      <c r="AK1341" s="28"/>
      <c r="AL1341" s="107" t="s">
        <v>1093</v>
      </c>
    </row>
    <row r="1342" spans="2:38" s="1" customFormat="1" ht="51.75" customHeight="1">
      <c r="B1342" s="5" t="s">
        <v>1037</v>
      </c>
      <c r="C1342" s="3" t="s">
        <v>1038</v>
      </c>
      <c r="D1342" s="3" t="s">
        <v>1039</v>
      </c>
      <c r="E1342" s="3" t="s">
        <v>1040</v>
      </c>
      <c r="F1342" s="3" t="s">
        <v>1041</v>
      </c>
      <c r="G1342" s="3" t="s">
        <v>1042</v>
      </c>
      <c r="H1342" s="3" t="s">
        <v>1043</v>
      </c>
      <c r="I1342" s="3" t="s">
        <v>1044</v>
      </c>
      <c r="J1342" s="4" t="s">
        <v>1045</v>
      </c>
      <c r="K1342" s="5" t="s">
        <v>1046</v>
      </c>
      <c r="L1342" s="6"/>
      <c r="M1342" s="6"/>
      <c r="N1342" s="7"/>
      <c r="O1342" s="7"/>
      <c r="P1342" s="8"/>
      <c r="Q1342" s="9">
        <f>SUM(Q1343:Q1343)</f>
        <v>10000000</v>
      </c>
      <c r="R1342" s="10">
        <f>SUM(R1343:R1343)</f>
        <v>0</v>
      </c>
      <c r="S1342" s="11">
        <f>SUM(S1343:S1343)</f>
        <v>0</v>
      </c>
      <c r="T1342" s="10">
        <f>SUM(T1343:T1343)</f>
        <v>0</v>
      </c>
      <c r="U1342" s="11"/>
      <c r="V1342" s="10"/>
      <c r="W1342" s="11"/>
      <c r="X1342" s="10"/>
      <c r="Y1342" s="11"/>
      <c r="Z1342" s="10"/>
      <c r="AA1342" s="11"/>
      <c r="AB1342" s="10"/>
      <c r="AC1342" s="11"/>
      <c r="AD1342" s="10"/>
      <c r="AE1342" s="11"/>
      <c r="AF1342" s="10"/>
      <c r="AG1342" s="12">
        <f>Q1342+S1342</f>
        <v>10000000</v>
      </c>
      <c r="AH1342" s="10">
        <f>AH1343</f>
        <v>0</v>
      </c>
      <c r="AI1342" s="13">
        <f>SUM(AI1343:AI1343)</f>
        <v>0</v>
      </c>
      <c r="AJ1342" s="14"/>
      <c r="AK1342" s="14"/>
      <c r="AL1342" s="15"/>
    </row>
    <row r="1343" spans="2:38" ht="39" thickBot="1">
      <c r="B1343" s="106"/>
      <c r="C1343" s="28"/>
      <c r="D1343" s="28"/>
      <c r="E1343" s="28"/>
      <c r="F1343" s="26" t="s">
        <v>1015</v>
      </c>
      <c r="G1343" s="28"/>
      <c r="H1343" s="28"/>
      <c r="I1343" s="28"/>
      <c r="J1343" s="26" t="s">
        <v>369</v>
      </c>
      <c r="K1343" s="26" t="s">
        <v>803</v>
      </c>
      <c r="L1343" s="27">
        <v>1</v>
      </c>
      <c r="M1343" s="27">
        <v>1</v>
      </c>
      <c r="N1343" s="27">
        <v>0</v>
      </c>
      <c r="O1343" s="28"/>
      <c r="P1343" s="28"/>
      <c r="Q1343" s="29">
        <v>10000000</v>
      </c>
      <c r="R1343" s="28"/>
      <c r="S1343" s="29"/>
      <c r="T1343" s="28"/>
      <c r="U1343" s="28"/>
      <c r="V1343" s="28"/>
      <c r="W1343" s="28"/>
      <c r="X1343" s="28"/>
      <c r="Y1343" s="28"/>
      <c r="Z1343" s="28"/>
      <c r="AA1343" s="29"/>
      <c r="AB1343" s="28"/>
      <c r="AC1343" s="28"/>
      <c r="AD1343" s="28"/>
      <c r="AE1343" s="29"/>
      <c r="AF1343" s="28"/>
      <c r="AG1343" s="28"/>
      <c r="AH1343" s="28"/>
      <c r="AI1343" s="28"/>
      <c r="AJ1343" s="28"/>
      <c r="AK1343" s="28"/>
      <c r="AL1343" s="107" t="s">
        <v>1093</v>
      </c>
    </row>
    <row r="1344" spans="2:38" s="1" customFormat="1" ht="51.75" customHeight="1">
      <c r="B1344" s="5" t="s">
        <v>1037</v>
      </c>
      <c r="C1344" s="3" t="s">
        <v>1038</v>
      </c>
      <c r="D1344" s="3" t="s">
        <v>1039</v>
      </c>
      <c r="E1344" s="3" t="s">
        <v>1040</v>
      </c>
      <c r="F1344" s="3" t="s">
        <v>1041</v>
      </c>
      <c r="G1344" s="3" t="s">
        <v>1042</v>
      </c>
      <c r="H1344" s="3" t="s">
        <v>1043</v>
      </c>
      <c r="I1344" s="3" t="s">
        <v>1044</v>
      </c>
      <c r="J1344" s="4" t="s">
        <v>1045</v>
      </c>
      <c r="K1344" s="5" t="s">
        <v>1046</v>
      </c>
      <c r="L1344" s="6"/>
      <c r="M1344" s="6"/>
      <c r="N1344" s="7"/>
      <c r="O1344" s="7"/>
      <c r="P1344" s="8"/>
      <c r="Q1344" s="9">
        <f>SUM(Q1345:Q1345)</f>
        <v>60000000</v>
      </c>
      <c r="R1344" s="10">
        <f>SUM(R1345:R1345)</f>
        <v>0</v>
      </c>
      <c r="S1344" s="11">
        <f>SUM(S1345:S1345)</f>
        <v>0</v>
      </c>
      <c r="T1344" s="10">
        <f>SUM(T1345:T1345)</f>
        <v>0</v>
      </c>
      <c r="U1344" s="11"/>
      <c r="V1344" s="10"/>
      <c r="W1344" s="11"/>
      <c r="X1344" s="10"/>
      <c r="Y1344" s="11"/>
      <c r="Z1344" s="10"/>
      <c r="AA1344" s="11"/>
      <c r="AB1344" s="10"/>
      <c r="AC1344" s="11"/>
      <c r="AD1344" s="10"/>
      <c r="AE1344" s="11"/>
      <c r="AF1344" s="10"/>
      <c r="AG1344" s="12">
        <f>Q1344+S1344</f>
        <v>60000000</v>
      </c>
      <c r="AH1344" s="10">
        <f>AH1345</f>
        <v>0</v>
      </c>
      <c r="AI1344" s="13">
        <f>SUM(AI1345:AI1345)</f>
        <v>0</v>
      </c>
      <c r="AJ1344" s="14"/>
      <c r="AK1344" s="14"/>
      <c r="AL1344" s="15"/>
    </row>
    <row r="1345" spans="2:38" ht="89.25">
      <c r="B1345" s="106"/>
      <c r="C1345" s="28"/>
      <c r="D1345" s="28"/>
      <c r="E1345" s="28"/>
      <c r="F1345" s="26" t="s">
        <v>1012</v>
      </c>
      <c r="G1345" s="28"/>
      <c r="H1345" s="28"/>
      <c r="I1345" s="28"/>
      <c r="J1345" s="26" t="s">
        <v>370</v>
      </c>
      <c r="K1345" s="26" t="s">
        <v>804</v>
      </c>
      <c r="L1345" s="27">
        <v>1</v>
      </c>
      <c r="M1345" s="27">
        <v>1</v>
      </c>
      <c r="N1345" s="27">
        <v>1</v>
      </c>
      <c r="O1345" s="28"/>
      <c r="P1345" s="28"/>
      <c r="Q1345" s="29">
        <v>60000000</v>
      </c>
      <c r="R1345" s="28"/>
      <c r="S1345" s="29"/>
      <c r="T1345" s="28"/>
      <c r="U1345" s="28"/>
      <c r="V1345" s="28"/>
      <c r="W1345" s="28"/>
      <c r="X1345" s="28"/>
      <c r="Y1345" s="28"/>
      <c r="Z1345" s="28"/>
      <c r="AA1345" s="29"/>
      <c r="AB1345" s="28"/>
      <c r="AC1345" s="28"/>
      <c r="AD1345" s="28"/>
      <c r="AE1345" s="29"/>
      <c r="AF1345" s="28"/>
      <c r="AG1345" s="28"/>
      <c r="AH1345" s="28"/>
      <c r="AI1345" s="28"/>
      <c r="AJ1345" s="28"/>
      <c r="AK1345" s="28"/>
      <c r="AL1345" s="107" t="s">
        <v>1087</v>
      </c>
    </row>
    <row r="1346" spans="2:38" ht="15.75" thickBot="1">
      <c r="B1346" s="106"/>
      <c r="C1346" s="28"/>
      <c r="D1346" s="28"/>
      <c r="E1346" s="28"/>
      <c r="F1346" s="26"/>
      <c r="G1346" s="28"/>
      <c r="H1346" s="28"/>
      <c r="I1346" s="28"/>
      <c r="J1346" s="26"/>
      <c r="K1346" s="26"/>
      <c r="L1346" s="27"/>
      <c r="M1346" s="27"/>
      <c r="N1346" s="27"/>
      <c r="O1346" s="28"/>
      <c r="P1346" s="28"/>
      <c r="Q1346" s="29"/>
      <c r="R1346" s="28"/>
      <c r="S1346" s="29"/>
      <c r="T1346" s="28"/>
      <c r="U1346" s="28"/>
      <c r="V1346" s="28"/>
      <c r="W1346" s="28"/>
      <c r="X1346" s="28"/>
      <c r="Y1346" s="28"/>
      <c r="Z1346" s="28"/>
      <c r="AA1346" s="29"/>
      <c r="AB1346" s="28"/>
      <c r="AC1346" s="28"/>
      <c r="AD1346" s="28"/>
      <c r="AE1346" s="29"/>
      <c r="AF1346" s="28"/>
      <c r="AG1346" s="28"/>
      <c r="AH1346" s="28"/>
      <c r="AI1346" s="28"/>
      <c r="AJ1346" s="28"/>
      <c r="AK1346" s="28"/>
      <c r="AL1346" s="107"/>
    </row>
    <row r="1347" spans="2:38" s="1" customFormat="1" ht="11.25">
      <c r="B1347" s="122" t="s">
        <v>1097</v>
      </c>
      <c r="C1347" s="123"/>
      <c r="D1347" s="123"/>
      <c r="E1347" s="123"/>
      <c r="F1347" s="123"/>
      <c r="G1347" s="123"/>
      <c r="H1347" s="123"/>
      <c r="I1347" s="123"/>
      <c r="J1347" s="123"/>
      <c r="K1347" s="123"/>
      <c r="L1347" s="123"/>
      <c r="M1347" s="123"/>
      <c r="N1347" s="123"/>
      <c r="O1347" s="123"/>
      <c r="P1347" s="123"/>
      <c r="Q1347" s="123"/>
      <c r="R1347" s="123"/>
      <c r="S1347" s="123"/>
      <c r="T1347" s="123"/>
      <c r="U1347" s="123"/>
      <c r="V1347" s="123"/>
      <c r="W1347" s="123"/>
      <c r="X1347" s="123"/>
      <c r="Y1347" s="123"/>
      <c r="Z1347" s="123"/>
      <c r="AA1347" s="123"/>
      <c r="AB1347" s="123"/>
      <c r="AC1347" s="123"/>
      <c r="AD1347" s="123"/>
      <c r="AE1347" s="123"/>
      <c r="AF1347" s="123"/>
      <c r="AG1347" s="123"/>
      <c r="AH1347" s="123"/>
      <c r="AI1347" s="123"/>
      <c r="AJ1347" s="123"/>
      <c r="AK1347" s="123"/>
      <c r="AL1347" s="124"/>
    </row>
    <row r="1348" spans="2:38" s="1" customFormat="1" ht="12" thickBot="1">
      <c r="B1348" s="125" t="s">
        <v>1098</v>
      </c>
      <c r="C1348" s="126"/>
      <c r="D1348" s="126"/>
      <c r="E1348" s="126"/>
      <c r="F1348" s="126"/>
      <c r="G1348" s="126"/>
      <c r="H1348" s="126"/>
      <c r="I1348" s="126"/>
      <c r="J1348" s="126"/>
      <c r="K1348" s="126"/>
      <c r="L1348" s="126"/>
      <c r="M1348" s="126"/>
      <c r="N1348" s="126"/>
      <c r="O1348" s="126"/>
      <c r="P1348" s="126"/>
      <c r="Q1348" s="126"/>
      <c r="R1348" s="126"/>
      <c r="S1348" s="126"/>
      <c r="T1348" s="126"/>
      <c r="U1348" s="126"/>
      <c r="V1348" s="126"/>
      <c r="W1348" s="126"/>
      <c r="X1348" s="126"/>
      <c r="Y1348" s="126"/>
      <c r="Z1348" s="126"/>
      <c r="AA1348" s="126"/>
      <c r="AB1348" s="126"/>
      <c r="AC1348" s="126"/>
      <c r="AD1348" s="126"/>
      <c r="AE1348" s="126"/>
      <c r="AF1348" s="126"/>
      <c r="AG1348" s="126"/>
      <c r="AH1348" s="126"/>
      <c r="AI1348" s="126"/>
      <c r="AJ1348" s="126"/>
      <c r="AK1348" s="126"/>
      <c r="AL1348" s="127"/>
    </row>
    <row r="1349" spans="2:38" s="1" customFormat="1" ht="11.25">
      <c r="B1349" s="128" t="s">
        <v>1288</v>
      </c>
      <c r="C1349" s="129"/>
      <c r="D1349" s="129"/>
      <c r="E1349" s="129"/>
      <c r="F1349" s="129"/>
      <c r="G1349" s="129"/>
      <c r="H1349" s="129"/>
      <c r="I1349" s="129"/>
      <c r="J1349" s="130"/>
      <c r="K1349" s="131" t="s">
        <v>1301</v>
      </c>
      <c r="L1349" s="132"/>
      <c r="M1349" s="132"/>
      <c r="N1349" s="132"/>
      <c r="O1349" s="132"/>
      <c r="P1349" s="132"/>
      <c r="Q1349" s="132"/>
      <c r="R1349" s="132"/>
      <c r="S1349" s="132"/>
      <c r="T1349" s="132"/>
      <c r="U1349" s="132"/>
      <c r="V1349" s="133"/>
      <c r="W1349" s="131" t="s">
        <v>1101</v>
      </c>
      <c r="X1349" s="134"/>
      <c r="Y1349" s="134"/>
      <c r="Z1349" s="134"/>
      <c r="AA1349" s="134"/>
      <c r="AB1349" s="134"/>
      <c r="AC1349" s="134"/>
      <c r="AD1349" s="134"/>
      <c r="AE1349" s="134"/>
      <c r="AF1349" s="134"/>
      <c r="AG1349" s="134"/>
      <c r="AH1349" s="134"/>
      <c r="AI1349" s="134"/>
      <c r="AJ1349" s="134"/>
      <c r="AK1349" s="134"/>
      <c r="AL1349" s="135"/>
    </row>
    <row r="1350" spans="2:38" s="1" customFormat="1" ht="30.75" customHeight="1" thickBot="1">
      <c r="B1350" s="136" t="s">
        <v>1306</v>
      </c>
      <c r="C1350" s="137"/>
      <c r="D1350" s="138"/>
      <c r="E1350" s="92"/>
      <c r="F1350" s="92"/>
      <c r="G1350" s="92"/>
      <c r="H1350" s="139" t="s">
        <v>1307</v>
      </c>
      <c r="I1350" s="139"/>
      <c r="J1350" s="139"/>
      <c r="K1350" s="139"/>
      <c r="L1350" s="139"/>
      <c r="M1350" s="139"/>
      <c r="N1350" s="139"/>
      <c r="O1350" s="139"/>
      <c r="P1350" s="140"/>
      <c r="Q1350" s="141" t="s">
        <v>1049</v>
      </c>
      <c r="R1350" s="142"/>
      <c r="S1350" s="142"/>
      <c r="T1350" s="142"/>
      <c r="U1350" s="142"/>
      <c r="V1350" s="142"/>
      <c r="W1350" s="142"/>
      <c r="X1350" s="142"/>
      <c r="Y1350" s="142"/>
      <c r="Z1350" s="142"/>
      <c r="AA1350" s="142"/>
      <c r="AB1350" s="142"/>
      <c r="AC1350" s="142"/>
      <c r="AD1350" s="142"/>
      <c r="AE1350" s="142"/>
      <c r="AF1350" s="142"/>
      <c r="AG1350" s="142"/>
      <c r="AH1350" s="143"/>
      <c r="AI1350" s="144" t="s">
        <v>1050</v>
      </c>
      <c r="AJ1350" s="145"/>
      <c r="AK1350" s="145"/>
      <c r="AL1350" s="146"/>
    </row>
    <row r="1351" spans="2:38" s="1" customFormat="1" ht="11.25" customHeight="1">
      <c r="B1351" s="156" t="s">
        <v>1051</v>
      </c>
      <c r="C1351" s="158" t="s">
        <v>1052</v>
      </c>
      <c r="D1351" s="159"/>
      <c r="E1351" s="159"/>
      <c r="F1351" s="159"/>
      <c r="G1351" s="159"/>
      <c r="H1351" s="159"/>
      <c r="I1351" s="159"/>
      <c r="J1351" s="159"/>
      <c r="K1351" s="162" t="s">
        <v>1053</v>
      </c>
      <c r="L1351" s="164" t="s">
        <v>1054</v>
      </c>
      <c r="M1351" s="164" t="s">
        <v>1055</v>
      </c>
      <c r="N1351" s="166" t="s">
        <v>1394</v>
      </c>
      <c r="O1351" s="173" t="s">
        <v>1056</v>
      </c>
      <c r="P1351" s="175" t="s">
        <v>1057</v>
      </c>
      <c r="Q1351" s="177" t="s">
        <v>1058</v>
      </c>
      <c r="R1351" s="169"/>
      <c r="S1351" s="168" t="s">
        <v>1059</v>
      </c>
      <c r="T1351" s="169"/>
      <c r="U1351" s="168" t="s">
        <v>1060</v>
      </c>
      <c r="V1351" s="169"/>
      <c r="W1351" s="168" t="s">
        <v>1061</v>
      </c>
      <c r="X1351" s="169"/>
      <c r="Y1351" s="168" t="s">
        <v>1062</v>
      </c>
      <c r="Z1351" s="169"/>
      <c r="AA1351" s="168" t="s">
        <v>1063</v>
      </c>
      <c r="AB1351" s="169"/>
      <c r="AC1351" s="168" t="s">
        <v>1064</v>
      </c>
      <c r="AD1351" s="169"/>
      <c r="AE1351" s="168" t="s">
        <v>1065</v>
      </c>
      <c r="AF1351" s="169"/>
      <c r="AG1351" s="168" t="s">
        <v>1066</v>
      </c>
      <c r="AH1351" s="170"/>
      <c r="AI1351" s="171" t="s">
        <v>1067</v>
      </c>
      <c r="AJ1351" s="147" t="s">
        <v>1068</v>
      </c>
      <c r="AK1351" s="149" t="s">
        <v>1069</v>
      </c>
      <c r="AL1351" s="151" t="s">
        <v>1070</v>
      </c>
    </row>
    <row r="1352" spans="2:38" s="1" customFormat="1" ht="57" customHeight="1" thickBot="1">
      <c r="B1352" s="157"/>
      <c r="C1352" s="178"/>
      <c r="D1352" s="179"/>
      <c r="E1352" s="179"/>
      <c r="F1352" s="179"/>
      <c r="G1352" s="179"/>
      <c r="H1352" s="179"/>
      <c r="I1352" s="179"/>
      <c r="J1352" s="179"/>
      <c r="K1352" s="163"/>
      <c r="L1352" s="165" t="s">
        <v>1054</v>
      </c>
      <c r="M1352" s="165"/>
      <c r="N1352" s="167"/>
      <c r="O1352" s="174"/>
      <c r="P1352" s="176"/>
      <c r="Q1352" s="17" t="s">
        <v>1071</v>
      </c>
      <c r="R1352" s="18" t="s">
        <v>1072</v>
      </c>
      <c r="S1352" s="19" t="s">
        <v>1071</v>
      </c>
      <c r="T1352" s="18" t="s">
        <v>1072</v>
      </c>
      <c r="U1352" s="19" t="s">
        <v>1071</v>
      </c>
      <c r="V1352" s="18" t="s">
        <v>1072</v>
      </c>
      <c r="W1352" s="19" t="s">
        <v>1071</v>
      </c>
      <c r="X1352" s="18" t="s">
        <v>1072</v>
      </c>
      <c r="Y1352" s="19" t="s">
        <v>1071</v>
      </c>
      <c r="Z1352" s="18" t="s">
        <v>1072</v>
      </c>
      <c r="AA1352" s="19" t="s">
        <v>1071</v>
      </c>
      <c r="AB1352" s="18" t="s">
        <v>1072</v>
      </c>
      <c r="AC1352" s="19" t="s">
        <v>1071</v>
      </c>
      <c r="AD1352" s="18" t="s">
        <v>1073</v>
      </c>
      <c r="AE1352" s="19" t="s">
        <v>1071</v>
      </c>
      <c r="AF1352" s="18" t="s">
        <v>1073</v>
      </c>
      <c r="AG1352" s="19" t="s">
        <v>1071</v>
      </c>
      <c r="AH1352" s="20" t="s">
        <v>1073</v>
      </c>
      <c r="AI1352" s="172"/>
      <c r="AJ1352" s="148"/>
      <c r="AK1352" s="150"/>
      <c r="AL1352" s="152"/>
    </row>
    <row r="1353" spans="2:38" s="1" customFormat="1" ht="34.5" thickBot="1">
      <c r="B1353" s="42" t="s">
        <v>1087</v>
      </c>
      <c r="C1353" s="180" t="s">
        <v>1381</v>
      </c>
      <c r="D1353" s="181"/>
      <c r="E1353" s="181"/>
      <c r="F1353" s="181"/>
      <c r="G1353" s="181"/>
      <c r="H1353" s="181"/>
      <c r="I1353" s="181"/>
      <c r="J1353" s="181"/>
      <c r="K1353" s="43" t="s">
        <v>1308</v>
      </c>
      <c r="L1353" s="44">
        <v>1</v>
      </c>
      <c r="M1353" s="59">
        <v>1</v>
      </c>
      <c r="N1353" s="60">
        <v>0</v>
      </c>
      <c r="O1353" s="46"/>
      <c r="P1353" s="47"/>
      <c r="Q1353" s="48"/>
      <c r="R1353" s="49"/>
      <c r="S1353" s="49"/>
      <c r="T1353" s="49"/>
      <c r="U1353" s="49"/>
      <c r="V1353" s="49"/>
      <c r="W1353" s="49"/>
      <c r="X1353" s="49"/>
      <c r="Y1353" s="49"/>
      <c r="Z1353" s="49"/>
      <c r="AA1353" s="49"/>
      <c r="AB1353" s="49"/>
      <c r="AC1353" s="49"/>
      <c r="AD1353" s="49"/>
      <c r="AE1353" s="49"/>
      <c r="AF1353" s="49"/>
      <c r="AG1353" s="49"/>
      <c r="AH1353" s="50"/>
      <c r="AI1353" s="51">
        <f>AI1355+AI1361+AI1384</f>
        <v>0</v>
      </c>
      <c r="AJ1353" s="52"/>
      <c r="AK1353" s="52"/>
      <c r="AL1353" s="53"/>
    </row>
    <row r="1354" spans="2:38" s="1" customFormat="1" ht="54" customHeight="1">
      <c r="B1354" s="5" t="s">
        <v>1037</v>
      </c>
      <c r="C1354" s="3" t="s">
        <v>1038</v>
      </c>
      <c r="D1354" s="3" t="s">
        <v>1039</v>
      </c>
      <c r="E1354" s="3" t="s">
        <v>1040</v>
      </c>
      <c r="F1354" s="3" t="s">
        <v>1041</v>
      </c>
      <c r="G1354" s="3" t="s">
        <v>1042</v>
      </c>
      <c r="H1354" s="3" t="s">
        <v>1043</v>
      </c>
      <c r="I1354" s="3" t="s">
        <v>1044</v>
      </c>
      <c r="J1354" s="4" t="s">
        <v>1045</v>
      </c>
      <c r="K1354" s="5" t="s">
        <v>1046</v>
      </c>
      <c r="L1354" s="6"/>
      <c r="M1354" s="6"/>
      <c r="N1354" s="7"/>
      <c r="O1354" s="7"/>
      <c r="P1354" s="8"/>
      <c r="Q1354" s="9">
        <f>SUM(Q1355:Q1355)</f>
        <v>30000000</v>
      </c>
      <c r="R1354" s="10">
        <f>SUM(R1355:R1355)</f>
        <v>0</v>
      </c>
      <c r="S1354" s="11">
        <f>SUM(S1355:S1355)</f>
        <v>0</v>
      </c>
      <c r="T1354" s="10">
        <f>SUM(T1355:T1355)</f>
        <v>0</v>
      </c>
      <c r="U1354" s="11"/>
      <c r="V1354" s="10"/>
      <c r="W1354" s="11"/>
      <c r="X1354" s="10"/>
      <c r="Y1354" s="11"/>
      <c r="Z1354" s="10"/>
      <c r="AA1354" s="11"/>
      <c r="AB1354" s="10"/>
      <c r="AC1354" s="11"/>
      <c r="AD1354" s="10"/>
      <c r="AE1354" s="11"/>
      <c r="AF1354" s="10"/>
      <c r="AG1354" s="12">
        <f>Q1354+S1354</f>
        <v>30000000</v>
      </c>
      <c r="AH1354" s="10">
        <f>AH1355</f>
        <v>0</v>
      </c>
      <c r="AI1354" s="13">
        <f>SUM(AI1355:AI1355)</f>
        <v>0</v>
      </c>
      <c r="AJ1354" s="14"/>
      <c r="AK1354" s="14"/>
      <c r="AL1354" s="15"/>
    </row>
    <row r="1355" spans="2:38" ht="64.5" thickBot="1">
      <c r="B1355" s="106"/>
      <c r="C1355" s="28"/>
      <c r="D1355" s="28"/>
      <c r="E1355" s="28"/>
      <c r="F1355" s="26" t="s">
        <v>1012</v>
      </c>
      <c r="G1355" s="28"/>
      <c r="H1355" s="28"/>
      <c r="I1355" s="28"/>
      <c r="J1355" s="26" t="s">
        <v>371</v>
      </c>
      <c r="K1355" s="26" t="s">
        <v>805</v>
      </c>
      <c r="L1355" s="27">
        <v>0</v>
      </c>
      <c r="M1355" s="27">
        <v>0</v>
      </c>
      <c r="N1355" s="27">
        <v>0</v>
      </c>
      <c r="O1355" s="28"/>
      <c r="P1355" s="28"/>
      <c r="Q1355" s="29">
        <v>30000000</v>
      </c>
      <c r="R1355" s="28"/>
      <c r="S1355" s="29"/>
      <c r="T1355" s="28"/>
      <c r="U1355" s="28"/>
      <c r="V1355" s="28"/>
      <c r="W1355" s="28"/>
      <c r="X1355" s="28"/>
      <c r="Y1355" s="28"/>
      <c r="Z1355" s="28"/>
      <c r="AA1355" s="29"/>
      <c r="AB1355" s="28"/>
      <c r="AC1355" s="28"/>
      <c r="AD1355" s="28"/>
      <c r="AE1355" s="29"/>
      <c r="AF1355" s="28"/>
      <c r="AG1355" s="28"/>
      <c r="AH1355" s="28"/>
      <c r="AI1355" s="28"/>
      <c r="AJ1355" s="28"/>
      <c r="AK1355" s="28"/>
      <c r="AL1355" s="107" t="s">
        <v>1087</v>
      </c>
    </row>
    <row r="1356" spans="2:38" s="1" customFormat="1" ht="33.75">
      <c r="B1356" s="5" t="s">
        <v>1037</v>
      </c>
      <c r="C1356" s="3" t="s">
        <v>1038</v>
      </c>
      <c r="D1356" s="3" t="s">
        <v>1039</v>
      </c>
      <c r="E1356" s="3" t="s">
        <v>1040</v>
      </c>
      <c r="F1356" s="3" t="s">
        <v>1041</v>
      </c>
      <c r="G1356" s="3" t="s">
        <v>1042</v>
      </c>
      <c r="H1356" s="3" t="s">
        <v>1043</v>
      </c>
      <c r="I1356" s="3" t="s">
        <v>1044</v>
      </c>
      <c r="J1356" s="4" t="s">
        <v>1045</v>
      </c>
      <c r="K1356" s="5" t="s">
        <v>1046</v>
      </c>
      <c r="L1356" s="6"/>
      <c r="M1356" s="6"/>
      <c r="N1356" s="7"/>
      <c r="O1356" s="7"/>
      <c r="P1356" s="8"/>
      <c r="Q1356" s="9">
        <f>SUM(Q1357:Q1357)</f>
        <v>0</v>
      </c>
      <c r="R1356" s="10">
        <f>SUM(R1357:R1357)</f>
        <v>0</v>
      </c>
      <c r="S1356" s="11">
        <f>SUM(S1357:S1357)</f>
        <v>0</v>
      </c>
      <c r="T1356" s="10">
        <f>SUM(T1357:T1357)</f>
        <v>0</v>
      </c>
      <c r="U1356" s="11"/>
      <c r="V1356" s="10"/>
      <c r="W1356" s="11"/>
      <c r="X1356" s="10"/>
      <c r="Y1356" s="11"/>
      <c r="Z1356" s="10"/>
      <c r="AA1356" s="11"/>
      <c r="AB1356" s="10"/>
      <c r="AC1356" s="11"/>
      <c r="AD1356" s="10"/>
      <c r="AE1356" s="11"/>
      <c r="AF1356" s="10"/>
      <c r="AG1356" s="12">
        <f>Q1356+S1356</f>
        <v>0</v>
      </c>
      <c r="AH1356" s="10">
        <f>AH1357</f>
        <v>0</v>
      </c>
      <c r="AI1356" s="13">
        <f>SUM(AI1357:AI1357)</f>
        <v>0</v>
      </c>
      <c r="AJ1356" s="14"/>
      <c r="AK1356" s="14"/>
      <c r="AL1356" s="15"/>
    </row>
    <row r="1357" spans="2:38" ht="75" customHeight="1" thickBot="1">
      <c r="B1357" s="106"/>
      <c r="C1357" s="28"/>
      <c r="D1357" s="28"/>
      <c r="E1357" s="28"/>
      <c r="F1357" s="26" t="s">
        <v>1012</v>
      </c>
      <c r="G1357" s="28"/>
      <c r="H1357" s="28"/>
      <c r="I1357" s="28"/>
      <c r="J1357" s="26" t="s">
        <v>372</v>
      </c>
      <c r="K1357" s="26" t="s">
        <v>806</v>
      </c>
      <c r="L1357" s="27">
        <v>0</v>
      </c>
      <c r="M1357" s="27">
        <v>11</v>
      </c>
      <c r="N1357" s="27">
        <v>1</v>
      </c>
      <c r="O1357" s="28"/>
      <c r="P1357" s="28"/>
      <c r="Q1357" s="29"/>
      <c r="R1357" s="28"/>
      <c r="S1357" s="29"/>
      <c r="T1357" s="28"/>
      <c r="U1357" s="28"/>
      <c r="V1357" s="28"/>
      <c r="W1357" s="28"/>
      <c r="X1357" s="28"/>
      <c r="Y1357" s="28"/>
      <c r="Z1357" s="28"/>
      <c r="AA1357" s="29"/>
      <c r="AB1357" s="28"/>
      <c r="AC1357" s="28"/>
      <c r="AD1357" s="28"/>
      <c r="AE1357" s="29"/>
      <c r="AF1357" s="28"/>
      <c r="AG1357" s="28"/>
      <c r="AH1357" s="28"/>
      <c r="AI1357" s="28"/>
      <c r="AJ1357" s="28"/>
      <c r="AK1357" s="28"/>
      <c r="AL1357" s="107" t="s">
        <v>1087</v>
      </c>
    </row>
    <row r="1358" spans="2:38" s="1" customFormat="1" ht="54.75" customHeight="1">
      <c r="B1358" s="5" t="s">
        <v>1037</v>
      </c>
      <c r="C1358" s="3" t="s">
        <v>1038</v>
      </c>
      <c r="D1358" s="3" t="s">
        <v>1039</v>
      </c>
      <c r="E1358" s="3" t="s">
        <v>1040</v>
      </c>
      <c r="F1358" s="3" t="s">
        <v>1041</v>
      </c>
      <c r="G1358" s="3" t="s">
        <v>1042</v>
      </c>
      <c r="H1358" s="3" t="s">
        <v>1043</v>
      </c>
      <c r="I1358" s="3" t="s">
        <v>1044</v>
      </c>
      <c r="J1358" s="4" t="s">
        <v>1045</v>
      </c>
      <c r="K1358" s="5" t="s">
        <v>1046</v>
      </c>
      <c r="L1358" s="6"/>
      <c r="M1358" s="6"/>
      <c r="N1358" s="7"/>
      <c r="O1358" s="7"/>
      <c r="P1358" s="8"/>
      <c r="Q1358" s="9">
        <f>SUM(Q1359:Q1359)</f>
        <v>10000000</v>
      </c>
      <c r="R1358" s="10">
        <f>SUM(R1359:R1359)</f>
        <v>0</v>
      </c>
      <c r="S1358" s="11">
        <f>SUM(S1359:S1359)</f>
        <v>0</v>
      </c>
      <c r="T1358" s="10">
        <f>SUM(T1359:T1359)</f>
        <v>0</v>
      </c>
      <c r="U1358" s="11"/>
      <c r="V1358" s="10"/>
      <c r="W1358" s="11"/>
      <c r="X1358" s="10"/>
      <c r="Y1358" s="11"/>
      <c r="Z1358" s="10"/>
      <c r="AA1358" s="11"/>
      <c r="AB1358" s="10"/>
      <c r="AC1358" s="11"/>
      <c r="AD1358" s="10"/>
      <c r="AE1358" s="11"/>
      <c r="AF1358" s="10"/>
      <c r="AG1358" s="12">
        <f>Q1358+S1358</f>
        <v>10000000</v>
      </c>
      <c r="AH1358" s="10">
        <f>AH1359</f>
        <v>0</v>
      </c>
      <c r="AI1358" s="13">
        <f>SUM(AI1359:AI1359)</f>
        <v>0</v>
      </c>
      <c r="AJ1358" s="14"/>
      <c r="AK1358" s="14"/>
      <c r="AL1358" s="15"/>
    </row>
    <row r="1359" spans="2:38" ht="64.5" thickBot="1">
      <c r="B1359" s="106"/>
      <c r="C1359" s="28"/>
      <c r="D1359" s="28"/>
      <c r="E1359" s="28"/>
      <c r="F1359" s="26"/>
      <c r="G1359" s="28"/>
      <c r="H1359" s="28"/>
      <c r="I1359" s="28"/>
      <c r="J1359" s="26" t="s">
        <v>373</v>
      </c>
      <c r="K1359" s="26" t="s">
        <v>807</v>
      </c>
      <c r="L1359" s="27">
        <v>1</v>
      </c>
      <c r="M1359" s="27">
        <v>1</v>
      </c>
      <c r="N1359" s="27">
        <v>1</v>
      </c>
      <c r="O1359" s="28"/>
      <c r="P1359" s="28"/>
      <c r="Q1359" s="29">
        <v>10000000</v>
      </c>
      <c r="R1359" s="28"/>
      <c r="S1359" s="29"/>
      <c r="T1359" s="28"/>
      <c r="U1359" s="28"/>
      <c r="V1359" s="28"/>
      <c r="W1359" s="28"/>
      <c r="X1359" s="28"/>
      <c r="Y1359" s="28"/>
      <c r="Z1359" s="28"/>
      <c r="AA1359" s="29"/>
      <c r="AB1359" s="28"/>
      <c r="AC1359" s="28"/>
      <c r="AD1359" s="28"/>
      <c r="AE1359" s="29"/>
      <c r="AF1359" s="28"/>
      <c r="AG1359" s="28"/>
      <c r="AH1359" s="28"/>
      <c r="AI1359" s="28"/>
      <c r="AJ1359" s="28"/>
      <c r="AK1359" s="28"/>
      <c r="AL1359" s="107" t="s">
        <v>1087</v>
      </c>
    </row>
    <row r="1360" spans="2:38" s="1" customFormat="1" ht="53.25" customHeight="1">
      <c r="B1360" s="5" t="s">
        <v>1037</v>
      </c>
      <c r="C1360" s="3" t="s">
        <v>1038</v>
      </c>
      <c r="D1360" s="3" t="s">
        <v>1039</v>
      </c>
      <c r="E1360" s="3" t="s">
        <v>1040</v>
      </c>
      <c r="F1360" s="3" t="s">
        <v>1041</v>
      </c>
      <c r="G1360" s="3" t="s">
        <v>1042</v>
      </c>
      <c r="H1360" s="3" t="s">
        <v>1043</v>
      </c>
      <c r="I1360" s="3" t="s">
        <v>1044</v>
      </c>
      <c r="J1360" s="4" t="s">
        <v>1045</v>
      </c>
      <c r="K1360" s="5" t="s">
        <v>1046</v>
      </c>
      <c r="L1360" s="6"/>
      <c r="M1360" s="6"/>
      <c r="N1360" s="7"/>
      <c r="O1360" s="7"/>
      <c r="P1360" s="8"/>
      <c r="Q1360" s="9">
        <f>SUM(Q1361:Q1361)</f>
        <v>40000000</v>
      </c>
      <c r="R1360" s="10">
        <f>SUM(R1361:R1361)</f>
        <v>0</v>
      </c>
      <c r="S1360" s="11">
        <f>SUM(S1361:S1361)</f>
        <v>0</v>
      </c>
      <c r="T1360" s="10">
        <f>SUM(T1361:T1361)</f>
        <v>0</v>
      </c>
      <c r="U1360" s="11"/>
      <c r="V1360" s="10"/>
      <c r="W1360" s="11"/>
      <c r="X1360" s="10"/>
      <c r="Y1360" s="11"/>
      <c r="Z1360" s="10"/>
      <c r="AA1360" s="11"/>
      <c r="AB1360" s="10"/>
      <c r="AC1360" s="11"/>
      <c r="AD1360" s="10"/>
      <c r="AE1360" s="11"/>
      <c r="AF1360" s="10"/>
      <c r="AG1360" s="12">
        <f>Q1360+S1360</f>
        <v>40000000</v>
      </c>
      <c r="AH1360" s="10">
        <f>AH1361</f>
        <v>0</v>
      </c>
      <c r="AI1360" s="13">
        <f>SUM(AI1361:AI1361)</f>
        <v>0</v>
      </c>
      <c r="AJ1360" s="14"/>
      <c r="AK1360" s="14"/>
      <c r="AL1360" s="15"/>
    </row>
    <row r="1361" spans="2:38" ht="76.5">
      <c r="B1361" s="106"/>
      <c r="C1361" s="28"/>
      <c r="D1361" s="28"/>
      <c r="E1361" s="28"/>
      <c r="F1361" s="26" t="s">
        <v>1012</v>
      </c>
      <c r="G1361" s="28"/>
      <c r="H1361" s="28"/>
      <c r="I1361" s="28"/>
      <c r="J1361" s="26" t="s">
        <v>374</v>
      </c>
      <c r="K1361" s="26" t="s">
        <v>808</v>
      </c>
      <c r="L1361" s="27">
        <v>0</v>
      </c>
      <c r="M1361" s="27">
        <v>1</v>
      </c>
      <c r="N1361" s="27">
        <v>1</v>
      </c>
      <c r="O1361" s="28"/>
      <c r="P1361" s="28"/>
      <c r="Q1361" s="29">
        <v>40000000</v>
      </c>
      <c r="R1361" s="28"/>
      <c r="S1361" s="29"/>
      <c r="T1361" s="28"/>
      <c r="U1361" s="28"/>
      <c r="V1361" s="28"/>
      <c r="W1361" s="28"/>
      <c r="X1361" s="28"/>
      <c r="Y1361" s="28"/>
      <c r="Z1361" s="28"/>
      <c r="AA1361" s="29"/>
      <c r="AB1361" s="28"/>
      <c r="AC1361" s="28"/>
      <c r="AD1361" s="28"/>
      <c r="AE1361" s="29"/>
      <c r="AF1361" s="28"/>
      <c r="AG1361" s="28"/>
      <c r="AH1361" s="28"/>
      <c r="AI1361" s="28"/>
      <c r="AJ1361" s="28"/>
      <c r="AK1361" s="28"/>
      <c r="AL1361" s="107" t="s">
        <v>1087</v>
      </c>
    </row>
    <row r="1362" spans="2:38">
      <c r="B1362" s="116"/>
      <c r="C1362" s="117"/>
      <c r="D1362" s="117"/>
      <c r="E1362" s="117"/>
      <c r="F1362" s="118"/>
      <c r="G1362" s="117"/>
      <c r="H1362" s="117"/>
      <c r="I1362" s="117"/>
      <c r="J1362" s="118"/>
      <c r="K1362" s="118"/>
      <c r="L1362" s="119"/>
      <c r="M1362" s="119"/>
      <c r="N1362" s="119"/>
      <c r="O1362" s="117"/>
      <c r="P1362" s="117"/>
      <c r="Q1362" s="120"/>
      <c r="R1362" s="117"/>
      <c r="S1362" s="120"/>
      <c r="T1362" s="117"/>
      <c r="U1362" s="117"/>
      <c r="V1362" s="117"/>
      <c r="W1362" s="117"/>
      <c r="X1362" s="117"/>
      <c r="Y1362" s="117"/>
      <c r="Z1362" s="117"/>
      <c r="AA1362" s="120"/>
      <c r="AB1362" s="117"/>
      <c r="AC1362" s="117"/>
      <c r="AD1362" s="117"/>
      <c r="AE1362" s="120"/>
      <c r="AF1362" s="117"/>
      <c r="AG1362" s="117"/>
      <c r="AH1362" s="117"/>
      <c r="AI1362" s="117"/>
      <c r="AJ1362" s="117"/>
      <c r="AK1362" s="117"/>
      <c r="AL1362" s="121"/>
    </row>
    <row r="1363" spans="2:38">
      <c r="B1363" s="116"/>
      <c r="C1363" s="117"/>
      <c r="D1363" s="117"/>
      <c r="E1363" s="117"/>
      <c r="F1363" s="118"/>
      <c r="G1363" s="117"/>
      <c r="H1363" s="117"/>
      <c r="I1363" s="117"/>
      <c r="J1363" s="118"/>
      <c r="K1363" s="118"/>
      <c r="L1363" s="119"/>
      <c r="M1363" s="119"/>
      <c r="N1363" s="119"/>
      <c r="O1363" s="117"/>
      <c r="P1363" s="117"/>
      <c r="Q1363" s="120"/>
      <c r="R1363" s="117"/>
      <c r="S1363" s="120"/>
      <c r="T1363" s="117"/>
      <c r="U1363" s="117"/>
      <c r="V1363" s="117"/>
      <c r="W1363" s="117"/>
      <c r="X1363" s="117"/>
      <c r="Y1363" s="117"/>
      <c r="Z1363" s="117"/>
      <c r="AA1363" s="120"/>
      <c r="AB1363" s="117"/>
      <c r="AC1363" s="117"/>
      <c r="AD1363" s="117"/>
      <c r="AE1363" s="120"/>
      <c r="AF1363" s="117"/>
      <c r="AG1363" s="117"/>
      <c r="AH1363" s="117"/>
      <c r="AI1363" s="117"/>
      <c r="AJ1363" s="117"/>
      <c r="AK1363" s="117"/>
      <c r="AL1363" s="121"/>
    </row>
    <row r="1364" spans="2:38">
      <c r="B1364" s="116"/>
      <c r="C1364" s="117"/>
      <c r="D1364" s="117"/>
      <c r="E1364" s="117"/>
      <c r="F1364" s="118"/>
      <c r="G1364" s="117"/>
      <c r="H1364" s="117"/>
      <c r="I1364" s="117"/>
      <c r="J1364" s="118"/>
      <c r="K1364" s="118"/>
      <c r="L1364" s="119"/>
      <c r="M1364" s="119"/>
      <c r="N1364" s="119"/>
      <c r="O1364" s="117"/>
      <c r="P1364" s="117"/>
      <c r="Q1364" s="120"/>
      <c r="R1364" s="117"/>
      <c r="S1364" s="120"/>
      <c r="T1364" s="117"/>
      <c r="U1364" s="117"/>
      <c r="V1364" s="117"/>
      <c r="W1364" s="117"/>
      <c r="X1364" s="117"/>
      <c r="Y1364" s="117"/>
      <c r="Z1364" s="117"/>
      <c r="AA1364" s="120"/>
      <c r="AB1364" s="117"/>
      <c r="AC1364" s="117"/>
      <c r="AD1364" s="117"/>
      <c r="AE1364" s="120"/>
      <c r="AF1364" s="117"/>
      <c r="AG1364" s="117"/>
      <c r="AH1364" s="117"/>
      <c r="AI1364" s="117"/>
      <c r="AJ1364" s="117"/>
      <c r="AK1364" s="117"/>
      <c r="AL1364" s="121"/>
    </row>
    <row r="1365" spans="2:38">
      <c r="B1365" s="116"/>
      <c r="C1365" s="117"/>
      <c r="D1365" s="117"/>
      <c r="E1365" s="117"/>
      <c r="F1365" s="118"/>
      <c r="G1365" s="117"/>
      <c r="H1365" s="117"/>
      <c r="I1365" s="117"/>
      <c r="J1365" s="118"/>
      <c r="K1365" s="118"/>
      <c r="L1365" s="119"/>
      <c r="M1365" s="119"/>
      <c r="N1365" s="119"/>
      <c r="O1365" s="117"/>
      <c r="P1365" s="117"/>
      <c r="Q1365" s="120"/>
      <c r="R1365" s="117"/>
      <c r="S1365" s="120"/>
      <c r="T1365" s="117"/>
      <c r="U1365" s="117"/>
      <c r="V1365" s="117"/>
      <c r="W1365" s="117"/>
      <c r="X1365" s="117"/>
      <c r="Y1365" s="117"/>
      <c r="Z1365" s="117"/>
      <c r="AA1365" s="120"/>
      <c r="AB1365" s="117"/>
      <c r="AC1365" s="117"/>
      <c r="AD1365" s="117"/>
      <c r="AE1365" s="120"/>
      <c r="AF1365" s="117"/>
      <c r="AG1365" s="117"/>
      <c r="AH1365" s="117"/>
      <c r="AI1365" s="117"/>
      <c r="AJ1365" s="117"/>
      <c r="AK1365" s="117"/>
      <c r="AL1365" s="121"/>
    </row>
    <row r="1366" spans="2:38">
      <c r="B1366" s="116"/>
      <c r="C1366" s="117"/>
      <c r="D1366" s="117"/>
      <c r="E1366" s="117"/>
      <c r="F1366" s="118"/>
      <c r="G1366" s="117"/>
      <c r="H1366" s="117"/>
      <c r="I1366" s="117"/>
      <c r="J1366" s="118"/>
      <c r="K1366" s="118"/>
      <c r="L1366" s="119"/>
      <c r="M1366" s="119"/>
      <c r="N1366" s="119"/>
      <c r="O1366" s="117"/>
      <c r="P1366" s="117"/>
      <c r="Q1366" s="120"/>
      <c r="R1366" s="117"/>
      <c r="S1366" s="120"/>
      <c r="T1366" s="117"/>
      <c r="U1366" s="117"/>
      <c r="V1366" s="117"/>
      <c r="W1366" s="117"/>
      <c r="X1366" s="117"/>
      <c r="Y1366" s="117"/>
      <c r="Z1366" s="117"/>
      <c r="AA1366" s="120"/>
      <c r="AB1366" s="117"/>
      <c r="AC1366" s="117"/>
      <c r="AD1366" s="117"/>
      <c r="AE1366" s="120"/>
      <c r="AF1366" s="117"/>
      <c r="AG1366" s="117"/>
      <c r="AH1366" s="117"/>
      <c r="AI1366" s="117"/>
      <c r="AJ1366" s="117"/>
      <c r="AK1366" s="117"/>
      <c r="AL1366" s="121"/>
    </row>
    <row r="1367" spans="2:38">
      <c r="B1367" s="116"/>
      <c r="C1367" s="117"/>
      <c r="D1367" s="117"/>
      <c r="E1367" s="117"/>
      <c r="F1367" s="118"/>
      <c r="G1367" s="117"/>
      <c r="H1367" s="117"/>
      <c r="I1367" s="117"/>
      <c r="J1367" s="118"/>
      <c r="K1367" s="118"/>
      <c r="L1367" s="119"/>
      <c r="M1367" s="119"/>
      <c r="N1367" s="119"/>
      <c r="O1367" s="117"/>
      <c r="P1367" s="117"/>
      <c r="Q1367" s="120"/>
      <c r="R1367" s="117"/>
      <c r="S1367" s="120"/>
      <c r="T1367" s="117"/>
      <c r="U1367" s="117"/>
      <c r="V1367" s="117"/>
      <c r="W1367" s="117"/>
      <c r="X1367" s="117"/>
      <c r="Y1367" s="117"/>
      <c r="Z1367" s="117"/>
      <c r="AA1367" s="120"/>
      <c r="AB1367" s="117"/>
      <c r="AC1367" s="117"/>
      <c r="AD1367" s="117"/>
      <c r="AE1367" s="120"/>
      <c r="AF1367" s="117"/>
      <c r="AG1367" s="117"/>
      <c r="AH1367" s="117"/>
      <c r="AI1367" s="117"/>
      <c r="AJ1367" s="117"/>
      <c r="AK1367" s="117"/>
      <c r="AL1367" s="121"/>
    </row>
    <row r="1368" spans="2:38">
      <c r="B1368" s="116"/>
      <c r="C1368" s="117"/>
      <c r="D1368" s="117"/>
      <c r="E1368" s="117"/>
      <c r="F1368" s="118"/>
      <c r="G1368" s="117"/>
      <c r="H1368" s="117"/>
      <c r="I1368" s="117"/>
      <c r="J1368" s="118"/>
      <c r="K1368" s="118"/>
      <c r="L1368" s="119"/>
      <c r="M1368" s="119"/>
      <c r="N1368" s="119"/>
      <c r="O1368" s="117"/>
      <c r="P1368" s="117"/>
      <c r="Q1368" s="120"/>
      <c r="R1368" s="117"/>
      <c r="S1368" s="120"/>
      <c r="T1368" s="117"/>
      <c r="U1368" s="117"/>
      <c r="V1368" s="117"/>
      <c r="W1368" s="117"/>
      <c r="X1368" s="117"/>
      <c r="Y1368" s="117"/>
      <c r="Z1368" s="117"/>
      <c r="AA1368" s="120"/>
      <c r="AB1368" s="117"/>
      <c r="AC1368" s="117"/>
      <c r="AD1368" s="117"/>
      <c r="AE1368" s="120"/>
      <c r="AF1368" s="117"/>
      <c r="AG1368" s="117"/>
      <c r="AH1368" s="117"/>
      <c r="AI1368" s="117"/>
      <c r="AJ1368" s="117"/>
      <c r="AK1368" s="117"/>
      <c r="AL1368" s="121"/>
    </row>
    <row r="1369" spans="2:38">
      <c r="B1369" s="116"/>
      <c r="C1369" s="117"/>
      <c r="D1369" s="117"/>
      <c r="E1369" s="117"/>
      <c r="F1369" s="118"/>
      <c r="G1369" s="117"/>
      <c r="H1369" s="117"/>
      <c r="I1369" s="117"/>
      <c r="J1369" s="118"/>
      <c r="K1369" s="118"/>
      <c r="L1369" s="119"/>
      <c r="M1369" s="119"/>
      <c r="N1369" s="119"/>
      <c r="O1369" s="117"/>
      <c r="P1369" s="117"/>
      <c r="Q1369" s="120"/>
      <c r="R1369" s="117"/>
      <c r="S1369" s="120"/>
      <c r="T1369" s="117"/>
      <c r="U1369" s="117"/>
      <c r="V1369" s="117"/>
      <c r="W1369" s="117"/>
      <c r="X1369" s="117"/>
      <c r="Y1369" s="117"/>
      <c r="Z1369" s="117"/>
      <c r="AA1369" s="120"/>
      <c r="AB1369" s="117"/>
      <c r="AC1369" s="117"/>
      <c r="AD1369" s="117"/>
      <c r="AE1369" s="120"/>
      <c r="AF1369" s="117"/>
      <c r="AG1369" s="117"/>
      <c r="AH1369" s="117"/>
      <c r="AI1369" s="117"/>
      <c r="AJ1369" s="117"/>
      <c r="AK1369" s="117"/>
      <c r="AL1369" s="121"/>
    </row>
    <row r="1370" spans="2:38">
      <c r="B1370" s="116"/>
      <c r="C1370" s="117"/>
      <c r="D1370" s="117"/>
      <c r="E1370" s="117"/>
      <c r="F1370" s="118"/>
      <c r="G1370" s="117"/>
      <c r="H1370" s="117"/>
      <c r="I1370" s="117"/>
      <c r="J1370" s="118"/>
      <c r="K1370" s="118"/>
      <c r="L1370" s="119"/>
      <c r="M1370" s="119"/>
      <c r="N1370" s="119"/>
      <c r="O1370" s="117"/>
      <c r="P1370" s="117"/>
      <c r="Q1370" s="120"/>
      <c r="R1370" s="117"/>
      <c r="S1370" s="120"/>
      <c r="T1370" s="117"/>
      <c r="U1370" s="117"/>
      <c r="V1370" s="117"/>
      <c r="W1370" s="117"/>
      <c r="X1370" s="117"/>
      <c r="Y1370" s="117"/>
      <c r="Z1370" s="117"/>
      <c r="AA1370" s="120"/>
      <c r="AB1370" s="117"/>
      <c r="AC1370" s="117"/>
      <c r="AD1370" s="117"/>
      <c r="AE1370" s="120"/>
      <c r="AF1370" s="117"/>
      <c r="AG1370" s="117"/>
      <c r="AH1370" s="117"/>
      <c r="AI1370" s="117"/>
      <c r="AJ1370" s="117"/>
      <c r="AK1370" s="117"/>
      <c r="AL1370" s="121"/>
    </row>
    <row r="1371" spans="2:38">
      <c r="B1371" s="116"/>
      <c r="C1371" s="117"/>
      <c r="D1371" s="117"/>
      <c r="E1371" s="117"/>
      <c r="F1371" s="118"/>
      <c r="G1371" s="117"/>
      <c r="H1371" s="117"/>
      <c r="I1371" s="117"/>
      <c r="J1371" s="118"/>
      <c r="K1371" s="118"/>
      <c r="L1371" s="119"/>
      <c r="M1371" s="119"/>
      <c r="N1371" s="119"/>
      <c r="O1371" s="117"/>
      <c r="P1371" s="117"/>
      <c r="Q1371" s="120"/>
      <c r="R1371" s="117"/>
      <c r="S1371" s="120"/>
      <c r="T1371" s="117"/>
      <c r="U1371" s="117"/>
      <c r="V1371" s="117"/>
      <c r="W1371" s="117"/>
      <c r="X1371" s="117"/>
      <c r="Y1371" s="117"/>
      <c r="Z1371" s="117"/>
      <c r="AA1371" s="120"/>
      <c r="AB1371" s="117"/>
      <c r="AC1371" s="117"/>
      <c r="AD1371" s="117"/>
      <c r="AE1371" s="120"/>
      <c r="AF1371" s="117"/>
      <c r="AG1371" s="117"/>
      <c r="AH1371" s="117"/>
      <c r="AI1371" s="117"/>
      <c r="AJ1371" s="117"/>
      <c r="AK1371" s="117"/>
      <c r="AL1371" s="121"/>
    </row>
    <row r="1372" spans="2:38">
      <c r="B1372" s="116"/>
      <c r="C1372" s="117"/>
      <c r="D1372" s="117"/>
      <c r="E1372" s="117"/>
      <c r="F1372" s="118"/>
      <c r="G1372" s="117"/>
      <c r="H1372" s="117"/>
      <c r="I1372" s="117"/>
      <c r="J1372" s="118"/>
      <c r="K1372" s="118"/>
      <c r="L1372" s="119"/>
      <c r="M1372" s="119"/>
      <c r="N1372" s="119"/>
      <c r="O1372" s="117"/>
      <c r="P1372" s="117"/>
      <c r="Q1372" s="120"/>
      <c r="R1372" s="117"/>
      <c r="S1372" s="120"/>
      <c r="T1372" s="117"/>
      <c r="U1372" s="117"/>
      <c r="V1372" s="117"/>
      <c r="W1372" s="117"/>
      <c r="X1372" s="117"/>
      <c r="Y1372" s="117"/>
      <c r="Z1372" s="117"/>
      <c r="AA1372" s="120"/>
      <c r="AB1372" s="117"/>
      <c r="AC1372" s="117"/>
      <c r="AD1372" s="117"/>
      <c r="AE1372" s="120"/>
      <c r="AF1372" s="117"/>
      <c r="AG1372" s="117"/>
      <c r="AH1372" s="117"/>
      <c r="AI1372" s="117"/>
      <c r="AJ1372" s="117"/>
      <c r="AK1372" s="117"/>
      <c r="AL1372" s="121"/>
    </row>
    <row r="1373" spans="2:38">
      <c r="B1373" s="116"/>
      <c r="C1373" s="117"/>
      <c r="D1373" s="117"/>
      <c r="E1373" s="117"/>
      <c r="F1373" s="118"/>
      <c r="G1373" s="117"/>
      <c r="H1373" s="117"/>
      <c r="I1373" s="117"/>
      <c r="J1373" s="118"/>
      <c r="K1373" s="118"/>
      <c r="L1373" s="119"/>
      <c r="M1373" s="119"/>
      <c r="N1373" s="119"/>
      <c r="O1373" s="117"/>
      <c r="P1373" s="117"/>
      <c r="Q1373" s="120"/>
      <c r="R1373" s="117"/>
      <c r="S1373" s="120"/>
      <c r="T1373" s="117"/>
      <c r="U1373" s="117"/>
      <c r="V1373" s="117"/>
      <c r="W1373" s="117"/>
      <c r="X1373" s="117"/>
      <c r="Y1373" s="117"/>
      <c r="Z1373" s="117"/>
      <c r="AA1373" s="120"/>
      <c r="AB1373" s="117"/>
      <c r="AC1373" s="117"/>
      <c r="AD1373" s="117"/>
      <c r="AE1373" s="120"/>
      <c r="AF1373" s="117"/>
      <c r="AG1373" s="117"/>
      <c r="AH1373" s="117"/>
      <c r="AI1373" s="117"/>
      <c r="AJ1373" s="117"/>
      <c r="AK1373" s="117"/>
      <c r="AL1373" s="121"/>
    </row>
    <row r="1374" spans="2:38" ht="15.75" thickBot="1">
      <c r="B1374" s="116"/>
      <c r="C1374" s="117"/>
      <c r="D1374" s="117"/>
      <c r="E1374" s="117"/>
      <c r="F1374" s="118"/>
      <c r="G1374" s="117"/>
      <c r="H1374" s="117"/>
      <c r="I1374" s="117"/>
      <c r="J1374" s="118"/>
      <c r="K1374" s="118"/>
      <c r="L1374" s="119"/>
      <c r="M1374" s="119"/>
      <c r="N1374" s="119"/>
      <c r="O1374" s="117"/>
      <c r="P1374" s="117"/>
      <c r="Q1374" s="120"/>
      <c r="R1374" s="117"/>
      <c r="S1374" s="120"/>
      <c r="T1374" s="117"/>
      <c r="U1374" s="117"/>
      <c r="V1374" s="117"/>
      <c r="W1374" s="117"/>
      <c r="X1374" s="117"/>
      <c r="Y1374" s="117"/>
      <c r="Z1374" s="117"/>
      <c r="AA1374" s="120"/>
      <c r="AB1374" s="117"/>
      <c r="AC1374" s="117"/>
      <c r="AD1374" s="117"/>
      <c r="AE1374" s="120"/>
      <c r="AF1374" s="117"/>
      <c r="AG1374" s="117"/>
      <c r="AH1374" s="117"/>
      <c r="AI1374" s="117"/>
      <c r="AJ1374" s="117"/>
      <c r="AK1374" s="117"/>
      <c r="AL1374" s="121"/>
    </row>
    <row r="1375" spans="2:38" s="1" customFormat="1" ht="11.25">
      <c r="B1375" s="122" t="s">
        <v>1097</v>
      </c>
      <c r="C1375" s="123"/>
      <c r="D1375" s="123"/>
      <c r="E1375" s="123"/>
      <c r="F1375" s="123"/>
      <c r="G1375" s="123"/>
      <c r="H1375" s="123"/>
      <c r="I1375" s="123"/>
      <c r="J1375" s="123"/>
      <c r="K1375" s="123"/>
      <c r="L1375" s="123"/>
      <c r="M1375" s="123"/>
      <c r="N1375" s="123"/>
      <c r="O1375" s="123"/>
      <c r="P1375" s="123"/>
      <c r="Q1375" s="123"/>
      <c r="R1375" s="123"/>
      <c r="S1375" s="123"/>
      <c r="T1375" s="123"/>
      <c r="U1375" s="123"/>
      <c r="V1375" s="123"/>
      <c r="W1375" s="123"/>
      <c r="X1375" s="123"/>
      <c r="Y1375" s="123"/>
      <c r="Z1375" s="123"/>
      <c r="AA1375" s="123"/>
      <c r="AB1375" s="123"/>
      <c r="AC1375" s="123"/>
      <c r="AD1375" s="123"/>
      <c r="AE1375" s="123"/>
      <c r="AF1375" s="123"/>
      <c r="AG1375" s="123"/>
      <c r="AH1375" s="123"/>
      <c r="AI1375" s="123"/>
      <c r="AJ1375" s="123"/>
      <c r="AK1375" s="123"/>
      <c r="AL1375" s="124"/>
    </row>
    <row r="1376" spans="2:38" s="1" customFormat="1" ht="12" thickBot="1">
      <c r="B1376" s="125" t="s">
        <v>1098</v>
      </c>
      <c r="C1376" s="126"/>
      <c r="D1376" s="126"/>
      <c r="E1376" s="126"/>
      <c r="F1376" s="126"/>
      <c r="G1376" s="126"/>
      <c r="H1376" s="126"/>
      <c r="I1376" s="126"/>
      <c r="J1376" s="126"/>
      <c r="K1376" s="126"/>
      <c r="L1376" s="126"/>
      <c r="M1376" s="126"/>
      <c r="N1376" s="126"/>
      <c r="O1376" s="126"/>
      <c r="P1376" s="126"/>
      <c r="Q1376" s="126"/>
      <c r="R1376" s="126"/>
      <c r="S1376" s="126"/>
      <c r="T1376" s="126"/>
      <c r="U1376" s="126"/>
      <c r="V1376" s="126"/>
      <c r="W1376" s="126"/>
      <c r="X1376" s="126"/>
      <c r="Y1376" s="126"/>
      <c r="Z1376" s="126"/>
      <c r="AA1376" s="126"/>
      <c r="AB1376" s="126"/>
      <c r="AC1376" s="126"/>
      <c r="AD1376" s="126"/>
      <c r="AE1376" s="126"/>
      <c r="AF1376" s="126"/>
      <c r="AG1376" s="126"/>
      <c r="AH1376" s="126"/>
      <c r="AI1376" s="126"/>
      <c r="AJ1376" s="126"/>
      <c r="AK1376" s="126"/>
      <c r="AL1376" s="127"/>
    </row>
    <row r="1377" spans="1:38" s="1" customFormat="1" ht="11.25">
      <c r="B1377" s="194" t="s">
        <v>1309</v>
      </c>
      <c r="C1377" s="195"/>
      <c r="D1377" s="195"/>
      <c r="E1377" s="195"/>
      <c r="F1377" s="195"/>
      <c r="G1377" s="195"/>
      <c r="H1377" s="195"/>
      <c r="I1377" s="195"/>
      <c r="J1377" s="196"/>
      <c r="K1377" s="197" t="s">
        <v>1310</v>
      </c>
      <c r="L1377" s="198"/>
      <c r="M1377" s="198"/>
      <c r="N1377" s="198"/>
      <c r="O1377" s="198"/>
      <c r="P1377" s="198"/>
      <c r="Q1377" s="198"/>
      <c r="R1377" s="198"/>
      <c r="S1377" s="198"/>
      <c r="T1377" s="198"/>
      <c r="U1377" s="198"/>
      <c r="V1377" s="199"/>
      <c r="W1377" s="197" t="s">
        <v>1101</v>
      </c>
      <c r="X1377" s="218"/>
      <c r="Y1377" s="218"/>
      <c r="Z1377" s="218"/>
      <c r="AA1377" s="218"/>
      <c r="AB1377" s="218"/>
      <c r="AC1377" s="218"/>
      <c r="AD1377" s="218"/>
      <c r="AE1377" s="218"/>
      <c r="AF1377" s="218"/>
      <c r="AG1377" s="218"/>
      <c r="AH1377" s="218"/>
      <c r="AI1377" s="218"/>
      <c r="AJ1377" s="218"/>
      <c r="AK1377" s="218"/>
      <c r="AL1377" s="219"/>
    </row>
    <row r="1378" spans="1:38" s="1" customFormat="1" ht="31.5" customHeight="1" thickBot="1">
      <c r="B1378" s="136" t="s">
        <v>1311</v>
      </c>
      <c r="C1378" s="137"/>
      <c r="D1378" s="138"/>
      <c r="E1378" s="92"/>
      <c r="F1378" s="92"/>
      <c r="G1378" s="92"/>
      <c r="H1378" s="139" t="s">
        <v>1312</v>
      </c>
      <c r="I1378" s="139"/>
      <c r="J1378" s="139"/>
      <c r="K1378" s="139"/>
      <c r="L1378" s="139"/>
      <c r="M1378" s="139"/>
      <c r="N1378" s="139"/>
      <c r="O1378" s="139"/>
      <c r="P1378" s="140"/>
      <c r="Q1378" s="141" t="s">
        <v>1049</v>
      </c>
      <c r="R1378" s="142"/>
      <c r="S1378" s="142"/>
      <c r="T1378" s="142"/>
      <c r="U1378" s="142"/>
      <c r="V1378" s="142"/>
      <c r="W1378" s="142"/>
      <c r="X1378" s="142"/>
      <c r="Y1378" s="142"/>
      <c r="Z1378" s="142"/>
      <c r="AA1378" s="142"/>
      <c r="AB1378" s="142"/>
      <c r="AC1378" s="142"/>
      <c r="AD1378" s="142"/>
      <c r="AE1378" s="142"/>
      <c r="AF1378" s="142"/>
      <c r="AG1378" s="142"/>
      <c r="AH1378" s="143"/>
      <c r="AI1378" s="144" t="s">
        <v>1050</v>
      </c>
      <c r="AJ1378" s="145"/>
      <c r="AK1378" s="145"/>
      <c r="AL1378" s="146"/>
    </row>
    <row r="1379" spans="1:38" s="1" customFormat="1" ht="11.25" customHeight="1">
      <c r="B1379" s="156" t="s">
        <v>1051</v>
      </c>
      <c r="C1379" s="158" t="s">
        <v>1052</v>
      </c>
      <c r="D1379" s="159"/>
      <c r="E1379" s="159"/>
      <c r="F1379" s="159"/>
      <c r="G1379" s="159"/>
      <c r="H1379" s="159"/>
      <c r="I1379" s="159"/>
      <c r="J1379" s="159"/>
      <c r="K1379" s="162" t="s">
        <v>1053</v>
      </c>
      <c r="L1379" s="164" t="s">
        <v>1054</v>
      </c>
      <c r="M1379" s="164" t="s">
        <v>1055</v>
      </c>
      <c r="N1379" s="166" t="s">
        <v>1394</v>
      </c>
      <c r="O1379" s="173" t="s">
        <v>1056</v>
      </c>
      <c r="P1379" s="175" t="s">
        <v>1057</v>
      </c>
      <c r="Q1379" s="177" t="s">
        <v>1058</v>
      </c>
      <c r="R1379" s="169"/>
      <c r="S1379" s="168" t="s">
        <v>1059</v>
      </c>
      <c r="T1379" s="169"/>
      <c r="U1379" s="168" t="s">
        <v>1060</v>
      </c>
      <c r="V1379" s="169"/>
      <c r="W1379" s="168" t="s">
        <v>1061</v>
      </c>
      <c r="X1379" s="169"/>
      <c r="Y1379" s="168" t="s">
        <v>1062</v>
      </c>
      <c r="Z1379" s="169"/>
      <c r="AA1379" s="168" t="s">
        <v>1063</v>
      </c>
      <c r="AB1379" s="169"/>
      <c r="AC1379" s="168" t="s">
        <v>1064</v>
      </c>
      <c r="AD1379" s="169"/>
      <c r="AE1379" s="168" t="s">
        <v>1065</v>
      </c>
      <c r="AF1379" s="169"/>
      <c r="AG1379" s="168" t="s">
        <v>1066</v>
      </c>
      <c r="AH1379" s="170"/>
      <c r="AI1379" s="171" t="s">
        <v>1067</v>
      </c>
      <c r="AJ1379" s="147" t="s">
        <v>1068</v>
      </c>
      <c r="AK1379" s="149" t="s">
        <v>1069</v>
      </c>
      <c r="AL1379" s="151" t="s">
        <v>1070</v>
      </c>
    </row>
    <row r="1380" spans="1:38" s="1" customFormat="1" ht="29.25" thickBot="1">
      <c r="B1380" s="157"/>
      <c r="C1380" s="178"/>
      <c r="D1380" s="179"/>
      <c r="E1380" s="179"/>
      <c r="F1380" s="179"/>
      <c r="G1380" s="179"/>
      <c r="H1380" s="179"/>
      <c r="I1380" s="179"/>
      <c r="J1380" s="179"/>
      <c r="K1380" s="163"/>
      <c r="L1380" s="165" t="s">
        <v>1054</v>
      </c>
      <c r="M1380" s="165"/>
      <c r="N1380" s="167"/>
      <c r="O1380" s="174"/>
      <c r="P1380" s="176"/>
      <c r="Q1380" s="17" t="s">
        <v>1071</v>
      </c>
      <c r="R1380" s="18" t="s">
        <v>1072</v>
      </c>
      <c r="S1380" s="19" t="s">
        <v>1071</v>
      </c>
      <c r="T1380" s="18" t="s">
        <v>1072</v>
      </c>
      <c r="U1380" s="19" t="s">
        <v>1071</v>
      </c>
      <c r="V1380" s="18" t="s">
        <v>1072</v>
      </c>
      <c r="W1380" s="19" t="s">
        <v>1071</v>
      </c>
      <c r="X1380" s="18" t="s">
        <v>1072</v>
      </c>
      <c r="Y1380" s="19" t="s">
        <v>1071</v>
      </c>
      <c r="Z1380" s="18" t="s">
        <v>1072</v>
      </c>
      <c r="AA1380" s="19" t="s">
        <v>1071</v>
      </c>
      <c r="AB1380" s="18" t="s">
        <v>1072</v>
      </c>
      <c r="AC1380" s="19" t="s">
        <v>1071</v>
      </c>
      <c r="AD1380" s="18" t="s">
        <v>1073</v>
      </c>
      <c r="AE1380" s="19" t="s">
        <v>1071</v>
      </c>
      <c r="AF1380" s="18" t="s">
        <v>1073</v>
      </c>
      <c r="AG1380" s="19" t="s">
        <v>1071</v>
      </c>
      <c r="AH1380" s="20" t="s">
        <v>1073</v>
      </c>
      <c r="AI1380" s="172"/>
      <c r="AJ1380" s="148"/>
      <c r="AK1380" s="150"/>
      <c r="AL1380" s="152"/>
    </row>
    <row r="1381" spans="1:38" s="1" customFormat="1" ht="68.25" thickBot="1">
      <c r="A1381" s="79"/>
      <c r="B1381" s="42" t="s">
        <v>1091</v>
      </c>
      <c r="C1381" s="180" t="s">
        <v>1382</v>
      </c>
      <c r="D1381" s="181"/>
      <c r="E1381" s="181"/>
      <c r="F1381" s="181"/>
      <c r="G1381" s="181"/>
      <c r="H1381" s="181"/>
      <c r="I1381" s="181"/>
      <c r="J1381" s="181"/>
      <c r="K1381" s="44" t="s">
        <v>1313</v>
      </c>
      <c r="L1381" s="44">
        <v>0</v>
      </c>
      <c r="M1381" s="45">
        <v>1</v>
      </c>
      <c r="N1381" s="45">
        <v>0.2</v>
      </c>
      <c r="O1381" s="46"/>
      <c r="P1381" s="47"/>
      <c r="Q1381" s="48"/>
      <c r="R1381" s="49"/>
      <c r="S1381" s="49"/>
      <c r="T1381" s="49"/>
      <c r="U1381" s="49"/>
      <c r="V1381" s="49"/>
      <c r="W1381" s="49"/>
      <c r="X1381" s="49"/>
      <c r="Y1381" s="49"/>
      <c r="Z1381" s="49"/>
      <c r="AA1381" s="49"/>
      <c r="AB1381" s="49"/>
      <c r="AC1381" s="49"/>
      <c r="AD1381" s="49"/>
      <c r="AE1381" s="49"/>
      <c r="AF1381" s="49"/>
      <c r="AG1381" s="49"/>
      <c r="AH1381" s="50"/>
      <c r="AI1381" s="51">
        <f>AI1383+AI1399+AI1402</f>
        <v>0</v>
      </c>
      <c r="AJ1381" s="52"/>
      <c r="AK1381" s="52"/>
      <c r="AL1381" s="53"/>
    </row>
    <row r="1382" spans="1:38" s="1" customFormat="1" ht="33.75">
      <c r="B1382" s="5" t="s">
        <v>1037</v>
      </c>
      <c r="C1382" s="3" t="s">
        <v>1038</v>
      </c>
      <c r="D1382" s="3" t="s">
        <v>1039</v>
      </c>
      <c r="E1382" s="3" t="s">
        <v>1040</v>
      </c>
      <c r="F1382" s="3" t="s">
        <v>1041</v>
      </c>
      <c r="G1382" s="3" t="s">
        <v>1042</v>
      </c>
      <c r="H1382" s="3" t="s">
        <v>1043</v>
      </c>
      <c r="I1382" s="3" t="s">
        <v>1044</v>
      </c>
      <c r="J1382" s="4" t="s">
        <v>1045</v>
      </c>
      <c r="K1382" s="5" t="s">
        <v>1046</v>
      </c>
      <c r="L1382" s="6"/>
      <c r="M1382" s="6"/>
      <c r="N1382" s="7"/>
      <c r="O1382" s="7"/>
      <c r="P1382" s="8"/>
      <c r="Q1382" s="9">
        <f>SUM(Q1383:Q1383)</f>
        <v>0</v>
      </c>
      <c r="R1382" s="10">
        <f>SUM(R1383:R1383)</f>
        <v>0</v>
      </c>
      <c r="S1382" s="11">
        <f>SUM(S1383:S1383)</f>
        <v>0</v>
      </c>
      <c r="T1382" s="10">
        <f>SUM(T1383:T1383)</f>
        <v>0</v>
      </c>
      <c r="U1382" s="11"/>
      <c r="V1382" s="10"/>
      <c r="W1382" s="11"/>
      <c r="X1382" s="10"/>
      <c r="Y1382" s="11"/>
      <c r="Z1382" s="10"/>
      <c r="AA1382" s="11"/>
      <c r="AB1382" s="10"/>
      <c r="AC1382" s="11"/>
      <c r="AD1382" s="10"/>
      <c r="AE1382" s="11"/>
      <c r="AF1382" s="10"/>
      <c r="AG1382" s="12">
        <f>Q1382+S1382</f>
        <v>0</v>
      </c>
      <c r="AH1382" s="10">
        <f>AH1383</f>
        <v>0</v>
      </c>
      <c r="AI1382" s="13">
        <f>SUM(AI1383:AI1383)</f>
        <v>0</v>
      </c>
      <c r="AJ1382" s="14"/>
      <c r="AK1382" s="14"/>
      <c r="AL1382" s="15"/>
    </row>
    <row r="1383" spans="1:38" ht="63.75">
      <c r="B1383" s="106"/>
      <c r="C1383" s="28"/>
      <c r="D1383" s="28"/>
      <c r="E1383" s="28"/>
      <c r="F1383" s="26" t="s">
        <v>940</v>
      </c>
      <c r="G1383" s="28"/>
      <c r="H1383" s="28"/>
      <c r="I1383" s="28"/>
      <c r="J1383" s="26" t="s">
        <v>375</v>
      </c>
      <c r="K1383" s="26" t="s">
        <v>809</v>
      </c>
      <c r="L1383" s="27">
        <v>0</v>
      </c>
      <c r="M1383" s="27">
        <v>1</v>
      </c>
      <c r="N1383" s="27">
        <v>1</v>
      </c>
      <c r="O1383" s="28"/>
      <c r="P1383" s="28"/>
      <c r="Q1383" s="29"/>
      <c r="R1383" s="28"/>
      <c r="S1383" s="29"/>
      <c r="T1383" s="28"/>
      <c r="U1383" s="28"/>
      <c r="V1383" s="28"/>
      <c r="W1383" s="28"/>
      <c r="X1383" s="28"/>
      <c r="Y1383" s="28"/>
      <c r="Z1383" s="28"/>
      <c r="AA1383" s="29"/>
      <c r="AB1383" s="28"/>
      <c r="AC1383" s="28"/>
      <c r="AD1383" s="28"/>
      <c r="AE1383" s="29"/>
      <c r="AF1383" s="28"/>
      <c r="AG1383" s="28"/>
      <c r="AH1383" s="28"/>
      <c r="AI1383" s="28"/>
      <c r="AJ1383" s="28"/>
      <c r="AK1383" s="28"/>
      <c r="AL1383" s="107" t="s">
        <v>1091</v>
      </c>
    </row>
    <row r="1384" spans="1:38" ht="15.75" thickBot="1">
      <c r="B1384" s="106"/>
      <c r="C1384" s="28"/>
      <c r="D1384" s="28"/>
      <c r="E1384" s="28"/>
      <c r="F1384" s="26"/>
      <c r="G1384" s="28"/>
      <c r="H1384" s="28"/>
      <c r="I1384" s="28"/>
      <c r="J1384" s="26"/>
      <c r="K1384" s="26"/>
      <c r="L1384" s="27"/>
      <c r="M1384" s="27"/>
      <c r="N1384" s="27"/>
      <c r="O1384" s="28"/>
      <c r="P1384" s="28"/>
      <c r="Q1384" s="29"/>
      <c r="R1384" s="28"/>
      <c r="S1384" s="29"/>
      <c r="T1384" s="28"/>
      <c r="U1384" s="28"/>
      <c r="V1384" s="28"/>
      <c r="W1384" s="28"/>
      <c r="X1384" s="28"/>
      <c r="Y1384" s="28"/>
      <c r="Z1384" s="28"/>
      <c r="AA1384" s="29"/>
      <c r="AB1384" s="28"/>
      <c r="AC1384" s="28"/>
      <c r="AD1384" s="28"/>
      <c r="AE1384" s="29"/>
      <c r="AF1384" s="28"/>
      <c r="AG1384" s="28"/>
      <c r="AH1384" s="28"/>
      <c r="AI1384" s="28"/>
      <c r="AJ1384" s="28"/>
      <c r="AK1384" s="28"/>
      <c r="AL1384" s="107"/>
    </row>
    <row r="1385" spans="1:38" s="1" customFormat="1" ht="11.25">
      <c r="A1385" s="87"/>
      <c r="B1385" s="194" t="s">
        <v>1309</v>
      </c>
      <c r="C1385" s="195"/>
      <c r="D1385" s="195"/>
      <c r="E1385" s="195"/>
      <c r="F1385" s="195"/>
      <c r="G1385" s="195"/>
      <c r="H1385" s="195"/>
      <c r="I1385" s="195"/>
      <c r="J1385" s="196"/>
      <c r="K1385" s="197" t="s">
        <v>1310</v>
      </c>
      <c r="L1385" s="198"/>
      <c r="M1385" s="198"/>
      <c r="N1385" s="198"/>
      <c r="O1385" s="198"/>
      <c r="P1385" s="198"/>
      <c r="Q1385" s="198"/>
      <c r="R1385" s="198"/>
      <c r="S1385" s="198"/>
      <c r="T1385" s="198"/>
      <c r="U1385" s="198"/>
      <c r="V1385" s="199"/>
      <c r="W1385" s="197" t="s">
        <v>1101</v>
      </c>
      <c r="X1385" s="218"/>
      <c r="Y1385" s="218"/>
      <c r="Z1385" s="218"/>
      <c r="AA1385" s="218"/>
      <c r="AB1385" s="218"/>
      <c r="AC1385" s="218"/>
      <c r="AD1385" s="218"/>
      <c r="AE1385" s="218"/>
      <c r="AF1385" s="218"/>
      <c r="AG1385" s="218"/>
      <c r="AH1385" s="218"/>
      <c r="AI1385" s="218"/>
      <c r="AJ1385" s="218"/>
      <c r="AK1385" s="218"/>
      <c r="AL1385" s="219"/>
    </row>
    <row r="1386" spans="1:38" s="1" customFormat="1" ht="21" customHeight="1" thickBot="1">
      <c r="A1386" s="87"/>
      <c r="B1386" s="136" t="s">
        <v>1314</v>
      </c>
      <c r="C1386" s="137"/>
      <c r="D1386" s="138"/>
      <c r="E1386" s="92"/>
      <c r="F1386" s="92"/>
      <c r="G1386" s="92"/>
      <c r="H1386" s="139" t="s">
        <v>1315</v>
      </c>
      <c r="I1386" s="139"/>
      <c r="J1386" s="139"/>
      <c r="K1386" s="139"/>
      <c r="L1386" s="139"/>
      <c r="M1386" s="139"/>
      <c r="N1386" s="139"/>
      <c r="O1386" s="139"/>
      <c r="P1386" s="140"/>
      <c r="Q1386" s="141" t="s">
        <v>1049</v>
      </c>
      <c r="R1386" s="142"/>
      <c r="S1386" s="142"/>
      <c r="T1386" s="142"/>
      <c r="U1386" s="142"/>
      <c r="V1386" s="142"/>
      <c r="W1386" s="142"/>
      <c r="X1386" s="142"/>
      <c r="Y1386" s="142"/>
      <c r="Z1386" s="142"/>
      <c r="AA1386" s="142"/>
      <c r="AB1386" s="142"/>
      <c r="AC1386" s="142"/>
      <c r="AD1386" s="142"/>
      <c r="AE1386" s="142"/>
      <c r="AF1386" s="142"/>
      <c r="AG1386" s="142"/>
      <c r="AH1386" s="143"/>
      <c r="AI1386" s="144" t="s">
        <v>1050</v>
      </c>
      <c r="AJ1386" s="145"/>
      <c r="AK1386" s="145"/>
      <c r="AL1386" s="146"/>
    </row>
    <row r="1387" spans="1:38" s="1" customFormat="1" ht="11.25" customHeight="1">
      <c r="A1387" s="87"/>
      <c r="B1387" s="156" t="s">
        <v>1051</v>
      </c>
      <c r="C1387" s="158" t="s">
        <v>1052</v>
      </c>
      <c r="D1387" s="159"/>
      <c r="E1387" s="159"/>
      <c r="F1387" s="159"/>
      <c r="G1387" s="159"/>
      <c r="H1387" s="159"/>
      <c r="I1387" s="159"/>
      <c r="J1387" s="159"/>
      <c r="K1387" s="162" t="s">
        <v>1053</v>
      </c>
      <c r="L1387" s="164" t="s">
        <v>1054</v>
      </c>
      <c r="M1387" s="164" t="s">
        <v>1055</v>
      </c>
      <c r="N1387" s="166" t="s">
        <v>1394</v>
      </c>
      <c r="O1387" s="173" t="s">
        <v>1056</v>
      </c>
      <c r="P1387" s="175" t="s">
        <v>1057</v>
      </c>
      <c r="Q1387" s="177" t="s">
        <v>1058</v>
      </c>
      <c r="R1387" s="169"/>
      <c r="S1387" s="168" t="s">
        <v>1059</v>
      </c>
      <c r="T1387" s="169"/>
      <c r="U1387" s="168" t="s">
        <v>1060</v>
      </c>
      <c r="V1387" s="169"/>
      <c r="W1387" s="168" t="s">
        <v>1061</v>
      </c>
      <c r="X1387" s="169"/>
      <c r="Y1387" s="168" t="s">
        <v>1062</v>
      </c>
      <c r="Z1387" s="169"/>
      <c r="AA1387" s="168" t="s">
        <v>1063</v>
      </c>
      <c r="AB1387" s="169"/>
      <c r="AC1387" s="168" t="s">
        <v>1064</v>
      </c>
      <c r="AD1387" s="169"/>
      <c r="AE1387" s="168" t="s">
        <v>1065</v>
      </c>
      <c r="AF1387" s="169"/>
      <c r="AG1387" s="168" t="s">
        <v>1066</v>
      </c>
      <c r="AH1387" s="170"/>
      <c r="AI1387" s="171" t="s">
        <v>1067</v>
      </c>
      <c r="AJ1387" s="147" t="s">
        <v>1068</v>
      </c>
      <c r="AK1387" s="149" t="s">
        <v>1069</v>
      </c>
      <c r="AL1387" s="151" t="s">
        <v>1070</v>
      </c>
    </row>
    <row r="1388" spans="1:38" s="1" customFormat="1" ht="51.75" customHeight="1" thickBot="1">
      <c r="A1388" s="87"/>
      <c r="B1388" s="157"/>
      <c r="C1388" s="178"/>
      <c r="D1388" s="179"/>
      <c r="E1388" s="179"/>
      <c r="F1388" s="179"/>
      <c r="G1388" s="179"/>
      <c r="H1388" s="179"/>
      <c r="I1388" s="179"/>
      <c r="J1388" s="179"/>
      <c r="K1388" s="163"/>
      <c r="L1388" s="165" t="s">
        <v>1054</v>
      </c>
      <c r="M1388" s="165"/>
      <c r="N1388" s="167"/>
      <c r="O1388" s="174"/>
      <c r="P1388" s="176"/>
      <c r="Q1388" s="17" t="s">
        <v>1071</v>
      </c>
      <c r="R1388" s="18" t="s">
        <v>1072</v>
      </c>
      <c r="S1388" s="19" t="s">
        <v>1071</v>
      </c>
      <c r="T1388" s="18" t="s">
        <v>1072</v>
      </c>
      <c r="U1388" s="19" t="s">
        <v>1071</v>
      </c>
      <c r="V1388" s="18" t="s">
        <v>1072</v>
      </c>
      <c r="W1388" s="19" t="s">
        <v>1071</v>
      </c>
      <c r="X1388" s="18" t="s">
        <v>1072</v>
      </c>
      <c r="Y1388" s="19" t="s">
        <v>1071</v>
      </c>
      <c r="Z1388" s="18" t="s">
        <v>1072</v>
      </c>
      <c r="AA1388" s="19" t="s">
        <v>1071</v>
      </c>
      <c r="AB1388" s="18" t="s">
        <v>1072</v>
      </c>
      <c r="AC1388" s="19" t="s">
        <v>1071</v>
      </c>
      <c r="AD1388" s="18" t="s">
        <v>1073</v>
      </c>
      <c r="AE1388" s="19" t="s">
        <v>1071</v>
      </c>
      <c r="AF1388" s="18" t="s">
        <v>1073</v>
      </c>
      <c r="AG1388" s="19" t="s">
        <v>1071</v>
      </c>
      <c r="AH1388" s="20" t="s">
        <v>1073</v>
      </c>
      <c r="AI1388" s="172"/>
      <c r="AJ1388" s="148"/>
      <c r="AK1388" s="150"/>
      <c r="AL1388" s="152"/>
    </row>
    <row r="1389" spans="1:38" s="1" customFormat="1" ht="45.75" thickBot="1">
      <c r="A1389" s="87"/>
      <c r="B1389" s="42" t="s">
        <v>1091</v>
      </c>
      <c r="C1389" s="180" t="s">
        <v>1383</v>
      </c>
      <c r="D1389" s="181"/>
      <c r="E1389" s="181"/>
      <c r="F1389" s="181"/>
      <c r="G1389" s="181"/>
      <c r="H1389" s="181"/>
      <c r="I1389" s="181"/>
      <c r="J1389" s="181"/>
      <c r="K1389" s="43" t="s">
        <v>1316</v>
      </c>
      <c r="L1389" s="44">
        <v>0</v>
      </c>
      <c r="M1389" s="45">
        <v>1</v>
      </c>
      <c r="N1389" s="60">
        <v>7</v>
      </c>
      <c r="O1389" s="46"/>
      <c r="P1389" s="47"/>
      <c r="Q1389" s="48"/>
      <c r="R1389" s="49"/>
      <c r="S1389" s="49"/>
      <c r="T1389" s="49"/>
      <c r="U1389" s="49"/>
      <c r="V1389" s="49"/>
      <c r="W1389" s="49"/>
      <c r="X1389" s="49"/>
      <c r="Y1389" s="49"/>
      <c r="Z1389" s="49"/>
      <c r="AA1389" s="49"/>
      <c r="AB1389" s="49"/>
      <c r="AC1389" s="49"/>
      <c r="AD1389" s="49"/>
      <c r="AE1389" s="49"/>
      <c r="AF1389" s="49"/>
      <c r="AG1389" s="49"/>
      <c r="AH1389" s="50"/>
      <c r="AI1389" s="51" t="e">
        <f>AI1391+AI1394+#REF!</f>
        <v>#REF!</v>
      </c>
      <c r="AJ1389" s="52"/>
      <c r="AK1389" s="52"/>
      <c r="AL1389" s="53"/>
    </row>
    <row r="1390" spans="1:38" s="1" customFormat="1" ht="54" customHeight="1">
      <c r="B1390" s="5" t="s">
        <v>1037</v>
      </c>
      <c r="C1390" s="3" t="s">
        <v>1038</v>
      </c>
      <c r="D1390" s="3" t="s">
        <v>1039</v>
      </c>
      <c r="E1390" s="3" t="s">
        <v>1040</v>
      </c>
      <c r="F1390" s="3" t="s">
        <v>1041</v>
      </c>
      <c r="G1390" s="3" t="s">
        <v>1042</v>
      </c>
      <c r="H1390" s="3" t="s">
        <v>1043</v>
      </c>
      <c r="I1390" s="3" t="s">
        <v>1044</v>
      </c>
      <c r="J1390" s="4" t="s">
        <v>1045</v>
      </c>
      <c r="K1390" s="5" t="s">
        <v>1046</v>
      </c>
      <c r="L1390" s="6"/>
      <c r="M1390" s="6"/>
      <c r="N1390" s="7"/>
      <c r="O1390" s="7"/>
      <c r="P1390" s="8"/>
      <c r="Q1390" s="9">
        <f>SUM(Q1391:Q1391)</f>
        <v>100000000</v>
      </c>
      <c r="R1390" s="10">
        <f>SUM(R1391:R1391)</f>
        <v>0</v>
      </c>
      <c r="S1390" s="11">
        <f>SUM(S1391:S1391)</f>
        <v>0</v>
      </c>
      <c r="T1390" s="10">
        <f>SUM(T1391:T1391)</f>
        <v>0</v>
      </c>
      <c r="U1390" s="11"/>
      <c r="V1390" s="10"/>
      <c r="W1390" s="11"/>
      <c r="X1390" s="10"/>
      <c r="Y1390" s="11"/>
      <c r="Z1390" s="10"/>
      <c r="AA1390" s="11"/>
      <c r="AB1390" s="10"/>
      <c r="AC1390" s="11"/>
      <c r="AD1390" s="10"/>
      <c r="AE1390" s="11"/>
      <c r="AF1390" s="10"/>
      <c r="AG1390" s="12">
        <f>Q1390+S1390</f>
        <v>100000000</v>
      </c>
      <c r="AH1390" s="10">
        <f>AH1391</f>
        <v>0</v>
      </c>
      <c r="AI1390" s="13">
        <f>SUM(AI1391:AI1391)</f>
        <v>0</v>
      </c>
      <c r="AJ1390" s="14"/>
      <c r="AK1390" s="14"/>
      <c r="AL1390" s="15"/>
    </row>
    <row r="1391" spans="1:38" ht="186.75" customHeight="1" thickBot="1">
      <c r="B1391" s="106"/>
      <c r="C1391" s="28"/>
      <c r="D1391" s="28"/>
      <c r="E1391" s="28"/>
      <c r="F1391" s="26" t="s">
        <v>1016</v>
      </c>
      <c r="G1391" s="28"/>
      <c r="H1391" s="28"/>
      <c r="I1391" s="28"/>
      <c r="J1391" s="26" t="s">
        <v>376</v>
      </c>
      <c r="K1391" s="26" t="s">
        <v>810</v>
      </c>
      <c r="L1391" s="27">
        <v>1250</v>
      </c>
      <c r="M1391" s="27">
        <v>5900</v>
      </c>
      <c r="N1391" s="27">
        <v>1550</v>
      </c>
      <c r="O1391" s="28"/>
      <c r="P1391" s="28"/>
      <c r="Q1391" s="29">
        <v>100000000</v>
      </c>
      <c r="R1391" s="28"/>
      <c r="S1391" s="29"/>
      <c r="T1391" s="28"/>
      <c r="U1391" s="28"/>
      <c r="V1391" s="28"/>
      <c r="W1391" s="28"/>
      <c r="X1391" s="28"/>
      <c r="Y1391" s="28"/>
      <c r="Z1391" s="28"/>
      <c r="AA1391" s="29"/>
      <c r="AB1391" s="28"/>
      <c r="AC1391" s="28"/>
      <c r="AD1391" s="28"/>
      <c r="AE1391" s="29"/>
      <c r="AF1391" s="28"/>
      <c r="AG1391" s="28"/>
      <c r="AH1391" s="28"/>
      <c r="AI1391" s="28"/>
      <c r="AJ1391" s="28"/>
      <c r="AK1391" s="28"/>
      <c r="AL1391" s="107" t="s">
        <v>1091</v>
      </c>
    </row>
    <row r="1392" spans="1:38" s="1" customFormat="1" ht="45.75">
      <c r="B1392" s="5" t="s">
        <v>1037</v>
      </c>
      <c r="C1392" s="3" t="s">
        <v>1038</v>
      </c>
      <c r="D1392" s="3" t="s">
        <v>1039</v>
      </c>
      <c r="E1392" s="3" t="s">
        <v>1040</v>
      </c>
      <c r="F1392" s="3" t="s">
        <v>1041</v>
      </c>
      <c r="G1392" s="3" t="s">
        <v>1042</v>
      </c>
      <c r="H1392" s="3" t="s">
        <v>1043</v>
      </c>
      <c r="I1392" s="3" t="s">
        <v>1044</v>
      </c>
      <c r="J1392" s="4" t="s">
        <v>1045</v>
      </c>
      <c r="K1392" s="5" t="s">
        <v>1046</v>
      </c>
      <c r="L1392" s="6"/>
      <c r="M1392" s="6"/>
      <c r="N1392" s="7"/>
      <c r="O1392" s="7"/>
      <c r="P1392" s="8"/>
      <c r="Q1392" s="9">
        <f>SUM(Q1393:Q1393)</f>
        <v>30000000</v>
      </c>
      <c r="R1392" s="10">
        <f>SUM(R1393:R1393)</f>
        <v>0</v>
      </c>
      <c r="S1392" s="11">
        <f>SUM(S1393:S1393)</f>
        <v>0</v>
      </c>
      <c r="T1392" s="10">
        <f>SUM(T1393:T1393)</f>
        <v>0</v>
      </c>
      <c r="U1392" s="11"/>
      <c r="V1392" s="10"/>
      <c r="W1392" s="11"/>
      <c r="X1392" s="10"/>
      <c r="Y1392" s="11"/>
      <c r="Z1392" s="10"/>
      <c r="AA1392" s="11"/>
      <c r="AB1392" s="10"/>
      <c r="AC1392" s="11"/>
      <c r="AD1392" s="10"/>
      <c r="AE1392" s="11"/>
      <c r="AF1392" s="10"/>
      <c r="AG1392" s="12">
        <f>Q1392+S1392</f>
        <v>30000000</v>
      </c>
      <c r="AH1392" s="10">
        <f>AH1393</f>
        <v>0</v>
      </c>
      <c r="AI1392" s="13">
        <f>SUM(AI1393:AI1393)</f>
        <v>0</v>
      </c>
      <c r="AJ1392" s="14"/>
      <c r="AK1392" s="14"/>
      <c r="AL1392" s="15"/>
    </row>
    <row r="1393" spans="2:38" ht="120" customHeight="1" thickBot="1">
      <c r="B1393" s="106"/>
      <c r="C1393" s="28"/>
      <c r="D1393" s="28"/>
      <c r="E1393" s="28"/>
      <c r="F1393" s="26" t="s">
        <v>1017</v>
      </c>
      <c r="G1393" s="28"/>
      <c r="H1393" s="28"/>
      <c r="I1393" s="28"/>
      <c r="J1393" s="26" t="s">
        <v>377</v>
      </c>
      <c r="K1393" s="26" t="s">
        <v>811</v>
      </c>
      <c r="L1393" s="27">
        <v>370</v>
      </c>
      <c r="M1393" s="27">
        <v>1200</v>
      </c>
      <c r="N1393" s="27">
        <v>300</v>
      </c>
      <c r="O1393" s="28"/>
      <c r="P1393" s="28"/>
      <c r="Q1393" s="29">
        <v>30000000</v>
      </c>
      <c r="R1393" s="28"/>
      <c r="S1393" s="29"/>
      <c r="T1393" s="28"/>
      <c r="U1393" s="28"/>
      <c r="V1393" s="28"/>
      <c r="W1393" s="28"/>
      <c r="X1393" s="28"/>
      <c r="Y1393" s="28"/>
      <c r="Z1393" s="28"/>
      <c r="AA1393" s="29"/>
      <c r="AB1393" s="28"/>
      <c r="AC1393" s="28"/>
      <c r="AD1393" s="28"/>
      <c r="AE1393" s="29"/>
      <c r="AF1393" s="28"/>
      <c r="AG1393" s="28"/>
      <c r="AH1393" s="28"/>
      <c r="AI1393" s="28"/>
      <c r="AJ1393" s="28"/>
      <c r="AK1393" s="28"/>
      <c r="AL1393" s="107" t="s">
        <v>1091</v>
      </c>
    </row>
    <row r="1394" spans="2:38" s="1" customFormat="1" ht="57" customHeight="1">
      <c r="B1394" s="5" t="s">
        <v>1037</v>
      </c>
      <c r="C1394" s="3" t="s">
        <v>1038</v>
      </c>
      <c r="D1394" s="3" t="s">
        <v>1039</v>
      </c>
      <c r="E1394" s="3" t="s">
        <v>1040</v>
      </c>
      <c r="F1394" s="3" t="s">
        <v>1041</v>
      </c>
      <c r="G1394" s="3" t="s">
        <v>1042</v>
      </c>
      <c r="H1394" s="3" t="s">
        <v>1043</v>
      </c>
      <c r="I1394" s="3" t="s">
        <v>1044</v>
      </c>
      <c r="J1394" s="4" t="s">
        <v>1045</v>
      </c>
      <c r="K1394" s="5" t="s">
        <v>1046</v>
      </c>
      <c r="L1394" s="6"/>
      <c r="M1394" s="6"/>
      <c r="N1394" s="7"/>
      <c r="O1394" s="7"/>
      <c r="P1394" s="8"/>
      <c r="Q1394" s="9">
        <f>SUM(Q1395:Q1395)</f>
        <v>130000000</v>
      </c>
      <c r="R1394" s="10">
        <f>SUM(R1395:R1395)</f>
        <v>0</v>
      </c>
      <c r="S1394" s="11">
        <f>SUM(S1395:S1395)</f>
        <v>0</v>
      </c>
      <c r="T1394" s="10">
        <f>SUM(T1395:T1395)</f>
        <v>0</v>
      </c>
      <c r="U1394" s="11"/>
      <c r="V1394" s="10"/>
      <c r="W1394" s="11"/>
      <c r="X1394" s="10"/>
      <c r="Y1394" s="11"/>
      <c r="Z1394" s="10"/>
      <c r="AA1394" s="11"/>
      <c r="AB1394" s="10"/>
      <c r="AC1394" s="11"/>
      <c r="AD1394" s="10"/>
      <c r="AE1394" s="11"/>
      <c r="AF1394" s="10"/>
      <c r="AG1394" s="12">
        <f>Q1394+S1394</f>
        <v>130000000</v>
      </c>
      <c r="AH1394" s="10">
        <f>AH1395</f>
        <v>0</v>
      </c>
      <c r="AI1394" s="13">
        <f>SUM(AI1395:AI1395)</f>
        <v>0</v>
      </c>
      <c r="AJ1394" s="14"/>
      <c r="AK1394" s="14"/>
      <c r="AL1394" s="15"/>
    </row>
    <row r="1395" spans="2:38" ht="138" customHeight="1" thickBot="1">
      <c r="B1395" s="106"/>
      <c r="C1395" s="28"/>
      <c r="D1395" s="28"/>
      <c r="E1395" s="28"/>
      <c r="F1395" s="26" t="s">
        <v>1018</v>
      </c>
      <c r="G1395" s="28"/>
      <c r="H1395" s="28"/>
      <c r="I1395" s="28"/>
      <c r="J1395" s="26" t="s">
        <v>378</v>
      </c>
      <c r="K1395" s="26" t="s">
        <v>812</v>
      </c>
      <c r="L1395" s="27">
        <v>0</v>
      </c>
      <c r="M1395" s="27">
        <v>2</v>
      </c>
      <c r="N1395" s="27">
        <v>2</v>
      </c>
      <c r="O1395" s="28"/>
      <c r="P1395" s="28"/>
      <c r="Q1395" s="29">
        <v>130000000</v>
      </c>
      <c r="R1395" s="28"/>
      <c r="S1395" s="29"/>
      <c r="T1395" s="28"/>
      <c r="U1395" s="28"/>
      <c r="V1395" s="28"/>
      <c r="W1395" s="28"/>
      <c r="X1395" s="28"/>
      <c r="Y1395" s="28"/>
      <c r="Z1395" s="28"/>
      <c r="AA1395" s="29"/>
      <c r="AB1395" s="28"/>
      <c r="AC1395" s="28"/>
      <c r="AD1395" s="28"/>
      <c r="AE1395" s="29"/>
      <c r="AF1395" s="28"/>
      <c r="AG1395" s="28"/>
      <c r="AH1395" s="28"/>
      <c r="AI1395" s="28"/>
      <c r="AJ1395" s="28"/>
      <c r="AK1395" s="28"/>
      <c r="AL1395" s="107" t="s">
        <v>1091</v>
      </c>
    </row>
    <row r="1396" spans="2:38" s="1" customFormat="1" ht="56.25" customHeight="1">
      <c r="B1396" s="5" t="s">
        <v>1037</v>
      </c>
      <c r="C1396" s="3" t="s">
        <v>1038</v>
      </c>
      <c r="D1396" s="3" t="s">
        <v>1039</v>
      </c>
      <c r="E1396" s="3" t="s">
        <v>1040</v>
      </c>
      <c r="F1396" s="3" t="s">
        <v>1041</v>
      </c>
      <c r="G1396" s="3" t="s">
        <v>1042</v>
      </c>
      <c r="H1396" s="3" t="s">
        <v>1043</v>
      </c>
      <c r="I1396" s="3" t="s">
        <v>1044</v>
      </c>
      <c r="J1396" s="4" t="s">
        <v>1045</v>
      </c>
      <c r="K1396" s="5" t="s">
        <v>1046</v>
      </c>
      <c r="L1396" s="6"/>
      <c r="M1396" s="6"/>
      <c r="N1396" s="7"/>
      <c r="O1396" s="7"/>
      <c r="P1396" s="8"/>
      <c r="Q1396" s="9">
        <f>SUM(Q1397:Q1397)</f>
        <v>170000000</v>
      </c>
      <c r="R1396" s="10">
        <f>SUM(R1397:R1397)</f>
        <v>0</v>
      </c>
      <c r="S1396" s="11">
        <f>SUM(S1397:S1397)</f>
        <v>0</v>
      </c>
      <c r="T1396" s="10">
        <f>SUM(T1397:T1397)</f>
        <v>0</v>
      </c>
      <c r="U1396" s="11"/>
      <c r="V1396" s="10"/>
      <c r="W1396" s="11"/>
      <c r="X1396" s="10"/>
      <c r="Y1396" s="11"/>
      <c r="Z1396" s="10"/>
      <c r="AA1396" s="11"/>
      <c r="AB1396" s="10"/>
      <c r="AC1396" s="11"/>
      <c r="AD1396" s="10"/>
      <c r="AE1396" s="11"/>
      <c r="AF1396" s="10"/>
      <c r="AG1396" s="12">
        <f>Q1396+S1396</f>
        <v>170000000</v>
      </c>
      <c r="AH1396" s="10">
        <f>AH1397</f>
        <v>0</v>
      </c>
      <c r="AI1396" s="13">
        <f>SUM(AI1397:AI1397)</f>
        <v>0</v>
      </c>
      <c r="AJ1396" s="14"/>
      <c r="AK1396" s="14"/>
      <c r="AL1396" s="15"/>
    </row>
    <row r="1397" spans="2:38" ht="145.5" customHeight="1" thickBot="1">
      <c r="B1397" s="106"/>
      <c r="C1397" s="28"/>
      <c r="D1397" s="28"/>
      <c r="E1397" s="28"/>
      <c r="F1397" s="26" t="s">
        <v>1016</v>
      </c>
      <c r="G1397" s="28"/>
      <c r="H1397" s="28"/>
      <c r="I1397" s="28"/>
      <c r="J1397" s="26" t="s">
        <v>379</v>
      </c>
      <c r="K1397" s="26" t="s">
        <v>813</v>
      </c>
      <c r="L1397" s="27">
        <v>2</v>
      </c>
      <c r="M1397" s="27">
        <v>2</v>
      </c>
      <c r="N1397" s="27">
        <v>2</v>
      </c>
      <c r="O1397" s="28"/>
      <c r="P1397" s="28"/>
      <c r="Q1397" s="29">
        <v>170000000</v>
      </c>
      <c r="R1397" s="28"/>
      <c r="S1397" s="29"/>
      <c r="T1397" s="28"/>
      <c r="U1397" s="28"/>
      <c r="V1397" s="28"/>
      <c r="W1397" s="28"/>
      <c r="X1397" s="28"/>
      <c r="Y1397" s="28"/>
      <c r="Z1397" s="28"/>
      <c r="AA1397" s="29"/>
      <c r="AB1397" s="28"/>
      <c r="AC1397" s="28"/>
      <c r="AD1397" s="28"/>
      <c r="AE1397" s="29"/>
      <c r="AF1397" s="28"/>
      <c r="AG1397" s="28"/>
      <c r="AH1397" s="28"/>
      <c r="AI1397" s="28"/>
      <c r="AJ1397" s="28"/>
      <c r="AK1397" s="28"/>
      <c r="AL1397" s="107" t="s">
        <v>1091</v>
      </c>
    </row>
    <row r="1398" spans="2:38" s="1" customFormat="1" ht="52.5" customHeight="1">
      <c r="B1398" s="5" t="s">
        <v>1037</v>
      </c>
      <c r="C1398" s="3" t="s">
        <v>1038</v>
      </c>
      <c r="D1398" s="3" t="s">
        <v>1039</v>
      </c>
      <c r="E1398" s="3" t="s">
        <v>1040</v>
      </c>
      <c r="F1398" s="3" t="s">
        <v>1041</v>
      </c>
      <c r="G1398" s="3" t="s">
        <v>1042</v>
      </c>
      <c r="H1398" s="3" t="s">
        <v>1043</v>
      </c>
      <c r="I1398" s="3" t="s">
        <v>1044</v>
      </c>
      <c r="J1398" s="4" t="s">
        <v>1045</v>
      </c>
      <c r="K1398" s="5" t="s">
        <v>1046</v>
      </c>
      <c r="L1398" s="6"/>
      <c r="M1398" s="6"/>
      <c r="N1398" s="7"/>
      <c r="O1398" s="7"/>
      <c r="P1398" s="8"/>
      <c r="Q1398" s="9">
        <f>SUM(Q1399:Q1399)</f>
        <v>40000000</v>
      </c>
      <c r="R1398" s="10">
        <f>SUM(R1399:R1399)</f>
        <v>0</v>
      </c>
      <c r="S1398" s="11">
        <f>SUM(S1399:S1399)</f>
        <v>0</v>
      </c>
      <c r="T1398" s="10">
        <f>SUM(T1399:T1399)</f>
        <v>0</v>
      </c>
      <c r="U1398" s="11"/>
      <c r="V1398" s="10"/>
      <c r="W1398" s="11"/>
      <c r="X1398" s="10"/>
      <c r="Y1398" s="11"/>
      <c r="Z1398" s="10"/>
      <c r="AA1398" s="11"/>
      <c r="AB1398" s="10"/>
      <c r="AC1398" s="11"/>
      <c r="AD1398" s="10"/>
      <c r="AE1398" s="11"/>
      <c r="AF1398" s="10"/>
      <c r="AG1398" s="12">
        <f>Q1398+S1398</f>
        <v>40000000</v>
      </c>
      <c r="AH1398" s="10">
        <f>AH1399</f>
        <v>0</v>
      </c>
      <c r="AI1398" s="13">
        <f>SUM(AI1399:AI1399)</f>
        <v>0</v>
      </c>
      <c r="AJ1398" s="14"/>
      <c r="AK1398" s="14"/>
      <c r="AL1398" s="15"/>
    </row>
    <row r="1399" spans="2:38" ht="118.5" customHeight="1" thickBot="1">
      <c r="B1399" s="106"/>
      <c r="C1399" s="28"/>
      <c r="D1399" s="28"/>
      <c r="E1399" s="28"/>
      <c r="F1399" s="26" t="s">
        <v>1019</v>
      </c>
      <c r="G1399" s="28"/>
      <c r="H1399" s="28"/>
      <c r="I1399" s="28"/>
      <c r="J1399" s="26" t="s">
        <v>380</v>
      </c>
      <c r="K1399" s="26" t="s">
        <v>814</v>
      </c>
      <c r="L1399" s="27">
        <v>1</v>
      </c>
      <c r="M1399" s="27">
        <v>3</v>
      </c>
      <c r="N1399" s="27">
        <v>1</v>
      </c>
      <c r="O1399" s="28"/>
      <c r="P1399" s="28"/>
      <c r="Q1399" s="29">
        <v>40000000</v>
      </c>
      <c r="R1399" s="28"/>
      <c r="S1399" s="29"/>
      <c r="T1399" s="28"/>
      <c r="U1399" s="28"/>
      <c r="V1399" s="28"/>
      <c r="W1399" s="28"/>
      <c r="X1399" s="28"/>
      <c r="Y1399" s="28"/>
      <c r="Z1399" s="28"/>
      <c r="AA1399" s="29"/>
      <c r="AB1399" s="28"/>
      <c r="AC1399" s="28"/>
      <c r="AD1399" s="28"/>
      <c r="AE1399" s="29"/>
      <c r="AF1399" s="28"/>
      <c r="AG1399" s="28"/>
      <c r="AH1399" s="28"/>
      <c r="AI1399" s="28"/>
      <c r="AJ1399" s="28"/>
      <c r="AK1399" s="28"/>
      <c r="AL1399" s="107" t="s">
        <v>1091</v>
      </c>
    </row>
    <row r="1400" spans="2:38" s="1" customFormat="1" ht="53.25" customHeight="1">
      <c r="B1400" s="5" t="s">
        <v>1037</v>
      </c>
      <c r="C1400" s="3" t="s">
        <v>1038</v>
      </c>
      <c r="D1400" s="3" t="s">
        <v>1039</v>
      </c>
      <c r="E1400" s="3" t="s">
        <v>1040</v>
      </c>
      <c r="F1400" s="3" t="s">
        <v>1041</v>
      </c>
      <c r="G1400" s="3" t="s">
        <v>1042</v>
      </c>
      <c r="H1400" s="3" t="s">
        <v>1043</v>
      </c>
      <c r="I1400" s="3" t="s">
        <v>1044</v>
      </c>
      <c r="J1400" s="4" t="s">
        <v>1045</v>
      </c>
      <c r="K1400" s="5" t="s">
        <v>1046</v>
      </c>
      <c r="L1400" s="6"/>
      <c r="M1400" s="6"/>
      <c r="N1400" s="7"/>
      <c r="O1400" s="7"/>
      <c r="P1400" s="8"/>
      <c r="Q1400" s="9">
        <f>SUM(Q1401:Q1401)</f>
        <v>15000000</v>
      </c>
      <c r="R1400" s="10">
        <f>SUM(R1401:R1401)</f>
        <v>0</v>
      </c>
      <c r="S1400" s="11">
        <f>SUM(S1401:S1401)</f>
        <v>0</v>
      </c>
      <c r="T1400" s="10">
        <f>SUM(T1401:T1401)</f>
        <v>0</v>
      </c>
      <c r="U1400" s="11"/>
      <c r="V1400" s="10"/>
      <c r="W1400" s="11"/>
      <c r="X1400" s="10"/>
      <c r="Y1400" s="11"/>
      <c r="Z1400" s="10"/>
      <c r="AA1400" s="11"/>
      <c r="AB1400" s="10"/>
      <c r="AC1400" s="11"/>
      <c r="AD1400" s="10"/>
      <c r="AE1400" s="11"/>
      <c r="AF1400" s="10"/>
      <c r="AG1400" s="12">
        <f>Q1400+S1400</f>
        <v>15000000</v>
      </c>
      <c r="AH1400" s="10">
        <f>AH1401</f>
        <v>0</v>
      </c>
      <c r="AI1400" s="13">
        <f>SUM(AI1401:AI1401)</f>
        <v>0</v>
      </c>
      <c r="AJ1400" s="14"/>
      <c r="AK1400" s="14"/>
      <c r="AL1400" s="15"/>
    </row>
    <row r="1401" spans="2:38" ht="75" customHeight="1" thickBot="1">
      <c r="B1401" s="106"/>
      <c r="C1401" s="28"/>
      <c r="D1401" s="28"/>
      <c r="E1401" s="28"/>
      <c r="F1401" s="26" t="s">
        <v>1020</v>
      </c>
      <c r="G1401" s="28"/>
      <c r="H1401" s="28"/>
      <c r="I1401" s="28"/>
      <c r="J1401" s="26" t="s">
        <v>381</v>
      </c>
      <c r="K1401" s="26" t="s">
        <v>815</v>
      </c>
      <c r="L1401" s="27">
        <v>1250</v>
      </c>
      <c r="M1401" s="27">
        <v>14500</v>
      </c>
      <c r="N1401" s="27">
        <v>3000</v>
      </c>
      <c r="O1401" s="28"/>
      <c r="P1401" s="28"/>
      <c r="Q1401" s="29">
        <v>15000000</v>
      </c>
      <c r="R1401" s="28"/>
      <c r="S1401" s="29"/>
      <c r="T1401" s="28"/>
      <c r="U1401" s="28"/>
      <c r="V1401" s="28"/>
      <c r="W1401" s="28"/>
      <c r="X1401" s="28"/>
      <c r="Y1401" s="28"/>
      <c r="Z1401" s="28"/>
      <c r="AA1401" s="29"/>
      <c r="AB1401" s="28"/>
      <c r="AC1401" s="28"/>
      <c r="AD1401" s="28"/>
      <c r="AE1401" s="29"/>
      <c r="AF1401" s="28"/>
      <c r="AG1401" s="28"/>
      <c r="AH1401" s="28"/>
      <c r="AI1401" s="28"/>
      <c r="AJ1401" s="28"/>
      <c r="AK1401" s="28"/>
      <c r="AL1401" s="107" t="s">
        <v>1091</v>
      </c>
    </row>
    <row r="1402" spans="2:38" s="1" customFormat="1" ht="33.75">
      <c r="B1402" s="5" t="s">
        <v>1037</v>
      </c>
      <c r="C1402" s="3" t="s">
        <v>1038</v>
      </c>
      <c r="D1402" s="3" t="s">
        <v>1039</v>
      </c>
      <c r="E1402" s="3" t="s">
        <v>1040</v>
      </c>
      <c r="F1402" s="3" t="s">
        <v>1041</v>
      </c>
      <c r="G1402" s="3" t="s">
        <v>1042</v>
      </c>
      <c r="H1402" s="3" t="s">
        <v>1043</v>
      </c>
      <c r="I1402" s="3" t="s">
        <v>1044</v>
      </c>
      <c r="J1402" s="4" t="s">
        <v>1045</v>
      </c>
      <c r="K1402" s="5" t="s">
        <v>1046</v>
      </c>
      <c r="L1402" s="6"/>
      <c r="M1402" s="6"/>
      <c r="N1402" s="7"/>
      <c r="O1402" s="7"/>
      <c r="P1402" s="8"/>
      <c r="Q1402" s="9">
        <f>SUM(Q1403:Q1403)</f>
        <v>0</v>
      </c>
      <c r="R1402" s="10">
        <f>SUM(R1403:R1403)</f>
        <v>0</v>
      </c>
      <c r="S1402" s="11">
        <f>SUM(S1403:S1403)</f>
        <v>0</v>
      </c>
      <c r="T1402" s="10">
        <f>SUM(T1403:T1403)</f>
        <v>0</v>
      </c>
      <c r="U1402" s="11"/>
      <c r="V1402" s="10"/>
      <c r="W1402" s="11"/>
      <c r="X1402" s="10"/>
      <c r="Y1402" s="11"/>
      <c r="Z1402" s="10"/>
      <c r="AA1402" s="11"/>
      <c r="AB1402" s="10"/>
      <c r="AC1402" s="11"/>
      <c r="AD1402" s="10"/>
      <c r="AE1402" s="11"/>
      <c r="AF1402" s="10"/>
      <c r="AG1402" s="12">
        <f>Q1402+S1402</f>
        <v>0</v>
      </c>
      <c r="AH1402" s="10">
        <f>AH1403</f>
        <v>0</v>
      </c>
      <c r="AI1402" s="13">
        <f>SUM(AI1403:AI1403)</f>
        <v>0</v>
      </c>
      <c r="AJ1402" s="14"/>
      <c r="AK1402" s="14"/>
      <c r="AL1402" s="15"/>
    </row>
    <row r="1403" spans="2:38" ht="111" customHeight="1" thickBot="1">
      <c r="B1403" s="106"/>
      <c r="C1403" s="28"/>
      <c r="D1403" s="28"/>
      <c r="E1403" s="28"/>
      <c r="F1403" s="26" t="s">
        <v>1021</v>
      </c>
      <c r="G1403" s="28"/>
      <c r="H1403" s="28"/>
      <c r="I1403" s="28"/>
      <c r="J1403" s="26" t="s">
        <v>382</v>
      </c>
      <c r="K1403" s="26" t="s">
        <v>816</v>
      </c>
      <c r="L1403" s="27">
        <v>0</v>
      </c>
      <c r="M1403" s="27">
        <v>1</v>
      </c>
      <c r="N1403" s="27">
        <v>1</v>
      </c>
      <c r="O1403" s="28"/>
      <c r="P1403" s="28"/>
      <c r="Q1403" s="29"/>
      <c r="R1403" s="28"/>
      <c r="S1403" s="29"/>
      <c r="T1403" s="28"/>
      <c r="U1403" s="28"/>
      <c r="V1403" s="28"/>
      <c r="W1403" s="28"/>
      <c r="X1403" s="28"/>
      <c r="Y1403" s="28"/>
      <c r="Z1403" s="28"/>
      <c r="AA1403" s="29"/>
      <c r="AB1403" s="28"/>
      <c r="AC1403" s="28"/>
      <c r="AD1403" s="28"/>
      <c r="AE1403" s="29"/>
      <c r="AF1403" s="28"/>
      <c r="AG1403" s="28"/>
      <c r="AH1403" s="28"/>
      <c r="AI1403" s="28"/>
      <c r="AJ1403" s="28"/>
      <c r="AK1403" s="28"/>
      <c r="AL1403" s="107" t="s">
        <v>1091</v>
      </c>
    </row>
    <row r="1404" spans="2:38" s="1" customFormat="1" ht="46.5" customHeight="1">
      <c r="B1404" s="5" t="s">
        <v>1037</v>
      </c>
      <c r="C1404" s="3" t="s">
        <v>1038</v>
      </c>
      <c r="D1404" s="3" t="s">
        <v>1039</v>
      </c>
      <c r="E1404" s="3" t="s">
        <v>1040</v>
      </c>
      <c r="F1404" s="3" t="s">
        <v>1041</v>
      </c>
      <c r="G1404" s="3" t="s">
        <v>1042</v>
      </c>
      <c r="H1404" s="3" t="s">
        <v>1043</v>
      </c>
      <c r="I1404" s="3" t="s">
        <v>1044</v>
      </c>
      <c r="J1404" s="4" t="s">
        <v>1045</v>
      </c>
      <c r="K1404" s="5" t="s">
        <v>1046</v>
      </c>
      <c r="L1404" s="6"/>
      <c r="M1404" s="6"/>
      <c r="N1404" s="7"/>
      <c r="O1404" s="7"/>
      <c r="P1404" s="8"/>
      <c r="Q1404" s="9">
        <f>SUM(Q1405:Q1405)</f>
        <v>2500000</v>
      </c>
      <c r="R1404" s="10">
        <f>SUM(R1405:R1405)</f>
        <v>0</v>
      </c>
      <c r="S1404" s="11">
        <f>SUM(S1405:S1405)</f>
        <v>0</v>
      </c>
      <c r="T1404" s="10">
        <f>SUM(T1405:T1405)</f>
        <v>0</v>
      </c>
      <c r="U1404" s="11"/>
      <c r="V1404" s="10"/>
      <c r="W1404" s="11"/>
      <c r="X1404" s="10"/>
      <c r="Y1404" s="11"/>
      <c r="Z1404" s="10"/>
      <c r="AA1404" s="11"/>
      <c r="AB1404" s="10"/>
      <c r="AC1404" s="11"/>
      <c r="AD1404" s="10"/>
      <c r="AE1404" s="11"/>
      <c r="AF1404" s="10"/>
      <c r="AG1404" s="12">
        <f>Q1404+S1404</f>
        <v>2500000</v>
      </c>
      <c r="AH1404" s="10">
        <f>AH1405</f>
        <v>0</v>
      </c>
      <c r="AI1404" s="13">
        <f>SUM(AI1405:AI1405)</f>
        <v>0</v>
      </c>
      <c r="AJ1404" s="14"/>
      <c r="AK1404" s="14"/>
      <c r="AL1404" s="15"/>
    </row>
    <row r="1405" spans="2:38" ht="124.5" customHeight="1" thickBot="1">
      <c r="B1405" s="106"/>
      <c r="C1405" s="28"/>
      <c r="D1405" s="28"/>
      <c r="E1405" s="28"/>
      <c r="F1405" s="26"/>
      <c r="G1405" s="28"/>
      <c r="H1405" s="28"/>
      <c r="I1405" s="28"/>
      <c r="J1405" s="26" t="s">
        <v>383</v>
      </c>
      <c r="K1405" s="26" t="s">
        <v>817</v>
      </c>
      <c r="L1405" s="27">
        <v>4</v>
      </c>
      <c r="M1405" s="27">
        <v>16</v>
      </c>
      <c r="N1405" s="27">
        <v>4</v>
      </c>
      <c r="O1405" s="28"/>
      <c r="P1405" s="28"/>
      <c r="Q1405" s="29">
        <v>2500000</v>
      </c>
      <c r="R1405" s="28"/>
      <c r="S1405" s="29"/>
      <c r="T1405" s="28"/>
      <c r="U1405" s="28"/>
      <c r="V1405" s="28"/>
      <c r="W1405" s="28"/>
      <c r="X1405" s="28"/>
      <c r="Y1405" s="28"/>
      <c r="Z1405" s="28"/>
      <c r="AA1405" s="29"/>
      <c r="AB1405" s="28"/>
      <c r="AC1405" s="28"/>
      <c r="AD1405" s="28"/>
      <c r="AE1405" s="29"/>
      <c r="AF1405" s="28"/>
      <c r="AG1405" s="28"/>
      <c r="AH1405" s="28"/>
      <c r="AI1405" s="28"/>
      <c r="AJ1405" s="28"/>
      <c r="AK1405" s="28"/>
      <c r="AL1405" s="107" t="s">
        <v>1091</v>
      </c>
    </row>
    <row r="1406" spans="2:38" s="1" customFormat="1" ht="50.25" customHeight="1">
      <c r="B1406" s="5" t="s">
        <v>1037</v>
      </c>
      <c r="C1406" s="3" t="s">
        <v>1038</v>
      </c>
      <c r="D1406" s="3" t="s">
        <v>1039</v>
      </c>
      <c r="E1406" s="3" t="s">
        <v>1040</v>
      </c>
      <c r="F1406" s="3" t="s">
        <v>1041</v>
      </c>
      <c r="G1406" s="3" t="s">
        <v>1042</v>
      </c>
      <c r="H1406" s="3" t="s">
        <v>1043</v>
      </c>
      <c r="I1406" s="3" t="s">
        <v>1044</v>
      </c>
      <c r="J1406" s="4" t="s">
        <v>1045</v>
      </c>
      <c r="K1406" s="5" t="s">
        <v>1046</v>
      </c>
      <c r="L1406" s="6"/>
      <c r="M1406" s="6"/>
      <c r="N1406" s="7"/>
      <c r="O1406" s="7"/>
      <c r="P1406" s="8"/>
      <c r="Q1406" s="9">
        <f>SUM(Q1407:Q1407)</f>
        <v>2500000</v>
      </c>
      <c r="R1406" s="10">
        <f>SUM(R1407:R1407)</f>
        <v>0</v>
      </c>
      <c r="S1406" s="11">
        <f>SUM(S1407:S1407)</f>
        <v>0</v>
      </c>
      <c r="T1406" s="10">
        <f>SUM(T1407:T1407)</f>
        <v>0</v>
      </c>
      <c r="U1406" s="11"/>
      <c r="V1406" s="10"/>
      <c r="W1406" s="11"/>
      <c r="X1406" s="10"/>
      <c r="Y1406" s="11"/>
      <c r="Z1406" s="10"/>
      <c r="AA1406" s="11"/>
      <c r="AB1406" s="10"/>
      <c r="AC1406" s="11"/>
      <c r="AD1406" s="10"/>
      <c r="AE1406" s="11"/>
      <c r="AF1406" s="10"/>
      <c r="AG1406" s="12">
        <f>Q1406+S1406</f>
        <v>2500000</v>
      </c>
      <c r="AH1406" s="10">
        <f>AH1407</f>
        <v>0</v>
      </c>
      <c r="AI1406" s="13">
        <f>SUM(AI1407:AI1407)</f>
        <v>0</v>
      </c>
      <c r="AJ1406" s="14"/>
      <c r="AK1406" s="14"/>
      <c r="AL1406" s="15"/>
    </row>
    <row r="1407" spans="2:38" ht="109.5" customHeight="1">
      <c r="B1407" s="106"/>
      <c r="C1407" s="28"/>
      <c r="D1407" s="28"/>
      <c r="E1407" s="28"/>
      <c r="F1407" s="26"/>
      <c r="G1407" s="28"/>
      <c r="H1407" s="28"/>
      <c r="I1407" s="28"/>
      <c r="J1407" s="26" t="s">
        <v>384</v>
      </c>
      <c r="K1407" s="26" t="s">
        <v>818</v>
      </c>
      <c r="L1407" s="27">
        <v>3</v>
      </c>
      <c r="M1407" s="27">
        <v>9</v>
      </c>
      <c r="N1407" s="27">
        <v>2</v>
      </c>
      <c r="O1407" s="28"/>
      <c r="P1407" s="28"/>
      <c r="Q1407" s="29">
        <v>2500000</v>
      </c>
      <c r="R1407" s="28"/>
      <c r="S1407" s="29"/>
      <c r="T1407" s="28"/>
      <c r="U1407" s="28"/>
      <c r="V1407" s="28"/>
      <c r="W1407" s="28"/>
      <c r="X1407" s="28"/>
      <c r="Y1407" s="28"/>
      <c r="Z1407" s="28"/>
      <c r="AA1407" s="29"/>
      <c r="AB1407" s="28"/>
      <c r="AC1407" s="28"/>
      <c r="AD1407" s="28"/>
      <c r="AE1407" s="29"/>
      <c r="AF1407" s="28"/>
      <c r="AG1407" s="28"/>
      <c r="AH1407" s="28"/>
      <c r="AI1407" s="28"/>
      <c r="AJ1407" s="28"/>
      <c r="AK1407" s="28"/>
      <c r="AL1407" s="107" t="s">
        <v>1091</v>
      </c>
    </row>
    <row r="1408" spans="2:38" ht="15.75" thickBot="1">
      <c r="B1408" s="106"/>
      <c r="C1408" s="28"/>
      <c r="D1408" s="28"/>
      <c r="E1408" s="28"/>
      <c r="F1408" s="26"/>
      <c r="G1408" s="28"/>
      <c r="H1408" s="28"/>
      <c r="I1408" s="28"/>
      <c r="J1408" s="26"/>
      <c r="K1408" s="26"/>
      <c r="L1408" s="27"/>
      <c r="M1408" s="27"/>
      <c r="N1408" s="27"/>
      <c r="O1408" s="28"/>
      <c r="P1408" s="28"/>
      <c r="Q1408" s="29"/>
      <c r="R1408" s="28"/>
      <c r="S1408" s="29"/>
      <c r="T1408" s="28"/>
      <c r="U1408" s="28"/>
      <c r="V1408" s="28"/>
      <c r="W1408" s="28"/>
      <c r="X1408" s="28"/>
      <c r="Y1408" s="28"/>
      <c r="Z1408" s="28"/>
      <c r="AA1408" s="29"/>
      <c r="AB1408" s="28"/>
      <c r="AC1408" s="28"/>
      <c r="AD1408" s="28"/>
      <c r="AE1408" s="29"/>
      <c r="AF1408" s="28"/>
      <c r="AG1408" s="28"/>
      <c r="AH1408" s="28"/>
      <c r="AI1408" s="28"/>
      <c r="AJ1408" s="28"/>
      <c r="AK1408" s="28"/>
      <c r="AL1408" s="107"/>
    </row>
    <row r="1409" spans="2:38" s="1" customFormat="1" ht="11.25">
      <c r="B1409" s="122" t="s">
        <v>1097</v>
      </c>
      <c r="C1409" s="123"/>
      <c r="D1409" s="123"/>
      <c r="E1409" s="123"/>
      <c r="F1409" s="123"/>
      <c r="G1409" s="123"/>
      <c r="H1409" s="123"/>
      <c r="I1409" s="123"/>
      <c r="J1409" s="123"/>
      <c r="K1409" s="123"/>
      <c r="L1409" s="123"/>
      <c r="M1409" s="123"/>
      <c r="N1409" s="123"/>
      <c r="O1409" s="123"/>
      <c r="P1409" s="123"/>
      <c r="Q1409" s="123"/>
      <c r="R1409" s="123"/>
      <c r="S1409" s="123"/>
      <c r="T1409" s="123"/>
      <c r="U1409" s="123"/>
      <c r="V1409" s="123"/>
      <c r="W1409" s="123"/>
      <c r="X1409" s="123"/>
      <c r="Y1409" s="123"/>
      <c r="Z1409" s="123"/>
      <c r="AA1409" s="123"/>
      <c r="AB1409" s="123"/>
      <c r="AC1409" s="123"/>
      <c r="AD1409" s="123"/>
      <c r="AE1409" s="123"/>
      <c r="AF1409" s="123"/>
      <c r="AG1409" s="123"/>
      <c r="AH1409" s="123"/>
      <c r="AI1409" s="123"/>
      <c r="AJ1409" s="123"/>
      <c r="AK1409" s="123"/>
      <c r="AL1409" s="124"/>
    </row>
    <row r="1410" spans="2:38" s="1" customFormat="1" ht="12" thickBot="1">
      <c r="B1410" s="125" t="s">
        <v>1098</v>
      </c>
      <c r="C1410" s="126"/>
      <c r="D1410" s="126"/>
      <c r="E1410" s="126"/>
      <c r="F1410" s="126"/>
      <c r="G1410" s="126"/>
      <c r="H1410" s="126"/>
      <c r="I1410" s="126"/>
      <c r="J1410" s="126"/>
      <c r="K1410" s="126"/>
      <c r="L1410" s="126"/>
      <c r="M1410" s="126"/>
      <c r="N1410" s="126"/>
      <c r="O1410" s="126"/>
      <c r="P1410" s="126"/>
      <c r="Q1410" s="126"/>
      <c r="R1410" s="126"/>
      <c r="S1410" s="126"/>
      <c r="T1410" s="126"/>
      <c r="U1410" s="126"/>
      <c r="V1410" s="126"/>
      <c r="W1410" s="126"/>
      <c r="X1410" s="126"/>
      <c r="Y1410" s="126"/>
      <c r="Z1410" s="126"/>
      <c r="AA1410" s="126"/>
      <c r="AB1410" s="126"/>
      <c r="AC1410" s="126"/>
      <c r="AD1410" s="126"/>
      <c r="AE1410" s="126"/>
      <c r="AF1410" s="126"/>
      <c r="AG1410" s="126"/>
      <c r="AH1410" s="126"/>
      <c r="AI1410" s="126"/>
      <c r="AJ1410" s="126"/>
      <c r="AK1410" s="126"/>
      <c r="AL1410" s="127"/>
    </row>
    <row r="1411" spans="2:38" s="1" customFormat="1" ht="11.25">
      <c r="B1411" s="128" t="s">
        <v>1309</v>
      </c>
      <c r="C1411" s="129"/>
      <c r="D1411" s="129"/>
      <c r="E1411" s="129"/>
      <c r="F1411" s="129"/>
      <c r="G1411" s="129"/>
      <c r="H1411" s="129"/>
      <c r="I1411" s="129"/>
      <c r="J1411" s="130"/>
      <c r="K1411" s="131" t="s">
        <v>1310</v>
      </c>
      <c r="L1411" s="132"/>
      <c r="M1411" s="132"/>
      <c r="N1411" s="132"/>
      <c r="O1411" s="132"/>
      <c r="P1411" s="132"/>
      <c r="Q1411" s="132"/>
      <c r="R1411" s="132"/>
      <c r="S1411" s="132"/>
      <c r="T1411" s="132"/>
      <c r="U1411" s="132"/>
      <c r="V1411" s="133"/>
      <c r="W1411" s="131" t="s">
        <v>1101</v>
      </c>
      <c r="X1411" s="134"/>
      <c r="Y1411" s="134"/>
      <c r="Z1411" s="134"/>
      <c r="AA1411" s="134"/>
      <c r="AB1411" s="134"/>
      <c r="AC1411" s="134"/>
      <c r="AD1411" s="134"/>
      <c r="AE1411" s="134"/>
      <c r="AF1411" s="134"/>
      <c r="AG1411" s="134"/>
      <c r="AH1411" s="134"/>
      <c r="AI1411" s="134"/>
      <c r="AJ1411" s="134"/>
      <c r="AK1411" s="134"/>
      <c r="AL1411" s="135"/>
    </row>
    <row r="1412" spans="2:38" s="1" customFormat="1" ht="37.5" customHeight="1" thickBot="1">
      <c r="B1412" s="136" t="s">
        <v>1317</v>
      </c>
      <c r="C1412" s="137"/>
      <c r="D1412" s="138"/>
      <c r="E1412" s="92"/>
      <c r="F1412" s="92"/>
      <c r="G1412" s="92"/>
      <c r="H1412" s="139" t="s">
        <v>1318</v>
      </c>
      <c r="I1412" s="139"/>
      <c r="J1412" s="139"/>
      <c r="K1412" s="139"/>
      <c r="L1412" s="139"/>
      <c r="M1412" s="139"/>
      <c r="N1412" s="139"/>
      <c r="O1412" s="139"/>
      <c r="P1412" s="140"/>
      <c r="Q1412" s="141" t="s">
        <v>1049</v>
      </c>
      <c r="R1412" s="142"/>
      <c r="S1412" s="142"/>
      <c r="T1412" s="142"/>
      <c r="U1412" s="142"/>
      <c r="V1412" s="142"/>
      <c r="W1412" s="142"/>
      <c r="X1412" s="142"/>
      <c r="Y1412" s="142"/>
      <c r="Z1412" s="142"/>
      <c r="AA1412" s="142"/>
      <c r="AB1412" s="142"/>
      <c r="AC1412" s="142"/>
      <c r="AD1412" s="142"/>
      <c r="AE1412" s="142"/>
      <c r="AF1412" s="142"/>
      <c r="AG1412" s="142"/>
      <c r="AH1412" s="143"/>
      <c r="AI1412" s="144" t="s">
        <v>1050</v>
      </c>
      <c r="AJ1412" s="145"/>
      <c r="AK1412" s="145"/>
      <c r="AL1412" s="146"/>
    </row>
    <row r="1413" spans="2:38" s="1" customFormat="1" ht="11.25" customHeight="1">
      <c r="B1413" s="156" t="s">
        <v>1051</v>
      </c>
      <c r="C1413" s="158" t="s">
        <v>1052</v>
      </c>
      <c r="D1413" s="159"/>
      <c r="E1413" s="159"/>
      <c r="F1413" s="159"/>
      <c r="G1413" s="159"/>
      <c r="H1413" s="159"/>
      <c r="I1413" s="159"/>
      <c r="J1413" s="159"/>
      <c r="K1413" s="162" t="s">
        <v>1053</v>
      </c>
      <c r="L1413" s="164" t="s">
        <v>1054</v>
      </c>
      <c r="M1413" s="164" t="s">
        <v>1055</v>
      </c>
      <c r="N1413" s="166" t="s">
        <v>1394</v>
      </c>
      <c r="O1413" s="173" t="s">
        <v>1056</v>
      </c>
      <c r="P1413" s="175" t="s">
        <v>1057</v>
      </c>
      <c r="Q1413" s="177" t="s">
        <v>1058</v>
      </c>
      <c r="R1413" s="169"/>
      <c r="S1413" s="168" t="s">
        <v>1059</v>
      </c>
      <c r="T1413" s="169"/>
      <c r="U1413" s="168" t="s">
        <v>1060</v>
      </c>
      <c r="V1413" s="169"/>
      <c r="W1413" s="168" t="s">
        <v>1061</v>
      </c>
      <c r="X1413" s="169"/>
      <c r="Y1413" s="168" t="s">
        <v>1062</v>
      </c>
      <c r="Z1413" s="169"/>
      <c r="AA1413" s="168" t="s">
        <v>1063</v>
      </c>
      <c r="AB1413" s="169"/>
      <c r="AC1413" s="168" t="s">
        <v>1064</v>
      </c>
      <c r="AD1413" s="169"/>
      <c r="AE1413" s="168" t="s">
        <v>1065</v>
      </c>
      <c r="AF1413" s="169"/>
      <c r="AG1413" s="168" t="s">
        <v>1066</v>
      </c>
      <c r="AH1413" s="170"/>
      <c r="AI1413" s="171" t="s">
        <v>1067</v>
      </c>
      <c r="AJ1413" s="147" t="s">
        <v>1068</v>
      </c>
      <c r="AK1413" s="149" t="s">
        <v>1069</v>
      </c>
      <c r="AL1413" s="151" t="s">
        <v>1070</v>
      </c>
    </row>
    <row r="1414" spans="2:38" s="1" customFormat="1" ht="18.75" thickBot="1">
      <c r="B1414" s="157"/>
      <c r="C1414" s="178"/>
      <c r="D1414" s="179"/>
      <c r="E1414" s="179"/>
      <c r="F1414" s="179"/>
      <c r="G1414" s="179"/>
      <c r="H1414" s="179"/>
      <c r="I1414" s="179"/>
      <c r="J1414" s="179"/>
      <c r="K1414" s="163"/>
      <c r="L1414" s="165" t="s">
        <v>1054</v>
      </c>
      <c r="M1414" s="165"/>
      <c r="N1414" s="167"/>
      <c r="O1414" s="174"/>
      <c r="P1414" s="176"/>
      <c r="Q1414" s="17" t="s">
        <v>1071</v>
      </c>
      <c r="R1414" s="18" t="s">
        <v>1072</v>
      </c>
      <c r="S1414" s="19" t="s">
        <v>1071</v>
      </c>
      <c r="T1414" s="18" t="s">
        <v>1072</v>
      </c>
      <c r="U1414" s="19" t="s">
        <v>1071</v>
      </c>
      <c r="V1414" s="18" t="s">
        <v>1072</v>
      </c>
      <c r="W1414" s="19" t="s">
        <v>1071</v>
      </c>
      <c r="X1414" s="18" t="s">
        <v>1072</v>
      </c>
      <c r="Y1414" s="19" t="s">
        <v>1071</v>
      </c>
      <c r="Z1414" s="18" t="s">
        <v>1072</v>
      </c>
      <c r="AA1414" s="19" t="s">
        <v>1071</v>
      </c>
      <c r="AB1414" s="18" t="s">
        <v>1072</v>
      </c>
      <c r="AC1414" s="19" t="s">
        <v>1071</v>
      </c>
      <c r="AD1414" s="18" t="s">
        <v>1073</v>
      </c>
      <c r="AE1414" s="19" t="s">
        <v>1071</v>
      </c>
      <c r="AF1414" s="18" t="s">
        <v>1073</v>
      </c>
      <c r="AG1414" s="19" t="s">
        <v>1071</v>
      </c>
      <c r="AH1414" s="20" t="s">
        <v>1073</v>
      </c>
      <c r="AI1414" s="172"/>
      <c r="AJ1414" s="148"/>
      <c r="AK1414" s="150"/>
      <c r="AL1414" s="152"/>
    </row>
    <row r="1415" spans="2:38" s="1" customFormat="1" ht="34.5" thickBot="1">
      <c r="B1415" s="42" t="s">
        <v>1094</v>
      </c>
      <c r="C1415" s="180" t="s">
        <v>1384</v>
      </c>
      <c r="D1415" s="181"/>
      <c r="E1415" s="181"/>
      <c r="F1415" s="181"/>
      <c r="G1415" s="181"/>
      <c r="H1415" s="181"/>
      <c r="I1415" s="181"/>
      <c r="J1415" s="181"/>
      <c r="K1415" s="43" t="s">
        <v>1319</v>
      </c>
      <c r="L1415" s="44" t="s">
        <v>1201</v>
      </c>
      <c r="M1415" s="59">
        <v>19000</v>
      </c>
      <c r="N1415" s="59">
        <v>3250</v>
      </c>
      <c r="O1415" s="46"/>
      <c r="P1415" s="47"/>
      <c r="Q1415" s="48"/>
      <c r="R1415" s="49"/>
      <c r="S1415" s="49"/>
      <c r="T1415" s="49"/>
      <c r="U1415" s="49"/>
      <c r="V1415" s="49"/>
      <c r="W1415" s="49"/>
      <c r="X1415" s="49"/>
      <c r="Y1415" s="49"/>
      <c r="Z1415" s="49"/>
      <c r="AA1415" s="49"/>
      <c r="AB1415" s="49"/>
      <c r="AC1415" s="49"/>
      <c r="AD1415" s="49"/>
      <c r="AE1415" s="49"/>
      <c r="AF1415" s="49"/>
      <c r="AG1415" s="49"/>
      <c r="AH1415" s="50"/>
      <c r="AI1415" s="51">
        <f>AI1417+AI1420+AI1423</f>
        <v>0</v>
      </c>
      <c r="AJ1415" s="52"/>
      <c r="AK1415" s="52"/>
      <c r="AL1415" s="53"/>
    </row>
    <row r="1416" spans="2:38" s="1" customFormat="1" ht="58.5" customHeight="1">
      <c r="B1416" s="5" t="s">
        <v>1037</v>
      </c>
      <c r="C1416" s="3" t="s">
        <v>1038</v>
      </c>
      <c r="D1416" s="3" t="s">
        <v>1039</v>
      </c>
      <c r="E1416" s="3" t="s">
        <v>1040</v>
      </c>
      <c r="F1416" s="3" t="s">
        <v>1041</v>
      </c>
      <c r="G1416" s="3" t="s">
        <v>1042</v>
      </c>
      <c r="H1416" s="3" t="s">
        <v>1043</v>
      </c>
      <c r="I1416" s="3" t="s">
        <v>1044</v>
      </c>
      <c r="J1416" s="4" t="s">
        <v>1045</v>
      </c>
      <c r="K1416" s="5" t="s">
        <v>1046</v>
      </c>
      <c r="L1416" s="6"/>
      <c r="M1416" s="6"/>
      <c r="N1416" s="7"/>
      <c r="O1416" s="7"/>
      <c r="P1416" s="8"/>
      <c r="Q1416" s="9">
        <f>SUM(Q1417:Q1417)</f>
        <v>150000000</v>
      </c>
      <c r="R1416" s="10">
        <f>SUM(R1417:R1417)</f>
        <v>0</v>
      </c>
      <c r="S1416" s="11">
        <f>SUM(S1417:S1417)</f>
        <v>0</v>
      </c>
      <c r="T1416" s="10">
        <f>SUM(T1417:T1417)</f>
        <v>0</v>
      </c>
      <c r="U1416" s="11"/>
      <c r="V1416" s="10"/>
      <c r="W1416" s="11"/>
      <c r="X1416" s="10"/>
      <c r="Y1416" s="11"/>
      <c r="Z1416" s="10"/>
      <c r="AA1416" s="11"/>
      <c r="AB1416" s="10"/>
      <c r="AC1416" s="11"/>
      <c r="AD1416" s="10"/>
      <c r="AE1416" s="11"/>
      <c r="AF1416" s="10"/>
      <c r="AG1416" s="12">
        <f>Q1416+S1416</f>
        <v>150000000</v>
      </c>
      <c r="AH1416" s="10">
        <f>AH1417</f>
        <v>0</v>
      </c>
      <c r="AI1416" s="13">
        <f>SUM(AI1417:AI1417)</f>
        <v>0</v>
      </c>
      <c r="AJ1416" s="14"/>
      <c r="AK1416" s="14"/>
      <c r="AL1416" s="15"/>
    </row>
    <row r="1417" spans="2:38" ht="93.75" customHeight="1" thickBot="1">
      <c r="B1417" s="106"/>
      <c r="C1417" s="28"/>
      <c r="D1417" s="28"/>
      <c r="E1417" s="28"/>
      <c r="F1417" s="26" t="s">
        <v>1022</v>
      </c>
      <c r="G1417" s="28"/>
      <c r="H1417" s="28"/>
      <c r="I1417" s="28"/>
      <c r="J1417" s="26" t="s">
        <v>385</v>
      </c>
      <c r="K1417" s="26" t="s">
        <v>819</v>
      </c>
      <c r="L1417" s="27">
        <v>4</v>
      </c>
      <c r="M1417" s="27">
        <v>5</v>
      </c>
      <c r="N1417" s="27">
        <v>4</v>
      </c>
      <c r="O1417" s="28"/>
      <c r="P1417" s="28"/>
      <c r="Q1417" s="29">
        <v>150000000</v>
      </c>
      <c r="R1417" s="28"/>
      <c r="S1417" s="29"/>
      <c r="T1417" s="28"/>
      <c r="U1417" s="28"/>
      <c r="V1417" s="28"/>
      <c r="W1417" s="28"/>
      <c r="X1417" s="28"/>
      <c r="Y1417" s="28"/>
      <c r="Z1417" s="28"/>
      <c r="AA1417" s="29"/>
      <c r="AB1417" s="28"/>
      <c r="AC1417" s="28"/>
      <c r="AD1417" s="28"/>
      <c r="AE1417" s="29"/>
      <c r="AF1417" s="28"/>
      <c r="AG1417" s="28"/>
      <c r="AH1417" s="28"/>
      <c r="AI1417" s="28"/>
      <c r="AJ1417" s="28"/>
      <c r="AK1417" s="28"/>
      <c r="AL1417" s="107" t="s">
        <v>1094</v>
      </c>
    </row>
    <row r="1418" spans="2:38" s="1" customFormat="1" ht="57" customHeight="1">
      <c r="B1418" s="5" t="s">
        <v>1037</v>
      </c>
      <c r="C1418" s="3" t="s">
        <v>1038</v>
      </c>
      <c r="D1418" s="3" t="s">
        <v>1039</v>
      </c>
      <c r="E1418" s="3" t="s">
        <v>1040</v>
      </c>
      <c r="F1418" s="3" t="s">
        <v>1041</v>
      </c>
      <c r="G1418" s="3" t="s">
        <v>1042</v>
      </c>
      <c r="H1418" s="3" t="s">
        <v>1043</v>
      </c>
      <c r="I1418" s="3" t="s">
        <v>1044</v>
      </c>
      <c r="J1418" s="4" t="s">
        <v>1045</v>
      </c>
      <c r="K1418" s="5" t="s">
        <v>1046</v>
      </c>
      <c r="L1418" s="6"/>
      <c r="M1418" s="6"/>
      <c r="N1418" s="7"/>
      <c r="O1418" s="7"/>
      <c r="P1418" s="8"/>
      <c r="Q1418" s="9">
        <f>SUM(Q1419:Q1419)</f>
        <v>90000000</v>
      </c>
      <c r="R1418" s="10">
        <f>SUM(R1419:R1419)</f>
        <v>0</v>
      </c>
      <c r="S1418" s="11">
        <f>SUM(S1419:S1419)</f>
        <v>0</v>
      </c>
      <c r="T1418" s="10">
        <f>SUM(T1419:T1419)</f>
        <v>0</v>
      </c>
      <c r="U1418" s="11"/>
      <c r="V1418" s="10"/>
      <c r="W1418" s="11"/>
      <c r="X1418" s="10"/>
      <c r="Y1418" s="11"/>
      <c r="Z1418" s="10"/>
      <c r="AA1418" s="11"/>
      <c r="AB1418" s="10"/>
      <c r="AC1418" s="11"/>
      <c r="AD1418" s="10"/>
      <c r="AE1418" s="11"/>
      <c r="AF1418" s="10"/>
      <c r="AG1418" s="12">
        <f>Q1418+S1418</f>
        <v>90000000</v>
      </c>
      <c r="AH1418" s="10">
        <f>AH1419</f>
        <v>0</v>
      </c>
      <c r="AI1418" s="13">
        <f>SUM(AI1419:AI1419)</f>
        <v>0</v>
      </c>
      <c r="AJ1418" s="14"/>
      <c r="AK1418" s="14"/>
      <c r="AL1418" s="15"/>
    </row>
    <row r="1419" spans="2:38" ht="51.75" thickBot="1">
      <c r="B1419" s="106"/>
      <c r="C1419" s="28"/>
      <c r="D1419" s="28"/>
      <c r="E1419" s="28"/>
      <c r="F1419" s="26" t="s">
        <v>1023</v>
      </c>
      <c r="G1419" s="28"/>
      <c r="H1419" s="28"/>
      <c r="I1419" s="28"/>
      <c r="J1419" s="26" t="s">
        <v>386</v>
      </c>
      <c r="K1419" s="26" t="s">
        <v>820</v>
      </c>
      <c r="L1419" s="27">
        <v>12000</v>
      </c>
      <c r="M1419" s="27">
        <v>14000</v>
      </c>
      <c r="N1419" s="27">
        <v>4000</v>
      </c>
      <c r="O1419" s="28"/>
      <c r="P1419" s="28"/>
      <c r="Q1419" s="29">
        <v>90000000</v>
      </c>
      <c r="R1419" s="28"/>
      <c r="S1419" s="29"/>
      <c r="T1419" s="28"/>
      <c r="U1419" s="28"/>
      <c r="V1419" s="28"/>
      <c r="W1419" s="28"/>
      <c r="X1419" s="28"/>
      <c r="Y1419" s="28"/>
      <c r="Z1419" s="28"/>
      <c r="AA1419" s="29"/>
      <c r="AB1419" s="28"/>
      <c r="AC1419" s="28"/>
      <c r="AD1419" s="28"/>
      <c r="AE1419" s="29"/>
      <c r="AF1419" s="28"/>
      <c r="AG1419" s="28"/>
      <c r="AH1419" s="28"/>
      <c r="AI1419" s="28"/>
      <c r="AJ1419" s="28"/>
      <c r="AK1419" s="28"/>
      <c r="AL1419" s="107" t="s">
        <v>1094</v>
      </c>
    </row>
    <row r="1420" spans="2:38" s="1" customFormat="1" ht="54" customHeight="1">
      <c r="B1420" s="5" t="s">
        <v>1037</v>
      </c>
      <c r="C1420" s="3" t="s">
        <v>1038</v>
      </c>
      <c r="D1420" s="3" t="s">
        <v>1039</v>
      </c>
      <c r="E1420" s="3" t="s">
        <v>1040</v>
      </c>
      <c r="F1420" s="3" t="s">
        <v>1041</v>
      </c>
      <c r="G1420" s="3" t="s">
        <v>1042</v>
      </c>
      <c r="H1420" s="3" t="s">
        <v>1043</v>
      </c>
      <c r="I1420" s="3" t="s">
        <v>1044</v>
      </c>
      <c r="J1420" s="4" t="s">
        <v>1045</v>
      </c>
      <c r="K1420" s="5" t="s">
        <v>1046</v>
      </c>
      <c r="L1420" s="6"/>
      <c r="M1420" s="6"/>
      <c r="N1420" s="7"/>
      <c r="O1420" s="7"/>
      <c r="P1420" s="8"/>
      <c r="Q1420" s="9">
        <f>SUM(Q1421:Q1421)</f>
        <v>90000000</v>
      </c>
      <c r="R1420" s="10">
        <f>SUM(R1421:R1421)</f>
        <v>0</v>
      </c>
      <c r="S1420" s="11">
        <f>SUM(S1421:S1421)</f>
        <v>0</v>
      </c>
      <c r="T1420" s="10">
        <f>SUM(T1421:T1421)</f>
        <v>0</v>
      </c>
      <c r="U1420" s="11"/>
      <c r="V1420" s="10"/>
      <c r="W1420" s="11"/>
      <c r="X1420" s="10"/>
      <c r="Y1420" s="11"/>
      <c r="Z1420" s="10"/>
      <c r="AA1420" s="11"/>
      <c r="AB1420" s="10"/>
      <c r="AC1420" s="11"/>
      <c r="AD1420" s="10"/>
      <c r="AE1420" s="11"/>
      <c r="AF1420" s="10"/>
      <c r="AG1420" s="12">
        <f>Q1420+S1420</f>
        <v>90000000</v>
      </c>
      <c r="AH1420" s="10">
        <f>AH1421</f>
        <v>0</v>
      </c>
      <c r="AI1420" s="13">
        <f>SUM(AI1421:AI1421)</f>
        <v>0</v>
      </c>
      <c r="AJ1420" s="14"/>
      <c r="AK1420" s="14"/>
      <c r="AL1420" s="15"/>
    </row>
    <row r="1421" spans="2:38" ht="109.7" customHeight="1" thickBot="1">
      <c r="B1421" s="106"/>
      <c r="C1421" s="28"/>
      <c r="D1421" s="28"/>
      <c r="E1421" s="28"/>
      <c r="F1421" s="26" t="s">
        <v>1024</v>
      </c>
      <c r="G1421" s="28"/>
      <c r="H1421" s="28"/>
      <c r="I1421" s="28"/>
      <c r="J1421" s="26" t="s">
        <v>387</v>
      </c>
      <c r="K1421" s="26" t="s">
        <v>821</v>
      </c>
      <c r="L1421" s="27">
        <v>5000</v>
      </c>
      <c r="M1421" s="27">
        <v>5000</v>
      </c>
      <c r="N1421" s="27">
        <v>1250</v>
      </c>
      <c r="O1421" s="28"/>
      <c r="P1421" s="28"/>
      <c r="Q1421" s="29">
        <v>90000000</v>
      </c>
      <c r="R1421" s="28"/>
      <c r="S1421" s="29"/>
      <c r="T1421" s="28"/>
      <c r="U1421" s="28"/>
      <c r="V1421" s="28"/>
      <c r="W1421" s="28"/>
      <c r="X1421" s="28"/>
      <c r="Y1421" s="28"/>
      <c r="Z1421" s="28"/>
      <c r="AA1421" s="29"/>
      <c r="AB1421" s="28"/>
      <c r="AC1421" s="28"/>
      <c r="AD1421" s="28"/>
      <c r="AE1421" s="29"/>
      <c r="AF1421" s="28"/>
      <c r="AG1421" s="28"/>
      <c r="AH1421" s="28"/>
      <c r="AI1421" s="28"/>
      <c r="AJ1421" s="28"/>
      <c r="AK1421" s="28"/>
      <c r="AL1421" s="107" t="s">
        <v>1091</v>
      </c>
    </row>
    <row r="1422" spans="2:38" s="1" customFormat="1" ht="55.5" customHeight="1">
      <c r="B1422" s="5" t="s">
        <v>1037</v>
      </c>
      <c r="C1422" s="3" t="s">
        <v>1038</v>
      </c>
      <c r="D1422" s="3" t="s">
        <v>1039</v>
      </c>
      <c r="E1422" s="3" t="s">
        <v>1040</v>
      </c>
      <c r="F1422" s="3" t="s">
        <v>1041</v>
      </c>
      <c r="G1422" s="3" t="s">
        <v>1042</v>
      </c>
      <c r="H1422" s="3" t="s">
        <v>1043</v>
      </c>
      <c r="I1422" s="3" t="s">
        <v>1044</v>
      </c>
      <c r="J1422" s="4" t="s">
        <v>1045</v>
      </c>
      <c r="K1422" s="5" t="s">
        <v>1046</v>
      </c>
      <c r="L1422" s="6"/>
      <c r="M1422" s="6"/>
      <c r="N1422" s="7"/>
      <c r="O1422" s="7"/>
      <c r="P1422" s="8"/>
      <c r="Q1422" s="9">
        <f>SUM(Q1423:Q1423)</f>
        <v>80000000</v>
      </c>
      <c r="R1422" s="10">
        <f>SUM(R1423:R1423)</f>
        <v>0</v>
      </c>
      <c r="S1422" s="11">
        <f>SUM(S1423:S1423)</f>
        <v>0</v>
      </c>
      <c r="T1422" s="10">
        <f>SUM(T1423:T1423)</f>
        <v>0</v>
      </c>
      <c r="U1422" s="11"/>
      <c r="V1422" s="10"/>
      <c r="W1422" s="11"/>
      <c r="X1422" s="10"/>
      <c r="Y1422" s="11"/>
      <c r="Z1422" s="10"/>
      <c r="AA1422" s="11"/>
      <c r="AB1422" s="10"/>
      <c r="AC1422" s="11"/>
      <c r="AD1422" s="10"/>
      <c r="AE1422" s="11"/>
      <c r="AF1422" s="10"/>
      <c r="AG1422" s="12">
        <f>Q1422+S1422</f>
        <v>80000000</v>
      </c>
      <c r="AH1422" s="10">
        <f>AH1423</f>
        <v>0</v>
      </c>
      <c r="AI1422" s="13">
        <f>SUM(AI1423:AI1423)</f>
        <v>0</v>
      </c>
      <c r="AJ1422" s="14"/>
      <c r="AK1422" s="14"/>
      <c r="AL1422" s="15"/>
    </row>
    <row r="1423" spans="2:38" ht="47.25" customHeight="1">
      <c r="B1423" s="106"/>
      <c r="C1423" s="28"/>
      <c r="D1423" s="28"/>
      <c r="E1423" s="28"/>
      <c r="F1423" s="26" t="s">
        <v>1024</v>
      </c>
      <c r="G1423" s="28"/>
      <c r="H1423" s="28"/>
      <c r="I1423" s="28"/>
      <c r="J1423" s="26" t="s">
        <v>387</v>
      </c>
      <c r="K1423" s="26" t="s">
        <v>822</v>
      </c>
      <c r="L1423" s="27">
        <v>0</v>
      </c>
      <c r="M1423" s="27">
        <v>1</v>
      </c>
      <c r="N1423" s="27">
        <v>1</v>
      </c>
      <c r="O1423" s="28"/>
      <c r="P1423" s="28"/>
      <c r="Q1423" s="29">
        <v>80000000</v>
      </c>
      <c r="R1423" s="28"/>
      <c r="S1423" s="29"/>
      <c r="T1423" s="28"/>
      <c r="U1423" s="28"/>
      <c r="V1423" s="28"/>
      <c r="W1423" s="28"/>
      <c r="X1423" s="28"/>
      <c r="Y1423" s="28"/>
      <c r="Z1423" s="28"/>
      <c r="AA1423" s="29"/>
      <c r="AB1423" s="28"/>
      <c r="AC1423" s="28"/>
      <c r="AD1423" s="28"/>
      <c r="AE1423" s="29"/>
      <c r="AF1423" s="28"/>
      <c r="AG1423" s="28"/>
      <c r="AH1423" s="28"/>
      <c r="AI1423" s="28"/>
      <c r="AJ1423" s="28"/>
      <c r="AK1423" s="28"/>
      <c r="AL1423" s="107" t="s">
        <v>1091</v>
      </c>
    </row>
    <row r="1424" spans="2:38" ht="15.75" thickBot="1">
      <c r="B1424" s="106"/>
      <c r="C1424" s="28"/>
      <c r="D1424" s="28"/>
      <c r="E1424" s="28"/>
      <c r="F1424" s="26"/>
      <c r="G1424" s="28"/>
      <c r="H1424" s="28"/>
      <c r="I1424" s="28"/>
      <c r="J1424" s="26"/>
      <c r="K1424" s="26"/>
      <c r="L1424" s="27"/>
      <c r="M1424" s="27"/>
      <c r="N1424" s="27"/>
      <c r="O1424" s="28"/>
      <c r="P1424" s="28"/>
      <c r="Q1424" s="29"/>
      <c r="R1424" s="28"/>
      <c r="S1424" s="29"/>
      <c r="T1424" s="28"/>
      <c r="U1424" s="28"/>
      <c r="V1424" s="28"/>
      <c r="W1424" s="28"/>
      <c r="X1424" s="28"/>
      <c r="Y1424" s="28"/>
      <c r="Z1424" s="28"/>
      <c r="AA1424" s="29"/>
      <c r="AB1424" s="28"/>
      <c r="AC1424" s="28"/>
      <c r="AD1424" s="28"/>
      <c r="AE1424" s="29"/>
      <c r="AF1424" s="28"/>
      <c r="AG1424" s="28"/>
      <c r="AH1424" s="28"/>
      <c r="AI1424" s="28"/>
      <c r="AJ1424" s="28"/>
      <c r="AK1424" s="28"/>
      <c r="AL1424" s="107"/>
    </row>
    <row r="1425" spans="2:38" s="1" customFormat="1" ht="11.25">
      <c r="B1425" s="122" t="s">
        <v>1097</v>
      </c>
      <c r="C1425" s="123"/>
      <c r="D1425" s="123"/>
      <c r="E1425" s="123"/>
      <c r="F1425" s="123"/>
      <c r="G1425" s="123"/>
      <c r="H1425" s="123"/>
      <c r="I1425" s="123"/>
      <c r="J1425" s="123"/>
      <c r="K1425" s="123"/>
      <c r="L1425" s="123"/>
      <c r="M1425" s="123"/>
      <c r="N1425" s="123"/>
      <c r="O1425" s="123"/>
      <c r="P1425" s="123"/>
      <c r="Q1425" s="123"/>
      <c r="R1425" s="123"/>
      <c r="S1425" s="123"/>
      <c r="T1425" s="123"/>
      <c r="U1425" s="123"/>
      <c r="V1425" s="123"/>
      <c r="W1425" s="123"/>
      <c r="X1425" s="123"/>
      <c r="Y1425" s="123"/>
      <c r="Z1425" s="123"/>
      <c r="AA1425" s="123"/>
      <c r="AB1425" s="123"/>
      <c r="AC1425" s="123"/>
      <c r="AD1425" s="123"/>
      <c r="AE1425" s="123"/>
      <c r="AF1425" s="123"/>
      <c r="AG1425" s="123"/>
      <c r="AH1425" s="123"/>
      <c r="AI1425" s="123"/>
      <c r="AJ1425" s="123"/>
      <c r="AK1425" s="123"/>
      <c r="AL1425" s="124"/>
    </row>
    <row r="1426" spans="2:38" s="1" customFormat="1" ht="12" thickBot="1">
      <c r="B1426" s="125" t="s">
        <v>1098</v>
      </c>
      <c r="C1426" s="126"/>
      <c r="D1426" s="126"/>
      <c r="E1426" s="126"/>
      <c r="F1426" s="126"/>
      <c r="G1426" s="126"/>
      <c r="H1426" s="126"/>
      <c r="I1426" s="126"/>
      <c r="J1426" s="126"/>
      <c r="K1426" s="126"/>
      <c r="L1426" s="126"/>
      <c r="M1426" s="126"/>
      <c r="N1426" s="126"/>
      <c r="O1426" s="126"/>
      <c r="P1426" s="126"/>
      <c r="Q1426" s="126"/>
      <c r="R1426" s="126"/>
      <c r="S1426" s="126"/>
      <c r="T1426" s="126"/>
      <c r="U1426" s="126"/>
      <c r="V1426" s="126"/>
      <c r="W1426" s="126"/>
      <c r="X1426" s="126"/>
      <c r="Y1426" s="126"/>
      <c r="Z1426" s="126"/>
      <c r="AA1426" s="126"/>
      <c r="AB1426" s="126"/>
      <c r="AC1426" s="126"/>
      <c r="AD1426" s="126"/>
      <c r="AE1426" s="126"/>
      <c r="AF1426" s="126"/>
      <c r="AG1426" s="126"/>
      <c r="AH1426" s="126"/>
      <c r="AI1426" s="126"/>
      <c r="AJ1426" s="126"/>
      <c r="AK1426" s="126"/>
      <c r="AL1426" s="127"/>
    </row>
    <row r="1427" spans="2:38" s="1" customFormat="1" ht="11.25">
      <c r="B1427" s="128" t="s">
        <v>1309</v>
      </c>
      <c r="C1427" s="129"/>
      <c r="D1427" s="129"/>
      <c r="E1427" s="129"/>
      <c r="F1427" s="129"/>
      <c r="G1427" s="129"/>
      <c r="H1427" s="129"/>
      <c r="I1427" s="129"/>
      <c r="J1427" s="130"/>
      <c r="K1427" s="131" t="s">
        <v>1310</v>
      </c>
      <c r="L1427" s="132"/>
      <c r="M1427" s="132"/>
      <c r="N1427" s="132"/>
      <c r="O1427" s="132"/>
      <c r="P1427" s="132"/>
      <c r="Q1427" s="132"/>
      <c r="R1427" s="132"/>
      <c r="S1427" s="132"/>
      <c r="T1427" s="132"/>
      <c r="U1427" s="132"/>
      <c r="V1427" s="133"/>
      <c r="W1427" s="131" t="s">
        <v>1101</v>
      </c>
      <c r="X1427" s="134"/>
      <c r="Y1427" s="134"/>
      <c r="Z1427" s="134"/>
      <c r="AA1427" s="134"/>
      <c r="AB1427" s="134"/>
      <c r="AC1427" s="134"/>
      <c r="AD1427" s="134"/>
      <c r="AE1427" s="134"/>
      <c r="AF1427" s="134"/>
      <c r="AG1427" s="134"/>
      <c r="AH1427" s="134"/>
      <c r="AI1427" s="134"/>
      <c r="AJ1427" s="134"/>
      <c r="AK1427" s="134"/>
      <c r="AL1427" s="135"/>
    </row>
    <row r="1428" spans="2:38" s="1" customFormat="1" ht="48" customHeight="1" thickBot="1">
      <c r="B1428" s="136" t="s">
        <v>1320</v>
      </c>
      <c r="C1428" s="137"/>
      <c r="D1428" s="138"/>
      <c r="E1428" s="92"/>
      <c r="F1428" s="92"/>
      <c r="G1428" s="92"/>
      <c r="H1428" s="139" t="s">
        <v>1321</v>
      </c>
      <c r="I1428" s="139"/>
      <c r="J1428" s="139"/>
      <c r="K1428" s="139"/>
      <c r="L1428" s="139"/>
      <c r="M1428" s="139"/>
      <c r="N1428" s="139"/>
      <c r="O1428" s="139"/>
      <c r="P1428" s="140"/>
      <c r="Q1428" s="141" t="s">
        <v>1049</v>
      </c>
      <c r="R1428" s="142"/>
      <c r="S1428" s="142"/>
      <c r="T1428" s="142"/>
      <c r="U1428" s="142"/>
      <c r="V1428" s="142"/>
      <c r="W1428" s="142"/>
      <c r="X1428" s="142"/>
      <c r="Y1428" s="142"/>
      <c r="Z1428" s="142"/>
      <c r="AA1428" s="142"/>
      <c r="AB1428" s="142"/>
      <c r="AC1428" s="142"/>
      <c r="AD1428" s="142"/>
      <c r="AE1428" s="142"/>
      <c r="AF1428" s="142"/>
      <c r="AG1428" s="142"/>
      <c r="AH1428" s="143"/>
      <c r="AI1428" s="144" t="s">
        <v>1050</v>
      </c>
      <c r="AJ1428" s="145"/>
      <c r="AK1428" s="145"/>
      <c r="AL1428" s="146"/>
    </row>
    <row r="1429" spans="2:38" s="1" customFormat="1" ht="11.25" customHeight="1">
      <c r="B1429" s="156" t="s">
        <v>1051</v>
      </c>
      <c r="C1429" s="158" t="s">
        <v>1052</v>
      </c>
      <c r="D1429" s="159"/>
      <c r="E1429" s="159"/>
      <c r="F1429" s="159"/>
      <c r="G1429" s="159"/>
      <c r="H1429" s="159"/>
      <c r="I1429" s="159"/>
      <c r="J1429" s="159"/>
      <c r="K1429" s="162" t="s">
        <v>1053</v>
      </c>
      <c r="L1429" s="164" t="s">
        <v>1054</v>
      </c>
      <c r="M1429" s="164" t="s">
        <v>1055</v>
      </c>
      <c r="N1429" s="166" t="s">
        <v>1394</v>
      </c>
      <c r="O1429" s="173" t="s">
        <v>1056</v>
      </c>
      <c r="P1429" s="175" t="s">
        <v>1057</v>
      </c>
      <c r="Q1429" s="177" t="s">
        <v>1058</v>
      </c>
      <c r="R1429" s="169"/>
      <c r="S1429" s="168" t="s">
        <v>1059</v>
      </c>
      <c r="T1429" s="169"/>
      <c r="U1429" s="168" t="s">
        <v>1060</v>
      </c>
      <c r="V1429" s="169"/>
      <c r="W1429" s="168" t="s">
        <v>1061</v>
      </c>
      <c r="X1429" s="169"/>
      <c r="Y1429" s="168" t="s">
        <v>1062</v>
      </c>
      <c r="Z1429" s="169"/>
      <c r="AA1429" s="168" t="s">
        <v>1063</v>
      </c>
      <c r="AB1429" s="169"/>
      <c r="AC1429" s="168" t="s">
        <v>1064</v>
      </c>
      <c r="AD1429" s="169"/>
      <c r="AE1429" s="168" t="s">
        <v>1065</v>
      </c>
      <c r="AF1429" s="169"/>
      <c r="AG1429" s="168" t="s">
        <v>1066</v>
      </c>
      <c r="AH1429" s="170"/>
      <c r="AI1429" s="171" t="s">
        <v>1067</v>
      </c>
      <c r="AJ1429" s="147" t="s">
        <v>1068</v>
      </c>
      <c r="AK1429" s="149" t="s">
        <v>1069</v>
      </c>
      <c r="AL1429" s="151" t="s">
        <v>1070</v>
      </c>
    </row>
    <row r="1430" spans="2:38" s="1" customFormat="1" ht="18.75" thickBot="1">
      <c r="B1430" s="157"/>
      <c r="C1430" s="178"/>
      <c r="D1430" s="179"/>
      <c r="E1430" s="179"/>
      <c r="F1430" s="179"/>
      <c r="G1430" s="179"/>
      <c r="H1430" s="179"/>
      <c r="I1430" s="179"/>
      <c r="J1430" s="179"/>
      <c r="K1430" s="163"/>
      <c r="L1430" s="165" t="s">
        <v>1054</v>
      </c>
      <c r="M1430" s="165"/>
      <c r="N1430" s="167"/>
      <c r="O1430" s="174"/>
      <c r="P1430" s="176"/>
      <c r="Q1430" s="17" t="s">
        <v>1071</v>
      </c>
      <c r="R1430" s="18" t="s">
        <v>1072</v>
      </c>
      <c r="S1430" s="19" t="s">
        <v>1071</v>
      </c>
      <c r="T1430" s="18" t="s">
        <v>1072</v>
      </c>
      <c r="U1430" s="19" t="s">
        <v>1071</v>
      </c>
      <c r="V1430" s="18" t="s">
        <v>1072</v>
      </c>
      <c r="W1430" s="19" t="s">
        <v>1071</v>
      </c>
      <c r="X1430" s="18" t="s">
        <v>1072</v>
      </c>
      <c r="Y1430" s="19" t="s">
        <v>1071</v>
      </c>
      <c r="Z1430" s="18" t="s">
        <v>1072</v>
      </c>
      <c r="AA1430" s="19" t="s">
        <v>1071</v>
      </c>
      <c r="AB1430" s="18" t="s">
        <v>1072</v>
      </c>
      <c r="AC1430" s="19" t="s">
        <v>1071</v>
      </c>
      <c r="AD1430" s="18" t="s">
        <v>1073</v>
      </c>
      <c r="AE1430" s="19" t="s">
        <v>1071</v>
      </c>
      <c r="AF1430" s="18" t="s">
        <v>1073</v>
      </c>
      <c r="AG1430" s="19" t="s">
        <v>1071</v>
      </c>
      <c r="AH1430" s="20" t="s">
        <v>1073</v>
      </c>
      <c r="AI1430" s="172"/>
      <c r="AJ1430" s="148"/>
      <c r="AK1430" s="150"/>
      <c r="AL1430" s="152"/>
    </row>
    <row r="1431" spans="2:38" s="1" customFormat="1" ht="68.25" thickBot="1">
      <c r="B1431" s="42" t="s">
        <v>1091</v>
      </c>
      <c r="C1431" s="180" t="s">
        <v>1385</v>
      </c>
      <c r="D1431" s="181"/>
      <c r="E1431" s="181"/>
      <c r="F1431" s="181"/>
      <c r="G1431" s="181"/>
      <c r="H1431" s="181"/>
      <c r="I1431" s="181"/>
      <c r="J1431" s="181"/>
      <c r="K1431" s="44" t="s">
        <v>1322</v>
      </c>
      <c r="L1431" s="44">
        <v>1</v>
      </c>
      <c r="M1431" s="45">
        <v>1</v>
      </c>
      <c r="N1431" s="45">
        <v>1</v>
      </c>
      <c r="O1431" s="46"/>
      <c r="P1431" s="47"/>
      <c r="Q1431" s="48"/>
      <c r="R1431" s="49"/>
      <c r="S1431" s="49"/>
      <c r="T1431" s="49"/>
      <c r="U1431" s="49"/>
      <c r="V1431" s="49"/>
      <c r="W1431" s="49"/>
      <c r="X1431" s="49"/>
      <c r="Y1431" s="49"/>
      <c r="Z1431" s="49"/>
      <c r="AA1431" s="49"/>
      <c r="AB1431" s="49"/>
      <c r="AC1431" s="49"/>
      <c r="AD1431" s="49"/>
      <c r="AE1431" s="49"/>
      <c r="AF1431" s="49"/>
      <c r="AG1431" s="49"/>
      <c r="AH1431" s="50"/>
      <c r="AI1431" s="51">
        <f>AI1433+AI1436+AI1439</f>
        <v>0</v>
      </c>
      <c r="AJ1431" s="52"/>
      <c r="AK1431" s="52"/>
      <c r="AL1431" s="53"/>
    </row>
    <row r="1432" spans="2:38" s="1" customFormat="1" ht="33.75">
      <c r="B1432" s="5" t="s">
        <v>1037</v>
      </c>
      <c r="C1432" s="3" t="s">
        <v>1038</v>
      </c>
      <c r="D1432" s="3" t="s">
        <v>1039</v>
      </c>
      <c r="E1432" s="3" t="s">
        <v>1040</v>
      </c>
      <c r="F1432" s="3" t="s">
        <v>1041</v>
      </c>
      <c r="G1432" s="3" t="s">
        <v>1042</v>
      </c>
      <c r="H1432" s="3" t="s">
        <v>1043</v>
      </c>
      <c r="I1432" s="3" t="s">
        <v>1044</v>
      </c>
      <c r="J1432" s="4" t="s">
        <v>1045</v>
      </c>
      <c r="K1432" s="5" t="s">
        <v>1046</v>
      </c>
      <c r="L1432" s="6"/>
      <c r="M1432" s="6"/>
      <c r="N1432" s="7"/>
      <c r="O1432" s="7"/>
      <c r="P1432" s="8"/>
      <c r="Q1432" s="9">
        <f>SUM(Q1433:Q1433)</f>
        <v>0</v>
      </c>
      <c r="R1432" s="10">
        <f>SUM(R1433:R1433)</f>
        <v>0</v>
      </c>
      <c r="S1432" s="11">
        <f>SUM(S1433:S1433)</f>
        <v>0</v>
      </c>
      <c r="T1432" s="10">
        <f>SUM(T1433:T1433)</f>
        <v>0</v>
      </c>
      <c r="U1432" s="11"/>
      <c r="V1432" s="10"/>
      <c r="W1432" s="11"/>
      <c r="X1432" s="10"/>
      <c r="Y1432" s="11"/>
      <c r="Z1432" s="10"/>
      <c r="AA1432" s="11"/>
      <c r="AB1432" s="10"/>
      <c r="AC1432" s="11"/>
      <c r="AD1432" s="10"/>
      <c r="AE1432" s="11"/>
      <c r="AF1432" s="10"/>
      <c r="AG1432" s="12">
        <f>Q1432+S1432</f>
        <v>0</v>
      </c>
      <c r="AH1432" s="10">
        <f>AH1433</f>
        <v>0</v>
      </c>
      <c r="AI1432" s="13">
        <f>SUM(AI1433:AI1433)</f>
        <v>0</v>
      </c>
      <c r="AJ1432" s="14"/>
      <c r="AK1432" s="14"/>
      <c r="AL1432" s="15"/>
    </row>
    <row r="1433" spans="2:38" ht="115.5" thickBot="1">
      <c r="B1433" s="106"/>
      <c r="C1433" s="28"/>
      <c r="D1433" s="28"/>
      <c r="E1433" s="28"/>
      <c r="F1433" s="26" t="s">
        <v>1024</v>
      </c>
      <c r="G1433" s="28"/>
      <c r="H1433" s="28"/>
      <c r="I1433" s="28"/>
      <c r="J1433" s="26" t="s">
        <v>388</v>
      </c>
      <c r="K1433" s="26" t="s">
        <v>823</v>
      </c>
      <c r="L1433" s="27">
        <v>350</v>
      </c>
      <c r="M1433" s="27">
        <v>100</v>
      </c>
      <c r="N1433" s="27">
        <v>100</v>
      </c>
      <c r="O1433" s="28"/>
      <c r="P1433" s="28"/>
      <c r="Q1433" s="29"/>
      <c r="R1433" s="28"/>
      <c r="S1433" s="29"/>
      <c r="T1433" s="28"/>
      <c r="U1433" s="28"/>
      <c r="V1433" s="28"/>
      <c r="W1433" s="28"/>
      <c r="X1433" s="28"/>
      <c r="Y1433" s="28"/>
      <c r="Z1433" s="28"/>
      <c r="AA1433" s="29"/>
      <c r="AB1433" s="28"/>
      <c r="AC1433" s="28"/>
      <c r="AD1433" s="28"/>
      <c r="AE1433" s="29"/>
      <c r="AF1433" s="28"/>
      <c r="AG1433" s="28"/>
      <c r="AH1433" s="28"/>
      <c r="AI1433" s="28"/>
      <c r="AJ1433" s="28"/>
      <c r="AK1433" s="28"/>
      <c r="AL1433" s="107" t="s">
        <v>1091</v>
      </c>
    </row>
    <row r="1434" spans="2:38" s="1" customFormat="1" ht="53.25" customHeight="1">
      <c r="B1434" s="5" t="s">
        <v>1037</v>
      </c>
      <c r="C1434" s="3" t="s">
        <v>1038</v>
      </c>
      <c r="D1434" s="3" t="s">
        <v>1039</v>
      </c>
      <c r="E1434" s="3" t="s">
        <v>1040</v>
      </c>
      <c r="F1434" s="3" t="s">
        <v>1041</v>
      </c>
      <c r="G1434" s="3" t="s">
        <v>1042</v>
      </c>
      <c r="H1434" s="3" t="s">
        <v>1043</v>
      </c>
      <c r="I1434" s="3" t="s">
        <v>1044</v>
      </c>
      <c r="J1434" s="4" t="s">
        <v>1045</v>
      </c>
      <c r="K1434" s="5" t="s">
        <v>1046</v>
      </c>
      <c r="L1434" s="6"/>
      <c r="M1434" s="6"/>
      <c r="N1434" s="7"/>
      <c r="O1434" s="7"/>
      <c r="P1434" s="8"/>
      <c r="Q1434" s="9">
        <f>SUM(Q1435:Q1435)</f>
        <v>10000000</v>
      </c>
      <c r="R1434" s="10">
        <f>SUM(R1435:R1435)</f>
        <v>0</v>
      </c>
      <c r="S1434" s="11">
        <f>SUM(S1435:S1435)</f>
        <v>0</v>
      </c>
      <c r="T1434" s="10">
        <f>SUM(T1435:T1435)</f>
        <v>0</v>
      </c>
      <c r="U1434" s="11"/>
      <c r="V1434" s="10"/>
      <c r="W1434" s="11"/>
      <c r="X1434" s="10"/>
      <c r="Y1434" s="11"/>
      <c r="Z1434" s="10"/>
      <c r="AA1434" s="11"/>
      <c r="AB1434" s="10"/>
      <c r="AC1434" s="11"/>
      <c r="AD1434" s="10"/>
      <c r="AE1434" s="11"/>
      <c r="AF1434" s="10"/>
      <c r="AG1434" s="12">
        <f>Q1434+S1434</f>
        <v>10000000</v>
      </c>
      <c r="AH1434" s="10">
        <f>AH1435</f>
        <v>0</v>
      </c>
      <c r="AI1434" s="13">
        <f>SUM(AI1435:AI1435)</f>
        <v>0</v>
      </c>
      <c r="AJ1434" s="14"/>
      <c r="AK1434" s="14"/>
      <c r="AL1434" s="15"/>
    </row>
    <row r="1435" spans="2:38" ht="128.25" thickBot="1">
      <c r="B1435" s="106"/>
      <c r="C1435" s="28"/>
      <c r="D1435" s="28"/>
      <c r="E1435" s="28"/>
      <c r="F1435" s="26" t="s">
        <v>1024</v>
      </c>
      <c r="G1435" s="28"/>
      <c r="H1435" s="28"/>
      <c r="I1435" s="28"/>
      <c r="J1435" s="26" t="s">
        <v>389</v>
      </c>
      <c r="K1435" s="26" t="s">
        <v>824</v>
      </c>
      <c r="L1435" s="27">
        <v>50</v>
      </c>
      <c r="M1435" s="27">
        <v>100</v>
      </c>
      <c r="N1435" s="27">
        <v>100</v>
      </c>
      <c r="O1435" s="28"/>
      <c r="P1435" s="28"/>
      <c r="Q1435" s="29">
        <v>10000000</v>
      </c>
      <c r="R1435" s="28"/>
      <c r="S1435" s="29"/>
      <c r="T1435" s="28"/>
      <c r="U1435" s="28"/>
      <c r="V1435" s="28"/>
      <c r="W1435" s="28"/>
      <c r="X1435" s="28"/>
      <c r="Y1435" s="28"/>
      <c r="Z1435" s="28"/>
      <c r="AA1435" s="29"/>
      <c r="AB1435" s="28"/>
      <c r="AC1435" s="28"/>
      <c r="AD1435" s="28"/>
      <c r="AE1435" s="29"/>
      <c r="AF1435" s="28"/>
      <c r="AG1435" s="28"/>
      <c r="AH1435" s="28"/>
      <c r="AI1435" s="28"/>
      <c r="AJ1435" s="28"/>
      <c r="AK1435" s="28"/>
      <c r="AL1435" s="107" t="s">
        <v>1091</v>
      </c>
    </row>
    <row r="1436" spans="2:38" s="1" customFormat="1" ht="56.25" customHeight="1">
      <c r="B1436" s="5" t="s">
        <v>1037</v>
      </c>
      <c r="C1436" s="3" t="s">
        <v>1038</v>
      </c>
      <c r="D1436" s="3" t="s">
        <v>1039</v>
      </c>
      <c r="E1436" s="3" t="s">
        <v>1040</v>
      </c>
      <c r="F1436" s="3" t="s">
        <v>1041</v>
      </c>
      <c r="G1436" s="3" t="s">
        <v>1042</v>
      </c>
      <c r="H1436" s="3" t="s">
        <v>1043</v>
      </c>
      <c r="I1436" s="3" t="s">
        <v>1044</v>
      </c>
      <c r="J1436" s="4" t="s">
        <v>1045</v>
      </c>
      <c r="K1436" s="5" t="s">
        <v>1046</v>
      </c>
      <c r="L1436" s="6"/>
      <c r="M1436" s="6"/>
      <c r="N1436" s="7"/>
      <c r="O1436" s="7"/>
      <c r="P1436" s="8"/>
      <c r="Q1436" s="9">
        <f>SUM(Q1437:Q1437)</f>
        <v>10000000</v>
      </c>
      <c r="R1436" s="10">
        <f>SUM(R1437:R1437)</f>
        <v>0</v>
      </c>
      <c r="S1436" s="11">
        <f>SUM(S1437:S1437)</f>
        <v>0</v>
      </c>
      <c r="T1436" s="10">
        <f>SUM(T1437:T1437)</f>
        <v>0</v>
      </c>
      <c r="U1436" s="11"/>
      <c r="V1436" s="10"/>
      <c r="W1436" s="11"/>
      <c r="X1436" s="10"/>
      <c r="Y1436" s="11"/>
      <c r="Z1436" s="10"/>
      <c r="AA1436" s="11"/>
      <c r="AB1436" s="10"/>
      <c r="AC1436" s="11"/>
      <c r="AD1436" s="10"/>
      <c r="AE1436" s="11"/>
      <c r="AF1436" s="10"/>
      <c r="AG1436" s="12">
        <f>Q1436+S1436</f>
        <v>10000000</v>
      </c>
      <c r="AH1436" s="10">
        <f>AH1437</f>
        <v>0</v>
      </c>
      <c r="AI1436" s="13">
        <f>SUM(AI1437:AI1437)</f>
        <v>0</v>
      </c>
      <c r="AJ1436" s="14"/>
      <c r="AK1436" s="14"/>
      <c r="AL1436" s="15"/>
    </row>
    <row r="1437" spans="2:38" ht="77.25" thickBot="1">
      <c r="B1437" s="106"/>
      <c r="C1437" s="28"/>
      <c r="D1437" s="28"/>
      <c r="E1437" s="28"/>
      <c r="F1437" s="26" t="s">
        <v>1025</v>
      </c>
      <c r="G1437" s="28"/>
      <c r="H1437" s="28"/>
      <c r="I1437" s="28"/>
      <c r="J1437" s="26" t="s">
        <v>390</v>
      </c>
      <c r="K1437" s="26" t="s">
        <v>825</v>
      </c>
      <c r="L1437" s="27">
        <v>45.37</v>
      </c>
      <c r="M1437" s="27">
        <v>60</v>
      </c>
      <c r="N1437" s="27">
        <v>50</v>
      </c>
      <c r="O1437" s="28"/>
      <c r="P1437" s="28"/>
      <c r="Q1437" s="29">
        <v>10000000</v>
      </c>
      <c r="R1437" s="28"/>
      <c r="S1437" s="29"/>
      <c r="T1437" s="28"/>
      <c r="U1437" s="28"/>
      <c r="V1437" s="28"/>
      <c r="W1437" s="28"/>
      <c r="X1437" s="28"/>
      <c r="Y1437" s="28"/>
      <c r="Z1437" s="28"/>
      <c r="AA1437" s="29"/>
      <c r="AB1437" s="28"/>
      <c r="AC1437" s="28"/>
      <c r="AD1437" s="28"/>
      <c r="AE1437" s="29"/>
      <c r="AF1437" s="28"/>
      <c r="AG1437" s="28"/>
      <c r="AH1437" s="28"/>
      <c r="AI1437" s="28"/>
      <c r="AJ1437" s="28"/>
      <c r="AK1437" s="28"/>
      <c r="AL1437" s="107" t="s">
        <v>1091</v>
      </c>
    </row>
    <row r="1438" spans="2:38" s="1" customFormat="1" ht="51" customHeight="1">
      <c r="B1438" s="5" t="s">
        <v>1037</v>
      </c>
      <c r="C1438" s="3" t="s">
        <v>1038</v>
      </c>
      <c r="D1438" s="3" t="s">
        <v>1039</v>
      </c>
      <c r="E1438" s="3" t="s">
        <v>1040</v>
      </c>
      <c r="F1438" s="3" t="s">
        <v>1041</v>
      </c>
      <c r="G1438" s="3" t="s">
        <v>1042</v>
      </c>
      <c r="H1438" s="3" t="s">
        <v>1043</v>
      </c>
      <c r="I1438" s="3" t="s">
        <v>1044</v>
      </c>
      <c r="J1438" s="4" t="s">
        <v>1045</v>
      </c>
      <c r="K1438" s="5" t="s">
        <v>1046</v>
      </c>
      <c r="L1438" s="6"/>
      <c r="M1438" s="6"/>
      <c r="N1438" s="7"/>
      <c r="O1438" s="7"/>
      <c r="P1438" s="8"/>
      <c r="Q1438" s="9">
        <f>SUM(Q1439:Q1439)</f>
        <v>10000000</v>
      </c>
      <c r="R1438" s="10">
        <f>SUM(R1439:R1439)</f>
        <v>0</v>
      </c>
      <c r="S1438" s="11">
        <f>SUM(S1439:S1439)</f>
        <v>0</v>
      </c>
      <c r="T1438" s="10">
        <f>SUM(T1439:T1439)</f>
        <v>0</v>
      </c>
      <c r="U1438" s="11"/>
      <c r="V1438" s="10"/>
      <c r="W1438" s="11"/>
      <c r="X1438" s="10"/>
      <c r="Y1438" s="11"/>
      <c r="Z1438" s="10"/>
      <c r="AA1438" s="11"/>
      <c r="AB1438" s="10"/>
      <c r="AC1438" s="11"/>
      <c r="AD1438" s="10"/>
      <c r="AE1438" s="11"/>
      <c r="AF1438" s="10"/>
      <c r="AG1438" s="12">
        <f>Q1438+S1438</f>
        <v>10000000</v>
      </c>
      <c r="AH1438" s="10">
        <f>AH1439</f>
        <v>0</v>
      </c>
      <c r="AI1438" s="13">
        <f>SUM(AI1439:AI1439)</f>
        <v>0</v>
      </c>
      <c r="AJ1438" s="14"/>
      <c r="AK1438" s="14"/>
      <c r="AL1438" s="15"/>
    </row>
    <row r="1439" spans="2:38" ht="64.5" thickBot="1">
      <c r="B1439" s="106"/>
      <c r="C1439" s="28"/>
      <c r="D1439" s="28"/>
      <c r="E1439" s="28"/>
      <c r="F1439" s="26"/>
      <c r="G1439" s="28"/>
      <c r="H1439" s="28"/>
      <c r="I1439" s="28"/>
      <c r="J1439" s="26" t="s">
        <v>391</v>
      </c>
      <c r="K1439" s="26" t="s">
        <v>826</v>
      </c>
      <c r="L1439" s="27">
        <v>0</v>
      </c>
      <c r="M1439" s="27">
        <v>7.0000000000000007E-2</v>
      </c>
      <c r="N1439" s="27">
        <v>2</v>
      </c>
      <c r="O1439" s="28"/>
      <c r="P1439" s="28"/>
      <c r="Q1439" s="29">
        <v>10000000</v>
      </c>
      <c r="R1439" s="28"/>
      <c r="S1439" s="29"/>
      <c r="T1439" s="28"/>
      <c r="U1439" s="28"/>
      <c r="V1439" s="28"/>
      <c r="W1439" s="28"/>
      <c r="X1439" s="28"/>
      <c r="Y1439" s="28"/>
      <c r="Z1439" s="28"/>
      <c r="AA1439" s="29"/>
      <c r="AB1439" s="28"/>
      <c r="AC1439" s="28"/>
      <c r="AD1439" s="28"/>
      <c r="AE1439" s="29"/>
      <c r="AF1439" s="28"/>
      <c r="AG1439" s="28"/>
      <c r="AH1439" s="28"/>
      <c r="AI1439" s="28"/>
      <c r="AJ1439" s="28"/>
      <c r="AK1439" s="28"/>
      <c r="AL1439" s="107" t="s">
        <v>1091</v>
      </c>
    </row>
    <row r="1440" spans="2:38" s="1" customFormat="1" ht="56.25" customHeight="1">
      <c r="B1440" s="5" t="s">
        <v>1037</v>
      </c>
      <c r="C1440" s="3" t="s">
        <v>1038</v>
      </c>
      <c r="D1440" s="3" t="s">
        <v>1039</v>
      </c>
      <c r="E1440" s="3" t="s">
        <v>1040</v>
      </c>
      <c r="F1440" s="3" t="s">
        <v>1041</v>
      </c>
      <c r="G1440" s="3" t="s">
        <v>1042</v>
      </c>
      <c r="H1440" s="3" t="s">
        <v>1043</v>
      </c>
      <c r="I1440" s="3" t="s">
        <v>1044</v>
      </c>
      <c r="J1440" s="4" t="s">
        <v>1045</v>
      </c>
      <c r="K1440" s="5" t="s">
        <v>1046</v>
      </c>
      <c r="L1440" s="6"/>
      <c r="M1440" s="6"/>
      <c r="N1440" s="7"/>
      <c r="O1440" s="7"/>
      <c r="P1440" s="8"/>
      <c r="Q1440" s="9">
        <f>SUM(Q1441:Q1441)</f>
        <v>10000000</v>
      </c>
      <c r="R1440" s="10">
        <f>SUM(R1441:R1441)</f>
        <v>0</v>
      </c>
      <c r="S1440" s="11">
        <f>SUM(S1441:S1441)</f>
        <v>0</v>
      </c>
      <c r="T1440" s="10">
        <f>SUM(T1441:T1441)</f>
        <v>0</v>
      </c>
      <c r="U1440" s="11"/>
      <c r="V1440" s="10"/>
      <c r="W1440" s="11"/>
      <c r="X1440" s="10"/>
      <c r="Y1440" s="11"/>
      <c r="Z1440" s="10"/>
      <c r="AA1440" s="11"/>
      <c r="AB1440" s="10"/>
      <c r="AC1440" s="11"/>
      <c r="AD1440" s="10"/>
      <c r="AE1440" s="11"/>
      <c r="AF1440" s="10"/>
      <c r="AG1440" s="12">
        <f>Q1440+S1440</f>
        <v>10000000</v>
      </c>
      <c r="AH1440" s="10">
        <f>AH1441</f>
        <v>0</v>
      </c>
      <c r="AI1440" s="13">
        <f>SUM(AI1441:AI1441)</f>
        <v>0</v>
      </c>
      <c r="AJ1440" s="14"/>
      <c r="AK1440" s="14"/>
      <c r="AL1440" s="15"/>
    </row>
    <row r="1441" spans="2:38" ht="77.25" thickBot="1">
      <c r="B1441" s="106"/>
      <c r="C1441" s="28"/>
      <c r="D1441" s="28"/>
      <c r="E1441" s="28"/>
      <c r="F1441" s="26" t="s">
        <v>1023</v>
      </c>
      <c r="G1441" s="28"/>
      <c r="H1441" s="28"/>
      <c r="I1441" s="28"/>
      <c r="J1441" s="26" t="s">
        <v>392</v>
      </c>
      <c r="K1441" s="26" t="s">
        <v>827</v>
      </c>
      <c r="L1441" s="27">
        <v>0</v>
      </c>
      <c r="M1441" s="27">
        <v>100</v>
      </c>
      <c r="N1441" s="27">
        <v>100</v>
      </c>
      <c r="O1441" s="28"/>
      <c r="P1441" s="28"/>
      <c r="Q1441" s="29">
        <v>10000000</v>
      </c>
      <c r="R1441" s="28"/>
      <c r="S1441" s="29"/>
      <c r="T1441" s="28"/>
      <c r="U1441" s="28"/>
      <c r="V1441" s="28"/>
      <c r="W1441" s="28"/>
      <c r="X1441" s="28"/>
      <c r="Y1441" s="28"/>
      <c r="Z1441" s="28"/>
      <c r="AA1441" s="29"/>
      <c r="AB1441" s="28"/>
      <c r="AC1441" s="28"/>
      <c r="AD1441" s="28"/>
      <c r="AE1441" s="29"/>
      <c r="AF1441" s="28"/>
      <c r="AG1441" s="28"/>
      <c r="AH1441" s="28"/>
      <c r="AI1441" s="28"/>
      <c r="AJ1441" s="28"/>
      <c r="AK1441" s="28"/>
      <c r="AL1441" s="107" t="s">
        <v>1094</v>
      </c>
    </row>
    <row r="1442" spans="2:38" s="1" customFormat="1" ht="54.75" customHeight="1">
      <c r="B1442" s="5" t="s">
        <v>1037</v>
      </c>
      <c r="C1442" s="3" t="s">
        <v>1038</v>
      </c>
      <c r="D1442" s="3" t="s">
        <v>1039</v>
      </c>
      <c r="E1442" s="3" t="s">
        <v>1040</v>
      </c>
      <c r="F1442" s="3" t="s">
        <v>1041</v>
      </c>
      <c r="G1442" s="3" t="s">
        <v>1042</v>
      </c>
      <c r="H1442" s="3" t="s">
        <v>1043</v>
      </c>
      <c r="I1442" s="3" t="s">
        <v>1044</v>
      </c>
      <c r="J1442" s="4" t="s">
        <v>1045</v>
      </c>
      <c r="K1442" s="5" t="s">
        <v>1046</v>
      </c>
      <c r="L1442" s="6"/>
      <c r="M1442" s="6"/>
      <c r="N1442" s="7"/>
      <c r="O1442" s="7"/>
      <c r="P1442" s="8"/>
      <c r="Q1442" s="9">
        <f>SUM(Q1443:Q1443)</f>
        <v>10000000</v>
      </c>
      <c r="R1442" s="10">
        <f>SUM(R1443:R1443)</f>
        <v>0</v>
      </c>
      <c r="S1442" s="11">
        <f>SUM(S1443:S1443)</f>
        <v>0</v>
      </c>
      <c r="T1442" s="10">
        <f>SUM(T1443:T1443)</f>
        <v>0</v>
      </c>
      <c r="U1442" s="11"/>
      <c r="V1442" s="10"/>
      <c r="W1442" s="11"/>
      <c r="X1442" s="10"/>
      <c r="Y1442" s="11"/>
      <c r="Z1442" s="10"/>
      <c r="AA1442" s="11"/>
      <c r="AB1442" s="10"/>
      <c r="AC1442" s="11"/>
      <c r="AD1442" s="10"/>
      <c r="AE1442" s="11"/>
      <c r="AF1442" s="10"/>
      <c r="AG1442" s="12">
        <f>Q1442+S1442</f>
        <v>10000000</v>
      </c>
      <c r="AH1442" s="10">
        <f>AH1443</f>
        <v>0</v>
      </c>
      <c r="AI1442" s="13">
        <f>SUM(AI1443:AI1443)</f>
        <v>0</v>
      </c>
      <c r="AJ1442" s="14"/>
      <c r="AK1442" s="14"/>
      <c r="AL1442" s="15"/>
    </row>
    <row r="1443" spans="2:38" ht="115.5" thickBot="1">
      <c r="B1443" s="106"/>
      <c r="C1443" s="28"/>
      <c r="D1443" s="28"/>
      <c r="E1443" s="28"/>
      <c r="F1443" s="26" t="s">
        <v>1024</v>
      </c>
      <c r="G1443" s="28"/>
      <c r="H1443" s="28"/>
      <c r="I1443" s="28"/>
      <c r="J1443" s="26" t="s">
        <v>393</v>
      </c>
      <c r="K1443" s="26" t="s">
        <v>828</v>
      </c>
      <c r="L1443" s="27">
        <v>0</v>
      </c>
      <c r="M1443" s="27">
        <v>283</v>
      </c>
      <c r="N1443" s="27">
        <v>70</v>
      </c>
      <c r="O1443" s="28"/>
      <c r="P1443" s="28"/>
      <c r="Q1443" s="29">
        <v>10000000</v>
      </c>
      <c r="R1443" s="28"/>
      <c r="S1443" s="29"/>
      <c r="T1443" s="28"/>
      <c r="U1443" s="28"/>
      <c r="V1443" s="28"/>
      <c r="W1443" s="28"/>
      <c r="X1443" s="28"/>
      <c r="Y1443" s="28"/>
      <c r="Z1443" s="28"/>
      <c r="AA1443" s="29"/>
      <c r="AB1443" s="28"/>
      <c r="AC1443" s="28"/>
      <c r="AD1443" s="28"/>
      <c r="AE1443" s="29"/>
      <c r="AF1443" s="28"/>
      <c r="AG1443" s="28"/>
      <c r="AH1443" s="28"/>
      <c r="AI1443" s="28"/>
      <c r="AJ1443" s="28"/>
      <c r="AK1443" s="28"/>
      <c r="AL1443" s="107" t="s">
        <v>1094</v>
      </c>
    </row>
    <row r="1444" spans="2:38" s="1" customFormat="1" ht="33.75">
      <c r="B1444" s="5" t="s">
        <v>1037</v>
      </c>
      <c r="C1444" s="3" t="s">
        <v>1038</v>
      </c>
      <c r="D1444" s="3" t="s">
        <v>1039</v>
      </c>
      <c r="E1444" s="3" t="s">
        <v>1040</v>
      </c>
      <c r="F1444" s="3" t="s">
        <v>1041</v>
      </c>
      <c r="G1444" s="3" t="s">
        <v>1042</v>
      </c>
      <c r="H1444" s="3" t="s">
        <v>1043</v>
      </c>
      <c r="I1444" s="3" t="s">
        <v>1044</v>
      </c>
      <c r="J1444" s="4" t="s">
        <v>1045</v>
      </c>
      <c r="K1444" s="5" t="s">
        <v>1046</v>
      </c>
      <c r="L1444" s="6"/>
      <c r="M1444" s="6"/>
      <c r="N1444" s="7"/>
      <c r="O1444" s="7"/>
      <c r="P1444" s="8"/>
      <c r="Q1444" s="9">
        <f>SUM(Q1445:Q1445)</f>
        <v>0</v>
      </c>
      <c r="R1444" s="10">
        <f>SUM(R1445:R1445)</f>
        <v>0</v>
      </c>
      <c r="S1444" s="11">
        <f>SUM(S1445:S1445)</f>
        <v>0</v>
      </c>
      <c r="T1444" s="10">
        <f>SUM(T1445:T1445)</f>
        <v>0</v>
      </c>
      <c r="U1444" s="11"/>
      <c r="V1444" s="10"/>
      <c r="W1444" s="11"/>
      <c r="X1444" s="10"/>
      <c r="Y1444" s="11"/>
      <c r="Z1444" s="10"/>
      <c r="AA1444" s="11"/>
      <c r="AB1444" s="10"/>
      <c r="AC1444" s="11"/>
      <c r="AD1444" s="10"/>
      <c r="AE1444" s="11"/>
      <c r="AF1444" s="10"/>
      <c r="AG1444" s="12">
        <f>Q1444+S1444</f>
        <v>0</v>
      </c>
      <c r="AH1444" s="10">
        <f>AH1445</f>
        <v>0</v>
      </c>
      <c r="AI1444" s="13">
        <f>SUM(AI1445:AI1445)</f>
        <v>0</v>
      </c>
      <c r="AJ1444" s="14"/>
      <c r="AK1444" s="14"/>
      <c r="AL1444" s="15"/>
    </row>
    <row r="1445" spans="2:38" ht="63.75">
      <c r="B1445" s="106"/>
      <c r="C1445" s="28"/>
      <c r="D1445" s="28"/>
      <c r="E1445" s="28"/>
      <c r="F1445" s="26"/>
      <c r="G1445" s="28"/>
      <c r="H1445" s="28"/>
      <c r="I1445" s="28"/>
      <c r="J1445" s="26" t="s">
        <v>394</v>
      </c>
      <c r="K1445" s="26" t="s">
        <v>829</v>
      </c>
      <c r="L1445" s="27">
        <v>1</v>
      </c>
      <c r="M1445" s="27">
        <v>1</v>
      </c>
      <c r="N1445" s="27">
        <v>1</v>
      </c>
      <c r="O1445" s="28"/>
      <c r="P1445" s="28"/>
      <c r="Q1445" s="29"/>
      <c r="R1445" s="28"/>
      <c r="S1445" s="29"/>
      <c r="T1445" s="28"/>
      <c r="U1445" s="28"/>
      <c r="V1445" s="28"/>
      <c r="W1445" s="28"/>
      <c r="X1445" s="28"/>
      <c r="Y1445" s="28"/>
      <c r="Z1445" s="28"/>
      <c r="AA1445" s="29"/>
      <c r="AB1445" s="28"/>
      <c r="AC1445" s="28"/>
      <c r="AD1445" s="28"/>
      <c r="AE1445" s="29"/>
      <c r="AF1445" s="28"/>
      <c r="AG1445" s="28"/>
      <c r="AH1445" s="28"/>
      <c r="AI1445" s="28"/>
      <c r="AJ1445" s="28"/>
      <c r="AK1445" s="28"/>
      <c r="AL1445" s="107" t="s">
        <v>1091</v>
      </c>
    </row>
    <row r="1446" spans="2:38" ht="15.75" thickBot="1">
      <c r="B1446" s="106"/>
      <c r="C1446" s="28"/>
      <c r="D1446" s="28"/>
      <c r="E1446" s="28"/>
      <c r="F1446" s="26"/>
      <c r="G1446" s="28"/>
      <c r="H1446" s="28"/>
      <c r="I1446" s="28"/>
      <c r="J1446" s="26"/>
      <c r="K1446" s="26"/>
      <c r="L1446" s="27"/>
      <c r="M1446" s="27"/>
      <c r="N1446" s="27"/>
      <c r="O1446" s="28"/>
      <c r="P1446" s="28"/>
      <c r="Q1446" s="29"/>
      <c r="R1446" s="28"/>
      <c r="S1446" s="29"/>
      <c r="T1446" s="28"/>
      <c r="U1446" s="28"/>
      <c r="V1446" s="28"/>
      <c r="W1446" s="28"/>
      <c r="X1446" s="28"/>
      <c r="Y1446" s="28"/>
      <c r="Z1446" s="28"/>
      <c r="AA1446" s="29"/>
      <c r="AB1446" s="28"/>
      <c r="AC1446" s="28"/>
      <c r="AD1446" s="28"/>
      <c r="AE1446" s="29"/>
      <c r="AF1446" s="28"/>
      <c r="AG1446" s="28"/>
      <c r="AH1446" s="28"/>
      <c r="AI1446" s="28"/>
      <c r="AJ1446" s="28"/>
      <c r="AK1446" s="28"/>
      <c r="AL1446" s="107"/>
    </row>
    <row r="1447" spans="2:38" s="1" customFormat="1" ht="11.25">
      <c r="B1447" s="122" t="s">
        <v>1097</v>
      </c>
      <c r="C1447" s="123"/>
      <c r="D1447" s="123"/>
      <c r="E1447" s="123"/>
      <c r="F1447" s="123"/>
      <c r="G1447" s="123"/>
      <c r="H1447" s="123"/>
      <c r="I1447" s="123"/>
      <c r="J1447" s="123"/>
      <c r="K1447" s="123"/>
      <c r="L1447" s="123"/>
      <c r="M1447" s="123"/>
      <c r="N1447" s="123"/>
      <c r="O1447" s="123"/>
      <c r="P1447" s="123"/>
      <c r="Q1447" s="123"/>
      <c r="R1447" s="123"/>
      <c r="S1447" s="123"/>
      <c r="T1447" s="123"/>
      <c r="U1447" s="123"/>
      <c r="V1447" s="123"/>
      <c r="W1447" s="123"/>
      <c r="X1447" s="123"/>
      <c r="Y1447" s="123"/>
      <c r="Z1447" s="123"/>
      <c r="AA1447" s="123"/>
      <c r="AB1447" s="123"/>
      <c r="AC1447" s="123"/>
      <c r="AD1447" s="123"/>
      <c r="AE1447" s="123"/>
      <c r="AF1447" s="123"/>
      <c r="AG1447" s="123"/>
      <c r="AH1447" s="123"/>
      <c r="AI1447" s="123"/>
      <c r="AJ1447" s="123"/>
      <c r="AK1447" s="123"/>
      <c r="AL1447" s="124"/>
    </row>
    <row r="1448" spans="2:38" s="1" customFormat="1" ht="12" thickBot="1">
      <c r="B1448" s="125" t="s">
        <v>1098</v>
      </c>
      <c r="C1448" s="126"/>
      <c r="D1448" s="126"/>
      <c r="E1448" s="126"/>
      <c r="F1448" s="126"/>
      <c r="G1448" s="126"/>
      <c r="H1448" s="126"/>
      <c r="I1448" s="126"/>
      <c r="J1448" s="126"/>
      <c r="K1448" s="126"/>
      <c r="L1448" s="126"/>
      <c r="M1448" s="126"/>
      <c r="N1448" s="126"/>
      <c r="O1448" s="126"/>
      <c r="P1448" s="126"/>
      <c r="Q1448" s="126"/>
      <c r="R1448" s="126"/>
      <c r="S1448" s="126"/>
      <c r="T1448" s="126"/>
      <c r="U1448" s="126"/>
      <c r="V1448" s="126"/>
      <c r="W1448" s="126"/>
      <c r="X1448" s="126"/>
      <c r="Y1448" s="126"/>
      <c r="Z1448" s="126"/>
      <c r="AA1448" s="126"/>
      <c r="AB1448" s="126"/>
      <c r="AC1448" s="126"/>
      <c r="AD1448" s="126"/>
      <c r="AE1448" s="126"/>
      <c r="AF1448" s="126"/>
      <c r="AG1448" s="126"/>
      <c r="AH1448" s="126"/>
      <c r="AI1448" s="126"/>
      <c r="AJ1448" s="126"/>
      <c r="AK1448" s="126"/>
      <c r="AL1448" s="127"/>
    </row>
    <row r="1449" spans="2:38" s="1" customFormat="1" ht="11.25">
      <c r="B1449" s="128" t="s">
        <v>1309</v>
      </c>
      <c r="C1449" s="129"/>
      <c r="D1449" s="129"/>
      <c r="E1449" s="129"/>
      <c r="F1449" s="129"/>
      <c r="G1449" s="129"/>
      <c r="H1449" s="129"/>
      <c r="I1449" s="129"/>
      <c r="J1449" s="130"/>
      <c r="K1449" s="131" t="s">
        <v>1310</v>
      </c>
      <c r="L1449" s="132"/>
      <c r="M1449" s="132"/>
      <c r="N1449" s="132"/>
      <c r="O1449" s="132"/>
      <c r="P1449" s="132"/>
      <c r="Q1449" s="132"/>
      <c r="R1449" s="132"/>
      <c r="S1449" s="132"/>
      <c r="T1449" s="132"/>
      <c r="U1449" s="132"/>
      <c r="V1449" s="133"/>
      <c r="W1449" s="131" t="s">
        <v>1101</v>
      </c>
      <c r="X1449" s="134"/>
      <c r="Y1449" s="134"/>
      <c r="Z1449" s="134"/>
      <c r="AA1449" s="134"/>
      <c r="AB1449" s="134"/>
      <c r="AC1449" s="134"/>
      <c r="AD1449" s="134"/>
      <c r="AE1449" s="134"/>
      <c r="AF1449" s="134"/>
      <c r="AG1449" s="134"/>
      <c r="AH1449" s="134"/>
      <c r="AI1449" s="134"/>
      <c r="AJ1449" s="134"/>
      <c r="AK1449" s="134"/>
      <c r="AL1449" s="135"/>
    </row>
    <row r="1450" spans="2:38" s="1" customFormat="1" ht="33" customHeight="1" thickBot="1">
      <c r="B1450" s="136" t="s">
        <v>1323</v>
      </c>
      <c r="C1450" s="137"/>
      <c r="D1450" s="138"/>
      <c r="E1450" s="92"/>
      <c r="F1450" s="92"/>
      <c r="G1450" s="92"/>
      <c r="H1450" s="139" t="s">
        <v>1324</v>
      </c>
      <c r="I1450" s="139"/>
      <c r="J1450" s="139"/>
      <c r="K1450" s="139"/>
      <c r="L1450" s="139"/>
      <c r="M1450" s="139"/>
      <c r="N1450" s="139"/>
      <c r="O1450" s="139"/>
      <c r="P1450" s="140"/>
      <c r="Q1450" s="141" t="s">
        <v>1049</v>
      </c>
      <c r="R1450" s="142"/>
      <c r="S1450" s="142"/>
      <c r="T1450" s="142"/>
      <c r="U1450" s="142"/>
      <c r="V1450" s="142"/>
      <c r="W1450" s="142"/>
      <c r="X1450" s="142"/>
      <c r="Y1450" s="142"/>
      <c r="Z1450" s="142"/>
      <c r="AA1450" s="142"/>
      <c r="AB1450" s="142"/>
      <c r="AC1450" s="142"/>
      <c r="AD1450" s="142"/>
      <c r="AE1450" s="142"/>
      <c r="AF1450" s="142"/>
      <c r="AG1450" s="142"/>
      <c r="AH1450" s="143"/>
      <c r="AI1450" s="144" t="s">
        <v>1050</v>
      </c>
      <c r="AJ1450" s="145"/>
      <c r="AK1450" s="145"/>
      <c r="AL1450" s="146"/>
    </row>
    <row r="1451" spans="2:38" s="1" customFormat="1" ht="11.25" customHeight="1">
      <c r="B1451" s="156" t="s">
        <v>1051</v>
      </c>
      <c r="C1451" s="158" t="s">
        <v>1052</v>
      </c>
      <c r="D1451" s="159"/>
      <c r="E1451" s="159"/>
      <c r="F1451" s="159"/>
      <c r="G1451" s="159"/>
      <c r="H1451" s="159"/>
      <c r="I1451" s="159"/>
      <c r="J1451" s="159"/>
      <c r="K1451" s="162" t="s">
        <v>1053</v>
      </c>
      <c r="L1451" s="164" t="s">
        <v>1054</v>
      </c>
      <c r="M1451" s="164" t="s">
        <v>1055</v>
      </c>
      <c r="N1451" s="166" t="s">
        <v>1394</v>
      </c>
      <c r="O1451" s="173" t="s">
        <v>1056</v>
      </c>
      <c r="P1451" s="175" t="s">
        <v>1057</v>
      </c>
      <c r="Q1451" s="177" t="s">
        <v>1058</v>
      </c>
      <c r="R1451" s="169"/>
      <c r="S1451" s="168" t="s">
        <v>1059</v>
      </c>
      <c r="T1451" s="169"/>
      <c r="U1451" s="168" t="s">
        <v>1060</v>
      </c>
      <c r="V1451" s="169"/>
      <c r="W1451" s="168" t="s">
        <v>1061</v>
      </c>
      <c r="X1451" s="169"/>
      <c r="Y1451" s="168" t="s">
        <v>1062</v>
      </c>
      <c r="Z1451" s="169"/>
      <c r="AA1451" s="168" t="s">
        <v>1063</v>
      </c>
      <c r="AB1451" s="169"/>
      <c r="AC1451" s="168" t="s">
        <v>1064</v>
      </c>
      <c r="AD1451" s="169"/>
      <c r="AE1451" s="168" t="s">
        <v>1065</v>
      </c>
      <c r="AF1451" s="169"/>
      <c r="AG1451" s="168" t="s">
        <v>1066</v>
      </c>
      <c r="AH1451" s="170"/>
      <c r="AI1451" s="171" t="s">
        <v>1067</v>
      </c>
      <c r="AJ1451" s="147" t="s">
        <v>1068</v>
      </c>
      <c r="AK1451" s="149" t="s">
        <v>1069</v>
      </c>
      <c r="AL1451" s="151" t="s">
        <v>1070</v>
      </c>
    </row>
    <row r="1452" spans="2:38" s="1" customFormat="1" ht="18.75" thickBot="1">
      <c r="B1452" s="157"/>
      <c r="C1452" s="178"/>
      <c r="D1452" s="179"/>
      <c r="E1452" s="179"/>
      <c r="F1452" s="179"/>
      <c r="G1452" s="179"/>
      <c r="H1452" s="179"/>
      <c r="I1452" s="179"/>
      <c r="J1452" s="179"/>
      <c r="K1452" s="163"/>
      <c r="L1452" s="165" t="s">
        <v>1054</v>
      </c>
      <c r="M1452" s="165"/>
      <c r="N1452" s="167"/>
      <c r="O1452" s="174"/>
      <c r="P1452" s="176"/>
      <c r="Q1452" s="17" t="s">
        <v>1071</v>
      </c>
      <c r="R1452" s="18" t="s">
        <v>1072</v>
      </c>
      <c r="S1452" s="19" t="s">
        <v>1071</v>
      </c>
      <c r="T1452" s="18" t="s">
        <v>1072</v>
      </c>
      <c r="U1452" s="19" t="s">
        <v>1071</v>
      </c>
      <c r="V1452" s="18" t="s">
        <v>1072</v>
      </c>
      <c r="W1452" s="19" t="s">
        <v>1071</v>
      </c>
      <c r="X1452" s="18" t="s">
        <v>1072</v>
      </c>
      <c r="Y1452" s="19" t="s">
        <v>1071</v>
      </c>
      <c r="Z1452" s="18" t="s">
        <v>1072</v>
      </c>
      <c r="AA1452" s="19" t="s">
        <v>1071</v>
      </c>
      <c r="AB1452" s="18" t="s">
        <v>1072</v>
      </c>
      <c r="AC1452" s="19" t="s">
        <v>1071</v>
      </c>
      <c r="AD1452" s="18" t="s">
        <v>1073</v>
      </c>
      <c r="AE1452" s="19" t="s">
        <v>1071</v>
      </c>
      <c r="AF1452" s="18" t="s">
        <v>1073</v>
      </c>
      <c r="AG1452" s="19" t="s">
        <v>1071</v>
      </c>
      <c r="AH1452" s="20" t="s">
        <v>1073</v>
      </c>
      <c r="AI1452" s="172"/>
      <c r="AJ1452" s="148"/>
      <c r="AK1452" s="150"/>
      <c r="AL1452" s="152"/>
    </row>
    <row r="1453" spans="2:38" s="1" customFormat="1" ht="45.75" thickBot="1">
      <c r="B1453" s="42" t="s">
        <v>1091</v>
      </c>
      <c r="C1453" s="180" t="s">
        <v>1386</v>
      </c>
      <c r="D1453" s="181"/>
      <c r="E1453" s="181"/>
      <c r="F1453" s="181"/>
      <c r="G1453" s="181"/>
      <c r="H1453" s="181"/>
      <c r="I1453" s="181"/>
      <c r="J1453" s="181"/>
      <c r="K1453" s="43" t="s">
        <v>1325</v>
      </c>
      <c r="L1453" s="61">
        <v>0</v>
      </c>
      <c r="M1453" s="45">
        <v>0.67</v>
      </c>
      <c r="N1453" s="45">
        <v>0.13</v>
      </c>
      <c r="O1453" s="46"/>
      <c r="P1453" s="47"/>
      <c r="Q1453" s="48"/>
      <c r="R1453" s="49"/>
      <c r="S1453" s="49"/>
      <c r="T1453" s="49"/>
      <c r="U1453" s="49"/>
      <c r="V1453" s="49"/>
      <c r="W1453" s="49"/>
      <c r="X1453" s="49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50"/>
      <c r="AI1453" s="51">
        <f>AI1455+AI1461+AI1467</f>
        <v>0</v>
      </c>
      <c r="AJ1453" s="52"/>
      <c r="AK1453" s="52"/>
      <c r="AL1453" s="53"/>
    </row>
    <row r="1454" spans="2:38" s="1" customFormat="1" ht="54.75" customHeight="1">
      <c r="B1454" s="5" t="s">
        <v>1037</v>
      </c>
      <c r="C1454" s="3" t="s">
        <v>1038</v>
      </c>
      <c r="D1454" s="3" t="s">
        <v>1039</v>
      </c>
      <c r="E1454" s="3" t="s">
        <v>1040</v>
      </c>
      <c r="F1454" s="3" t="s">
        <v>1041</v>
      </c>
      <c r="G1454" s="3" t="s">
        <v>1042</v>
      </c>
      <c r="H1454" s="3" t="s">
        <v>1043</v>
      </c>
      <c r="I1454" s="3" t="s">
        <v>1044</v>
      </c>
      <c r="J1454" s="4" t="s">
        <v>1045</v>
      </c>
      <c r="K1454" s="5" t="s">
        <v>1046</v>
      </c>
      <c r="L1454" s="6"/>
      <c r="M1454" s="6"/>
      <c r="N1454" s="7"/>
      <c r="O1454" s="7"/>
      <c r="P1454" s="8"/>
      <c r="Q1454" s="9">
        <f>SUM(Q1455:Q1455)</f>
        <v>10000000</v>
      </c>
      <c r="R1454" s="10">
        <f>SUM(R1455:R1455)</f>
        <v>0</v>
      </c>
      <c r="S1454" s="11">
        <f>SUM(S1455:S1455)</f>
        <v>0</v>
      </c>
      <c r="T1454" s="10">
        <f>SUM(T1455:T1455)</f>
        <v>0</v>
      </c>
      <c r="U1454" s="11"/>
      <c r="V1454" s="10"/>
      <c r="W1454" s="11"/>
      <c r="X1454" s="10"/>
      <c r="Y1454" s="11"/>
      <c r="Z1454" s="10"/>
      <c r="AA1454" s="11"/>
      <c r="AB1454" s="10"/>
      <c r="AC1454" s="11"/>
      <c r="AD1454" s="10"/>
      <c r="AE1454" s="11"/>
      <c r="AF1454" s="10"/>
      <c r="AG1454" s="12">
        <f>Q1454+S1454</f>
        <v>10000000</v>
      </c>
      <c r="AH1454" s="10">
        <f>AH1455</f>
        <v>0</v>
      </c>
      <c r="AI1454" s="13">
        <f>SUM(AI1455:AI1455)</f>
        <v>0</v>
      </c>
      <c r="AJ1454" s="14"/>
      <c r="AK1454" s="14"/>
      <c r="AL1454" s="15"/>
    </row>
    <row r="1455" spans="2:38" ht="108" customHeight="1" thickBot="1">
      <c r="B1455" s="106"/>
      <c r="C1455" s="28"/>
      <c r="D1455" s="28"/>
      <c r="E1455" s="28"/>
      <c r="F1455" s="26" t="s">
        <v>1026</v>
      </c>
      <c r="G1455" s="28"/>
      <c r="H1455" s="28"/>
      <c r="I1455" s="28"/>
      <c r="J1455" s="26" t="s">
        <v>395</v>
      </c>
      <c r="K1455" s="26" t="s">
        <v>830</v>
      </c>
      <c r="L1455" s="27">
        <v>1</v>
      </c>
      <c r="M1455" s="27">
        <v>1</v>
      </c>
      <c r="N1455" s="27">
        <v>1</v>
      </c>
      <c r="O1455" s="28"/>
      <c r="P1455" s="28"/>
      <c r="Q1455" s="29">
        <v>10000000</v>
      </c>
      <c r="R1455" s="28"/>
      <c r="S1455" s="29"/>
      <c r="T1455" s="28"/>
      <c r="U1455" s="28"/>
      <c r="V1455" s="28"/>
      <c r="W1455" s="28"/>
      <c r="X1455" s="28"/>
      <c r="Y1455" s="28"/>
      <c r="Z1455" s="28"/>
      <c r="AA1455" s="29"/>
      <c r="AB1455" s="28"/>
      <c r="AC1455" s="28"/>
      <c r="AD1455" s="28"/>
      <c r="AE1455" s="29"/>
      <c r="AF1455" s="28"/>
      <c r="AG1455" s="28"/>
      <c r="AH1455" s="28"/>
      <c r="AI1455" s="28"/>
      <c r="AJ1455" s="28"/>
      <c r="AK1455" s="28"/>
      <c r="AL1455" s="107" t="s">
        <v>1091</v>
      </c>
    </row>
    <row r="1456" spans="2:38" s="1" customFormat="1" ht="53.25" customHeight="1">
      <c r="B1456" s="5" t="s">
        <v>1037</v>
      </c>
      <c r="C1456" s="3" t="s">
        <v>1038</v>
      </c>
      <c r="D1456" s="3" t="s">
        <v>1039</v>
      </c>
      <c r="E1456" s="3" t="s">
        <v>1040</v>
      </c>
      <c r="F1456" s="3" t="s">
        <v>1041</v>
      </c>
      <c r="G1456" s="3" t="s">
        <v>1042</v>
      </c>
      <c r="H1456" s="3" t="s">
        <v>1043</v>
      </c>
      <c r="I1456" s="3" t="s">
        <v>1044</v>
      </c>
      <c r="J1456" s="4" t="s">
        <v>1045</v>
      </c>
      <c r="K1456" s="5" t="s">
        <v>1046</v>
      </c>
      <c r="L1456" s="6"/>
      <c r="M1456" s="6"/>
      <c r="N1456" s="7"/>
      <c r="O1456" s="7"/>
      <c r="P1456" s="8"/>
      <c r="Q1456" s="9">
        <f>SUM(Q1457:Q1457)</f>
        <v>10000000</v>
      </c>
      <c r="R1456" s="10">
        <f>SUM(R1457:R1457)</f>
        <v>0</v>
      </c>
      <c r="S1456" s="11">
        <f>SUM(S1457:S1457)</f>
        <v>0</v>
      </c>
      <c r="T1456" s="10">
        <f>SUM(T1457:T1457)</f>
        <v>0</v>
      </c>
      <c r="U1456" s="11"/>
      <c r="V1456" s="10"/>
      <c r="W1456" s="11"/>
      <c r="X1456" s="10"/>
      <c r="Y1456" s="11"/>
      <c r="Z1456" s="10"/>
      <c r="AA1456" s="11"/>
      <c r="AB1456" s="10"/>
      <c r="AC1456" s="11"/>
      <c r="AD1456" s="10"/>
      <c r="AE1456" s="11"/>
      <c r="AF1456" s="10"/>
      <c r="AG1456" s="12">
        <f>Q1456+S1456</f>
        <v>10000000</v>
      </c>
      <c r="AH1456" s="10">
        <f>AH1457</f>
        <v>0</v>
      </c>
      <c r="AI1456" s="13">
        <f>SUM(AI1457:AI1457)</f>
        <v>0</v>
      </c>
      <c r="AJ1456" s="14"/>
      <c r="AK1456" s="14"/>
      <c r="AL1456" s="15"/>
    </row>
    <row r="1457" spans="2:38" ht="64.5" thickBot="1">
      <c r="B1457" s="106"/>
      <c r="C1457" s="28"/>
      <c r="D1457" s="28"/>
      <c r="E1457" s="28"/>
      <c r="F1457" s="26" t="s">
        <v>1027</v>
      </c>
      <c r="G1457" s="28"/>
      <c r="H1457" s="28"/>
      <c r="I1457" s="28"/>
      <c r="J1457" s="26" t="s">
        <v>396</v>
      </c>
      <c r="K1457" s="26" t="s">
        <v>831</v>
      </c>
      <c r="L1457" s="27">
        <v>0</v>
      </c>
      <c r="M1457" s="27">
        <v>1</v>
      </c>
      <c r="N1457" s="27">
        <v>1</v>
      </c>
      <c r="O1457" s="28"/>
      <c r="P1457" s="28"/>
      <c r="Q1457" s="29">
        <v>10000000</v>
      </c>
      <c r="R1457" s="28"/>
      <c r="S1457" s="29"/>
      <c r="T1457" s="28"/>
      <c r="U1457" s="28"/>
      <c r="V1457" s="28"/>
      <c r="W1457" s="28"/>
      <c r="X1457" s="28"/>
      <c r="Y1457" s="28"/>
      <c r="Z1457" s="28"/>
      <c r="AA1457" s="29"/>
      <c r="AB1457" s="28"/>
      <c r="AC1457" s="28"/>
      <c r="AD1457" s="28"/>
      <c r="AE1457" s="29"/>
      <c r="AF1457" s="28"/>
      <c r="AG1457" s="28"/>
      <c r="AH1457" s="28"/>
      <c r="AI1457" s="28"/>
      <c r="AJ1457" s="28"/>
      <c r="AK1457" s="28"/>
      <c r="AL1457" s="107" t="s">
        <v>1091</v>
      </c>
    </row>
    <row r="1458" spans="2:38" s="1" customFormat="1" ht="45.75">
      <c r="B1458" s="5" t="s">
        <v>1037</v>
      </c>
      <c r="C1458" s="3" t="s">
        <v>1038</v>
      </c>
      <c r="D1458" s="3" t="s">
        <v>1039</v>
      </c>
      <c r="E1458" s="3" t="s">
        <v>1040</v>
      </c>
      <c r="F1458" s="3" t="s">
        <v>1041</v>
      </c>
      <c r="G1458" s="3" t="s">
        <v>1042</v>
      </c>
      <c r="H1458" s="3" t="s">
        <v>1043</v>
      </c>
      <c r="I1458" s="3" t="s">
        <v>1044</v>
      </c>
      <c r="J1458" s="4" t="s">
        <v>1045</v>
      </c>
      <c r="K1458" s="5" t="s">
        <v>1046</v>
      </c>
      <c r="L1458" s="6"/>
      <c r="M1458" s="6"/>
      <c r="N1458" s="7"/>
      <c r="O1458" s="7"/>
      <c r="P1458" s="8"/>
      <c r="Q1458" s="9">
        <f>SUM(Q1459:Q1459)</f>
        <v>10000000</v>
      </c>
      <c r="R1458" s="10">
        <f>SUM(R1459:R1459)</f>
        <v>0</v>
      </c>
      <c r="S1458" s="11">
        <f>SUM(S1459:S1459)</f>
        <v>0</v>
      </c>
      <c r="T1458" s="10">
        <f>SUM(T1459:T1459)</f>
        <v>0</v>
      </c>
      <c r="U1458" s="11"/>
      <c r="V1458" s="10"/>
      <c r="W1458" s="11"/>
      <c r="X1458" s="10"/>
      <c r="Y1458" s="11"/>
      <c r="Z1458" s="10"/>
      <c r="AA1458" s="11"/>
      <c r="AB1458" s="10"/>
      <c r="AC1458" s="11"/>
      <c r="AD1458" s="10"/>
      <c r="AE1458" s="11"/>
      <c r="AF1458" s="10"/>
      <c r="AG1458" s="12">
        <f>Q1458+S1458</f>
        <v>10000000</v>
      </c>
      <c r="AH1458" s="10">
        <f>AH1459</f>
        <v>0</v>
      </c>
      <c r="AI1458" s="13">
        <f>SUM(AI1459:AI1459)</f>
        <v>0</v>
      </c>
      <c r="AJ1458" s="14"/>
      <c r="AK1458" s="14"/>
      <c r="AL1458" s="15"/>
    </row>
    <row r="1459" spans="2:38" ht="64.5" thickBot="1">
      <c r="B1459" s="106"/>
      <c r="C1459" s="28"/>
      <c r="D1459" s="28"/>
      <c r="E1459" s="28"/>
      <c r="F1459" s="26" t="s">
        <v>1027</v>
      </c>
      <c r="G1459" s="28"/>
      <c r="H1459" s="28"/>
      <c r="I1459" s="28"/>
      <c r="J1459" s="26" t="s">
        <v>397</v>
      </c>
      <c r="K1459" s="26" t="s">
        <v>832</v>
      </c>
      <c r="L1459" s="27">
        <v>0</v>
      </c>
      <c r="M1459" s="27">
        <v>15</v>
      </c>
      <c r="N1459" s="27">
        <v>5</v>
      </c>
      <c r="O1459" s="28"/>
      <c r="P1459" s="28"/>
      <c r="Q1459" s="29">
        <v>10000000</v>
      </c>
      <c r="R1459" s="28"/>
      <c r="S1459" s="29"/>
      <c r="T1459" s="28"/>
      <c r="U1459" s="28"/>
      <c r="V1459" s="28"/>
      <c r="W1459" s="28"/>
      <c r="X1459" s="28"/>
      <c r="Y1459" s="28"/>
      <c r="Z1459" s="28"/>
      <c r="AA1459" s="29"/>
      <c r="AB1459" s="28"/>
      <c r="AC1459" s="28"/>
      <c r="AD1459" s="28"/>
      <c r="AE1459" s="29"/>
      <c r="AF1459" s="28"/>
      <c r="AG1459" s="28"/>
      <c r="AH1459" s="28"/>
      <c r="AI1459" s="28"/>
      <c r="AJ1459" s="28"/>
      <c r="AK1459" s="28"/>
      <c r="AL1459" s="107" t="s">
        <v>1091</v>
      </c>
    </row>
    <row r="1460" spans="2:38" s="1" customFormat="1" ht="52.5" customHeight="1">
      <c r="B1460" s="5" t="s">
        <v>1037</v>
      </c>
      <c r="C1460" s="3" t="s">
        <v>1038</v>
      </c>
      <c r="D1460" s="3" t="s">
        <v>1039</v>
      </c>
      <c r="E1460" s="3" t="s">
        <v>1040</v>
      </c>
      <c r="F1460" s="3" t="s">
        <v>1041</v>
      </c>
      <c r="G1460" s="3" t="s">
        <v>1042</v>
      </c>
      <c r="H1460" s="3" t="s">
        <v>1043</v>
      </c>
      <c r="I1460" s="3" t="s">
        <v>1044</v>
      </c>
      <c r="J1460" s="4" t="s">
        <v>1045</v>
      </c>
      <c r="K1460" s="5" t="s">
        <v>1046</v>
      </c>
      <c r="L1460" s="6"/>
      <c r="M1460" s="6"/>
      <c r="N1460" s="7"/>
      <c r="O1460" s="7"/>
      <c r="P1460" s="8"/>
      <c r="Q1460" s="9">
        <f>SUM(Q1461:Q1461)</f>
        <v>10000000</v>
      </c>
      <c r="R1460" s="10">
        <f>SUM(R1461:R1461)</f>
        <v>0</v>
      </c>
      <c r="S1460" s="11">
        <f>SUM(S1461:S1461)</f>
        <v>0</v>
      </c>
      <c r="T1460" s="10">
        <f>SUM(T1461:T1461)</f>
        <v>0</v>
      </c>
      <c r="U1460" s="11"/>
      <c r="V1460" s="10"/>
      <c r="W1460" s="11"/>
      <c r="X1460" s="10"/>
      <c r="Y1460" s="11"/>
      <c r="Z1460" s="10"/>
      <c r="AA1460" s="11"/>
      <c r="AB1460" s="10"/>
      <c r="AC1460" s="11"/>
      <c r="AD1460" s="10"/>
      <c r="AE1460" s="11"/>
      <c r="AF1460" s="10"/>
      <c r="AG1460" s="12">
        <f>Q1460+S1460</f>
        <v>10000000</v>
      </c>
      <c r="AH1460" s="10">
        <f>AH1461</f>
        <v>0</v>
      </c>
      <c r="AI1460" s="13">
        <f>SUM(AI1461:AI1461)</f>
        <v>0</v>
      </c>
      <c r="AJ1460" s="14"/>
      <c r="AK1460" s="14"/>
      <c r="AL1460" s="15"/>
    </row>
    <row r="1461" spans="2:38" ht="64.5" thickBot="1">
      <c r="B1461" s="106"/>
      <c r="C1461" s="28"/>
      <c r="D1461" s="28"/>
      <c r="E1461" s="28"/>
      <c r="F1461" s="26" t="s">
        <v>1027</v>
      </c>
      <c r="G1461" s="28"/>
      <c r="H1461" s="28"/>
      <c r="I1461" s="28"/>
      <c r="J1461" s="26" t="s">
        <v>398</v>
      </c>
      <c r="K1461" s="26" t="s">
        <v>833</v>
      </c>
      <c r="L1461" s="27">
        <v>0</v>
      </c>
      <c r="M1461" s="27">
        <v>10</v>
      </c>
      <c r="N1461" s="27">
        <v>2</v>
      </c>
      <c r="O1461" s="28"/>
      <c r="P1461" s="28"/>
      <c r="Q1461" s="29">
        <v>10000000</v>
      </c>
      <c r="R1461" s="28"/>
      <c r="S1461" s="29"/>
      <c r="T1461" s="28"/>
      <c r="U1461" s="28"/>
      <c r="V1461" s="28"/>
      <c r="W1461" s="28"/>
      <c r="X1461" s="28"/>
      <c r="Y1461" s="28"/>
      <c r="Z1461" s="28"/>
      <c r="AA1461" s="29"/>
      <c r="AB1461" s="28"/>
      <c r="AC1461" s="28"/>
      <c r="AD1461" s="28"/>
      <c r="AE1461" s="29"/>
      <c r="AF1461" s="28"/>
      <c r="AG1461" s="28"/>
      <c r="AH1461" s="28"/>
      <c r="AI1461" s="28"/>
      <c r="AJ1461" s="28"/>
      <c r="AK1461" s="28"/>
      <c r="AL1461" s="107" t="s">
        <v>1091</v>
      </c>
    </row>
    <row r="1462" spans="2:38" s="1" customFormat="1" ht="54" customHeight="1">
      <c r="B1462" s="5" t="s">
        <v>1037</v>
      </c>
      <c r="C1462" s="3" t="s">
        <v>1038</v>
      </c>
      <c r="D1462" s="3" t="s">
        <v>1039</v>
      </c>
      <c r="E1462" s="3" t="s">
        <v>1040</v>
      </c>
      <c r="F1462" s="3" t="s">
        <v>1041</v>
      </c>
      <c r="G1462" s="3" t="s">
        <v>1042</v>
      </c>
      <c r="H1462" s="3" t="s">
        <v>1043</v>
      </c>
      <c r="I1462" s="3" t="s">
        <v>1044</v>
      </c>
      <c r="J1462" s="4" t="s">
        <v>1045</v>
      </c>
      <c r="K1462" s="5" t="s">
        <v>1046</v>
      </c>
      <c r="L1462" s="6"/>
      <c r="M1462" s="6"/>
      <c r="N1462" s="7"/>
      <c r="O1462" s="7"/>
      <c r="P1462" s="8"/>
      <c r="Q1462" s="9">
        <f>SUM(Q1463:Q1463)</f>
        <v>10000000</v>
      </c>
      <c r="R1462" s="10">
        <f>SUM(R1463:R1463)</f>
        <v>0</v>
      </c>
      <c r="S1462" s="11">
        <f>SUM(S1463:S1463)</f>
        <v>0</v>
      </c>
      <c r="T1462" s="10">
        <f>SUM(T1463:T1463)</f>
        <v>0</v>
      </c>
      <c r="U1462" s="11"/>
      <c r="V1462" s="10"/>
      <c r="W1462" s="11"/>
      <c r="X1462" s="10"/>
      <c r="Y1462" s="11"/>
      <c r="Z1462" s="10"/>
      <c r="AA1462" s="11"/>
      <c r="AB1462" s="10"/>
      <c r="AC1462" s="11"/>
      <c r="AD1462" s="10"/>
      <c r="AE1462" s="11"/>
      <c r="AF1462" s="10"/>
      <c r="AG1462" s="12">
        <f>Q1462+S1462</f>
        <v>10000000</v>
      </c>
      <c r="AH1462" s="10">
        <f>AH1463</f>
        <v>0</v>
      </c>
      <c r="AI1462" s="13">
        <f>SUM(AI1463:AI1463)</f>
        <v>0</v>
      </c>
      <c r="AJ1462" s="14"/>
      <c r="AK1462" s="14"/>
      <c r="AL1462" s="15"/>
    </row>
    <row r="1463" spans="2:38" ht="64.5" thickBot="1">
      <c r="B1463" s="106"/>
      <c r="C1463" s="28"/>
      <c r="D1463" s="28"/>
      <c r="E1463" s="28"/>
      <c r="F1463" s="26" t="s">
        <v>1027</v>
      </c>
      <c r="G1463" s="28"/>
      <c r="H1463" s="28"/>
      <c r="I1463" s="28"/>
      <c r="J1463" s="26" t="s">
        <v>399</v>
      </c>
      <c r="K1463" s="26" t="s">
        <v>834</v>
      </c>
      <c r="L1463" s="27">
        <v>0</v>
      </c>
      <c r="M1463" s="27">
        <v>1</v>
      </c>
      <c r="N1463" s="27">
        <v>0</v>
      </c>
      <c r="O1463" s="28"/>
      <c r="P1463" s="28"/>
      <c r="Q1463" s="29">
        <v>10000000</v>
      </c>
      <c r="R1463" s="28"/>
      <c r="S1463" s="29"/>
      <c r="T1463" s="28"/>
      <c r="U1463" s="28"/>
      <c r="V1463" s="28"/>
      <c r="W1463" s="28"/>
      <c r="X1463" s="28"/>
      <c r="Y1463" s="28"/>
      <c r="Z1463" s="28"/>
      <c r="AA1463" s="29"/>
      <c r="AB1463" s="28"/>
      <c r="AC1463" s="28"/>
      <c r="AD1463" s="28"/>
      <c r="AE1463" s="29"/>
      <c r="AF1463" s="28"/>
      <c r="AG1463" s="28"/>
      <c r="AH1463" s="28"/>
      <c r="AI1463" s="28"/>
      <c r="AJ1463" s="28"/>
      <c r="AK1463" s="28"/>
      <c r="AL1463" s="107" t="s">
        <v>1091</v>
      </c>
    </row>
    <row r="1464" spans="2:38" s="1" customFormat="1" ht="52.5" customHeight="1">
      <c r="B1464" s="5" t="s">
        <v>1037</v>
      </c>
      <c r="C1464" s="3" t="s">
        <v>1038</v>
      </c>
      <c r="D1464" s="3" t="s">
        <v>1039</v>
      </c>
      <c r="E1464" s="3" t="s">
        <v>1040</v>
      </c>
      <c r="F1464" s="3" t="s">
        <v>1041</v>
      </c>
      <c r="G1464" s="3" t="s">
        <v>1042</v>
      </c>
      <c r="H1464" s="3" t="s">
        <v>1043</v>
      </c>
      <c r="I1464" s="3" t="s">
        <v>1044</v>
      </c>
      <c r="J1464" s="4" t="s">
        <v>1045</v>
      </c>
      <c r="K1464" s="5" t="s">
        <v>1046</v>
      </c>
      <c r="L1464" s="6"/>
      <c r="M1464" s="6"/>
      <c r="N1464" s="7"/>
      <c r="O1464" s="7"/>
      <c r="P1464" s="8"/>
      <c r="Q1464" s="9">
        <f>SUM(Q1465:Q1465)</f>
        <v>10000000</v>
      </c>
      <c r="R1464" s="10">
        <f>SUM(R1465:R1465)</f>
        <v>0</v>
      </c>
      <c r="S1464" s="11">
        <f>SUM(S1465:S1465)</f>
        <v>0</v>
      </c>
      <c r="T1464" s="10">
        <f>SUM(T1465:T1465)</f>
        <v>0</v>
      </c>
      <c r="U1464" s="11"/>
      <c r="V1464" s="10"/>
      <c r="W1464" s="11"/>
      <c r="X1464" s="10"/>
      <c r="Y1464" s="11"/>
      <c r="Z1464" s="10"/>
      <c r="AA1464" s="11"/>
      <c r="AB1464" s="10"/>
      <c r="AC1464" s="11"/>
      <c r="AD1464" s="10"/>
      <c r="AE1464" s="11"/>
      <c r="AF1464" s="10"/>
      <c r="AG1464" s="12">
        <f>Q1464+S1464</f>
        <v>10000000</v>
      </c>
      <c r="AH1464" s="10">
        <f>AH1465</f>
        <v>0</v>
      </c>
      <c r="AI1464" s="13">
        <f>SUM(AI1465:AI1465)</f>
        <v>0</v>
      </c>
      <c r="AJ1464" s="14"/>
      <c r="AK1464" s="14"/>
      <c r="AL1464" s="15"/>
    </row>
    <row r="1465" spans="2:38" ht="109.5" customHeight="1" thickBot="1">
      <c r="B1465" s="106"/>
      <c r="C1465" s="28"/>
      <c r="D1465" s="28"/>
      <c r="E1465" s="28"/>
      <c r="F1465" s="26" t="s">
        <v>1027</v>
      </c>
      <c r="G1465" s="28"/>
      <c r="H1465" s="28"/>
      <c r="I1465" s="28"/>
      <c r="J1465" s="26" t="s">
        <v>400</v>
      </c>
      <c r="K1465" s="26" t="s">
        <v>835</v>
      </c>
      <c r="L1465" s="27">
        <v>0</v>
      </c>
      <c r="M1465" s="27">
        <v>90</v>
      </c>
      <c r="N1465" s="27">
        <v>30</v>
      </c>
      <c r="O1465" s="28"/>
      <c r="P1465" s="28"/>
      <c r="Q1465" s="29">
        <v>10000000</v>
      </c>
      <c r="R1465" s="28"/>
      <c r="S1465" s="29"/>
      <c r="T1465" s="28"/>
      <c r="U1465" s="28"/>
      <c r="V1465" s="28"/>
      <c r="W1465" s="28"/>
      <c r="X1465" s="28"/>
      <c r="Y1465" s="28"/>
      <c r="Z1465" s="28"/>
      <c r="AA1465" s="29"/>
      <c r="AB1465" s="28"/>
      <c r="AC1465" s="28"/>
      <c r="AD1465" s="28"/>
      <c r="AE1465" s="29"/>
      <c r="AF1465" s="28"/>
      <c r="AG1465" s="28"/>
      <c r="AH1465" s="28"/>
      <c r="AI1465" s="28"/>
      <c r="AJ1465" s="28"/>
      <c r="AK1465" s="28"/>
      <c r="AL1465" s="107" t="s">
        <v>1091</v>
      </c>
    </row>
    <row r="1466" spans="2:38" s="1" customFormat="1" ht="53.25" customHeight="1">
      <c r="B1466" s="5" t="s">
        <v>1037</v>
      </c>
      <c r="C1466" s="3" t="s">
        <v>1038</v>
      </c>
      <c r="D1466" s="3" t="s">
        <v>1039</v>
      </c>
      <c r="E1466" s="3" t="s">
        <v>1040</v>
      </c>
      <c r="F1466" s="3" t="s">
        <v>1041</v>
      </c>
      <c r="G1466" s="3" t="s">
        <v>1042</v>
      </c>
      <c r="H1466" s="3" t="s">
        <v>1043</v>
      </c>
      <c r="I1466" s="3" t="s">
        <v>1044</v>
      </c>
      <c r="J1466" s="4" t="s">
        <v>1045</v>
      </c>
      <c r="K1466" s="5" t="s">
        <v>1046</v>
      </c>
      <c r="L1466" s="6"/>
      <c r="M1466" s="6"/>
      <c r="N1466" s="7"/>
      <c r="O1466" s="7"/>
      <c r="P1466" s="8"/>
      <c r="Q1466" s="9">
        <f>SUM(Q1467:Q1467)</f>
        <v>10000000</v>
      </c>
      <c r="R1466" s="10">
        <f>SUM(R1467:R1467)</f>
        <v>0</v>
      </c>
      <c r="S1466" s="11">
        <f>SUM(S1467:S1467)</f>
        <v>0</v>
      </c>
      <c r="T1466" s="10">
        <f>SUM(T1467:T1467)</f>
        <v>0</v>
      </c>
      <c r="U1466" s="11"/>
      <c r="V1466" s="10"/>
      <c r="W1466" s="11"/>
      <c r="X1466" s="10"/>
      <c r="Y1466" s="11"/>
      <c r="Z1466" s="10"/>
      <c r="AA1466" s="11"/>
      <c r="AB1466" s="10"/>
      <c r="AC1466" s="11"/>
      <c r="AD1466" s="10"/>
      <c r="AE1466" s="11"/>
      <c r="AF1466" s="10"/>
      <c r="AG1466" s="12">
        <f>Q1466+S1466</f>
        <v>10000000</v>
      </c>
      <c r="AH1466" s="10">
        <f>AH1467</f>
        <v>0</v>
      </c>
      <c r="AI1466" s="13">
        <f>SUM(AI1467:AI1467)</f>
        <v>0</v>
      </c>
      <c r="AJ1466" s="14"/>
      <c r="AK1466" s="14"/>
      <c r="AL1466" s="15"/>
    </row>
    <row r="1467" spans="2:38" ht="64.5" thickBot="1">
      <c r="B1467" s="106"/>
      <c r="C1467" s="28"/>
      <c r="D1467" s="28"/>
      <c r="E1467" s="28"/>
      <c r="F1467" s="26" t="s">
        <v>1027</v>
      </c>
      <c r="G1467" s="28"/>
      <c r="H1467" s="28"/>
      <c r="I1467" s="28"/>
      <c r="J1467" s="26" t="s">
        <v>401</v>
      </c>
      <c r="K1467" s="26" t="s">
        <v>836</v>
      </c>
      <c r="L1467" s="27">
        <v>21</v>
      </c>
      <c r="M1467" s="27">
        <v>156</v>
      </c>
      <c r="N1467" s="27">
        <v>30</v>
      </c>
      <c r="O1467" s="28"/>
      <c r="P1467" s="28"/>
      <c r="Q1467" s="29">
        <v>10000000</v>
      </c>
      <c r="R1467" s="28"/>
      <c r="S1467" s="29"/>
      <c r="T1467" s="28"/>
      <c r="U1467" s="28"/>
      <c r="V1467" s="28"/>
      <c r="W1467" s="28"/>
      <c r="X1467" s="28"/>
      <c r="Y1467" s="28"/>
      <c r="Z1467" s="28"/>
      <c r="AA1467" s="29"/>
      <c r="AB1467" s="28"/>
      <c r="AC1467" s="28"/>
      <c r="AD1467" s="28"/>
      <c r="AE1467" s="29"/>
      <c r="AF1467" s="28"/>
      <c r="AG1467" s="28"/>
      <c r="AH1467" s="28"/>
      <c r="AI1467" s="28"/>
      <c r="AJ1467" s="28"/>
      <c r="AK1467" s="28"/>
      <c r="AL1467" s="107" t="s">
        <v>1091</v>
      </c>
    </row>
    <row r="1468" spans="2:38" s="1" customFormat="1" ht="50.25" customHeight="1">
      <c r="B1468" s="5" t="s">
        <v>1037</v>
      </c>
      <c r="C1468" s="3" t="s">
        <v>1038</v>
      </c>
      <c r="D1468" s="3" t="s">
        <v>1039</v>
      </c>
      <c r="E1468" s="3" t="s">
        <v>1040</v>
      </c>
      <c r="F1468" s="3" t="s">
        <v>1041</v>
      </c>
      <c r="G1468" s="3" t="s">
        <v>1042</v>
      </c>
      <c r="H1468" s="3" t="s">
        <v>1043</v>
      </c>
      <c r="I1468" s="3" t="s">
        <v>1044</v>
      </c>
      <c r="J1468" s="4" t="s">
        <v>1045</v>
      </c>
      <c r="K1468" s="5" t="s">
        <v>1046</v>
      </c>
      <c r="L1468" s="6"/>
      <c r="M1468" s="6"/>
      <c r="N1468" s="7"/>
      <c r="O1468" s="7"/>
      <c r="P1468" s="8"/>
      <c r="Q1468" s="9">
        <f>SUM(Q1469:Q1469)</f>
        <v>10000000</v>
      </c>
      <c r="R1468" s="10">
        <f>SUM(R1469:R1469)</f>
        <v>0</v>
      </c>
      <c r="S1468" s="11">
        <f>SUM(S1469:S1469)</f>
        <v>0</v>
      </c>
      <c r="T1468" s="10">
        <f>SUM(T1469:T1469)</f>
        <v>0</v>
      </c>
      <c r="U1468" s="11"/>
      <c r="V1468" s="10"/>
      <c r="W1468" s="11"/>
      <c r="X1468" s="10"/>
      <c r="Y1468" s="11"/>
      <c r="Z1468" s="10"/>
      <c r="AA1468" s="11"/>
      <c r="AB1468" s="10"/>
      <c r="AC1468" s="11"/>
      <c r="AD1468" s="10"/>
      <c r="AE1468" s="11"/>
      <c r="AF1468" s="10"/>
      <c r="AG1468" s="12">
        <f>Q1468+S1468</f>
        <v>10000000</v>
      </c>
      <c r="AH1468" s="10">
        <f>AH1469</f>
        <v>0</v>
      </c>
      <c r="AI1468" s="13">
        <f>SUM(AI1469:AI1469)</f>
        <v>0</v>
      </c>
      <c r="AJ1468" s="14"/>
      <c r="AK1468" s="14"/>
      <c r="AL1468" s="15"/>
    </row>
    <row r="1469" spans="2:38" ht="77.25" thickBot="1">
      <c r="B1469" s="106"/>
      <c r="C1469" s="28"/>
      <c r="D1469" s="28"/>
      <c r="E1469" s="28"/>
      <c r="F1469" s="26" t="s">
        <v>1026</v>
      </c>
      <c r="G1469" s="28"/>
      <c r="H1469" s="28"/>
      <c r="I1469" s="28"/>
      <c r="J1469" s="26" t="s">
        <v>402</v>
      </c>
      <c r="K1469" s="26" t="s">
        <v>837</v>
      </c>
      <c r="L1469" s="27">
        <v>0</v>
      </c>
      <c r="M1469" s="27">
        <v>7</v>
      </c>
      <c r="N1469" s="27">
        <v>1</v>
      </c>
      <c r="O1469" s="28"/>
      <c r="P1469" s="28"/>
      <c r="Q1469" s="29">
        <v>10000000</v>
      </c>
      <c r="R1469" s="28"/>
      <c r="S1469" s="29"/>
      <c r="T1469" s="28"/>
      <c r="U1469" s="28"/>
      <c r="V1469" s="28"/>
      <c r="W1469" s="28"/>
      <c r="X1469" s="28"/>
      <c r="Y1469" s="28"/>
      <c r="Z1469" s="28"/>
      <c r="AA1469" s="29"/>
      <c r="AB1469" s="28"/>
      <c r="AC1469" s="28"/>
      <c r="AD1469" s="28"/>
      <c r="AE1469" s="29"/>
      <c r="AF1469" s="28"/>
      <c r="AG1469" s="28"/>
      <c r="AH1469" s="28"/>
      <c r="AI1469" s="28"/>
      <c r="AJ1469" s="28"/>
      <c r="AK1469" s="28"/>
      <c r="AL1469" s="107" t="s">
        <v>1091</v>
      </c>
    </row>
    <row r="1470" spans="2:38" s="1" customFormat="1" ht="54" customHeight="1">
      <c r="B1470" s="5" t="s">
        <v>1037</v>
      </c>
      <c r="C1470" s="3" t="s">
        <v>1038</v>
      </c>
      <c r="D1470" s="3" t="s">
        <v>1039</v>
      </c>
      <c r="E1470" s="3" t="s">
        <v>1040</v>
      </c>
      <c r="F1470" s="3" t="s">
        <v>1041</v>
      </c>
      <c r="G1470" s="3" t="s">
        <v>1042</v>
      </c>
      <c r="H1470" s="3" t="s">
        <v>1043</v>
      </c>
      <c r="I1470" s="3" t="s">
        <v>1044</v>
      </c>
      <c r="J1470" s="4" t="s">
        <v>1045</v>
      </c>
      <c r="K1470" s="5" t="s">
        <v>1046</v>
      </c>
      <c r="L1470" s="6"/>
      <c r="M1470" s="6"/>
      <c r="N1470" s="7"/>
      <c r="O1470" s="7"/>
      <c r="P1470" s="8"/>
      <c r="Q1470" s="9">
        <f>SUM(Q1471:Q1471)</f>
        <v>10000000</v>
      </c>
      <c r="R1470" s="10">
        <f>SUM(R1471:R1471)</f>
        <v>0</v>
      </c>
      <c r="S1470" s="11">
        <f>SUM(S1471:S1471)</f>
        <v>0</v>
      </c>
      <c r="T1470" s="10">
        <f>SUM(T1471:T1471)</f>
        <v>0</v>
      </c>
      <c r="U1470" s="11"/>
      <c r="V1470" s="10"/>
      <c r="W1470" s="11"/>
      <c r="X1470" s="10"/>
      <c r="Y1470" s="11"/>
      <c r="Z1470" s="10"/>
      <c r="AA1470" s="11"/>
      <c r="AB1470" s="10"/>
      <c r="AC1470" s="11"/>
      <c r="AD1470" s="10"/>
      <c r="AE1470" s="11"/>
      <c r="AF1470" s="10"/>
      <c r="AG1470" s="12">
        <f>Q1470+S1470</f>
        <v>10000000</v>
      </c>
      <c r="AH1470" s="10">
        <f>AH1471</f>
        <v>0</v>
      </c>
      <c r="AI1470" s="13">
        <f>SUM(AI1471:AI1471)</f>
        <v>0</v>
      </c>
      <c r="AJ1470" s="14"/>
      <c r="AK1470" s="14"/>
      <c r="AL1470" s="15"/>
    </row>
    <row r="1471" spans="2:38" ht="115.5" thickBot="1">
      <c r="B1471" s="106"/>
      <c r="C1471" s="28"/>
      <c r="D1471" s="28"/>
      <c r="E1471" s="28"/>
      <c r="F1471" s="26" t="s">
        <v>1027</v>
      </c>
      <c r="G1471" s="28"/>
      <c r="H1471" s="28"/>
      <c r="I1471" s="28"/>
      <c r="J1471" s="26" t="s">
        <v>403</v>
      </c>
      <c r="K1471" s="26" t="s">
        <v>838</v>
      </c>
      <c r="L1471" s="27">
        <v>4</v>
      </c>
      <c r="M1471" s="27">
        <v>28</v>
      </c>
      <c r="N1471" s="27">
        <v>8</v>
      </c>
      <c r="O1471" s="28"/>
      <c r="P1471" s="28"/>
      <c r="Q1471" s="29">
        <v>10000000</v>
      </c>
      <c r="R1471" s="28"/>
      <c r="S1471" s="29"/>
      <c r="T1471" s="28"/>
      <c r="U1471" s="28"/>
      <c r="V1471" s="28"/>
      <c r="W1471" s="28"/>
      <c r="X1471" s="28"/>
      <c r="Y1471" s="28"/>
      <c r="Z1471" s="28"/>
      <c r="AA1471" s="29"/>
      <c r="AB1471" s="28"/>
      <c r="AC1471" s="28"/>
      <c r="AD1471" s="28"/>
      <c r="AE1471" s="29"/>
      <c r="AF1471" s="28"/>
      <c r="AG1471" s="28"/>
      <c r="AH1471" s="28"/>
      <c r="AI1471" s="28"/>
      <c r="AJ1471" s="28"/>
      <c r="AK1471" s="28"/>
      <c r="AL1471" s="107" t="s">
        <v>1091</v>
      </c>
    </row>
    <row r="1472" spans="2:38" s="1" customFormat="1" ht="51.75" customHeight="1">
      <c r="B1472" s="5" t="s">
        <v>1037</v>
      </c>
      <c r="C1472" s="3" t="s">
        <v>1038</v>
      </c>
      <c r="D1472" s="3" t="s">
        <v>1039</v>
      </c>
      <c r="E1472" s="3" t="s">
        <v>1040</v>
      </c>
      <c r="F1472" s="3" t="s">
        <v>1041</v>
      </c>
      <c r="G1472" s="3" t="s">
        <v>1042</v>
      </c>
      <c r="H1472" s="3" t="s">
        <v>1043</v>
      </c>
      <c r="I1472" s="3" t="s">
        <v>1044</v>
      </c>
      <c r="J1472" s="4" t="s">
        <v>1045</v>
      </c>
      <c r="K1472" s="5" t="s">
        <v>1046</v>
      </c>
      <c r="L1472" s="6"/>
      <c r="M1472" s="6"/>
      <c r="N1472" s="7"/>
      <c r="O1472" s="7"/>
      <c r="P1472" s="8"/>
      <c r="Q1472" s="9">
        <f>SUM(Q1473:Q1473)</f>
        <v>10000000</v>
      </c>
      <c r="R1472" s="10">
        <f>SUM(R1473:R1473)</f>
        <v>0</v>
      </c>
      <c r="S1472" s="11">
        <f>SUM(S1473:S1473)</f>
        <v>0</v>
      </c>
      <c r="T1472" s="10">
        <f>SUM(T1473:T1473)</f>
        <v>0</v>
      </c>
      <c r="U1472" s="11"/>
      <c r="V1472" s="10"/>
      <c r="W1472" s="11"/>
      <c r="X1472" s="10"/>
      <c r="Y1472" s="11"/>
      <c r="Z1472" s="10"/>
      <c r="AA1472" s="11"/>
      <c r="AB1472" s="10"/>
      <c r="AC1472" s="11"/>
      <c r="AD1472" s="10"/>
      <c r="AE1472" s="11"/>
      <c r="AF1472" s="10"/>
      <c r="AG1472" s="12">
        <f>Q1472+S1472</f>
        <v>10000000</v>
      </c>
      <c r="AH1472" s="10">
        <f>AH1473</f>
        <v>0</v>
      </c>
      <c r="AI1472" s="13">
        <f>SUM(AI1473:AI1473)</f>
        <v>0</v>
      </c>
      <c r="AJ1472" s="14"/>
      <c r="AK1472" s="14"/>
      <c r="AL1472" s="15"/>
    </row>
    <row r="1473" spans="2:38" ht="144.75" customHeight="1" thickBot="1">
      <c r="B1473" s="106"/>
      <c r="C1473" s="28"/>
      <c r="D1473" s="28"/>
      <c r="E1473" s="28"/>
      <c r="F1473" s="26" t="s">
        <v>1028</v>
      </c>
      <c r="G1473" s="28"/>
      <c r="H1473" s="28"/>
      <c r="I1473" s="28"/>
      <c r="J1473" s="26" t="s">
        <v>404</v>
      </c>
      <c r="K1473" s="26" t="s">
        <v>839</v>
      </c>
      <c r="L1473" s="27">
        <v>0</v>
      </c>
      <c r="M1473" s="27">
        <v>100</v>
      </c>
      <c r="N1473" s="27">
        <v>20</v>
      </c>
      <c r="O1473" s="28"/>
      <c r="P1473" s="28"/>
      <c r="Q1473" s="29">
        <v>10000000</v>
      </c>
      <c r="R1473" s="28"/>
      <c r="S1473" s="29"/>
      <c r="T1473" s="28"/>
      <c r="U1473" s="28"/>
      <c r="V1473" s="28"/>
      <c r="W1473" s="28"/>
      <c r="X1473" s="28"/>
      <c r="Y1473" s="28"/>
      <c r="Z1473" s="28"/>
      <c r="AA1473" s="29"/>
      <c r="AB1473" s="28"/>
      <c r="AC1473" s="28"/>
      <c r="AD1473" s="28"/>
      <c r="AE1473" s="29"/>
      <c r="AF1473" s="28"/>
      <c r="AG1473" s="28"/>
      <c r="AH1473" s="28"/>
      <c r="AI1473" s="28"/>
      <c r="AJ1473" s="28"/>
      <c r="AK1473" s="28"/>
      <c r="AL1473" s="107" t="s">
        <v>1091</v>
      </c>
    </row>
    <row r="1474" spans="2:38" s="1" customFormat="1" ht="51.75" customHeight="1">
      <c r="B1474" s="5" t="s">
        <v>1037</v>
      </c>
      <c r="C1474" s="3" t="s">
        <v>1038</v>
      </c>
      <c r="D1474" s="3" t="s">
        <v>1039</v>
      </c>
      <c r="E1474" s="3" t="s">
        <v>1040</v>
      </c>
      <c r="F1474" s="3" t="s">
        <v>1041</v>
      </c>
      <c r="G1474" s="3" t="s">
        <v>1042</v>
      </c>
      <c r="H1474" s="3" t="s">
        <v>1043</v>
      </c>
      <c r="I1474" s="3" t="s">
        <v>1044</v>
      </c>
      <c r="J1474" s="4" t="s">
        <v>1045</v>
      </c>
      <c r="K1474" s="5" t="s">
        <v>1046</v>
      </c>
      <c r="L1474" s="6"/>
      <c r="M1474" s="6"/>
      <c r="N1474" s="7"/>
      <c r="O1474" s="7"/>
      <c r="P1474" s="8"/>
      <c r="Q1474" s="9">
        <f>SUM(Q1475:Q1475)</f>
        <v>10000000</v>
      </c>
      <c r="R1474" s="10">
        <f>SUM(R1475:R1475)</f>
        <v>0</v>
      </c>
      <c r="S1474" s="11">
        <f>SUM(S1475:S1475)</f>
        <v>0</v>
      </c>
      <c r="T1474" s="10">
        <f>SUM(T1475:T1475)</f>
        <v>0</v>
      </c>
      <c r="U1474" s="11"/>
      <c r="V1474" s="10"/>
      <c r="W1474" s="11"/>
      <c r="X1474" s="10"/>
      <c r="Y1474" s="11"/>
      <c r="Z1474" s="10"/>
      <c r="AA1474" s="11"/>
      <c r="AB1474" s="10"/>
      <c r="AC1474" s="11"/>
      <c r="AD1474" s="10"/>
      <c r="AE1474" s="11"/>
      <c r="AF1474" s="10"/>
      <c r="AG1474" s="12">
        <f>Q1474+S1474</f>
        <v>10000000</v>
      </c>
      <c r="AH1474" s="10">
        <f>AH1475</f>
        <v>0</v>
      </c>
      <c r="AI1474" s="13">
        <f>SUM(AI1475:AI1475)</f>
        <v>0</v>
      </c>
      <c r="AJ1474" s="14"/>
      <c r="AK1474" s="14"/>
      <c r="AL1474" s="15"/>
    </row>
    <row r="1475" spans="2:38" ht="64.5" thickBot="1">
      <c r="B1475" s="106"/>
      <c r="C1475" s="28"/>
      <c r="D1475" s="28"/>
      <c r="E1475" s="28"/>
      <c r="F1475" s="26" t="s">
        <v>1029</v>
      </c>
      <c r="G1475" s="28"/>
      <c r="H1475" s="28"/>
      <c r="I1475" s="28"/>
      <c r="J1475" s="26" t="s">
        <v>405</v>
      </c>
      <c r="K1475" s="26" t="s">
        <v>840</v>
      </c>
      <c r="L1475" s="27">
        <v>1600</v>
      </c>
      <c r="M1475" s="27">
        <v>69000</v>
      </c>
      <c r="N1475" s="27">
        <v>17000</v>
      </c>
      <c r="O1475" s="28"/>
      <c r="P1475" s="28"/>
      <c r="Q1475" s="29">
        <v>10000000</v>
      </c>
      <c r="R1475" s="28"/>
      <c r="S1475" s="29"/>
      <c r="T1475" s="28"/>
      <c r="U1475" s="28"/>
      <c r="V1475" s="28"/>
      <c r="W1475" s="28"/>
      <c r="X1475" s="28"/>
      <c r="Y1475" s="28"/>
      <c r="Z1475" s="28"/>
      <c r="AA1475" s="29"/>
      <c r="AB1475" s="28"/>
      <c r="AC1475" s="28"/>
      <c r="AD1475" s="28"/>
      <c r="AE1475" s="29"/>
      <c r="AF1475" s="28"/>
      <c r="AG1475" s="28"/>
      <c r="AH1475" s="28"/>
      <c r="AI1475" s="28"/>
      <c r="AJ1475" s="28"/>
      <c r="AK1475" s="28"/>
      <c r="AL1475" s="107" t="s">
        <v>1091</v>
      </c>
    </row>
    <row r="1476" spans="2:38" s="1" customFormat="1" ht="33.75">
      <c r="B1476" s="5" t="s">
        <v>1037</v>
      </c>
      <c r="C1476" s="3" t="s">
        <v>1038</v>
      </c>
      <c r="D1476" s="3" t="s">
        <v>1039</v>
      </c>
      <c r="E1476" s="3" t="s">
        <v>1040</v>
      </c>
      <c r="F1476" s="3" t="s">
        <v>1041</v>
      </c>
      <c r="G1476" s="3" t="s">
        <v>1042</v>
      </c>
      <c r="H1476" s="3" t="s">
        <v>1043</v>
      </c>
      <c r="I1476" s="3" t="s">
        <v>1044</v>
      </c>
      <c r="J1476" s="4" t="s">
        <v>1045</v>
      </c>
      <c r="K1476" s="5" t="s">
        <v>1046</v>
      </c>
      <c r="L1476" s="6"/>
      <c r="M1476" s="6"/>
      <c r="N1476" s="7"/>
      <c r="O1476" s="7"/>
      <c r="P1476" s="8"/>
      <c r="Q1476" s="9">
        <f>SUM(Q1477:Q1477)</f>
        <v>0</v>
      </c>
      <c r="R1476" s="10">
        <f>SUM(R1477:R1477)</f>
        <v>0</v>
      </c>
      <c r="S1476" s="11">
        <f>SUM(S1477:S1477)</f>
        <v>0</v>
      </c>
      <c r="T1476" s="10">
        <f>SUM(T1477:T1477)</f>
        <v>0</v>
      </c>
      <c r="U1476" s="11"/>
      <c r="V1476" s="10"/>
      <c r="W1476" s="11"/>
      <c r="X1476" s="10"/>
      <c r="Y1476" s="11"/>
      <c r="Z1476" s="10"/>
      <c r="AA1476" s="11"/>
      <c r="AB1476" s="10"/>
      <c r="AC1476" s="11"/>
      <c r="AD1476" s="10"/>
      <c r="AE1476" s="11"/>
      <c r="AF1476" s="10"/>
      <c r="AG1476" s="12">
        <f>Q1476+S1476</f>
        <v>0</v>
      </c>
      <c r="AH1476" s="10">
        <f>AH1477</f>
        <v>0</v>
      </c>
      <c r="AI1476" s="13">
        <f>SUM(AI1477:AI1477)</f>
        <v>0</v>
      </c>
      <c r="AJ1476" s="14"/>
      <c r="AK1476" s="14"/>
      <c r="AL1476" s="15"/>
    </row>
    <row r="1477" spans="2:38" ht="90" thickBot="1">
      <c r="B1477" s="106"/>
      <c r="C1477" s="28"/>
      <c r="D1477" s="28"/>
      <c r="E1477" s="28"/>
      <c r="F1477" s="26" t="s">
        <v>1021</v>
      </c>
      <c r="G1477" s="28"/>
      <c r="H1477" s="28"/>
      <c r="I1477" s="28"/>
      <c r="J1477" s="26" t="s">
        <v>406</v>
      </c>
      <c r="K1477" s="26" t="s">
        <v>841</v>
      </c>
      <c r="L1477" s="27">
        <v>10</v>
      </c>
      <c r="M1477" s="27">
        <v>40</v>
      </c>
      <c r="N1477" s="27">
        <v>10</v>
      </c>
      <c r="O1477" s="28"/>
      <c r="P1477" s="28"/>
      <c r="Q1477" s="29"/>
      <c r="R1477" s="28"/>
      <c r="S1477" s="29"/>
      <c r="T1477" s="28"/>
      <c r="U1477" s="28"/>
      <c r="V1477" s="28"/>
      <c r="W1477" s="28"/>
      <c r="X1477" s="28"/>
      <c r="Y1477" s="28"/>
      <c r="Z1477" s="28"/>
      <c r="AA1477" s="29"/>
      <c r="AB1477" s="28"/>
      <c r="AC1477" s="28"/>
      <c r="AD1477" s="28"/>
      <c r="AE1477" s="29"/>
      <c r="AF1477" s="28"/>
      <c r="AG1477" s="28"/>
      <c r="AH1477" s="28"/>
      <c r="AI1477" s="28"/>
      <c r="AJ1477" s="28"/>
      <c r="AK1477" s="28"/>
      <c r="AL1477" s="107" t="s">
        <v>1091</v>
      </c>
    </row>
    <row r="1478" spans="2:38" s="1" customFormat="1" ht="51.75" customHeight="1">
      <c r="B1478" s="5" t="s">
        <v>1037</v>
      </c>
      <c r="C1478" s="3" t="s">
        <v>1038</v>
      </c>
      <c r="D1478" s="3" t="s">
        <v>1039</v>
      </c>
      <c r="E1478" s="3" t="s">
        <v>1040</v>
      </c>
      <c r="F1478" s="3" t="s">
        <v>1041</v>
      </c>
      <c r="G1478" s="3" t="s">
        <v>1042</v>
      </c>
      <c r="H1478" s="3" t="s">
        <v>1043</v>
      </c>
      <c r="I1478" s="3" t="s">
        <v>1044</v>
      </c>
      <c r="J1478" s="4" t="s">
        <v>1045</v>
      </c>
      <c r="K1478" s="5" t="s">
        <v>1046</v>
      </c>
      <c r="L1478" s="6"/>
      <c r="M1478" s="6"/>
      <c r="N1478" s="7"/>
      <c r="O1478" s="7"/>
      <c r="P1478" s="8"/>
      <c r="Q1478" s="9">
        <f>SUM(Q1479:Q1479)</f>
        <v>10000000</v>
      </c>
      <c r="R1478" s="10">
        <f>SUM(R1479:R1479)</f>
        <v>0</v>
      </c>
      <c r="S1478" s="11">
        <f>SUM(S1479:S1479)</f>
        <v>0</v>
      </c>
      <c r="T1478" s="10">
        <f>SUM(T1479:T1479)</f>
        <v>0</v>
      </c>
      <c r="U1478" s="11"/>
      <c r="V1478" s="10"/>
      <c r="W1478" s="11"/>
      <c r="X1478" s="10"/>
      <c r="Y1478" s="11"/>
      <c r="Z1478" s="10"/>
      <c r="AA1478" s="11"/>
      <c r="AB1478" s="10"/>
      <c r="AC1478" s="11"/>
      <c r="AD1478" s="10"/>
      <c r="AE1478" s="11"/>
      <c r="AF1478" s="10"/>
      <c r="AG1478" s="12">
        <f>Q1478+S1478</f>
        <v>10000000</v>
      </c>
      <c r="AH1478" s="10">
        <f>AH1479</f>
        <v>0</v>
      </c>
      <c r="AI1478" s="13">
        <f>SUM(AI1479:AI1479)</f>
        <v>0</v>
      </c>
      <c r="AJ1478" s="14"/>
      <c r="AK1478" s="14"/>
      <c r="AL1478" s="15"/>
    </row>
    <row r="1479" spans="2:38" ht="89.25">
      <c r="B1479" s="106"/>
      <c r="C1479" s="28"/>
      <c r="D1479" s="28"/>
      <c r="E1479" s="28"/>
      <c r="F1479" s="26" t="s">
        <v>1027</v>
      </c>
      <c r="G1479" s="28"/>
      <c r="H1479" s="28"/>
      <c r="I1479" s="28"/>
      <c r="J1479" s="26" t="s">
        <v>407</v>
      </c>
      <c r="K1479" s="26" t="s">
        <v>842</v>
      </c>
      <c r="L1479" s="27">
        <v>1</v>
      </c>
      <c r="M1479" s="27">
        <v>1</v>
      </c>
      <c r="N1479" s="27">
        <v>1</v>
      </c>
      <c r="O1479" s="28"/>
      <c r="P1479" s="28"/>
      <c r="Q1479" s="29">
        <v>10000000</v>
      </c>
      <c r="R1479" s="28"/>
      <c r="S1479" s="29"/>
      <c r="T1479" s="28"/>
      <c r="U1479" s="28"/>
      <c r="V1479" s="28"/>
      <c r="W1479" s="28"/>
      <c r="X1479" s="28"/>
      <c r="Y1479" s="28"/>
      <c r="Z1479" s="28"/>
      <c r="AA1479" s="29"/>
      <c r="AB1479" s="28"/>
      <c r="AC1479" s="28"/>
      <c r="AD1479" s="28"/>
      <c r="AE1479" s="29"/>
      <c r="AF1479" s="28"/>
      <c r="AG1479" s="28"/>
      <c r="AH1479" s="28"/>
      <c r="AI1479" s="28"/>
      <c r="AJ1479" s="28"/>
      <c r="AK1479" s="28"/>
      <c r="AL1479" s="107" t="s">
        <v>1091</v>
      </c>
    </row>
    <row r="1480" spans="2:38" ht="15.75" thickBot="1">
      <c r="B1480" s="106"/>
      <c r="C1480" s="28"/>
      <c r="D1480" s="28"/>
      <c r="E1480" s="28"/>
      <c r="F1480" s="26"/>
      <c r="G1480" s="28"/>
      <c r="H1480" s="28"/>
      <c r="I1480" s="28"/>
      <c r="J1480" s="26"/>
      <c r="K1480" s="26"/>
      <c r="L1480" s="27"/>
      <c r="M1480" s="27"/>
      <c r="N1480" s="27"/>
      <c r="O1480" s="28"/>
      <c r="P1480" s="28"/>
      <c r="Q1480" s="29"/>
      <c r="R1480" s="28"/>
      <c r="S1480" s="29"/>
      <c r="T1480" s="28"/>
      <c r="U1480" s="28"/>
      <c r="V1480" s="28"/>
      <c r="W1480" s="28"/>
      <c r="X1480" s="28"/>
      <c r="Y1480" s="28"/>
      <c r="Z1480" s="28"/>
      <c r="AA1480" s="29"/>
      <c r="AB1480" s="28"/>
      <c r="AC1480" s="28"/>
      <c r="AD1480" s="28"/>
      <c r="AE1480" s="29"/>
      <c r="AF1480" s="28"/>
      <c r="AG1480" s="28"/>
      <c r="AH1480" s="28"/>
      <c r="AI1480" s="28"/>
      <c r="AJ1480" s="28"/>
      <c r="AK1480" s="28"/>
      <c r="AL1480" s="107"/>
    </row>
    <row r="1481" spans="2:38" s="1" customFormat="1" ht="11.25">
      <c r="B1481" s="122" t="s">
        <v>1097</v>
      </c>
      <c r="C1481" s="123"/>
      <c r="D1481" s="123"/>
      <c r="E1481" s="123"/>
      <c r="F1481" s="123"/>
      <c r="G1481" s="123"/>
      <c r="H1481" s="123"/>
      <c r="I1481" s="123"/>
      <c r="J1481" s="123"/>
      <c r="K1481" s="123"/>
      <c r="L1481" s="123"/>
      <c r="M1481" s="123"/>
      <c r="N1481" s="123"/>
      <c r="O1481" s="123"/>
      <c r="P1481" s="123"/>
      <c r="Q1481" s="123"/>
      <c r="R1481" s="123"/>
      <c r="S1481" s="123"/>
      <c r="T1481" s="123"/>
      <c r="U1481" s="123"/>
      <c r="V1481" s="123"/>
      <c r="W1481" s="123"/>
      <c r="X1481" s="123"/>
      <c r="Y1481" s="123"/>
      <c r="Z1481" s="123"/>
      <c r="AA1481" s="123"/>
      <c r="AB1481" s="123"/>
      <c r="AC1481" s="123"/>
      <c r="AD1481" s="123"/>
      <c r="AE1481" s="123"/>
      <c r="AF1481" s="123"/>
      <c r="AG1481" s="123"/>
      <c r="AH1481" s="123"/>
      <c r="AI1481" s="123"/>
      <c r="AJ1481" s="123"/>
      <c r="AK1481" s="123"/>
      <c r="AL1481" s="124"/>
    </row>
    <row r="1482" spans="2:38" s="1" customFormat="1" ht="12" thickBot="1">
      <c r="B1482" s="125" t="s">
        <v>1098</v>
      </c>
      <c r="C1482" s="126"/>
      <c r="D1482" s="126"/>
      <c r="E1482" s="126"/>
      <c r="F1482" s="126"/>
      <c r="G1482" s="126"/>
      <c r="H1482" s="126"/>
      <c r="I1482" s="126"/>
      <c r="J1482" s="126"/>
      <c r="K1482" s="126"/>
      <c r="L1482" s="126"/>
      <c r="M1482" s="126"/>
      <c r="N1482" s="126"/>
      <c r="O1482" s="126"/>
      <c r="P1482" s="126"/>
      <c r="Q1482" s="126"/>
      <c r="R1482" s="126"/>
      <c r="S1482" s="126"/>
      <c r="T1482" s="126"/>
      <c r="U1482" s="126"/>
      <c r="V1482" s="126"/>
      <c r="W1482" s="126"/>
      <c r="X1482" s="126"/>
      <c r="Y1482" s="126"/>
      <c r="Z1482" s="126"/>
      <c r="AA1482" s="126"/>
      <c r="AB1482" s="126"/>
      <c r="AC1482" s="126"/>
      <c r="AD1482" s="126"/>
      <c r="AE1482" s="126"/>
      <c r="AF1482" s="126"/>
      <c r="AG1482" s="126"/>
      <c r="AH1482" s="126"/>
      <c r="AI1482" s="126"/>
      <c r="AJ1482" s="126"/>
      <c r="AK1482" s="126"/>
      <c r="AL1482" s="127"/>
    </row>
    <row r="1483" spans="2:38" s="1" customFormat="1" ht="11.25">
      <c r="B1483" s="128" t="s">
        <v>1309</v>
      </c>
      <c r="C1483" s="129"/>
      <c r="D1483" s="129"/>
      <c r="E1483" s="129"/>
      <c r="F1483" s="129"/>
      <c r="G1483" s="129"/>
      <c r="H1483" s="129"/>
      <c r="I1483" s="129"/>
      <c r="J1483" s="130"/>
      <c r="K1483" s="131" t="s">
        <v>1310</v>
      </c>
      <c r="L1483" s="132"/>
      <c r="M1483" s="132"/>
      <c r="N1483" s="132"/>
      <c r="O1483" s="132"/>
      <c r="P1483" s="132"/>
      <c r="Q1483" s="132"/>
      <c r="R1483" s="132"/>
      <c r="S1483" s="132"/>
      <c r="T1483" s="132"/>
      <c r="U1483" s="132"/>
      <c r="V1483" s="133"/>
      <c r="W1483" s="131" t="s">
        <v>1101</v>
      </c>
      <c r="X1483" s="134"/>
      <c r="Y1483" s="134"/>
      <c r="Z1483" s="134"/>
      <c r="AA1483" s="134"/>
      <c r="AB1483" s="134"/>
      <c r="AC1483" s="134"/>
      <c r="AD1483" s="134"/>
      <c r="AE1483" s="134"/>
      <c r="AF1483" s="134"/>
      <c r="AG1483" s="134"/>
      <c r="AH1483" s="134"/>
      <c r="AI1483" s="134"/>
      <c r="AJ1483" s="134"/>
      <c r="AK1483" s="134"/>
      <c r="AL1483" s="135"/>
    </row>
    <row r="1484" spans="2:38" s="1" customFormat="1" ht="26.25" customHeight="1" thickBot="1">
      <c r="B1484" s="136" t="s">
        <v>1326</v>
      </c>
      <c r="C1484" s="137"/>
      <c r="D1484" s="138"/>
      <c r="E1484" s="92"/>
      <c r="F1484" s="92"/>
      <c r="G1484" s="92"/>
      <c r="H1484" s="139" t="s">
        <v>1327</v>
      </c>
      <c r="I1484" s="139"/>
      <c r="J1484" s="139"/>
      <c r="K1484" s="139"/>
      <c r="L1484" s="139"/>
      <c r="M1484" s="139"/>
      <c r="N1484" s="139"/>
      <c r="O1484" s="139"/>
      <c r="P1484" s="140"/>
      <c r="Q1484" s="141" t="s">
        <v>1049</v>
      </c>
      <c r="R1484" s="142"/>
      <c r="S1484" s="142"/>
      <c r="T1484" s="142"/>
      <c r="U1484" s="142"/>
      <c r="V1484" s="142"/>
      <c r="W1484" s="142"/>
      <c r="X1484" s="142"/>
      <c r="Y1484" s="142"/>
      <c r="Z1484" s="142"/>
      <c r="AA1484" s="142"/>
      <c r="AB1484" s="142"/>
      <c r="AC1484" s="142"/>
      <c r="AD1484" s="142"/>
      <c r="AE1484" s="142"/>
      <c r="AF1484" s="142"/>
      <c r="AG1484" s="142"/>
      <c r="AH1484" s="143"/>
      <c r="AI1484" s="144" t="s">
        <v>1050</v>
      </c>
      <c r="AJ1484" s="145"/>
      <c r="AK1484" s="145"/>
      <c r="AL1484" s="146"/>
    </row>
    <row r="1485" spans="2:38" s="1" customFormat="1" ht="11.25" customHeight="1">
      <c r="B1485" s="156" t="s">
        <v>1051</v>
      </c>
      <c r="C1485" s="158" t="s">
        <v>1052</v>
      </c>
      <c r="D1485" s="159"/>
      <c r="E1485" s="159"/>
      <c r="F1485" s="159"/>
      <c r="G1485" s="159"/>
      <c r="H1485" s="159"/>
      <c r="I1485" s="159"/>
      <c r="J1485" s="159"/>
      <c r="K1485" s="162" t="s">
        <v>1053</v>
      </c>
      <c r="L1485" s="164" t="s">
        <v>1054</v>
      </c>
      <c r="M1485" s="164" t="s">
        <v>1055</v>
      </c>
      <c r="N1485" s="166" t="s">
        <v>1394</v>
      </c>
      <c r="O1485" s="173" t="s">
        <v>1056</v>
      </c>
      <c r="P1485" s="175" t="s">
        <v>1057</v>
      </c>
      <c r="Q1485" s="177" t="s">
        <v>1058</v>
      </c>
      <c r="R1485" s="169"/>
      <c r="S1485" s="168" t="s">
        <v>1059</v>
      </c>
      <c r="T1485" s="169"/>
      <c r="U1485" s="168" t="s">
        <v>1060</v>
      </c>
      <c r="V1485" s="169"/>
      <c r="W1485" s="168" t="s">
        <v>1061</v>
      </c>
      <c r="X1485" s="169"/>
      <c r="Y1485" s="168" t="s">
        <v>1062</v>
      </c>
      <c r="Z1485" s="169"/>
      <c r="AA1485" s="168" t="s">
        <v>1063</v>
      </c>
      <c r="AB1485" s="169"/>
      <c r="AC1485" s="168" t="s">
        <v>1064</v>
      </c>
      <c r="AD1485" s="169"/>
      <c r="AE1485" s="168" t="s">
        <v>1065</v>
      </c>
      <c r="AF1485" s="169"/>
      <c r="AG1485" s="168" t="s">
        <v>1066</v>
      </c>
      <c r="AH1485" s="170"/>
      <c r="AI1485" s="171" t="s">
        <v>1067</v>
      </c>
      <c r="AJ1485" s="147" t="s">
        <v>1068</v>
      </c>
      <c r="AK1485" s="149" t="s">
        <v>1069</v>
      </c>
      <c r="AL1485" s="151" t="s">
        <v>1070</v>
      </c>
    </row>
    <row r="1486" spans="2:38" s="1" customFormat="1" ht="18.75" thickBot="1">
      <c r="B1486" s="157"/>
      <c r="C1486" s="178"/>
      <c r="D1486" s="179"/>
      <c r="E1486" s="179"/>
      <c r="F1486" s="179"/>
      <c r="G1486" s="179"/>
      <c r="H1486" s="179"/>
      <c r="I1486" s="179"/>
      <c r="J1486" s="179"/>
      <c r="K1486" s="163"/>
      <c r="L1486" s="165" t="s">
        <v>1054</v>
      </c>
      <c r="M1486" s="165"/>
      <c r="N1486" s="167"/>
      <c r="O1486" s="174"/>
      <c r="P1486" s="176"/>
      <c r="Q1486" s="17" t="s">
        <v>1071</v>
      </c>
      <c r="R1486" s="18" t="s">
        <v>1072</v>
      </c>
      <c r="S1486" s="19" t="s">
        <v>1071</v>
      </c>
      <c r="T1486" s="18" t="s">
        <v>1072</v>
      </c>
      <c r="U1486" s="19" t="s">
        <v>1071</v>
      </c>
      <c r="V1486" s="18" t="s">
        <v>1072</v>
      </c>
      <c r="W1486" s="19" t="s">
        <v>1071</v>
      </c>
      <c r="X1486" s="18" t="s">
        <v>1072</v>
      </c>
      <c r="Y1486" s="19" t="s">
        <v>1071</v>
      </c>
      <c r="Z1486" s="18" t="s">
        <v>1072</v>
      </c>
      <c r="AA1486" s="19" t="s">
        <v>1071</v>
      </c>
      <c r="AB1486" s="18" t="s">
        <v>1072</v>
      </c>
      <c r="AC1486" s="19" t="s">
        <v>1071</v>
      </c>
      <c r="AD1486" s="18" t="s">
        <v>1073</v>
      </c>
      <c r="AE1486" s="19" t="s">
        <v>1071</v>
      </c>
      <c r="AF1486" s="18" t="s">
        <v>1073</v>
      </c>
      <c r="AG1486" s="19" t="s">
        <v>1071</v>
      </c>
      <c r="AH1486" s="20" t="s">
        <v>1073</v>
      </c>
      <c r="AI1486" s="172"/>
      <c r="AJ1486" s="148"/>
      <c r="AK1486" s="150"/>
      <c r="AL1486" s="152"/>
    </row>
    <row r="1487" spans="2:38" s="1" customFormat="1" ht="57" thickBot="1">
      <c r="B1487" s="42" t="s">
        <v>1091</v>
      </c>
      <c r="C1487" s="180" t="s">
        <v>1387</v>
      </c>
      <c r="D1487" s="181"/>
      <c r="E1487" s="181"/>
      <c r="F1487" s="181"/>
      <c r="G1487" s="181"/>
      <c r="H1487" s="181"/>
      <c r="I1487" s="181"/>
      <c r="J1487" s="181"/>
      <c r="K1487" s="43" t="s">
        <v>1328</v>
      </c>
      <c r="L1487" s="81">
        <v>0.03</v>
      </c>
      <c r="M1487" s="82">
        <v>2.5999999999999999E-2</v>
      </c>
      <c r="N1487" s="82">
        <v>2.9000000000000001E-2</v>
      </c>
      <c r="O1487" s="46"/>
      <c r="P1487" s="47"/>
      <c r="Q1487" s="48"/>
      <c r="R1487" s="49"/>
      <c r="S1487" s="49"/>
      <c r="T1487" s="49"/>
      <c r="U1487" s="49"/>
      <c r="V1487" s="49"/>
      <c r="W1487" s="49"/>
      <c r="X1487" s="49"/>
      <c r="Y1487" s="49"/>
      <c r="Z1487" s="49"/>
      <c r="AA1487" s="49"/>
      <c r="AB1487" s="49"/>
      <c r="AC1487" s="49"/>
      <c r="AD1487" s="49"/>
      <c r="AE1487" s="49"/>
      <c r="AF1487" s="49"/>
      <c r="AG1487" s="49"/>
      <c r="AH1487" s="50"/>
      <c r="AI1487" s="51">
        <f>AI1489+AI1502+AI1515</f>
        <v>0</v>
      </c>
      <c r="AJ1487" s="52"/>
      <c r="AK1487" s="52"/>
      <c r="AL1487" s="53"/>
    </row>
    <row r="1488" spans="2:38" s="1" customFormat="1" ht="60" customHeight="1">
      <c r="B1488" s="5" t="s">
        <v>1037</v>
      </c>
      <c r="C1488" s="3" t="s">
        <v>1038</v>
      </c>
      <c r="D1488" s="3" t="s">
        <v>1039</v>
      </c>
      <c r="E1488" s="3" t="s">
        <v>1040</v>
      </c>
      <c r="F1488" s="3" t="s">
        <v>1041</v>
      </c>
      <c r="G1488" s="3" t="s">
        <v>1042</v>
      </c>
      <c r="H1488" s="3" t="s">
        <v>1043</v>
      </c>
      <c r="I1488" s="3" t="s">
        <v>1044</v>
      </c>
      <c r="J1488" s="4" t="s">
        <v>1045</v>
      </c>
      <c r="K1488" s="5" t="s">
        <v>1046</v>
      </c>
      <c r="L1488" s="6"/>
      <c r="M1488" s="6"/>
      <c r="N1488" s="7"/>
      <c r="O1488" s="7"/>
      <c r="P1488" s="8"/>
      <c r="Q1488" s="9">
        <f>SUM(Q1489:Q1489)</f>
        <v>110000000</v>
      </c>
      <c r="R1488" s="10">
        <f>SUM(R1489:R1489)</f>
        <v>0</v>
      </c>
      <c r="S1488" s="11">
        <f>SUM(S1489:S1489)</f>
        <v>0</v>
      </c>
      <c r="T1488" s="10">
        <f>SUM(T1489:T1489)</f>
        <v>0</v>
      </c>
      <c r="U1488" s="11"/>
      <c r="V1488" s="10"/>
      <c r="W1488" s="11"/>
      <c r="X1488" s="10"/>
      <c r="Y1488" s="11"/>
      <c r="Z1488" s="10"/>
      <c r="AA1488" s="11"/>
      <c r="AB1488" s="10"/>
      <c r="AC1488" s="11"/>
      <c r="AD1488" s="10"/>
      <c r="AE1488" s="11"/>
      <c r="AF1488" s="10"/>
      <c r="AG1488" s="12">
        <f>Q1488+S1488</f>
        <v>110000000</v>
      </c>
      <c r="AH1488" s="10">
        <f>AH1489</f>
        <v>0</v>
      </c>
      <c r="AI1488" s="13">
        <f>SUM(AI1489:AI1489)</f>
        <v>0</v>
      </c>
      <c r="AJ1488" s="14"/>
      <c r="AK1488" s="14"/>
      <c r="AL1488" s="15"/>
    </row>
    <row r="1489" spans="2:38" ht="103.5" customHeight="1" thickBot="1">
      <c r="B1489" s="106"/>
      <c r="C1489" s="28"/>
      <c r="D1489" s="28"/>
      <c r="E1489" s="28"/>
      <c r="F1489" s="26" t="s">
        <v>1030</v>
      </c>
      <c r="G1489" s="28"/>
      <c r="H1489" s="28"/>
      <c r="I1489" s="28"/>
      <c r="J1489" s="26" t="s">
        <v>408</v>
      </c>
      <c r="K1489" s="26" t="s">
        <v>843</v>
      </c>
      <c r="L1489" s="27">
        <v>94.5</v>
      </c>
      <c r="M1489" s="27">
        <v>95</v>
      </c>
      <c r="N1489" s="27">
        <v>95</v>
      </c>
      <c r="O1489" s="28"/>
      <c r="P1489" s="28"/>
      <c r="Q1489" s="29">
        <v>110000000</v>
      </c>
      <c r="R1489" s="28"/>
      <c r="S1489" s="29"/>
      <c r="T1489" s="28"/>
      <c r="U1489" s="28"/>
      <c r="V1489" s="28"/>
      <c r="W1489" s="28"/>
      <c r="X1489" s="28"/>
      <c r="Y1489" s="28"/>
      <c r="Z1489" s="28"/>
      <c r="AA1489" s="29"/>
      <c r="AB1489" s="28"/>
      <c r="AC1489" s="28"/>
      <c r="AD1489" s="28"/>
      <c r="AE1489" s="29"/>
      <c r="AF1489" s="28"/>
      <c r="AG1489" s="28"/>
      <c r="AH1489" s="28"/>
      <c r="AI1489" s="28"/>
      <c r="AJ1489" s="28"/>
      <c r="AK1489" s="28"/>
      <c r="AL1489" s="107" t="s">
        <v>1091</v>
      </c>
    </row>
    <row r="1490" spans="2:38" s="1" customFormat="1" ht="51" customHeight="1">
      <c r="B1490" s="5" t="s">
        <v>1037</v>
      </c>
      <c r="C1490" s="3" t="s">
        <v>1038</v>
      </c>
      <c r="D1490" s="3" t="s">
        <v>1039</v>
      </c>
      <c r="E1490" s="3" t="s">
        <v>1040</v>
      </c>
      <c r="F1490" s="3" t="s">
        <v>1041</v>
      </c>
      <c r="G1490" s="3" t="s">
        <v>1042</v>
      </c>
      <c r="H1490" s="3" t="s">
        <v>1043</v>
      </c>
      <c r="I1490" s="3" t="s">
        <v>1044</v>
      </c>
      <c r="J1490" s="4" t="s">
        <v>1045</v>
      </c>
      <c r="K1490" s="5" t="s">
        <v>1046</v>
      </c>
      <c r="L1490" s="6"/>
      <c r="M1490" s="6"/>
      <c r="N1490" s="7"/>
      <c r="O1490" s="7"/>
      <c r="P1490" s="8"/>
      <c r="Q1490" s="9">
        <f>SUM(Q1491:Q1491)</f>
        <v>10000000</v>
      </c>
      <c r="R1490" s="10">
        <f>SUM(R1491:R1491)</f>
        <v>0</v>
      </c>
      <c r="S1490" s="11">
        <f>SUM(S1491:S1491)</f>
        <v>0</v>
      </c>
      <c r="T1490" s="10">
        <f>SUM(T1491:T1491)</f>
        <v>0</v>
      </c>
      <c r="U1490" s="11"/>
      <c r="V1490" s="10"/>
      <c r="W1490" s="11"/>
      <c r="X1490" s="10"/>
      <c r="Y1490" s="11"/>
      <c r="Z1490" s="10"/>
      <c r="AA1490" s="11"/>
      <c r="AB1490" s="10"/>
      <c r="AC1490" s="11"/>
      <c r="AD1490" s="10"/>
      <c r="AE1490" s="11"/>
      <c r="AF1490" s="10"/>
      <c r="AG1490" s="12">
        <f>Q1490+S1490</f>
        <v>10000000</v>
      </c>
      <c r="AH1490" s="10">
        <f>AH1491</f>
        <v>0</v>
      </c>
      <c r="AI1490" s="13">
        <f>SUM(AI1491:AI1491)</f>
        <v>0</v>
      </c>
      <c r="AJ1490" s="14"/>
      <c r="AK1490" s="14"/>
      <c r="AL1490" s="15"/>
    </row>
    <row r="1491" spans="2:38" ht="108" customHeight="1">
      <c r="B1491" s="106"/>
      <c r="C1491" s="28"/>
      <c r="D1491" s="28"/>
      <c r="E1491" s="28"/>
      <c r="F1491" s="26" t="s">
        <v>1030</v>
      </c>
      <c r="G1491" s="28"/>
      <c r="H1491" s="28"/>
      <c r="I1491" s="28"/>
      <c r="J1491" s="26" t="s">
        <v>409</v>
      </c>
      <c r="K1491" s="26" t="s">
        <v>844</v>
      </c>
      <c r="L1491" s="27">
        <v>0</v>
      </c>
      <c r="M1491" s="27">
        <v>584</v>
      </c>
      <c r="N1491" s="27">
        <v>584</v>
      </c>
      <c r="O1491" s="28"/>
      <c r="P1491" s="28"/>
      <c r="Q1491" s="29">
        <v>10000000</v>
      </c>
      <c r="R1491" s="28"/>
      <c r="S1491" s="29"/>
      <c r="T1491" s="28"/>
      <c r="U1491" s="28"/>
      <c r="V1491" s="28"/>
      <c r="W1491" s="28"/>
      <c r="X1491" s="28"/>
      <c r="Y1491" s="28"/>
      <c r="Z1491" s="28"/>
      <c r="AA1491" s="29"/>
      <c r="AB1491" s="28"/>
      <c r="AC1491" s="28"/>
      <c r="AD1491" s="28"/>
      <c r="AE1491" s="29"/>
      <c r="AF1491" s="28"/>
      <c r="AG1491" s="28"/>
      <c r="AH1491" s="28"/>
      <c r="AI1491" s="28"/>
      <c r="AJ1491" s="28"/>
      <c r="AK1491" s="28"/>
      <c r="AL1491" s="107" t="s">
        <v>1091</v>
      </c>
    </row>
    <row r="1492" spans="2:38" ht="15.75" thickBot="1">
      <c r="B1492" s="106"/>
      <c r="C1492" s="28"/>
      <c r="D1492" s="28"/>
      <c r="E1492" s="28"/>
      <c r="F1492" s="26"/>
      <c r="G1492" s="28"/>
      <c r="H1492" s="28"/>
      <c r="I1492" s="28"/>
      <c r="J1492" s="26"/>
      <c r="K1492" s="26"/>
      <c r="L1492" s="27"/>
      <c r="M1492" s="27"/>
      <c r="N1492" s="27"/>
      <c r="O1492" s="28"/>
      <c r="P1492" s="28"/>
      <c r="Q1492" s="29"/>
      <c r="R1492" s="28"/>
      <c r="S1492" s="29"/>
      <c r="T1492" s="28"/>
      <c r="U1492" s="28"/>
      <c r="V1492" s="28"/>
      <c r="W1492" s="28"/>
      <c r="X1492" s="28"/>
      <c r="Y1492" s="28"/>
      <c r="Z1492" s="28"/>
      <c r="AA1492" s="29"/>
      <c r="AB1492" s="28"/>
      <c r="AC1492" s="28"/>
      <c r="AD1492" s="28"/>
      <c r="AE1492" s="29"/>
      <c r="AF1492" s="28"/>
      <c r="AG1492" s="28"/>
      <c r="AH1492" s="28"/>
      <c r="AI1492" s="28"/>
      <c r="AJ1492" s="28"/>
      <c r="AK1492" s="28"/>
      <c r="AL1492" s="107"/>
    </row>
    <row r="1493" spans="2:38" s="1" customFormat="1" ht="11.25">
      <c r="B1493" s="122" t="s">
        <v>1097</v>
      </c>
      <c r="C1493" s="123"/>
      <c r="D1493" s="123"/>
      <c r="E1493" s="123"/>
      <c r="F1493" s="123"/>
      <c r="G1493" s="123"/>
      <c r="H1493" s="123"/>
      <c r="I1493" s="123"/>
      <c r="J1493" s="123"/>
      <c r="K1493" s="123"/>
      <c r="L1493" s="123"/>
      <c r="M1493" s="123"/>
      <c r="N1493" s="123"/>
      <c r="O1493" s="123"/>
      <c r="P1493" s="123"/>
      <c r="Q1493" s="123"/>
      <c r="R1493" s="123"/>
      <c r="S1493" s="123"/>
      <c r="T1493" s="123"/>
      <c r="U1493" s="123"/>
      <c r="V1493" s="123"/>
      <c r="W1493" s="123"/>
      <c r="X1493" s="123"/>
      <c r="Y1493" s="123"/>
      <c r="Z1493" s="123"/>
      <c r="AA1493" s="123"/>
      <c r="AB1493" s="123"/>
      <c r="AC1493" s="123"/>
      <c r="AD1493" s="123"/>
      <c r="AE1493" s="123"/>
      <c r="AF1493" s="123"/>
      <c r="AG1493" s="123"/>
      <c r="AH1493" s="123"/>
      <c r="AI1493" s="123"/>
      <c r="AJ1493" s="123"/>
      <c r="AK1493" s="123"/>
      <c r="AL1493" s="124"/>
    </row>
    <row r="1494" spans="2:38" s="1" customFormat="1" ht="12" thickBot="1">
      <c r="B1494" s="125" t="s">
        <v>1098</v>
      </c>
      <c r="C1494" s="126"/>
      <c r="D1494" s="126"/>
      <c r="E1494" s="126"/>
      <c r="F1494" s="126"/>
      <c r="G1494" s="126"/>
      <c r="H1494" s="126"/>
      <c r="I1494" s="126"/>
      <c r="J1494" s="126"/>
      <c r="K1494" s="126"/>
      <c r="L1494" s="126"/>
      <c r="M1494" s="126"/>
      <c r="N1494" s="126"/>
      <c r="O1494" s="126"/>
      <c r="P1494" s="126"/>
      <c r="Q1494" s="126"/>
      <c r="R1494" s="126"/>
      <c r="S1494" s="126"/>
      <c r="T1494" s="126"/>
      <c r="U1494" s="126"/>
      <c r="V1494" s="126"/>
      <c r="W1494" s="126"/>
      <c r="X1494" s="126"/>
      <c r="Y1494" s="126"/>
      <c r="Z1494" s="126"/>
      <c r="AA1494" s="126"/>
      <c r="AB1494" s="126"/>
      <c r="AC1494" s="126"/>
      <c r="AD1494" s="126"/>
      <c r="AE1494" s="126"/>
      <c r="AF1494" s="126"/>
      <c r="AG1494" s="126"/>
      <c r="AH1494" s="126"/>
      <c r="AI1494" s="126"/>
      <c r="AJ1494" s="126"/>
      <c r="AK1494" s="126"/>
      <c r="AL1494" s="127"/>
    </row>
    <row r="1495" spans="2:38" s="1" customFormat="1" ht="11.25">
      <c r="B1495" s="128" t="s">
        <v>1309</v>
      </c>
      <c r="C1495" s="129"/>
      <c r="D1495" s="129"/>
      <c r="E1495" s="129"/>
      <c r="F1495" s="129"/>
      <c r="G1495" s="129"/>
      <c r="H1495" s="129"/>
      <c r="I1495" s="129"/>
      <c r="J1495" s="130"/>
      <c r="K1495" s="131" t="s">
        <v>1310</v>
      </c>
      <c r="L1495" s="132"/>
      <c r="M1495" s="132"/>
      <c r="N1495" s="132"/>
      <c r="O1495" s="132"/>
      <c r="P1495" s="132"/>
      <c r="Q1495" s="132"/>
      <c r="R1495" s="132"/>
      <c r="S1495" s="132"/>
      <c r="T1495" s="132"/>
      <c r="U1495" s="132"/>
      <c r="V1495" s="133"/>
      <c r="W1495" s="131" t="s">
        <v>1101</v>
      </c>
      <c r="X1495" s="134"/>
      <c r="Y1495" s="134"/>
      <c r="Z1495" s="134"/>
      <c r="AA1495" s="134"/>
      <c r="AB1495" s="134"/>
      <c r="AC1495" s="134"/>
      <c r="AD1495" s="134"/>
      <c r="AE1495" s="134"/>
      <c r="AF1495" s="134"/>
      <c r="AG1495" s="134"/>
      <c r="AH1495" s="134"/>
      <c r="AI1495" s="134"/>
      <c r="AJ1495" s="134"/>
      <c r="AK1495" s="134"/>
      <c r="AL1495" s="135"/>
    </row>
    <row r="1496" spans="2:38" s="1" customFormat="1" ht="12" thickBot="1">
      <c r="B1496" s="136" t="s">
        <v>1389</v>
      </c>
      <c r="C1496" s="137"/>
      <c r="D1496" s="138"/>
      <c r="E1496" s="92"/>
      <c r="F1496" s="92"/>
      <c r="G1496" s="92"/>
      <c r="H1496" s="139" t="s">
        <v>1390</v>
      </c>
      <c r="I1496" s="139"/>
      <c r="J1496" s="139"/>
      <c r="K1496" s="139"/>
      <c r="L1496" s="139"/>
      <c r="M1496" s="139"/>
      <c r="N1496" s="139"/>
      <c r="O1496" s="139"/>
      <c r="P1496" s="140"/>
      <c r="Q1496" s="141" t="s">
        <v>1049</v>
      </c>
      <c r="R1496" s="142"/>
      <c r="S1496" s="142"/>
      <c r="T1496" s="142"/>
      <c r="U1496" s="142"/>
      <c r="V1496" s="142"/>
      <c r="W1496" s="142"/>
      <c r="X1496" s="142"/>
      <c r="Y1496" s="142"/>
      <c r="Z1496" s="142"/>
      <c r="AA1496" s="142"/>
      <c r="AB1496" s="142"/>
      <c r="AC1496" s="142"/>
      <c r="AD1496" s="142"/>
      <c r="AE1496" s="142"/>
      <c r="AF1496" s="142"/>
      <c r="AG1496" s="142"/>
      <c r="AH1496" s="143"/>
      <c r="AI1496" s="144" t="s">
        <v>1050</v>
      </c>
      <c r="AJ1496" s="145"/>
      <c r="AK1496" s="145"/>
      <c r="AL1496" s="146"/>
    </row>
    <row r="1497" spans="2:38" s="1" customFormat="1" ht="11.25" customHeight="1">
      <c r="B1497" s="156" t="s">
        <v>1051</v>
      </c>
      <c r="C1497" s="158" t="s">
        <v>1052</v>
      </c>
      <c r="D1497" s="159"/>
      <c r="E1497" s="159"/>
      <c r="F1497" s="159"/>
      <c r="G1497" s="159"/>
      <c r="H1497" s="159"/>
      <c r="I1497" s="159"/>
      <c r="J1497" s="159"/>
      <c r="K1497" s="162" t="s">
        <v>1053</v>
      </c>
      <c r="L1497" s="164" t="s">
        <v>1054</v>
      </c>
      <c r="M1497" s="164" t="s">
        <v>1055</v>
      </c>
      <c r="N1497" s="166" t="s">
        <v>1394</v>
      </c>
      <c r="O1497" s="173" t="s">
        <v>1056</v>
      </c>
      <c r="P1497" s="175" t="s">
        <v>1057</v>
      </c>
      <c r="Q1497" s="177" t="s">
        <v>1058</v>
      </c>
      <c r="R1497" s="169"/>
      <c r="S1497" s="168" t="s">
        <v>1059</v>
      </c>
      <c r="T1497" s="169"/>
      <c r="U1497" s="168" t="s">
        <v>1060</v>
      </c>
      <c r="V1497" s="169"/>
      <c r="W1497" s="168" t="s">
        <v>1061</v>
      </c>
      <c r="X1497" s="169"/>
      <c r="Y1497" s="168" t="s">
        <v>1062</v>
      </c>
      <c r="Z1497" s="169"/>
      <c r="AA1497" s="168" t="s">
        <v>1063</v>
      </c>
      <c r="AB1497" s="169"/>
      <c r="AC1497" s="168" t="s">
        <v>1064</v>
      </c>
      <c r="AD1497" s="169"/>
      <c r="AE1497" s="168" t="s">
        <v>1065</v>
      </c>
      <c r="AF1497" s="169"/>
      <c r="AG1497" s="168" t="s">
        <v>1066</v>
      </c>
      <c r="AH1497" s="170"/>
      <c r="AI1497" s="171" t="s">
        <v>1067</v>
      </c>
      <c r="AJ1497" s="147" t="s">
        <v>1068</v>
      </c>
      <c r="AK1497" s="149" t="s">
        <v>1069</v>
      </c>
      <c r="AL1497" s="151" t="s">
        <v>1070</v>
      </c>
    </row>
    <row r="1498" spans="2:38" s="1" customFormat="1" ht="18.75" thickBot="1">
      <c r="B1498" s="157"/>
      <c r="C1498" s="178"/>
      <c r="D1498" s="179"/>
      <c r="E1498" s="179"/>
      <c r="F1498" s="179"/>
      <c r="G1498" s="179"/>
      <c r="H1498" s="179"/>
      <c r="I1498" s="179"/>
      <c r="J1498" s="179"/>
      <c r="K1498" s="163"/>
      <c r="L1498" s="165" t="s">
        <v>1054</v>
      </c>
      <c r="M1498" s="165"/>
      <c r="N1498" s="167"/>
      <c r="O1498" s="174"/>
      <c r="P1498" s="176"/>
      <c r="Q1498" s="17" t="s">
        <v>1071</v>
      </c>
      <c r="R1498" s="18" t="s">
        <v>1072</v>
      </c>
      <c r="S1498" s="19" t="s">
        <v>1071</v>
      </c>
      <c r="T1498" s="18" t="s">
        <v>1072</v>
      </c>
      <c r="U1498" s="19" t="s">
        <v>1071</v>
      </c>
      <c r="V1498" s="18" t="s">
        <v>1072</v>
      </c>
      <c r="W1498" s="19" t="s">
        <v>1071</v>
      </c>
      <c r="X1498" s="18" t="s">
        <v>1072</v>
      </c>
      <c r="Y1498" s="19" t="s">
        <v>1071</v>
      </c>
      <c r="Z1498" s="18" t="s">
        <v>1072</v>
      </c>
      <c r="AA1498" s="19" t="s">
        <v>1071</v>
      </c>
      <c r="AB1498" s="18" t="s">
        <v>1072</v>
      </c>
      <c r="AC1498" s="19" t="s">
        <v>1071</v>
      </c>
      <c r="AD1498" s="18" t="s">
        <v>1073</v>
      </c>
      <c r="AE1498" s="19" t="s">
        <v>1071</v>
      </c>
      <c r="AF1498" s="18" t="s">
        <v>1073</v>
      </c>
      <c r="AG1498" s="19" t="s">
        <v>1071</v>
      </c>
      <c r="AH1498" s="20" t="s">
        <v>1073</v>
      </c>
      <c r="AI1498" s="172"/>
      <c r="AJ1498" s="148"/>
      <c r="AK1498" s="150"/>
      <c r="AL1498" s="152"/>
    </row>
    <row r="1499" spans="2:38" s="1" customFormat="1" ht="45.75" thickBot="1">
      <c r="B1499" s="42" t="s">
        <v>1091</v>
      </c>
      <c r="C1499" s="180" t="s">
        <v>1388</v>
      </c>
      <c r="D1499" s="181"/>
      <c r="E1499" s="181"/>
      <c r="F1499" s="181"/>
      <c r="G1499" s="181"/>
      <c r="H1499" s="181"/>
      <c r="I1499" s="181"/>
      <c r="J1499" s="181"/>
      <c r="K1499" s="43" t="s">
        <v>1391</v>
      </c>
      <c r="L1499" s="44">
        <v>100</v>
      </c>
      <c r="M1499" s="59">
        <v>110</v>
      </c>
      <c r="N1499" s="60">
        <v>100</v>
      </c>
      <c r="O1499" s="46"/>
      <c r="P1499" s="47"/>
      <c r="Q1499" s="48" t="e">
        <f t="shared" ref="Q1499:AF1499" si="0">Q1501+Q1507+Q1513</f>
        <v>#VALUE!</v>
      </c>
      <c r="R1499" s="49">
        <f t="shared" si="0"/>
        <v>0</v>
      </c>
      <c r="S1499" s="49" t="e">
        <f t="shared" si="0"/>
        <v>#VALUE!</v>
      </c>
      <c r="T1499" s="49">
        <f t="shared" si="0"/>
        <v>0</v>
      </c>
      <c r="U1499" s="49" t="e">
        <f t="shared" si="0"/>
        <v>#VALUE!</v>
      </c>
      <c r="V1499" s="49">
        <f t="shared" si="0"/>
        <v>0</v>
      </c>
      <c r="W1499" s="49" t="e">
        <f t="shared" si="0"/>
        <v>#VALUE!</v>
      </c>
      <c r="X1499" s="49">
        <f t="shared" si="0"/>
        <v>0</v>
      </c>
      <c r="Y1499" s="49" t="e">
        <f t="shared" si="0"/>
        <v>#VALUE!</v>
      </c>
      <c r="Z1499" s="49">
        <f t="shared" si="0"/>
        <v>0</v>
      </c>
      <c r="AA1499" s="49" t="e">
        <f t="shared" si="0"/>
        <v>#VALUE!</v>
      </c>
      <c r="AB1499" s="49">
        <f t="shared" si="0"/>
        <v>0</v>
      </c>
      <c r="AC1499" s="49" t="e">
        <f t="shared" si="0"/>
        <v>#VALUE!</v>
      </c>
      <c r="AD1499" s="49">
        <f t="shared" si="0"/>
        <v>0</v>
      </c>
      <c r="AE1499" s="49" t="e">
        <f t="shared" si="0"/>
        <v>#VALUE!</v>
      </c>
      <c r="AF1499" s="49">
        <f t="shared" si="0"/>
        <v>0</v>
      </c>
      <c r="AG1499" s="49" t="e">
        <f>+AG1501+AG1507+AG1513</f>
        <v>#VALUE!</v>
      </c>
      <c r="AH1499" s="50">
        <f>AH1501+AH1507+AH1513</f>
        <v>0</v>
      </c>
      <c r="AI1499" s="51" t="e">
        <f>AI1501+AI1507+AI1513</f>
        <v>#VALUE!</v>
      </c>
      <c r="AJ1499" s="52"/>
      <c r="AK1499" s="52"/>
      <c r="AL1499" s="53"/>
    </row>
    <row r="1500" spans="2:38" s="1" customFormat="1" ht="56.25" customHeight="1">
      <c r="B1500" s="5" t="s">
        <v>1037</v>
      </c>
      <c r="C1500" s="3" t="s">
        <v>1038</v>
      </c>
      <c r="D1500" s="3" t="s">
        <v>1039</v>
      </c>
      <c r="E1500" s="3" t="s">
        <v>1040</v>
      </c>
      <c r="F1500" s="3" t="s">
        <v>1041</v>
      </c>
      <c r="G1500" s="3" t="s">
        <v>1042</v>
      </c>
      <c r="H1500" s="3" t="s">
        <v>1043</v>
      </c>
      <c r="I1500" s="3" t="s">
        <v>1044</v>
      </c>
      <c r="J1500" s="4" t="s">
        <v>1045</v>
      </c>
      <c r="K1500" s="5" t="s">
        <v>1046</v>
      </c>
      <c r="L1500" s="6"/>
      <c r="M1500" s="6"/>
      <c r="N1500" s="7"/>
      <c r="O1500" s="7"/>
      <c r="P1500" s="8"/>
      <c r="Q1500" s="9">
        <f>SUM(Q1501:Q1501)</f>
        <v>502000000</v>
      </c>
      <c r="R1500" s="10">
        <f>SUM(R1501:R1501)</f>
        <v>0</v>
      </c>
      <c r="S1500" s="11">
        <f>SUM(S1501:S1501)</f>
        <v>0</v>
      </c>
      <c r="T1500" s="10">
        <f>SUM(T1501:T1501)</f>
        <v>0</v>
      </c>
      <c r="U1500" s="11"/>
      <c r="V1500" s="10"/>
      <c r="W1500" s="11"/>
      <c r="X1500" s="10"/>
      <c r="Y1500" s="11"/>
      <c r="Z1500" s="10"/>
      <c r="AA1500" s="11"/>
      <c r="AB1500" s="10"/>
      <c r="AC1500" s="11"/>
      <c r="AD1500" s="10"/>
      <c r="AE1500" s="11"/>
      <c r="AF1500" s="10"/>
      <c r="AG1500" s="12">
        <f>Q1500+S1500</f>
        <v>502000000</v>
      </c>
      <c r="AH1500" s="10">
        <f>AH1501</f>
        <v>0</v>
      </c>
      <c r="AI1500" s="13">
        <f>SUM(AI1501:AI1501)</f>
        <v>0</v>
      </c>
      <c r="AJ1500" s="14"/>
      <c r="AK1500" s="14"/>
      <c r="AL1500" s="15"/>
    </row>
    <row r="1501" spans="2:38" ht="63.75">
      <c r="B1501" s="106"/>
      <c r="C1501" s="28"/>
      <c r="D1501" s="28"/>
      <c r="E1501" s="28"/>
      <c r="F1501" s="26" t="s">
        <v>1031</v>
      </c>
      <c r="G1501" s="28"/>
      <c r="H1501" s="28"/>
      <c r="I1501" s="28"/>
      <c r="J1501" s="26" t="s">
        <v>410</v>
      </c>
      <c r="K1501" s="26" t="s">
        <v>845</v>
      </c>
      <c r="L1501" s="27">
        <v>2</v>
      </c>
      <c r="M1501" s="27">
        <v>8</v>
      </c>
      <c r="N1501" s="27">
        <v>2</v>
      </c>
      <c r="O1501" s="28"/>
      <c r="P1501" s="28"/>
      <c r="Q1501" s="29">
        <v>502000000</v>
      </c>
      <c r="R1501" s="28"/>
      <c r="S1501" s="29"/>
      <c r="T1501" s="28"/>
      <c r="U1501" s="28"/>
      <c r="V1501" s="28"/>
      <c r="W1501" s="28"/>
      <c r="X1501" s="28"/>
      <c r="Y1501" s="28"/>
      <c r="Z1501" s="28"/>
      <c r="AA1501" s="29"/>
      <c r="AB1501" s="28"/>
      <c r="AC1501" s="28"/>
      <c r="AD1501" s="28"/>
      <c r="AE1501" s="29"/>
      <c r="AF1501" s="28"/>
      <c r="AG1501" s="28"/>
      <c r="AH1501" s="28"/>
      <c r="AI1501" s="28"/>
      <c r="AJ1501" s="28"/>
      <c r="AK1501" s="28"/>
      <c r="AL1501" s="107" t="s">
        <v>1091</v>
      </c>
    </row>
    <row r="1502" spans="2:38" ht="15.75" thickBot="1">
      <c r="B1502" s="106"/>
      <c r="C1502" s="28"/>
      <c r="D1502" s="28"/>
      <c r="E1502" s="28"/>
      <c r="F1502" s="26"/>
      <c r="G1502" s="28"/>
      <c r="H1502" s="28"/>
      <c r="I1502" s="28"/>
      <c r="J1502" s="26"/>
      <c r="K1502" s="26"/>
      <c r="L1502" s="27"/>
      <c r="M1502" s="27"/>
      <c r="N1502" s="27"/>
      <c r="O1502" s="28"/>
      <c r="P1502" s="28"/>
      <c r="Q1502" s="29"/>
      <c r="R1502" s="28"/>
      <c r="S1502" s="29"/>
      <c r="T1502" s="28"/>
      <c r="U1502" s="28"/>
      <c r="V1502" s="28"/>
      <c r="W1502" s="28"/>
      <c r="X1502" s="28"/>
      <c r="Y1502" s="28"/>
      <c r="Z1502" s="28"/>
      <c r="AA1502" s="29"/>
      <c r="AB1502" s="28"/>
      <c r="AC1502" s="28"/>
      <c r="AD1502" s="28"/>
      <c r="AE1502" s="29"/>
      <c r="AF1502" s="28"/>
      <c r="AG1502" s="28"/>
      <c r="AH1502" s="28"/>
      <c r="AI1502" s="28"/>
      <c r="AJ1502" s="28"/>
      <c r="AK1502" s="28"/>
      <c r="AL1502" s="107"/>
    </row>
    <row r="1503" spans="2:38" s="1" customFormat="1" ht="11.25">
      <c r="B1503" s="122" t="s">
        <v>1097</v>
      </c>
      <c r="C1503" s="123"/>
      <c r="D1503" s="123"/>
      <c r="E1503" s="123"/>
      <c r="F1503" s="123"/>
      <c r="G1503" s="123"/>
      <c r="H1503" s="123"/>
      <c r="I1503" s="123"/>
      <c r="J1503" s="123"/>
      <c r="K1503" s="123"/>
      <c r="L1503" s="123"/>
      <c r="M1503" s="123"/>
      <c r="N1503" s="123"/>
      <c r="O1503" s="123"/>
      <c r="P1503" s="123"/>
      <c r="Q1503" s="123"/>
      <c r="R1503" s="123"/>
      <c r="S1503" s="123"/>
      <c r="T1503" s="123"/>
      <c r="U1503" s="123"/>
      <c r="V1503" s="123"/>
      <c r="W1503" s="123"/>
      <c r="X1503" s="123"/>
      <c r="Y1503" s="123"/>
      <c r="Z1503" s="123"/>
      <c r="AA1503" s="123"/>
      <c r="AB1503" s="123"/>
      <c r="AC1503" s="123"/>
      <c r="AD1503" s="123"/>
      <c r="AE1503" s="123"/>
      <c r="AF1503" s="123"/>
      <c r="AG1503" s="123"/>
      <c r="AH1503" s="123"/>
      <c r="AI1503" s="123"/>
      <c r="AJ1503" s="123"/>
      <c r="AK1503" s="123"/>
      <c r="AL1503" s="124"/>
    </row>
    <row r="1504" spans="2:38" s="1" customFormat="1" ht="12" thickBot="1">
      <c r="B1504" s="125" t="s">
        <v>1098</v>
      </c>
      <c r="C1504" s="126"/>
      <c r="D1504" s="126"/>
      <c r="E1504" s="126"/>
      <c r="F1504" s="126"/>
      <c r="G1504" s="126"/>
      <c r="H1504" s="126"/>
      <c r="I1504" s="126"/>
      <c r="J1504" s="126"/>
      <c r="K1504" s="126"/>
      <c r="L1504" s="126"/>
      <c r="M1504" s="126"/>
      <c r="N1504" s="126"/>
      <c r="O1504" s="126"/>
      <c r="P1504" s="126"/>
      <c r="Q1504" s="126"/>
      <c r="R1504" s="126"/>
      <c r="S1504" s="126"/>
      <c r="T1504" s="126"/>
      <c r="U1504" s="126"/>
      <c r="V1504" s="126"/>
      <c r="W1504" s="126"/>
      <c r="X1504" s="126"/>
      <c r="Y1504" s="126"/>
      <c r="Z1504" s="126"/>
      <c r="AA1504" s="126"/>
      <c r="AB1504" s="126"/>
      <c r="AC1504" s="126"/>
      <c r="AD1504" s="126"/>
      <c r="AE1504" s="126"/>
      <c r="AF1504" s="126"/>
      <c r="AG1504" s="126"/>
      <c r="AH1504" s="126"/>
      <c r="AI1504" s="126"/>
      <c r="AJ1504" s="126"/>
      <c r="AK1504" s="126"/>
      <c r="AL1504" s="127"/>
    </row>
    <row r="1505" spans="2:38" s="1" customFormat="1" ht="11.25">
      <c r="B1505" s="128" t="s">
        <v>1309</v>
      </c>
      <c r="C1505" s="129"/>
      <c r="D1505" s="129"/>
      <c r="E1505" s="129"/>
      <c r="F1505" s="129"/>
      <c r="G1505" s="129"/>
      <c r="H1505" s="129"/>
      <c r="I1505" s="129"/>
      <c r="J1505" s="130"/>
      <c r="K1505" s="131" t="s">
        <v>1310</v>
      </c>
      <c r="L1505" s="132"/>
      <c r="M1505" s="132"/>
      <c r="N1505" s="132"/>
      <c r="O1505" s="132"/>
      <c r="P1505" s="132"/>
      <c r="Q1505" s="132"/>
      <c r="R1505" s="132"/>
      <c r="S1505" s="132"/>
      <c r="T1505" s="132"/>
      <c r="U1505" s="132"/>
      <c r="V1505" s="133"/>
      <c r="W1505" s="131" t="s">
        <v>1101</v>
      </c>
      <c r="X1505" s="134"/>
      <c r="Y1505" s="134"/>
      <c r="Z1505" s="134"/>
      <c r="AA1505" s="134"/>
      <c r="AB1505" s="134"/>
      <c r="AC1505" s="134"/>
      <c r="AD1505" s="134"/>
      <c r="AE1505" s="134"/>
      <c r="AF1505" s="134"/>
      <c r="AG1505" s="134"/>
      <c r="AH1505" s="134"/>
      <c r="AI1505" s="134"/>
      <c r="AJ1505" s="134"/>
      <c r="AK1505" s="134"/>
      <c r="AL1505" s="135"/>
    </row>
    <row r="1506" spans="2:38" s="1" customFormat="1" ht="12" thickBot="1">
      <c r="B1506" s="136" t="s">
        <v>1329</v>
      </c>
      <c r="C1506" s="137"/>
      <c r="D1506" s="138"/>
      <c r="E1506" s="92"/>
      <c r="F1506" s="92"/>
      <c r="G1506" s="92"/>
      <c r="H1506" s="139" t="s">
        <v>1330</v>
      </c>
      <c r="I1506" s="139"/>
      <c r="J1506" s="139"/>
      <c r="K1506" s="139"/>
      <c r="L1506" s="139"/>
      <c r="M1506" s="139"/>
      <c r="N1506" s="139"/>
      <c r="O1506" s="139"/>
      <c r="P1506" s="140"/>
      <c r="Q1506" s="141" t="s">
        <v>1049</v>
      </c>
      <c r="R1506" s="142"/>
      <c r="S1506" s="142"/>
      <c r="T1506" s="142"/>
      <c r="U1506" s="142"/>
      <c r="V1506" s="142"/>
      <c r="W1506" s="142"/>
      <c r="X1506" s="142"/>
      <c r="Y1506" s="142"/>
      <c r="Z1506" s="142"/>
      <c r="AA1506" s="142"/>
      <c r="AB1506" s="142"/>
      <c r="AC1506" s="142"/>
      <c r="AD1506" s="142"/>
      <c r="AE1506" s="142"/>
      <c r="AF1506" s="142"/>
      <c r="AG1506" s="142"/>
      <c r="AH1506" s="143"/>
      <c r="AI1506" s="144" t="s">
        <v>1050</v>
      </c>
      <c r="AJ1506" s="145"/>
      <c r="AK1506" s="145"/>
      <c r="AL1506" s="146"/>
    </row>
    <row r="1507" spans="2:38" s="1" customFormat="1" ht="11.25" customHeight="1">
      <c r="B1507" s="156" t="s">
        <v>1051</v>
      </c>
      <c r="C1507" s="158" t="s">
        <v>1052</v>
      </c>
      <c r="D1507" s="159"/>
      <c r="E1507" s="159"/>
      <c r="F1507" s="159"/>
      <c r="G1507" s="159"/>
      <c r="H1507" s="159"/>
      <c r="I1507" s="159"/>
      <c r="J1507" s="159"/>
      <c r="K1507" s="162" t="s">
        <v>1053</v>
      </c>
      <c r="L1507" s="164" t="s">
        <v>1054</v>
      </c>
      <c r="M1507" s="164" t="s">
        <v>1055</v>
      </c>
      <c r="N1507" s="166" t="s">
        <v>1394</v>
      </c>
      <c r="O1507" s="173" t="s">
        <v>1056</v>
      </c>
      <c r="P1507" s="175" t="s">
        <v>1057</v>
      </c>
      <c r="Q1507" s="177" t="s">
        <v>1058</v>
      </c>
      <c r="R1507" s="169"/>
      <c r="S1507" s="168" t="s">
        <v>1059</v>
      </c>
      <c r="T1507" s="169"/>
      <c r="U1507" s="168" t="s">
        <v>1060</v>
      </c>
      <c r="V1507" s="169"/>
      <c r="W1507" s="168" t="s">
        <v>1061</v>
      </c>
      <c r="X1507" s="169"/>
      <c r="Y1507" s="168" t="s">
        <v>1062</v>
      </c>
      <c r="Z1507" s="169"/>
      <c r="AA1507" s="168" t="s">
        <v>1063</v>
      </c>
      <c r="AB1507" s="169"/>
      <c r="AC1507" s="168" t="s">
        <v>1064</v>
      </c>
      <c r="AD1507" s="169"/>
      <c r="AE1507" s="168" t="s">
        <v>1065</v>
      </c>
      <c r="AF1507" s="169"/>
      <c r="AG1507" s="168" t="s">
        <v>1066</v>
      </c>
      <c r="AH1507" s="170"/>
      <c r="AI1507" s="171" t="s">
        <v>1067</v>
      </c>
      <c r="AJ1507" s="147" t="s">
        <v>1068</v>
      </c>
      <c r="AK1507" s="149" t="s">
        <v>1069</v>
      </c>
      <c r="AL1507" s="151" t="s">
        <v>1070</v>
      </c>
    </row>
    <row r="1508" spans="2:38" s="1" customFormat="1" ht="18.75" thickBot="1">
      <c r="B1508" s="157"/>
      <c r="C1508" s="178"/>
      <c r="D1508" s="179"/>
      <c r="E1508" s="179"/>
      <c r="F1508" s="179"/>
      <c r="G1508" s="179"/>
      <c r="H1508" s="179"/>
      <c r="I1508" s="179"/>
      <c r="J1508" s="179"/>
      <c r="K1508" s="163"/>
      <c r="L1508" s="165" t="s">
        <v>1054</v>
      </c>
      <c r="M1508" s="165"/>
      <c r="N1508" s="167"/>
      <c r="O1508" s="174"/>
      <c r="P1508" s="176"/>
      <c r="Q1508" s="17" t="s">
        <v>1071</v>
      </c>
      <c r="R1508" s="18" t="s">
        <v>1072</v>
      </c>
      <c r="S1508" s="19" t="s">
        <v>1071</v>
      </c>
      <c r="T1508" s="18" t="s">
        <v>1072</v>
      </c>
      <c r="U1508" s="19" t="s">
        <v>1071</v>
      </c>
      <c r="V1508" s="18" t="s">
        <v>1072</v>
      </c>
      <c r="W1508" s="19" t="s">
        <v>1071</v>
      </c>
      <c r="X1508" s="18" t="s">
        <v>1072</v>
      </c>
      <c r="Y1508" s="19" t="s">
        <v>1071</v>
      </c>
      <c r="Z1508" s="18" t="s">
        <v>1072</v>
      </c>
      <c r="AA1508" s="19" t="s">
        <v>1071</v>
      </c>
      <c r="AB1508" s="18" t="s">
        <v>1072</v>
      </c>
      <c r="AC1508" s="19" t="s">
        <v>1071</v>
      </c>
      <c r="AD1508" s="18" t="s">
        <v>1073</v>
      </c>
      <c r="AE1508" s="19" t="s">
        <v>1071</v>
      </c>
      <c r="AF1508" s="18" t="s">
        <v>1073</v>
      </c>
      <c r="AG1508" s="19" t="s">
        <v>1071</v>
      </c>
      <c r="AH1508" s="20" t="s">
        <v>1073</v>
      </c>
      <c r="AI1508" s="172"/>
      <c r="AJ1508" s="148"/>
      <c r="AK1508" s="150"/>
      <c r="AL1508" s="152"/>
    </row>
    <row r="1509" spans="2:38" s="1" customFormat="1" ht="57" thickBot="1">
      <c r="B1509" s="42" t="s">
        <v>1095</v>
      </c>
      <c r="C1509" s="180" t="s">
        <v>1392</v>
      </c>
      <c r="D1509" s="181"/>
      <c r="E1509" s="181"/>
      <c r="F1509" s="181"/>
      <c r="G1509" s="181"/>
      <c r="H1509" s="181"/>
      <c r="I1509" s="181"/>
      <c r="J1509" s="181"/>
      <c r="K1509" s="43" t="s">
        <v>1331</v>
      </c>
      <c r="L1509" s="44" t="s">
        <v>1201</v>
      </c>
      <c r="M1509" s="45">
        <v>1</v>
      </c>
      <c r="N1509" s="45">
        <v>1</v>
      </c>
      <c r="O1509" s="46"/>
      <c r="P1509" s="47"/>
      <c r="Q1509" s="48"/>
      <c r="R1509" s="49"/>
      <c r="S1509" s="49"/>
      <c r="T1509" s="49"/>
      <c r="U1509" s="49"/>
      <c r="V1509" s="49"/>
      <c r="W1509" s="49"/>
      <c r="X1509" s="49"/>
      <c r="Y1509" s="49"/>
      <c r="Z1509" s="49"/>
      <c r="AA1509" s="49"/>
      <c r="AB1509" s="49"/>
      <c r="AC1509" s="49"/>
      <c r="AD1509" s="49"/>
      <c r="AE1509" s="49"/>
      <c r="AF1509" s="49"/>
      <c r="AG1509" s="49"/>
      <c r="AH1509" s="50"/>
      <c r="AI1509" s="51">
        <f>AI1511+AI1517+AI1523</f>
        <v>0</v>
      </c>
      <c r="AJ1509" s="52"/>
      <c r="AK1509" s="52"/>
      <c r="AL1509" s="53"/>
    </row>
    <row r="1510" spans="2:38" s="1" customFormat="1" ht="48" customHeight="1">
      <c r="B1510" s="5" t="s">
        <v>1037</v>
      </c>
      <c r="C1510" s="3" t="s">
        <v>1038</v>
      </c>
      <c r="D1510" s="3" t="s">
        <v>1039</v>
      </c>
      <c r="E1510" s="3" t="s">
        <v>1040</v>
      </c>
      <c r="F1510" s="3" t="s">
        <v>1041</v>
      </c>
      <c r="G1510" s="3" t="s">
        <v>1042</v>
      </c>
      <c r="H1510" s="3" t="s">
        <v>1043</v>
      </c>
      <c r="I1510" s="3" t="s">
        <v>1044</v>
      </c>
      <c r="J1510" s="4" t="s">
        <v>1045</v>
      </c>
      <c r="K1510" s="5" t="s">
        <v>1046</v>
      </c>
      <c r="L1510" s="6"/>
      <c r="M1510" s="6"/>
      <c r="N1510" s="7"/>
      <c r="O1510" s="7"/>
      <c r="P1510" s="8"/>
      <c r="Q1510" s="9">
        <f>SUM(Q1511:Q1511)</f>
        <v>5000000</v>
      </c>
      <c r="R1510" s="10">
        <f>SUM(R1511:R1511)</f>
        <v>0</v>
      </c>
      <c r="S1510" s="11">
        <f>SUM(S1511:S1511)</f>
        <v>0</v>
      </c>
      <c r="T1510" s="10">
        <f>SUM(T1511:T1511)</f>
        <v>0</v>
      </c>
      <c r="U1510" s="11"/>
      <c r="V1510" s="10"/>
      <c r="W1510" s="11"/>
      <c r="X1510" s="10"/>
      <c r="Y1510" s="11"/>
      <c r="Z1510" s="10"/>
      <c r="AA1510" s="11"/>
      <c r="AB1510" s="10"/>
      <c r="AC1510" s="11"/>
      <c r="AD1510" s="10"/>
      <c r="AE1510" s="11"/>
      <c r="AF1510" s="10"/>
      <c r="AG1510" s="12">
        <f>Q1510+S1510</f>
        <v>5000000</v>
      </c>
      <c r="AH1510" s="10">
        <f>AH1511</f>
        <v>0</v>
      </c>
      <c r="AI1510" s="13">
        <f>SUM(AI1511:AI1511)</f>
        <v>0</v>
      </c>
      <c r="AJ1510" s="14"/>
      <c r="AK1510" s="14"/>
      <c r="AL1510" s="15"/>
    </row>
    <row r="1511" spans="2:38" ht="90" thickBot="1">
      <c r="B1511" s="106"/>
      <c r="C1511" s="28"/>
      <c r="D1511" s="28"/>
      <c r="E1511" s="28"/>
      <c r="F1511" s="26" t="s">
        <v>1032</v>
      </c>
      <c r="G1511" s="28"/>
      <c r="H1511" s="28"/>
      <c r="I1511" s="28"/>
      <c r="J1511" s="26" t="s">
        <v>411</v>
      </c>
      <c r="K1511" s="26" t="s">
        <v>846</v>
      </c>
      <c r="L1511" s="27">
        <v>0</v>
      </c>
      <c r="M1511" s="27">
        <v>4000</v>
      </c>
      <c r="N1511" s="27">
        <v>1000</v>
      </c>
      <c r="O1511" s="28"/>
      <c r="P1511" s="28"/>
      <c r="Q1511" s="29">
        <v>5000000</v>
      </c>
      <c r="R1511" s="28"/>
      <c r="S1511" s="29"/>
      <c r="T1511" s="28"/>
      <c r="U1511" s="28"/>
      <c r="V1511" s="28"/>
      <c r="W1511" s="28"/>
      <c r="X1511" s="28"/>
      <c r="Y1511" s="28"/>
      <c r="Z1511" s="28"/>
      <c r="AA1511" s="29"/>
      <c r="AB1511" s="28"/>
      <c r="AC1511" s="28"/>
      <c r="AD1511" s="28"/>
      <c r="AE1511" s="29"/>
      <c r="AF1511" s="28"/>
      <c r="AG1511" s="28"/>
      <c r="AH1511" s="28"/>
      <c r="AI1511" s="28"/>
      <c r="AJ1511" s="28"/>
      <c r="AK1511" s="28"/>
      <c r="AL1511" s="107" t="s">
        <v>1095</v>
      </c>
    </row>
    <row r="1512" spans="2:38" s="1" customFormat="1" ht="47.25" customHeight="1">
      <c r="B1512" s="5" t="s">
        <v>1037</v>
      </c>
      <c r="C1512" s="3" t="s">
        <v>1038</v>
      </c>
      <c r="D1512" s="3" t="s">
        <v>1039</v>
      </c>
      <c r="E1512" s="3" t="s">
        <v>1040</v>
      </c>
      <c r="F1512" s="3" t="s">
        <v>1041</v>
      </c>
      <c r="G1512" s="3" t="s">
        <v>1042</v>
      </c>
      <c r="H1512" s="3" t="s">
        <v>1043</v>
      </c>
      <c r="I1512" s="3" t="s">
        <v>1044</v>
      </c>
      <c r="J1512" s="4" t="s">
        <v>1045</v>
      </c>
      <c r="K1512" s="5" t="s">
        <v>1046</v>
      </c>
      <c r="L1512" s="6"/>
      <c r="M1512" s="6"/>
      <c r="N1512" s="7"/>
      <c r="O1512" s="7"/>
      <c r="P1512" s="8"/>
      <c r="Q1512" s="9">
        <f>SUM(Q1513:Q1513)</f>
        <v>5000000</v>
      </c>
      <c r="R1512" s="10">
        <f>SUM(R1513:R1513)</f>
        <v>0</v>
      </c>
      <c r="S1512" s="11">
        <f>SUM(S1513:S1513)</f>
        <v>0</v>
      </c>
      <c r="T1512" s="10">
        <f>SUM(T1513:T1513)</f>
        <v>0</v>
      </c>
      <c r="U1512" s="11"/>
      <c r="V1512" s="10"/>
      <c r="W1512" s="11"/>
      <c r="X1512" s="10"/>
      <c r="Y1512" s="11"/>
      <c r="Z1512" s="10"/>
      <c r="AA1512" s="11"/>
      <c r="AB1512" s="10"/>
      <c r="AC1512" s="11"/>
      <c r="AD1512" s="10"/>
      <c r="AE1512" s="11"/>
      <c r="AF1512" s="10"/>
      <c r="AG1512" s="12">
        <f>Q1512+S1512</f>
        <v>5000000</v>
      </c>
      <c r="AH1512" s="10">
        <f>AH1513</f>
        <v>0</v>
      </c>
      <c r="AI1512" s="13">
        <f>SUM(AI1513:AI1513)</f>
        <v>0</v>
      </c>
      <c r="AJ1512" s="14"/>
      <c r="AK1512" s="14"/>
      <c r="AL1512" s="15"/>
    </row>
    <row r="1513" spans="2:38" ht="64.5" thickBot="1">
      <c r="B1513" s="106"/>
      <c r="C1513" s="28"/>
      <c r="D1513" s="28"/>
      <c r="E1513" s="28"/>
      <c r="F1513" s="26" t="s">
        <v>1033</v>
      </c>
      <c r="G1513" s="28"/>
      <c r="H1513" s="28"/>
      <c r="I1513" s="28"/>
      <c r="J1513" s="26" t="s">
        <v>412</v>
      </c>
      <c r="K1513" s="26" t="s">
        <v>847</v>
      </c>
      <c r="L1513" s="27">
        <v>0</v>
      </c>
      <c r="M1513" s="27">
        <v>12</v>
      </c>
      <c r="N1513" s="27">
        <v>3</v>
      </c>
      <c r="O1513" s="28"/>
      <c r="P1513" s="28"/>
      <c r="Q1513" s="29">
        <v>5000000</v>
      </c>
      <c r="R1513" s="28"/>
      <c r="S1513" s="29"/>
      <c r="T1513" s="28"/>
      <c r="U1513" s="28"/>
      <c r="V1513" s="28"/>
      <c r="W1513" s="28"/>
      <c r="X1513" s="28"/>
      <c r="Y1513" s="28"/>
      <c r="Z1513" s="28"/>
      <c r="AA1513" s="29"/>
      <c r="AB1513" s="28"/>
      <c r="AC1513" s="28"/>
      <c r="AD1513" s="28"/>
      <c r="AE1513" s="29"/>
      <c r="AF1513" s="28"/>
      <c r="AG1513" s="28"/>
      <c r="AH1513" s="28"/>
      <c r="AI1513" s="28"/>
      <c r="AJ1513" s="28"/>
      <c r="AK1513" s="28"/>
      <c r="AL1513" s="107" t="s">
        <v>1095</v>
      </c>
    </row>
    <row r="1514" spans="2:38" s="1" customFormat="1" ht="49.5" customHeight="1">
      <c r="B1514" s="5" t="s">
        <v>1037</v>
      </c>
      <c r="C1514" s="3" t="s">
        <v>1038</v>
      </c>
      <c r="D1514" s="3" t="s">
        <v>1039</v>
      </c>
      <c r="E1514" s="3" t="s">
        <v>1040</v>
      </c>
      <c r="F1514" s="3" t="s">
        <v>1041</v>
      </c>
      <c r="G1514" s="3" t="s">
        <v>1042</v>
      </c>
      <c r="H1514" s="3" t="s">
        <v>1043</v>
      </c>
      <c r="I1514" s="3" t="s">
        <v>1044</v>
      </c>
      <c r="J1514" s="4" t="s">
        <v>1045</v>
      </c>
      <c r="K1514" s="5" t="s">
        <v>1046</v>
      </c>
      <c r="L1514" s="6"/>
      <c r="M1514" s="6"/>
      <c r="N1514" s="7"/>
      <c r="O1514" s="7"/>
      <c r="P1514" s="8"/>
      <c r="Q1514" s="9">
        <f>SUM(Q1515:Q1515)</f>
        <v>5000000</v>
      </c>
      <c r="R1514" s="10">
        <f>SUM(R1515:R1515)</f>
        <v>0</v>
      </c>
      <c r="S1514" s="11">
        <f>SUM(S1515:S1515)</f>
        <v>0</v>
      </c>
      <c r="T1514" s="10">
        <f>SUM(T1515:T1515)</f>
        <v>0</v>
      </c>
      <c r="U1514" s="11"/>
      <c r="V1514" s="10"/>
      <c r="W1514" s="11"/>
      <c r="X1514" s="10"/>
      <c r="Y1514" s="11"/>
      <c r="Z1514" s="10"/>
      <c r="AA1514" s="11"/>
      <c r="AB1514" s="10"/>
      <c r="AC1514" s="11"/>
      <c r="AD1514" s="10"/>
      <c r="AE1514" s="11"/>
      <c r="AF1514" s="10"/>
      <c r="AG1514" s="12">
        <f>Q1514+S1514</f>
        <v>5000000</v>
      </c>
      <c r="AH1514" s="10">
        <f>AH1515</f>
        <v>0</v>
      </c>
      <c r="AI1514" s="13">
        <f>SUM(AI1515:AI1515)</f>
        <v>0</v>
      </c>
      <c r="AJ1514" s="14"/>
      <c r="AK1514" s="14"/>
      <c r="AL1514" s="15"/>
    </row>
    <row r="1515" spans="2:38" ht="64.5" thickBot="1">
      <c r="B1515" s="106"/>
      <c r="C1515" s="28"/>
      <c r="D1515" s="28"/>
      <c r="E1515" s="28"/>
      <c r="F1515" s="26" t="s">
        <v>1032</v>
      </c>
      <c r="G1515" s="28"/>
      <c r="H1515" s="28"/>
      <c r="I1515" s="28"/>
      <c r="J1515" s="26" t="s">
        <v>413</v>
      </c>
      <c r="K1515" s="26" t="s">
        <v>848</v>
      </c>
      <c r="L1515" s="27">
        <v>0</v>
      </c>
      <c r="M1515" s="27">
        <v>1</v>
      </c>
      <c r="N1515" s="27">
        <v>0</v>
      </c>
      <c r="O1515" s="28"/>
      <c r="P1515" s="28"/>
      <c r="Q1515" s="29">
        <v>5000000</v>
      </c>
      <c r="R1515" s="28"/>
      <c r="S1515" s="29"/>
      <c r="T1515" s="28"/>
      <c r="U1515" s="28"/>
      <c r="V1515" s="28"/>
      <c r="W1515" s="28"/>
      <c r="X1515" s="28"/>
      <c r="Y1515" s="28"/>
      <c r="Z1515" s="28"/>
      <c r="AA1515" s="29"/>
      <c r="AB1515" s="28"/>
      <c r="AC1515" s="28"/>
      <c r="AD1515" s="28"/>
      <c r="AE1515" s="29"/>
      <c r="AF1515" s="28"/>
      <c r="AG1515" s="28"/>
      <c r="AH1515" s="28"/>
      <c r="AI1515" s="28"/>
      <c r="AJ1515" s="28"/>
      <c r="AK1515" s="28"/>
      <c r="AL1515" s="107" t="s">
        <v>1095</v>
      </c>
    </row>
    <row r="1516" spans="2:38" s="1" customFormat="1" ht="46.5" customHeight="1">
      <c r="B1516" s="5" t="s">
        <v>1037</v>
      </c>
      <c r="C1516" s="3" t="s">
        <v>1038</v>
      </c>
      <c r="D1516" s="3" t="s">
        <v>1039</v>
      </c>
      <c r="E1516" s="3" t="s">
        <v>1040</v>
      </c>
      <c r="F1516" s="3" t="s">
        <v>1041</v>
      </c>
      <c r="G1516" s="3" t="s">
        <v>1042</v>
      </c>
      <c r="H1516" s="3" t="s">
        <v>1043</v>
      </c>
      <c r="I1516" s="3" t="s">
        <v>1044</v>
      </c>
      <c r="J1516" s="4" t="s">
        <v>1045</v>
      </c>
      <c r="K1516" s="5" t="s">
        <v>1046</v>
      </c>
      <c r="L1516" s="6"/>
      <c r="M1516" s="6"/>
      <c r="N1516" s="7"/>
      <c r="O1516" s="7"/>
      <c r="P1516" s="8"/>
      <c r="Q1516" s="9">
        <f>SUM(Q1517:Q1517)</f>
        <v>5000000</v>
      </c>
      <c r="R1516" s="10">
        <f>SUM(R1517:R1517)</f>
        <v>0</v>
      </c>
      <c r="S1516" s="11">
        <f>SUM(S1517:S1517)</f>
        <v>0</v>
      </c>
      <c r="T1516" s="10">
        <f>SUM(T1517:T1517)</f>
        <v>0</v>
      </c>
      <c r="U1516" s="11"/>
      <c r="V1516" s="10"/>
      <c r="W1516" s="11"/>
      <c r="X1516" s="10"/>
      <c r="Y1516" s="11"/>
      <c r="Z1516" s="10"/>
      <c r="AA1516" s="11"/>
      <c r="AB1516" s="10"/>
      <c r="AC1516" s="11"/>
      <c r="AD1516" s="10"/>
      <c r="AE1516" s="11"/>
      <c r="AF1516" s="10"/>
      <c r="AG1516" s="12">
        <f>Q1516+S1516</f>
        <v>5000000</v>
      </c>
      <c r="AH1516" s="10">
        <f>AH1517</f>
        <v>0</v>
      </c>
      <c r="AI1516" s="13">
        <f>SUM(AI1517:AI1517)</f>
        <v>0</v>
      </c>
      <c r="AJ1516" s="14"/>
      <c r="AK1516" s="14"/>
      <c r="AL1516" s="15"/>
    </row>
    <row r="1517" spans="2:38" ht="64.5" thickBot="1">
      <c r="B1517" s="106"/>
      <c r="C1517" s="28"/>
      <c r="D1517" s="28"/>
      <c r="E1517" s="28"/>
      <c r="F1517" s="26" t="s">
        <v>1032</v>
      </c>
      <c r="G1517" s="28"/>
      <c r="H1517" s="28"/>
      <c r="I1517" s="28"/>
      <c r="J1517" s="26" t="s">
        <v>414</v>
      </c>
      <c r="K1517" s="26" t="s">
        <v>849</v>
      </c>
      <c r="L1517" s="27">
        <v>0</v>
      </c>
      <c r="M1517" s="27">
        <v>3</v>
      </c>
      <c r="N1517" s="27">
        <v>1</v>
      </c>
      <c r="O1517" s="28"/>
      <c r="P1517" s="28"/>
      <c r="Q1517" s="29">
        <v>5000000</v>
      </c>
      <c r="R1517" s="28"/>
      <c r="S1517" s="29"/>
      <c r="T1517" s="28"/>
      <c r="U1517" s="28"/>
      <c r="V1517" s="28"/>
      <c r="W1517" s="28"/>
      <c r="X1517" s="28"/>
      <c r="Y1517" s="28"/>
      <c r="Z1517" s="28"/>
      <c r="AA1517" s="29"/>
      <c r="AB1517" s="28"/>
      <c r="AC1517" s="28"/>
      <c r="AD1517" s="28"/>
      <c r="AE1517" s="29"/>
      <c r="AF1517" s="28"/>
      <c r="AG1517" s="28"/>
      <c r="AH1517" s="28"/>
      <c r="AI1517" s="28"/>
      <c r="AJ1517" s="28"/>
      <c r="AK1517" s="28"/>
      <c r="AL1517" s="107" t="s">
        <v>1095</v>
      </c>
    </row>
    <row r="1518" spans="2:38" s="1" customFormat="1" ht="47.25" customHeight="1">
      <c r="B1518" s="5" t="s">
        <v>1037</v>
      </c>
      <c r="C1518" s="3" t="s">
        <v>1038</v>
      </c>
      <c r="D1518" s="3" t="s">
        <v>1039</v>
      </c>
      <c r="E1518" s="3" t="s">
        <v>1040</v>
      </c>
      <c r="F1518" s="3" t="s">
        <v>1041</v>
      </c>
      <c r="G1518" s="3" t="s">
        <v>1042</v>
      </c>
      <c r="H1518" s="3" t="s">
        <v>1043</v>
      </c>
      <c r="I1518" s="3" t="s">
        <v>1044</v>
      </c>
      <c r="J1518" s="4" t="s">
        <v>1045</v>
      </c>
      <c r="K1518" s="5" t="s">
        <v>1046</v>
      </c>
      <c r="L1518" s="6"/>
      <c r="M1518" s="6"/>
      <c r="N1518" s="7"/>
      <c r="O1518" s="7"/>
      <c r="P1518" s="8"/>
      <c r="Q1518" s="9">
        <f>SUM(Q1519:Q1519)</f>
        <v>5000000</v>
      </c>
      <c r="R1518" s="10">
        <f>SUM(R1519:R1519)</f>
        <v>0</v>
      </c>
      <c r="S1518" s="11">
        <f>SUM(S1519:S1519)</f>
        <v>0</v>
      </c>
      <c r="T1518" s="10">
        <f>SUM(T1519:T1519)</f>
        <v>0</v>
      </c>
      <c r="U1518" s="11"/>
      <c r="V1518" s="10"/>
      <c r="W1518" s="11"/>
      <c r="X1518" s="10"/>
      <c r="Y1518" s="11"/>
      <c r="Z1518" s="10"/>
      <c r="AA1518" s="11"/>
      <c r="AB1518" s="10"/>
      <c r="AC1518" s="11"/>
      <c r="AD1518" s="10"/>
      <c r="AE1518" s="11"/>
      <c r="AF1518" s="10"/>
      <c r="AG1518" s="12">
        <f>Q1518+S1518</f>
        <v>5000000</v>
      </c>
      <c r="AH1518" s="10">
        <f>AH1519</f>
        <v>0</v>
      </c>
      <c r="AI1518" s="13">
        <f>SUM(AI1519:AI1519)</f>
        <v>0</v>
      </c>
      <c r="AJ1518" s="14"/>
      <c r="AK1518" s="14"/>
      <c r="AL1518" s="15"/>
    </row>
    <row r="1519" spans="2:38" ht="102" customHeight="1" thickBot="1">
      <c r="B1519" s="106"/>
      <c r="C1519" s="28"/>
      <c r="D1519" s="28"/>
      <c r="E1519" s="28"/>
      <c r="F1519" s="26" t="s">
        <v>1033</v>
      </c>
      <c r="G1519" s="28"/>
      <c r="H1519" s="28"/>
      <c r="I1519" s="28"/>
      <c r="J1519" s="26" t="s">
        <v>415</v>
      </c>
      <c r="K1519" s="26" t="s">
        <v>850</v>
      </c>
      <c r="L1519" s="27">
        <v>0</v>
      </c>
      <c r="M1519" s="27">
        <v>1</v>
      </c>
      <c r="N1519" s="27">
        <v>1</v>
      </c>
      <c r="O1519" s="28"/>
      <c r="P1519" s="28"/>
      <c r="Q1519" s="29">
        <v>5000000</v>
      </c>
      <c r="R1519" s="28"/>
      <c r="S1519" s="29"/>
      <c r="T1519" s="28"/>
      <c r="U1519" s="28"/>
      <c r="V1519" s="28"/>
      <c r="W1519" s="28"/>
      <c r="X1519" s="28"/>
      <c r="Y1519" s="28"/>
      <c r="Z1519" s="28"/>
      <c r="AA1519" s="29"/>
      <c r="AB1519" s="28"/>
      <c r="AC1519" s="28"/>
      <c r="AD1519" s="28"/>
      <c r="AE1519" s="29"/>
      <c r="AF1519" s="28"/>
      <c r="AG1519" s="28"/>
      <c r="AH1519" s="28"/>
      <c r="AI1519" s="28"/>
      <c r="AJ1519" s="28"/>
      <c r="AK1519" s="28"/>
      <c r="AL1519" s="107" t="s">
        <v>1095</v>
      </c>
    </row>
    <row r="1520" spans="2:38" s="1" customFormat="1" ht="47.25" customHeight="1">
      <c r="B1520" s="5" t="s">
        <v>1037</v>
      </c>
      <c r="C1520" s="3" t="s">
        <v>1038</v>
      </c>
      <c r="D1520" s="3" t="s">
        <v>1039</v>
      </c>
      <c r="E1520" s="3" t="s">
        <v>1040</v>
      </c>
      <c r="F1520" s="3" t="s">
        <v>1041</v>
      </c>
      <c r="G1520" s="3" t="s">
        <v>1042</v>
      </c>
      <c r="H1520" s="3" t="s">
        <v>1043</v>
      </c>
      <c r="I1520" s="3" t="s">
        <v>1044</v>
      </c>
      <c r="J1520" s="4" t="s">
        <v>1045</v>
      </c>
      <c r="K1520" s="5" t="s">
        <v>1046</v>
      </c>
      <c r="L1520" s="6"/>
      <c r="M1520" s="6"/>
      <c r="N1520" s="7"/>
      <c r="O1520" s="7"/>
      <c r="P1520" s="8"/>
      <c r="Q1520" s="9">
        <f>SUM(Q1521:Q1521)</f>
        <v>5000000</v>
      </c>
      <c r="R1520" s="10">
        <f>SUM(R1521:R1521)</f>
        <v>0</v>
      </c>
      <c r="S1520" s="11">
        <f>SUM(S1521:S1521)</f>
        <v>0</v>
      </c>
      <c r="T1520" s="10">
        <f>SUM(T1521:T1521)</f>
        <v>0</v>
      </c>
      <c r="U1520" s="11"/>
      <c r="V1520" s="10"/>
      <c r="W1520" s="11"/>
      <c r="X1520" s="10"/>
      <c r="Y1520" s="11"/>
      <c r="Z1520" s="10"/>
      <c r="AA1520" s="11"/>
      <c r="AB1520" s="10"/>
      <c r="AC1520" s="11"/>
      <c r="AD1520" s="10"/>
      <c r="AE1520" s="11"/>
      <c r="AF1520" s="10"/>
      <c r="AG1520" s="12">
        <f>Q1520+S1520</f>
        <v>5000000</v>
      </c>
      <c r="AH1520" s="10">
        <f>AH1521</f>
        <v>0</v>
      </c>
      <c r="AI1520" s="13">
        <f>SUM(AI1521:AI1521)</f>
        <v>0</v>
      </c>
      <c r="AJ1520" s="14"/>
      <c r="AK1520" s="14"/>
      <c r="AL1520" s="15"/>
    </row>
    <row r="1521" spans="2:38" ht="64.5" thickBot="1">
      <c r="B1521" s="106"/>
      <c r="C1521" s="28"/>
      <c r="D1521" s="28"/>
      <c r="E1521" s="28"/>
      <c r="F1521" s="26" t="s">
        <v>1033</v>
      </c>
      <c r="G1521" s="28"/>
      <c r="H1521" s="28"/>
      <c r="I1521" s="28"/>
      <c r="J1521" s="26" t="s">
        <v>416</v>
      </c>
      <c r="K1521" s="26" t="s">
        <v>851</v>
      </c>
      <c r="L1521" s="27">
        <v>0</v>
      </c>
      <c r="M1521" s="27">
        <v>1</v>
      </c>
      <c r="N1521" s="27">
        <v>1</v>
      </c>
      <c r="O1521" s="28"/>
      <c r="P1521" s="28"/>
      <c r="Q1521" s="29">
        <v>5000000</v>
      </c>
      <c r="R1521" s="28"/>
      <c r="S1521" s="29"/>
      <c r="T1521" s="28"/>
      <c r="U1521" s="28"/>
      <c r="V1521" s="28"/>
      <c r="W1521" s="28"/>
      <c r="X1521" s="28"/>
      <c r="Y1521" s="28"/>
      <c r="Z1521" s="28"/>
      <c r="AA1521" s="29"/>
      <c r="AB1521" s="28"/>
      <c r="AC1521" s="28"/>
      <c r="AD1521" s="28"/>
      <c r="AE1521" s="29"/>
      <c r="AF1521" s="28"/>
      <c r="AG1521" s="28"/>
      <c r="AH1521" s="28"/>
      <c r="AI1521" s="28"/>
      <c r="AJ1521" s="28"/>
      <c r="AK1521" s="28"/>
      <c r="AL1521" s="107" t="s">
        <v>1095</v>
      </c>
    </row>
    <row r="1522" spans="2:38" s="1" customFormat="1" ht="45.75" customHeight="1">
      <c r="B1522" s="5" t="s">
        <v>1037</v>
      </c>
      <c r="C1522" s="3" t="s">
        <v>1038</v>
      </c>
      <c r="D1522" s="3" t="s">
        <v>1039</v>
      </c>
      <c r="E1522" s="3" t="s">
        <v>1040</v>
      </c>
      <c r="F1522" s="3" t="s">
        <v>1041</v>
      </c>
      <c r="G1522" s="3" t="s">
        <v>1042</v>
      </c>
      <c r="H1522" s="3" t="s">
        <v>1043</v>
      </c>
      <c r="I1522" s="3" t="s">
        <v>1044</v>
      </c>
      <c r="J1522" s="4" t="s">
        <v>1045</v>
      </c>
      <c r="K1522" s="5" t="s">
        <v>1046</v>
      </c>
      <c r="L1522" s="6"/>
      <c r="M1522" s="6"/>
      <c r="N1522" s="7"/>
      <c r="O1522" s="7"/>
      <c r="P1522" s="8"/>
      <c r="Q1522" s="9">
        <f>SUM(Q1523:Q1523)</f>
        <v>5000000</v>
      </c>
      <c r="R1522" s="10">
        <f>SUM(R1523:R1523)</f>
        <v>0</v>
      </c>
      <c r="S1522" s="11">
        <f>SUM(S1523:S1523)</f>
        <v>0</v>
      </c>
      <c r="T1522" s="10">
        <f>SUM(T1523:T1523)</f>
        <v>0</v>
      </c>
      <c r="U1522" s="11"/>
      <c r="V1522" s="10"/>
      <c r="W1522" s="11"/>
      <c r="X1522" s="10"/>
      <c r="Y1522" s="11"/>
      <c r="Z1522" s="10"/>
      <c r="AA1522" s="11"/>
      <c r="AB1522" s="10"/>
      <c r="AC1522" s="11"/>
      <c r="AD1522" s="10"/>
      <c r="AE1522" s="11"/>
      <c r="AF1522" s="10"/>
      <c r="AG1522" s="12">
        <f>Q1522+S1522</f>
        <v>5000000</v>
      </c>
      <c r="AH1522" s="10">
        <f>AH1523</f>
        <v>0</v>
      </c>
      <c r="AI1522" s="13">
        <f>SUM(AI1523:AI1523)</f>
        <v>0</v>
      </c>
      <c r="AJ1522" s="14"/>
      <c r="AK1522" s="14"/>
      <c r="AL1522" s="15"/>
    </row>
    <row r="1523" spans="2:38" ht="64.5" thickBot="1">
      <c r="B1523" s="106"/>
      <c r="C1523" s="28"/>
      <c r="D1523" s="28"/>
      <c r="E1523" s="28"/>
      <c r="F1523" s="26" t="s">
        <v>1034</v>
      </c>
      <c r="G1523" s="28"/>
      <c r="H1523" s="28"/>
      <c r="I1523" s="28"/>
      <c r="J1523" s="26" t="s">
        <v>417</v>
      </c>
      <c r="K1523" s="26" t="s">
        <v>852</v>
      </c>
      <c r="L1523" s="27">
        <v>0</v>
      </c>
      <c r="M1523" s="27">
        <v>1</v>
      </c>
      <c r="N1523" s="27">
        <v>1</v>
      </c>
      <c r="O1523" s="28"/>
      <c r="P1523" s="28"/>
      <c r="Q1523" s="29">
        <v>5000000</v>
      </c>
      <c r="R1523" s="28"/>
      <c r="S1523" s="29"/>
      <c r="T1523" s="28"/>
      <c r="U1523" s="28"/>
      <c r="V1523" s="28"/>
      <c r="W1523" s="28"/>
      <c r="X1523" s="28"/>
      <c r="Y1523" s="28"/>
      <c r="Z1523" s="28"/>
      <c r="AA1523" s="29"/>
      <c r="AB1523" s="28"/>
      <c r="AC1523" s="28"/>
      <c r="AD1523" s="28"/>
      <c r="AE1523" s="29"/>
      <c r="AF1523" s="28"/>
      <c r="AG1523" s="28"/>
      <c r="AH1523" s="28"/>
      <c r="AI1523" s="28"/>
      <c r="AJ1523" s="28"/>
      <c r="AK1523" s="28"/>
      <c r="AL1523" s="107" t="s">
        <v>1095</v>
      </c>
    </row>
    <row r="1524" spans="2:38" s="1" customFormat="1" ht="49.5" customHeight="1">
      <c r="B1524" s="5" t="s">
        <v>1037</v>
      </c>
      <c r="C1524" s="3" t="s">
        <v>1038</v>
      </c>
      <c r="D1524" s="3" t="s">
        <v>1039</v>
      </c>
      <c r="E1524" s="3" t="s">
        <v>1040</v>
      </c>
      <c r="F1524" s="3" t="s">
        <v>1041</v>
      </c>
      <c r="G1524" s="3" t="s">
        <v>1042</v>
      </c>
      <c r="H1524" s="3" t="s">
        <v>1043</v>
      </c>
      <c r="I1524" s="3" t="s">
        <v>1044</v>
      </c>
      <c r="J1524" s="4" t="s">
        <v>1045</v>
      </c>
      <c r="K1524" s="5" t="s">
        <v>1046</v>
      </c>
      <c r="L1524" s="6"/>
      <c r="M1524" s="6"/>
      <c r="N1524" s="7"/>
      <c r="O1524" s="7"/>
      <c r="P1524" s="8"/>
      <c r="Q1524" s="9">
        <f>SUM(Q1525:Q1525)</f>
        <v>5000000</v>
      </c>
      <c r="R1524" s="10">
        <f>SUM(R1525:R1525)</f>
        <v>0</v>
      </c>
      <c r="S1524" s="11">
        <f>SUM(S1525:S1525)</f>
        <v>0</v>
      </c>
      <c r="T1524" s="10">
        <f>SUM(T1525:T1525)</f>
        <v>0</v>
      </c>
      <c r="U1524" s="11"/>
      <c r="V1524" s="10"/>
      <c r="W1524" s="11"/>
      <c r="X1524" s="10"/>
      <c r="Y1524" s="11"/>
      <c r="Z1524" s="10"/>
      <c r="AA1524" s="11"/>
      <c r="AB1524" s="10"/>
      <c r="AC1524" s="11"/>
      <c r="AD1524" s="10"/>
      <c r="AE1524" s="11"/>
      <c r="AF1524" s="10"/>
      <c r="AG1524" s="12">
        <f>Q1524+S1524</f>
        <v>5000000</v>
      </c>
      <c r="AH1524" s="10">
        <f>AH1525</f>
        <v>0</v>
      </c>
      <c r="AI1524" s="13">
        <f>SUM(AI1525:AI1525)</f>
        <v>0</v>
      </c>
      <c r="AJ1524" s="14"/>
      <c r="AK1524" s="14"/>
      <c r="AL1524" s="15"/>
    </row>
    <row r="1525" spans="2:38" ht="64.5" thickBot="1">
      <c r="B1525" s="106"/>
      <c r="C1525" s="28"/>
      <c r="D1525" s="28"/>
      <c r="E1525" s="28"/>
      <c r="F1525" s="26" t="s">
        <v>1034</v>
      </c>
      <c r="G1525" s="28"/>
      <c r="H1525" s="28"/>
      <c r="I1525" s="28"/>
      <c r="J1525" s="26" t="s">
        <v>418</v>
      </c>
      <c r="K1525" s="26" t="s">
        <v>853</v>
      </c>
      <c r="L1525" s="27">
        <v>0</v>
      </c>
      <c r="M1525" s="27">
        <v>1</v>
      </c>
      <c r="N1525" s="27">
        <v>0</v>
      </c>
      <c r="O1525" s="28"/>
      <c r="P1525" s="28"/>
      <c r="Q1525" s="29">
        <v>5000000</v>
      </c>
      <c r="R1525" s="28"/>
      <c r="S1525" s="29"/>
      <c r="T1525" s="28"/>
      <c r="U1525" s="28"/>
      <c r="V1525" s="28"/>
      <c r="W1525" s="28"/>
      <c r="X1525" s="28"/>
      <c r="Y1525" s="28"/>
      <c r="Z1525" s="28"/>
      <c r="AA1525" s="29"/>
      <c r="AB1525" s="28"/>
      <c r="AC1525" s="28"/>
      <c r="AD1525" s="28"/>
      <c r="AE1525" s="29"/>
      <c r="AF1525" s="28"/>
      <c r="AG1525" s="28"/>
      <c r="AH1525" s="28"/>
      <c r="AI1525" s="28"/>
      <c r="AJ1525" s="28"/>
      <c r="AK1525" s="28"/>
      <c r="AL1525" s="107" t="s">
        <v>1095</v>
      </c>
    </row>
    <row r="1526" spans="2:38" s="1" customFormat="1" ht="47.25" customHeight="1">
      <c r="B1526" s="5" t="s">
        <v>1037</v>
      </c>
      <c r="C1526" s="3" t="s">
        <v>1038</v>
      </c>
      <c r="D1526" s="3" t="s">
        <v>1039</v>
      </c>
      <c r="E1526" s="3" t="s">
        <v>1040</v>
      </c>
      <c r="F1526" s="3" t="s">
        <v>1041</v>
      </c>
      <c r="G1526" s="3" t="s">
        <v>1042</v>
      </c>
      <c r="H1526" s="3" t="s">
        <v>1043</v>
      </c>
      <c r="I1526" s="3" t="s">
        <v>1044</v>
      </c>
      <c r="J1526" s="4" t="s">
        <v>1045</v>
      </c>
      <c r="K1526" s="5" t="s">
        <v>1046</v>
      </c>
      <c r="L1526" s="6"/>
      <c r="M1526" s="6"/>
      <c r="N1526" s="7"/>
      <c r="O1526" s="7"/>
      <c r="P1526" s="8"/>
      <c r="Q1526" s="9">
        <f>SUM(Q1527:Q1527)</f>
        <v>5000000</v>
      </c>
      <c r="R1526" s="10">
        <f>SUM(R1527:R1527)</f>
        <v>0</v>
      </c>
      <c r="S1526" s="11">
        <f>SUM(S1527:S1527)</f>
        <v>0</v>
      </c>
      <c r="T1526" s="10">
        <f>SUM(T1527:T1527)</f>
        <v>0</v>
      </c>
      <c r="U1526" s="11"/>
      <c r="V1526" s="10"/>
      <c r="W1526" s="11"/>
      <c r="X1526" s="10"/>
      <c r="Y1526" s="11"/>
      <c r="Z1526" s="10"/>
      <c r="AA1526" s="11"/>
      <c r="AB1526" s="10"/>
      <c r="AC1526" s="11"/>
      <c r="AD1526" s="10"/>
      <c r="AE1526" s="11"/>
      <c r="AF1526" s="10"/>
      <c r="AG1526" s="12">
        <f>Q1526+S1526</f>
        <v>5000000</v>
      </c>
      <c r="AH1526" s="10">
        <f>AH1527</f>
        <v>0</v>
      </c>
      <c r="AI1526" s="13">
        <f>SUM(AI1527:AI1527)</f>
        <v>0</v>
      </c>
      <c r="AJ1526" s="14"/>
      <c r="AK1526" s="14"/>
      <c r="AL1526" s="15"/>
    </row>
    <row r="1527" spans="2:38" ht="77.25" thickBot="1">
      <c r="B1527" s="106"/>
      <c r="C1527" s="28"/>
      <c r="D1527" s="28"/>
      <c r="E1527" s="28"/>
      <c r="F1527" s="26" t="s">
        <v>992</v>
      </c>
      <c r="G1527" s="28"/>
      <c r="H1527" s="28"/>
      <c r="I1527" s="28"/>
      <c r="J1527" s="26" t="s">
        <v>419</v>
      </c>
      <c r="K1527" s="26" t="s">
        <v>854</v>
      </c>
      <c r="L1527" s="27">
        <v>0</v>
      </c>
      <c r="M1527" s="27">
        <v>7</v>
      </c>
      <c r="N1527" s="27">
        <v>2</v>
      </c>
      <c r="O1527" s="28"/>
      <c r="P1527" s="28"/>
      <c r="Q1527" s="29">
        <v>5000000</v>
      </c>
      <c r="R1527" s="28"/>
      <c r="S1527" s="29"/>
      <c r="T1527" s="28"/>
      <c r="U1527" s="28"/>
      <c r="V1527" s="28"/>
      <c r="W1527" s="28"/>
      <c r="X1527" s="28"/>
      <c r="Y1527" s="28"/>
      <c r="Z1527" s="28"/>
      <c r="AA1527" s="29"/>
      <c r="AB1527" s="28"/>
      <c r="AC1527" s="28"/>
      <c r="AD1527" s="28"/>
      <c r="AE1527" s="29"/>
      <c r="AF1527" s="28"/>
      <c r="AG1527" s="28"/>
      <c r="AH1527" s="28"/>
      <c r="AI1527" s="28"/>
      <c r="AJ1527" s="28"/>
      <c r="AK1527" s="28"/>
      <c r="AL1527" s="107" t="s">
        <v>1095</v>
      </c>
    </row>
    <row r="1528" spans="2:38" s="1" customFormat="1" ht="48" customHeight="1">
      <c r="B1528" s="5" t="s">
        <v>1037</v>
      </c>
      <c r="C1528" s="3" t="s">
        <v>1038</v>
      </c>
      <c r="D1528" s="3" t="s">
        <v>1039</v>
      </c>
      <c r="E1528" s="3" t="s">
        <v>1040</v>
      </c>
      <c r="F1528" s="3" t="s">
        <v>1041</v>
      </c>
      <c r="G1528" s="3" t="s">
        <v>1042</v>
      </c>
      <c r="H1528" s="3" t="s">
        <v>1043</v>
      </c>
      <c r="I1528" s="3" t="s">
        <v>1044</v>
      </c>
      <c r="J1528" s="4" t="s">
        <v>1045</v>
      </c>
      <c r="K1528" s="5" t="s">
        <v>1046</v>
      </c>
      <c r="L1528" s="6"/>
      <c r="M1528" s="6"/>
      <c r="N1528" s="7"/>
      <c r="O1528" s="7"/>
      <c r="P1528" s="8"/>
      <c r="Q1528" s="9">
        <f>SUM(Q1529:Q1529)</f>
        <v>5000000</v>
      </c>
      <c r="R1528" s="10">
        <f>SUM(R1529:R1529)</f>
        <v>0</v>
      </c>
      <c r="S1528" s="11">
        <f>SUM(S1529:S1529)</f>
        <v>0</v>
      </c>
      <c r="T1528" s="10">
        <f>SUM(T1529:T1529)</f>
        <v>0</v>
      </c>
      <c r="U1528" s="11"/>
      <c r="V1528" s="10"/>
      <c r="W1528" s="11"/>
      <c r="X1528" s="10"/>
      <c r="Y1528" s="11"/>
      <c r="Z1528" s="10"/>
      <c r="AA1528" s="11"/>
      <c r="AB1528" s="10"/>
      <c r="AC1528" s="11"/>
      <c r="AD1528" s="10"/>
      <c r="AE1528" s="11"/>
      <c r="AF1528" s="10"/>
      <c r="AG1528" s="12">
        <f>Q1528+S1528</f>
        <v>5000000</v>
      </c>
      <c r="AH1528" s="10">
        <f>AH1529</f>
        <v>0</v>
      </c>
      <c r="AI1528" s="13">
        <f>SUM(AI1529:AI1529)</f>
        <v>0</v>
      </c>
      <c r="AJ1528" s="14"/>
      <c r="AK1528" s="14"/>
      <c r="AL1528" s="15"/>
    </row>
    <row r="1529" spans="2:38" ht="64.5" thickBot="1">
      <c r="B1529" s="106"/>
      <c r="C1529" s="28"/>
      <c r="D1529" s="28"/>
      <c r="E1529" s="28"/>
      <c r="F1529" s="26" t="s">
        <v>1033</v>
      </c>
      <c r="G1529" s="28"/>
      <c r="H1529" s="28"/>
      <c r="I1529" s="28"/>
      <c r="J1529" s="26" t="s">
        <v>420</v>
      </c>
      <c r="K1529" s="26" t="s">
        <v>855</v>
      </c>
      <c r="L1529" s="27">
        <v>165</v>
      </c>
      <c r="M1529" s="27">
        <v>400</v>
      </c>
      <c r="N1529" s="27">
        <v>100</v>
      </c>
      <c r="O1529" s="28"/>
      <c r="P1529" s="28"/>
      <c r="Q1529" s="29">
        <v>5000000</v>
      </c>
      <c r="R1529" s="28"/>
      <c r="S1529" s="29"/>
      <c r="T1529" s="28"/>
      <c r="U1529" s="28"/>
      <c r="V1529" s="28"/>
      <c r="W1529" s="28"/>
      <c r="X1529" s="28"/>
      <c r="Y1529" s="28"/>
      <c r="Z1529" s="28"/>
      <c r="AA1529" s="29"/>
      <c r="AB1529" s="28"/>
      <c r="AC1529" s="28"/>
      <c r="AD1529" s="28"/>
      <c r="AE1529" s="29"/>
      <c r="AF1529" s="28"/>
      <c r="AG1529" s="28"/>
      <c r="AH1529" s="28"/>
      <c r="AI1529" s="28"/>
      <c r="AJ1529" s="28"/>
      <c r="AK1529" s="28"/>
      <c r="AL1529" s="107" t="s">
        <v>1095</v>
      </c>
    </row>
    <row r="1530" spans="2:38" s="1" customFormat="1" ht="45.75" customHeight="1">
      <c r="B1530" s="5" t="s">
        <v>1037</v>
      </c>
      <c r="C1530" s="3" t="s">
        <v>1038</v>
      </c>
      <c r="D1530" s="3" t="s">
        <v>1039</v>
      </c>
      <c r="E1530" s="3" t="s">
        <v>1040</v>
      </c>
      <c r="F1530" s="3" t="s">
        <v>1041</v>
      </c>
      <c r="G1530" s="3" t="s">
        <v>1042</v>
      </c>
      <c r="H1530" s="3" t="s">
        <v>1043</v>
      </c>
      <c r="I1530" s="3" t="s">
        <v>1044</v>
      </c>
      <c r="J1530" s="4" t="s">
        <v>1045</v>
      </c>
      <c r="K1530" s="5" t="s">
        <v>1046</v>
      </c>
      <c r="L1530" s="6"/>
      <c r="M1530" s="6"/>
      <c r="N1530" s="7"/>
      <c r="O1530" s="7"/>
      <c r="P1530" s="8"/>
      <c r="Q1530" s="9">
        <f>SUM(Q1531:Q1531)</f>
        <v>5000000</v>
      </c>
      <c r="R1530" s="10">
        <f>SUM(R1531:R1531)</f>
        <v>0</v>
      </c>
      <c r="S1530" s="11">
        <f>SUM(S1531:S1531)</f>
        <v>0</v>
      </c>
      <c r="T1530" s="10">
        <f>SUM(T1531:T1531)</f>
        <v>0</v>
      </c>
      <c r="U1530" s="11"/>
      <c r="V1530" s="10"/>
      <c r="W1530" s="11"/>
      <c r="X1530" s="10"/>
      <c r="Y1530" s="11"/>
      <c r="Z1530" s="10"/>
      <c r="AA1530" s="11"/>
      <c r="AB1530" s="10"/>
      <c r="AC1530" s="11"/>
      <c r="AD1530" s="10"/>
      <c r="AE1530" s="11"/>
      <c r="AF1530" s="10"/>
      <c r="AG1530" s="12">
        <f>Q1530+S1530</f>
        <v>5000000</v>
      </c>
      <c r="AH1530" s="10">
        <f>AH1531</f>
        <v>0</v>
      </c>
      <c r="AI1530" s="13">
        <f>SUM(AI1531:AI1531)</f>
        <v>0</v>
      </c>
      <c r="AJ1530" s="14"/>
      <c r="AK1530" s="14"/>
      <c r="AL1530" s="15"/>
    </row>
    <row r="1531" spans="2:38" ht="64.5" thickBot="1">
      <c r="B1531" s="106"/>
      <c r="C1531" s="28"/>
      <c r="D1531" s="28"/>
      <c r="E1531" s="28"/>
      <c r="F1531" s="26" t="s">
        <v>1033</v>
      </c>
      <c r="G1531" s="28"/>
      <c r="H1531" s="28"/>
      <c r="I1531" s="28"/>
      <c r="J1531" s="26" t="s">
        <v>421</v>
      </c>
      <c r="K1531" s="26" t="s">
        <v>856</v>
      </c>
      <c r="L1531" s="27">
        <v>0</v>
      </c>
      <c r="M1531" s="27">
        <v>24</v>
      </c>
      <c r="N1531" s="27">
        <v>6</v>
      </c>
      <c r="O1531" s="28"/>
      <c r="P1531" s="28"/>
      <c r="Q1531" s="29">
        <v>5000000</v>
      </c>
      <c r="R1531" s="28"/>
      <c r="S1531" s="29"/>
      <c r="T1531" s="28"/>
      <c r="U1531" s="28"/>
      <c r="V1531" s="28"/>
      <c r="W1531" s="28"/>
      <c r="X1531" s="28"/>
      <c r="Y1531" s="28"/>
      <c r="Z1531" s="28"/>
      <c r="AA1531" s="29"/>
      <c r="AB1531" s="28"/>
      <c r="AC1531" s="28"/>
      <c r="AD1531" s="28"/>
      <c r="AE1531" s="29"/>
      <c r="AF1531" s="28"/>
      <c r="AG1531" s="28"/>
      <c r="AH1531" s="28"/>
      <c r="AI1531" s="28"/>
      <c r="AJ1531" s="28"/>
      <c r="AK1531" s="28"/>
      <c r="AL1531" s="107" t="s">
        <v>1095</v>
      </c>
    </row>
    <row r="1532" spans="2:38" s="1" customFormat="1" ht="46.5" customHeight="1">
      <c r="B1532" s="5" t="s">
        <v>1037</v>
      </c>
      <c r="C1532" s="3" t="s">
        <v>1038</v>
      </c>
      <c r="D1532" s="3" t="s">
        <v>1039</v>
      </c>
      <c r="E1532" s="3" t="s">
        <v>1040</v>
      </c>
      <c r="F1532" s="3" t="s">
        <v>1041</v>
      </c>
      <c r="G1532" s="3" t="s">
        <v>1042</v>
      </c>
      <c r="H1532" s="3" t="s">
        <v>1043</v>
      </c>
      <c r="I1532" s="3" t="s">
        <v>1044</v>
      </c>
      <c r="J1532" s="4" t="s">
        <v>1045</v>
      </c>
      <c r="K1532" s="5" t="s">
        <v>1046</v>
      </c>
      <c r="L1532" s="6"/>
      <c r="M1532" s="6"/>
      <c r="N1532" s="7"/>
      <c r="O1532" s="7"/>
      <c r="P1532" s="8"/>
      <c r="Q1532" s="9">
        <f>SUM(Q1533:Q1533)</f>
        <v>5000000</v>
      </c>
      <c r="R1532" s="10">
        <f>SUM(R1533:R1533)</f>
        <v>0</v>
      </c>
      <c r="S1532" s="11">
        <f>SUM(S1533:S1533)</f>
        <v>0</v>
      </c>
      <c r="T1532" s="10">
        <f>SUM(T1533:T1533)</f>
        <v>0</v>
      </c>
      <c r="U1532" s="11"/>
      <c r="V1532" s="10"/>
      <c r="W1532" s="11"/>
      <c r="X1532" s="10"/>
      <c r="Y1532" s="11"/>
      <c r="Z1532" s="10"/>
      <c r="AA1532" s="11"/>
      <c r="AB1532" s="10"/>
      <c r="AC1532" s="11"/>
      <c r="AD1532" s="10"/>
      <c r="AE1532" s="11"/>
      <c r="AF1532" s="10"/>
      <c r="AG1532" s="12">
        <f>Q1532+S1532</f>
        <v>5000000</v>
      </c>
      <c r="AH1532" s="10">
        <f>AH1533</f>
        <v>0</v>
      </c>
      <c r="AI1532" s="13">
        <f>SUM(AI1533:AI1533)</f>
        <v>0</v>
      </c>
      <c r="AJ1532" s="14"/>
      <c r="AK1532" s="14"/>
      <c r="AL1532" s="15"/>
    </row>
    <row r="1533" spans="2:38" ht="64.5" thickBot="1">
      <c r="B1533" s="106"/>
      <c r="C1533" s="28"/>
      <c r="D1533" s="28"/>
      <c r="E1533" s="28"/>
      <c r="F1533" s="26" t="s">
        <v>1033</v>
      </c>
      <c r="G1533" s="28"/>
      <c r="H1533" s="28"/>
      <c r="I1533" s="28"/>
      <c r="J1533" s="26" t="s">
        <v>422</v>
      </c>
      <c r="K1533" s="26" t="s">
        <v>857</v>
      </c>
      <c r="L1533" s="27">
        <v>6</v>
      </c>
      <c r="M1533" s="27">
        <v>24</v>
      </c>
      <c r="N1533" s="27">
        <v>6</v>
      </c>
      <c r="O1533" s="28"/>
      <c r="P1533" s="28"/>
      <c r="Q1533" s="29">
        <v>5000000</v>
      </c>
      <c r="R1533" s="28"/>
      <c r="S1533" s="29"/>
      <c r="T1533" s="28"/>
      <c r="U1533" s="28"/>
      <c r="V1533" s="28"/>
      <c r="W1533" s="28"/>
      <c r="X1533" s="28"/>
      <c r="Y1533" s="28"/>
      <c r="Z1533" s="28"/>
      <c r="AA1533" s="29"/>
      <c r="AB1533" s="28"/>
      <c r="AC1533" s="28"/>
      <c r="AD1533" s="28"/>
      <c r="AE1533" s="29"/>
      <c r="AF1533" s="28"/>
      <c r="AG1533" s="28"/>
      <c r="AH1533" s="28"/>
      <c r="AI1533" s="28"/>
      <c r="AJ1533" s="28"/>
      <c r="AK1533" s="28"/>
      <c r="AL1533" s="107" t="s">
        <v>1095</v>
      </c>
    </row>
    <row r="1534" spans="2:38" s="1" customFormat="1" ht="52.5" customHeight="1">
      <c r="B1534" s="5" t="s">
        <v>1037</v>
      </c>
      <c r="C1534" s="3" t="s">
        <v>1038</v>
      </c>
      <c r="D1534" s="3" t="s">
        <v>1039</v>
      </c>
      <c r="E1534" s="3" t="s">
        <v>1040</v>
      </c>
      <c r="F1534" s="3" t="s">
        <v>1041</v>
      </c>
      <c r="G1534" s="3" t="s">
        <v>1042</v>
      </c>
      <c r="H1534" s="3" t="s">
        <v>1043</v>
      </c>
      <c r="I1534" s="3" t="s">
        <v>1044</v>
      </c>
      <c r="J1534" s="4" t="s">
        <v>1045</v>
      </c>
      <c r="K1534" s="5" t="s">
        <v>1046</v>
      </c>
      <c r="L1534" s="6"/>
      <c r="M1534" s="6"/>
      <c r="N1534" s="7"/>
      <c r="O1534" s="7"/>
      <c r="P1534" s="8"/>
      <c r="Q1534" s="9">
        <f>SUM(Q1535:Q1535)</f>
        <v>5000000</v>
      </c>
      <c r="R1534" s="10">
        <f>SUM(R1535:R1535)</f>
        <v>0</v>
      </c>
      <c r="S1534" s="11">
        <f>SUM(S1535:S1535)</f>
        <v>0</v>
      </c>
      <c r="T1534" s="10">
        <f>SUM(T1535:T1535)</f>
        <v>0</v>
      </c>
      <c r="U1534" s="11"/>
      <c r="V1534" s="10"/>
      <c r="W1534" s="11"/>
      <c r="X1534" s="10"/>
      <c r="Y1534" s="11"/>
      <c r="Z1534" s="10"/>
      <c r="AA1534" s="11"/>
      <c r="AB1534" s="10"/>
      <c r="AC1534" s="11"/>
      <c r="AD1534" s="10"/>
      <c r="AE1534" s="11"/>
      <c r="AF1534" s="10"/>
      <c r="AG1534" s="12">
        <f>Q1534+S1534</f>
        <v>5000000</v>
      </c>
      <c r="AH1534" s="10">
        <f>AH1535</f>
        <v>0</v>
      </c>
      <c r="AI1534" s="13">
        <f>SUM(AI1535:AI1535)</f>
        <v>0</v>
      </c>
      <c r="AJ1534" s="14"/>
      <c r="AK1534" s="14"/>
      <c r="AL1534" s="15"/>
    </row>
    <row r="1535" spans="2:38" ht="64.5" thickBot="1">
      <c r="B1535" s="106"/>
      <c r="C1535" s="28"/>
      <c r="D1535" s="28"/>
      <c r="E1535" s="28"/>
      <c r="F1535" s="26" t="s">
        <v>1032</v>
      </c>
      <c r="G1535" s="28"/>
      <c r="H1535" s="28"/>
      <c r="I1535" s="28"/>
      <c r="J1535" s="26" t="s">
        <v>423</v>
      </c>
      <c r="K1535" s="26" t="s">
        <v>858</v>
      </c>
      <c r="L1535" s="27">
        <v>700</v>
      </c>
      <c r="M1535" s="27">
        <v>3600</v>
      </c>
      <c r="N1535" s="27">
        <v>900</v>
      </c>
      <c r="O1535" s="28"/>
      <c r="P1535" s="28"/>
      <c r="Q1535" s="29">
        <v>5000000</v>
      </c>
      <c r="R1535" s="28"/>
      <c r="S1535" s="29"/>
      <c r="T1535" s="28"/>
      <c r="U1535" s="28"/>
      <c r="V1535" s="28"/>
      <c r="W1535" s="28"/>
      <c r="X1535" s="28"/>
      <c r="Y1535" s="28"/>
      <c r="Z1535" s="28"/>
      <c r="AA1535" s="29"/>
      <c r="AB1535" s="28"/>
      <c r="AC1535" s="28"/>
      <c r="AD1535" s="28"/>
      <c r="AE1535" s="29"/>
      <c r="AF1535" s="28"/>
      <c r="AG1535" s="28"/>
      <c r="AH1535" s="28"/>
      <c r="AI1535" s="28"/>
      <c r="AJ1535" s="28"/>
      <c r="AK1535" s="28"/>
      <c r="AL1535" s="107" t="s">
        <v>1095</v>
      </c>
    </row>
    <row r="1536" spans="2:38" s="1" customFormat="1" ht="33.75">
      <c r="B1536" s="5" t="s">
        <v>1037</v>
      </c>
      <c r="C1536" s="3" t="s">
        <v>1038</v>
      </c>
      <c r="D1536" s="3" t="s">
        <v>1039</v>
      </c>
      <c r="E1536" s="3" t="s">
        <v>1040</v>
      </c>
      <c r="F1536" s="3" t="s">
        <v>1041</v>
      </c>
      <c r="G1536" s="3" t="s">
        <v>1042</v>
      </c>
      <c r="H1536" s="3" t="s">
        <v>1043</v>
      </c>
      <c r="I1536" s="3" t="s">
        <v>1044</v>
      </c>
      <c r="J1536" s="4" t="s">
        <v>1045</v>
      </c>
      <c r="K1536" s="5" t="s">
        <v>1046</v>
      </c>
      <c r="L1536" s="6"/>
      <c r="M1536" s="6"/>
      <c r="N1536" s="7"/>
      <c r="O1536" s="7"/>
      <c r="P1536" s="8"/>
      <c r="Q1536" s="9">
        <f>SUM(Q1537:Q1537)</f>
        <v>0</v>
      </c>
      <c r="R1536" s="10">
        <f>SUM(R1537:R1537)</f>
        <v>0</v>
      </c>
      <c r="S1536" s="11">
        <f>SUM(S1537:S1537)</f>
        <v>0</v>
      </c>
      <c r="T1536" s="10">
        <f>SUM(T1537:T1537)</f>
        <v>0</v>
      </c>
      <c r="U1536" s="11"/>
      <c r="V1536" s="10"/>
      <c r="W1536" s="11"/>
      <c r="X1536" s="10"/>
      <c r="Y1536" s="11"/>
      <c r="Z1536" s="10"/>
      <c r="AA1536" s="11"/>
      <c r="AB1536" s="10"/>
      <c r="AC1536" s="11"/>
      <c r="AD1536" s="10"/>
      <c r="AE1536" s="11"/>
      <c r="AF1536" s="10"/>
      <c r="AG1536" s="12">
        <f>Q1536+S1536</f>
        <v>0</v>
      </c>
      <c r="AH1536" s="10">
        <f>AH1537</f>
        <v>0</v>
      </c>
      <c r="AI1536" s="13">
        <f>SUM(AI1537:AI1537)</f>
        <v>0</v>
      </c>
      <c r="AJ1536" s="14"/>
      <c r="AK1536" s="14"/>
      <c r="AL1536" s="15"/>
    </row>
    <row r="1537" spans="2:38" ht="64.5" thickBot="1">
      <c r="B1537" s="106"/>
      <c r="C1537" s="28"/>
      <c r="D1537" s="28"/>
      <c r="E1537" s="28"/>
      <c r="F1537" s="26" t="s">
        <v>1032</v>
      </c>
      <c r="G1537" s="28"/>
      <c r="H1537" s="28"/>
      <c r="I1537" s="28"/>
      <c r="J1537" s="26" t="s">
        <v>424</v>
      </c>
      <c r="K1537" s="26" t="s">
        <v>859</v>
      </c>
      <c r="L1537" s="27">
        <v>0</v>
      </c>
      <c r="M1537" s="27">
        <v>4</v>
      </c>
      <c r="N1537" s="27">
        <v>1</v>
      </c>
      <c r="O1537" s="28"/>
      <c r="P1537" s="28"/>
      <c r="Q1537" s="29"/>
      <c r="R1537" s="28"/>
      <c r="S1537" s="29"/>
      <c r="T1537" s="28"/>
      <c r="U1537" s="28"/>
      <c r="V1537" s="28"/>
      <c r="W1537" s="28"/>
      <c r="X1537" s="28"/>
      <c r="Y1537" s="28"/>
      <c r="Z1537" s="28"/>
      <c r="AA1537" s="29"/>
      <c r="AB1537" s="28"/>
      <c r="AC1537" s="28"/>
      <c r="AD1537" s="28"/>
      <c r="AE1537" s="29"/>
      <c r="AF1537" s="28"/>
      <c r="AG1537" s="28"/>
      <c r="AH1537" s="28"/>
      <c r="AI1537" s="28"/>
      <c r="AJ1537" s="28"/>
      <c r="AK1537" s="28"/>
      <c r="AL1537" s="107" t="s">
        <v>1095</v>
      </c>
    </row>
    <row r="1538" spans="2:38" s="1" customFormat="1" ht="49.5" customHeight="1">
      <c r="B1538" s="5" t="s">
        <v>1037</v>
      </c>
      <c r="C1538" s="3" t="s">
        <v>1038</v>
      </c>
      <c r="D1538" s="3" t="s">
        <v>1039</v>
      </c>
      <c r="E1538" s="3" t="s">
        <v>1040</v>
      </c>
      <c r="F1538" s="3" t="s">
        <v>1041</v>
      </c>
      <c r="G1538" s="3" t="s">
        <v>1042</v>
      </c>
      <c r="H1538" s="3" t="s">
        <v>1043</v>
      </c>
      <c r="I1538" s="3" t="s">
        <v>1044</v>
      </c>
      <c r="J1538" s="4" t="s">
        <v>1045</v>
      </c>
      <c r="K1538" s="5" t="s">
        <v>1046</v>
      </c>
      <c r="L1538" s="6"/>
      <c r="M1538" s="6"/>
      <c r="N1538" s="7"/>
      <c r="O1538" s="7"/>
      <c r="P1538" s="8"/>
      <c r="Q1538" s="9">
        <f>SUM(Q1539:Q1539)</f>
        <v>5000000</v>
      </c>
      <c r="R1538" s="10">
        <f>SUM(R1539:R1539)</f>
        <v>0</v>
      </c>
      <c r="S1538" s="11">
        <f>SUM(S1539:S1539)</f>
        <v>0</v>
      </c>
      <c r="T1538" s="10">
        <f>SUM(T1539:T1539)</f>
        <v>0</v>
      </c>
      <c r="U1538" s="11"/>
      <c r="V1538" s="10"/>
      <c r="W1538" s="11"/>
      <c r="X1538" s="10"/>
      <c r="Y1538" s="11"/>
      <c r="Z1538" s="10"/>
      <c r="AA1538" s="11"/>
      <c r="AB1538" s="10"/>
      <c r="AC1538" s="11"/>
      <c r="AD1538" s="10"/>
      <c r="AE1538" s="11"/>
      <c r="AF1538" s="10"/>
      <c r="AG1538" s="12">
        <f>Q1538+S1538</f>
        <v>5000000</v>
      </c>
      <c r="AH1538" s="10">
        <f>AH1539</f>
        <v>0</v>
      </c>
      <c r="AI1538" s="13">
        <f>SUM(AI1539:AI1539)</f>
        <v>0</v>
      </c>
      <c r="AJ1538" s="14"/>
      <c r="AK1538" s="14"/>
      <c r="AL1538" s="15"/>
    </row>
    <row r="1539" spans="2:38" ht="63.75">
      <c r="B1539" s="106"/>
      <c r="C1539" s="28"/>
      <c r="D1539" s="28"/>
      <c r="E1539" s="28"/>
      <c r="F1539" s="26" t="s">
        <v>1033</v>
      </c>
      <c r="G1539" s="28"/>
      <c r="H1539" s="28"/>
      <c r="I1539" s="28"/>
      <c r="J1539" s="26" t="s">
        <v>425</v>
      </c>
      <c r="K1539" s="26" t="s">
        <v>860</v>
      </c>
      <c r="L1539" s="27">
        <v>0</v>
      </c>
      <c r="M1539" s="27">
        <v>700</v>
      </c>
      <c r="N1539" s="27">
        <v>210</v>
      </c>
      <c r="O1539" s="28"/>
      <c r="P1539" s="28"/>
      <c r="Q1539" s="29">
        <v>5000000</v>
      </c>
      <c r="R1539" s="28"/>
      <c r="S1539" s="29"/>
      <c r="T1539" s="28"/>
      <c r="U1539" s="28"/>
      <c r="V1539" s="28"/>
      <c r="W1539" s="28"/>
      <c r="X1539" s="28"/>
      <c r="Y1539" s="28"/>
      <c r="Z1539" s="28"/>
      <c r="AA1539" s="29"/>
      <c r="AB1539" s="28"/>
      <c r="AC1539" s="28"/>
      <c r="AD1539" s="28"/>
      <c r="AE1539" s="29"/>
      <c r="AF1539" s="28"/>
      <c r="AG1539" s="28"/>
      <c r="AH1539" s="28"/>
      <c r="AI1539" s="28"/>
      <c r="AJ1539" s="28"/>
      <c r="AK1539" s="28"/>
      <c r="AL1539" s="107" t="s">
        <v>1095</v>
      </c>
    </row>
    <row r="1540" spans="2:38" ht="15.75" thickBot="1">
      <c r="B1540" s="106"/>
      <c r="C1540" s="28"/>
      <c r="D1540" s="28"/>
      <c r="E1540" s="28"/>
      <c r="F1540" s="26"/>
      <c r="G1540" s="28"/>
      <c r="H1540" s="28"/>
      <c r="I1540" s="28"/>
      <c r="J1540" s="26"/>
      <c r="K1540" s="26"/>
      <c r="L1540" s="27"/>
      <c r="M1540" s="27"/>
      <c r="N1540" s="27"/>
      <c r="O1540" s="28"/>
      <c r="P1540" s="28"/>
      <c r="Q1540" s="29"/>
      <c r="R1540" s="28"/>
      <c r="S1540" s="29"/>
      <c r="T1540" s="28"/>
      <c r="U1540" s="28"/>
      <c r="V1540" s="28"/>
      <c r="W1540" s="28"/>
      <c r="X1540" s="28"/>
      <c r="Y1540" s="28"/>
      <c r="Z1540" s="28"/>
      <c r="AA1540" s="29"/>
      <c r="AB1540" s="28"/>
      <c r="AC1540" s="28"/>
      <c r="AD1540" s="28"/>
      <c r="AE1540" s="29"/>
      <c r="AF1540" s="28"/>
      <c r="AG1540" s="28"/>
      <c r="AH1540" s="28"/>
      <c r="AI1540" s="28"/>
      <c r="AJ1540" s="28"/>
      <c r="AK1540" s="28"/>
      <c r="AL1540" s="107"/>
    </row>
    <row r="1541" spans="2:38" s="1" customFormat="1" ht="11.25">
      <c r="B1541" s="122" t="s">
        <v>1097</v>
      </c>
      <c r="C1541" s="123"/>
      <c r="D1541" s="123"/>
      <c r="E1541" s="123"/>
      <c r="F1541" s="123"/>
      <c r="G1541" s="123"/>
      <c r="H1541" s="123"/>
      <c r="I1541" s="123"/>
      <c r="J1541" s="123"/>
      <c r="K1541" s="123"/>
      <c r="L1541" s="123"/>
      <c r="M1541" s="123"/>
      <c r="N1541" s="123"/>
      <c r="O1541" s="123"/>
      <c r="P1541" s="123"/>
      <c r="Q1541" s="123"/>
      <c r="R1541" s="123"/>
      <c r="S1541" s="123"/>
      <c r="T1541" s="123"/>
      <c r="U1541" s="123"/>
      <c r="V1541" s="123"/>
      <c r="W1541" s="123"/>
      <c r="X1541" s="123"/>
      <c r="Y1541" s="123"/>
      <c r="Z1541" s="123"/>
      <c r="AA1541" s="123"/>
      <c r="AB1541" s="123"/>
      <c r="AC1541" s="123"/>
      <c r="AD1541" s="123"/>
      <c r="AE1541" s="123"/>
      <c r="AF1541" s="123"/>
      <c r="AG1541" s="123"/>
      <c r="AH1541" s="123"/>
      <c r="AI1541" s="123"/>
      <c r="AJ1541" s="123"/>
      <c r="AK1541" s="123"/>
      <c r="AL1541" s="124"/>
    </row>
    <row r="1542" spans="2:38" s="1" customFormat="1" ht="12" thickBot="1">
      <c r="B1542" s="125" t="s">
        <v>1098</v>
      </c>
      <c r="C1542" s="126"/>
      <c r="D1542" s="126"/>
      <c r="E1542" s="126"/>
      <c r="F1542" s="126"/>
      <c r="G1542" s="126"/>
      <c r="H1542" s="126"/>
      <c r="I1542" s="126"/>
      <c r="J1542" s="126"/>
      <c r="K1542" s="126"/>
      <c r="L1542" s="126"/>
      <c r="M1542" s="126"/>
      <c r="N1542" s="126"/>
      <c r="O1542" s="126"/>
      <c r="P1542" s="126"/>
      <c r="Q1542" s="126"/>
      <c r="R1542" s="126"/>
      <c r="S1542" s="126"/>
      <c r="T1542" s="126"/>
      <c r="U1542" s="126"/>
      <c r="V1542" s="126"/>
      <c r="W1542" s="126"/>
      <c r="X1542" s="126"/>
      <c r="Y1542" s="126"/>
      <c r="Z1542" s="126"/>
      <c r="AA1542" s="126"/>
      <c r="AB1542" s="126"/>
      <c r="AC1542" s="126"/>
      <c r="AD1542" s="126"/>
      <c r="AE1542" s="126"/>
      <c r="AF1542" s="126"/>
      <c r="AG1542" s="126"/>
      <c r="AH1542" s="126"/>
      <c r="AI1542" s="126"/>
      <c r="AJ1542" s="126"/>
      <c r="AK1542" s="126"/>
      <c r="AL1542" s="127"/>
    </row>
    <row r="1543" spans="2:38" s="1" customFormat="1" ht="11.25">
      <c r="B1543" s="128" t="s">
        <v>1309</v>
      </c>
      <c r="C1543" s="129"/>
      <c r="D1543" s="129"/>
      <c r="E1543" s="129"/>
      <c r="F1543" s="129"/>
      <c r="G1543" s="129"/>
      <c r="H1543" s="129"/>
      <c r="I1543" s="129"/>
      <c r="J1543" s="130"/>
      <c r="K1543" s="131" t="s">
        <v>1310</v>
      </c>
      <c r="L1543" s="132"/>
      <c r="M1543" s="132"/>
      <c r="N1543" s="132"/>
      <c r="O1543" s="132"/>
      <c r="P1543" s="132"/>
      <c r="Q1543" s="132"/>
      <c r="R1543" s="132"/>
      <c r="S1543" s="132"/>
      <c r="T1543" s="132"/>
      <c r="U1543" s="132"/>
      <c r="V1543" s="133"/>
      <c r="W1543" s="131" t="s">
        <v>1101</v>
      </c>
      <c r="X1543" s="134"/>
      <c r="Y1543" s="134"/>
      <c r="Z1543" s="134"/>
      <c r="AA1543" s="134"/>
      <c r="AB1543" s="134"/>
      <c r="AC1543" s="134"/>
      <c r="AD1543" s="134"/>
      <c r="AE1543" s="134"/>
      <c r="AF1543" s="134"/>
      <c r="AG1543" s="134"/>
      <c r="AH1543" s="134"/>
      <c r="AI1543" s="134"/>
      <c r="AJ1543" s="134"/>
      <c r="AK1543" s="134"/>
      <c r="AL1543" s="135"/>
    </row>
    <row r="1544" spans="2:38" s="1" customFormat="1" ht="12" thickBot="1">
      <c r="B1544" s="136" t="s">
        <v>1332</v>
      </c>
      <c r="C1544" s="137"/>
      <c r="D1544" s="138"/>
      <c r="E1544" s="92"/>
      <c r="F1544" s="92"/>
      <c r="G1544" s="92"/>
      <c r="H1544" s="139" t="s">
        <v>1333</v>
      </c>
      <c r="I1544" s="139"/>
      <c r="J1544" s="139"/>
      <c r="K1544" s="139"/>
      <c r="L1544" s="139"/>
      <c r="M1544" s="139"/>
      <c r="N1544" s="139"/>
      <c r="O1544" s="139"/>
      <c r="P1544" s="140"/>
      <c r="Q1544" s="141" t="s">
        <v>1049</v>
      </c>
      <c r="R1544" s="142"/>
      <c r="S1544" s="142"/>
      <c r="T1544" s="142"/>
      <c r="U1544" s="142"/>
      <c r="V1544" s="142"/>
      <c r="W1544" s="142"/>
      <c r="X1544" s="142"/>
      <c r="Y1544" s="142"/>
      <c r="Z1544" s="142"/>
      <c r="AA1544" s="142"/>
      <c r="AB1544" s="142"/>
      <c r="AC1544" s="142"/>
      <c r="AD1544" s="142"/>
      <c r="AE1544" s="142"/>
      <c r="AF1544" s="142"/>
      <c r="AG1544" s="142"/>
      <c r="AH1544" s="143"/>
      <c r="AI1544" s="144" t="s">
        <v>1050</v>
      </c>
      <c r="AJ1544" s="145"/>
      <c r="AK1544" s="145"/>
      <c r="AL1544" s="146"/>
    </row>
    <row r="1545" spans="2:38" s="1" customFormat="1" ht="11.25" customHeight="1">
      <c r="B1545" s="156" t="s">
        <v>1051</v>
      </c>
      <c r="C1545" s="158" t="s">
        <v>1052</v>
      </c>
      <c r="D1545" s="159"/>
      <c r="E1545" s="159"/>
      <c r="F1545" s="159"/>
      <c r="G1545" s="159"/>
      <c r="H1545" s="159"/>
      <c r="I1545" s="159"/>
      <c r="J1545" s="159"/>
      <c r="K1545" s="162" t="s">
        <v>1053</v>
      </c>
      <c r="L1545" s="164" t="s">
        <v>1054</v>
      </c>
      <c r="M1545" s="164" t="s">
        <v>1055</v>
      </c>
      <c r="N1545" s="166" t="s">
        <v>1394</v>
      </c>
      <c r="O1545" s="173" t="s">
        <v>1056</v>
      </c>
      <c r="P1545" s="175" t="s">
        <v>1057</v>
      </c>
      <c r="Q1545" s="177" t="s">
        <v>1058</v>
      </c>
      <c r="R1545" s="169"/>
      <c r="S1545" s="168" t="s">
        <v>1059</v>
      </c>
      <c r="T1545" s="169"/>
      <c r="U1545" s="168" t="s">
        <v>1060</v>
      </c>
      <c r="V1545" s="169"/>
      <c r="W1545" s="168" t="s">
        <v>1061</v>
      </c>
      <c r="X1545" s="169"/>
      <c r="Y1545" s="168" t="s">
        <v>1062</v>
      </c>
      <c r="Z1545" s="169"/>
      <c r="AA1545" s="168" t="s">
        <v>1063</v>
      </c>
      <c r="AB1545" s="169"/>
      <c r="AC1545" s="168" t="s">
        <v>1064</v>
      </c>
      <c r="AD1545" s="169"/>
      <c r="AE1545" s="168" t="s">
        <v>1065</v>
      </c>
      <c r="AF1545" s="169"/>
      <c r="AG1545" s="168" t="s">
        <v>1066</v>
      </c>
      <c r="AH1545" s="170"/>
      <c r="AI1545" s="171" t="s">
        <v>1067</v>
      </c>
      <c r="AJ1545" s="147" t="s">
        <v>1068</v>
      </c>
      <c r="AK1545" s="149" t="s">
        <v>1069</v>
      </c>
      <c r="AL1545" s="151" t="s">
        <v>1070</v>
      </c>
    </row>
    <row r="1546" spans="2:38" s="1" customFormat="1" ht="18.75" thickBot="1">
      <c r="B1546" s="157"/>
      <c r="C1546" s="178"/>
      <c r="D1546" s="179"/>
      <c r="E1546" s="179"/>
      <c r="F1546" s="179"/>
      <c r="G1546" s="179"/>
      <c r="H1546" s="179"/>
      <c r="I1546" s="179"/>
      <c r="J1546" s="179"/>
      <c r="K1546" s="163"/>
      <c r="L1546" s="165" t="s">
        <v>1054</v>
      </c>
      <c r="M1546" s="165"/>
      <c r="N1546" s="167"/>
      <c r="O1546" s="174"/>
      <c r="P1546" s="176"/>
      <c r="Q1546" s="17" t="s">
        <v>1071</v>
      </c>
      <c r="R1546" s="18" t="s">
        <v>1072</v>
      </c>
      <c r="S1546" s="19" t="s">
        <v>1071</v>
      </c>
      <c r="T1546" s="18" t="s">
        <v>1072</v>
      </c>
      <c r="U1546" s="19" t="s">
        <v>1071</v>
      </c>
      <c r="V1546" s="18" t="s">
        <v>1072</v>
      </c>
      <c r="W1546" s="19" t="s">
        <v>1071</v>
      </c>
      <c r="X1546" s="18" t="s">
        <v>1072</v>
      </c>
      <c r="Y1546" s="19" t="s">
        <v>1071</v>
      </c>
      <c r="Z1546" s="18" t="s">
        <v>1072</v>
      </c>
      <c r="AA1546" s="19" t="s">
        <v>1071</v>
      </c>
      <c r="AB1546" s="18" t="s">
        <v>1072</v>
      </c>
      <c r="AC1546" s="19" t="s">
        <v>1071</v>
      </c>
      <c r="AD1546" s="18" t="s">
        <v>1073</v>
      </c>
      <c r="AE1546" s="19" t="s">
        <v>1071</v>
      </c>
      <c r="AF1546" s="18" t="s">
        <v>1073</v>
      </c>
      <c r="AG1546" s="19" t="s">
        <v>1071</v>
      </c>
      <c r="AH1546" s="20" t="s">
        <v>1073</v>
      </c>
      <c r="AI1546" s="172"/>
      <c r="AJ1546" s="148"/>
      <c r="AK1546" s="150"/>
      <c r="AL1546" s="152"/>
    </row>
    <row r="1547" spans="2:38" s="1" customFormat="1" ht="57" thickBot="1">
      <c r="B1547" s="42" t="s">
        <v>1334</v>
      </c>
      <c r="C1547" s="180" t="s">
        <v>1393</v>
      </c>
      <c r="D1547" s="181"/>
      <c r="E1547" s="181"/>
      <c r="F1547" s="181"/>
      <c r="G1547" s="181"/>
      <c r="H1547" s="181"/>
      <c r="I1547" s="181"/>
      <c r="J1547" s="181"/>
      <c r="K1547" s="43" t="s">
        <v>1335</v>
      </c>
      <c r="L1547" s="44" t="s">
        <v>1201</v>
      </c>
      <c r="M1547" s="45">
        <v>1</v>
      </c>
      <c r="N1547" s="45">
        <v>1</v>
      </c>
      <c r="O1547" s="46"/>
      <c r="P1547" s="47"/>
      <c r="Q1547" s="48"/>
      <c r="R1547" s="49"/>
      <c r="S1547" s="49"/>
      <c r="T1547" s="49"/>
      <c r="U1547" s="49"/>
      <c r="V1547" s="49"/>
      <c r="W1547" s="49"/>
      <c r="X1547" s="49"/>
      <c r="Y1547" s="49"/>
      <c r="Z1547" s="49"/>
      <c r="AA1547" s="49"/>
      <c r="AB1547" s="49"/>
      <c r="AC1547" s="49"/>
      <c r="AD1547" s="49"/>
      <c r="AE1547" s="49"/>
      <c r="AF1547" s="49"/>
      <c r="AG1547" s="49"/>
      <c r="AH1547" s="50"/>
      <c r="AI1547" s="51" t="e">
        <f>AI1549+AI1555+#REF!</f>
        <v>#REF!</v>
      </c>
      <c r="AJ1547" s="52"/>
      <c r="AK1547" s="52"/>
      <c r="AL1547" s="53"/>
    </row>
    <row r="1548" spans="2:38" s="1" customFormat="1" ht="60" customHeight="1">
      <c r="B1548" s="5" t="s">
        <v>1037</v>
      </c>
      <c r="C1548" s="3" t="s">
        <v>1038</v>
      </c>
      <c r="D1548" s="3" t="s">
        <v>1039</v>
      </c>
      <c r="E1548" s="3" t="s">
        <v>1040</v>
      </c>
      <c r="F1548" s="3" t="s">
        <v>1041</v>
      </c>
      <c r="G1548" s="3" t="s">
        <v>1042</v>
      </c>
      <c r="H1548" s="3" t="s">
        <v>1043</v>
      </c>
      <c r="I1548" s="3" t="s">
        <v>1044</v>
      </c>
      <c r="J1548" s="4" t="s">
        <v>1045</v>
      </c>
      <c r="K1548" s="5" t="s">
        <v>1046</v>
      </c>
      <c r="L1548" s="6"/>
      <c r="M1548" s="6"/>
      <c r="N1548" s="7"/>
      <c r="O1548" s="7"/>
      <c r="P1548" s="8"/>
      <c r="Q1548" s="9">
        <f>SUM(Q1549:Q1549)</f>
        <v>120000000</v>
      </c>
      <c r="R1548" s="10">
        <f>SUM(R1549:R1549)</f>
        <v>0</v>
      </c>
      <c r="S1548" s="11">
        <f>SUM(S1549:S1549)</f>
        <v>0</v>
      </c>
      <c r="T1548" s="10">
        <f>SUM(T1549:T1549)</f>
        <v>0</v>
      </c>
      <c r="U1548" s="11"/>
      <c r="V1548" s="10"/>
      <c r="W1548" s="11"/>
      <c r="X1548" s="10"/>
      <c r="Y1548" s="11"/>
      <c r="Z1548" s="10"/>
      <c r="AA1548" s="11"/>
      <c r="AB1548" s="10"/>
      <c r="AC1548" s="11"/>
      <c r="AD1548" s="10"/>
      <c r="AE1548" s="11"/>
      <c r="AF1548" s="10"/>
      <c r="AG1548" s="12">
        <f>Q1548+S1548</f>
        <v>120000000</v>
      </c>
      <c r="AH1548" s="10">
        <f>AH1549</f>
        <v>0</v>
      </c>
      <c r="AI1548" s="13">
        <f>SUM(AI1549:AI1549)</f>
        <v>0</v>
      </c>
      <c r="AJ1548" s="14"/>
      <c r="AK1548" s="14"/>
      <c r="AL1548" s="15"/>
    </row>
    <row r="1549" spans="2:38" ht="64.5" thickBot="1">
      <c r="B1549" s="106"/>
      <c r="C1549" s="28"/>
      <c r="D1549" s="28"/>
      <c r="E1549" s="28"/>
      <c r="F1549" s="26" t="s">
        <v>1035</v>
      </c>
      <c r="G1549" s="28"/>
      <c r="H1549" s="28"/>
      <c r="I1549" s="28"/>
      <c r="J1549" s="26" t="s">
        <v>426</v>
      </c>
      <c r="K1549" s="26" t="s">
        <v>861</v>
      </c>
      <c r="L1549" s="27">
        <v>120</v>
      </c>
      <c r="M1549" s="27">
        <v>960</v>
      </c>
      <c r="N1549" s="27">
        <v>220</v>
      </c>
      <c r="O1549" s="28"/>
      <c r="P1549" s="28"/>
      <c r="Q1549" s="29">
        <v>120000000</v>
      </c>
      <c r="R1549" s="28"/>
      <c r="S1549" s="29"/>
      <c r="T1549" s="28"/>
      <c r="U1549" s="28"/>
      <c r="V1549" s="28"/>
      <c r="W1549" s="28"/>
      <c r="X1549" s="28"/>
      <c r="Y1549" s="28"/>
      <c r="Z1549" s="28"/>
      <c r="AA1549" s="29"/>
      <c r="AB1549" s="28"/>
      <c r="AC1549" s="28"/>
      <c r="AD1549" s="28"/>
      <c r="AE1549" s="29"/>
      <c r="AF1549" s="28"/>
      <c r="AG1549" s="28"/>
      <c r="AH1549" s="28"/>
      <c r="AI1549" s="28"/>
      <c r="AJ1549" s="28"/>
      <c r="AK1549" s="28"/>
      <c r="AL1549" s="107" t="s">
        <v>1094</v>
      </c>
    </row>
    <row r="1550" spans="2:38" s="1" customFormat="1" ht="33.75">
      <c r="B1550" s="5" t="s">
        <v>1037</v>
      </c>
      <c r="C1550" s="3" t="s">
        <v>1038</v>
      </c>
      <c r="D1550" s="3" t="s">
        <v>1039</v>
      </c>
      <c r="E1550" s="3" t="s">
        <v>1040</v>
      </c>
      <c r="F1550" s="3" t="s">
        <v>1041</v>
      </c>
      <c r="G1550" s="3" t="s">
        <v>1042</v>
      </c>
      <c r="H1550" s="3" t="s">
        <v>1043</v>
      </c>
      <c r="I1550" s="3" t="s">
        <v>1044</v>
      </c>
      <c r="J1550" s="4" t="s">
        <v>1045</v>
      </c>
      <c r="K1550" s="5" t="s">
        <v>1046</v>
      </c>
      <c r="L1550" s="6"/>
      <c r="M1550" s="6"/>
      <c r="N1550" s="7"/>
      <c r="O1550" s="7"/>
      <c r="P1550" s="8"/>
      <c r="Q1550" s="9">
        <f>SUM(Q1551:Q1551)</f>
        <v>99999</v>
      </c>
      <c r="R1550" s="10">
        <f>SUM(R1551:R1551)</f>
        <v>0</v>
      </c>
      <c r="S1550" s="11">
        <f>SUM(S1551:S1551)</f>
        <v>0</v>
      </c>
      <c r="T1550" s="10">
        <f>SUM(T1551:T1551)</f>
        <v>0</v>
      </c>
      <c r="U1550" s="11"/>
      <c r="V1550" s="10"/>
      <c r="W1550" s="11"/>
      <c r="X1550" s="10"/>
      <c r="Y1550" s="11"/>
      <c r="Z1550" s="10"/>
      <c r="AA1550" s="11"/>
      <c r="AB1550" s="10"/>
      <c r="AC1550" s="11"/>
      <c r="AD1550" s="10"/>
      <c r="AE1550" s="11"/>
      <c r="AF1550" s="10"/>
      <c r="AG1550" s="12">
        <f>Q1550+S1550</f>
        <v>99999</v>
      </c>
      <c r="AH1550" s="10">
        <f>AH1551</f>
        <v>0</v>
      </c>
      <c r="AI1550" s="13">
        <f>SUM(AI1551:AI1551)</f>
        <v>0</v>
      </c>
      <c r="AJ1550" s="14"/>
      <c r="AK1550" s="14"/>
      <c r="AL1550" s="15"/>
    </row>
    <row r="1551" spans="2:38" ht="102.75" thickBot="1">
      <c r="B1551" s="106"/>
      <c r="C1551" s="28"/>
      <c r="D1551" s="28"/>
      <c r="E1551" s="28"/>
      <c r="F1551" s="26"/>
      <c r="G1551" s="28"/>
      <c r="H1551" s="28"/>
      <c r="I1551" s="28"/>
      <c r="J1551" s="26" t="s">
        <v>427</v>
      </c>
      <c r="K1551" s="26" t="s">
        <v>862</v>
      </c>
      <c r="L1551" s="27">
        <v>4</v>
      </c>
      <c r="M1551" s="27">
        <v>16</v>
      </c>
      <c r="N1551" s="27">
        <v>4</v>
      </c>
      <c r="O1551" s="28"/>
      <c r="P1551" s="28"/>
      <c r="Q1551" s="29">
        <v>99999</v>
      </c>
      <c r="R1551" s="28"/>
      <c r="S1551" s="29"/>
      <c r="T1551" s="28"/>
      <c r="U1551" s="28"/>
      <c r="V1551" s="28"/>
      <c r="W1551" s="28"/>
      <c r="X1551" s="28"/>
      <c r="Y1551" s="28"/>
      <c r="Z1551" s="28"/>
      <c r="AA1551" s="29"/>
      <c r="AB1551" s="28"/>
      <c r="AC1551" s="28"/>
      <c r="AD1551" s="28"/>
      <c r="AE1551" s="29"/>
      <c r="AF1551" s="28"/>
      <c r="AG1551" s="28"/>
      <c r="AH1551" s="28"/>
      <c r="AI1551" s="28"/>
      <c r="AJ1551" s="28"/>
      <c r="AK1551" s="28"/>
      <c r="AL1551" s="107" t="s">
        <v>1094</v>
      </c>
    </row>
    <row r="1552" spans="2:38" s="1" customFormat="1" ht="57" customHeight="1">
      <c r="B1552" s="5" t="s">
        <v>1037</v>
      </c>
      <c r="C1552" s="3" t="s">
        <v>1038</v>
      </c>
      <c r="D1552" s="3" t="s">
        <v>1039</v>
      </c>
      <c r="E1552" s="3" t="s">
        <v>1040</v>
      </c>
      <c r="F1552" s="3" t="s">
        <v>1041</v>
      </c>
      <c r="G1552" s="3" t="s">
        <v>1042</v>
      </c>
      <c r="H1552" s="3" t="s">
        <v>1043</v>
      </c>
      <c r="I1552" s="3" t="s">
        <v>1044</v>
      </c>
      <c r="J1552" s="4" t="s">
        <v>1045</v>
      </c>
      <c r="K1552" s="5" t="s">
        <v>1046</v>
      </c>
      <c r="L1552" s="6"/>
      <c r="M1552" s="6"/>
      <c r="N1552" s="7"/>
      <c r="O1552" s="7"/>
      <c r="P1552" s="8"/>
      <c r="Q1552" s="9">
        <f>SUM(Q1553:Q1553)</f>
        <v>150000000</v>
      </c>
      <c r="R1552" s="10">
        <f>SUM(R1553:R1553)</f>
        <v>0</v>
      </c>
      <c r="S1552" s="11">
        <f>SUM(S1553:S1553)</f>
        <v>0</v>
      </c>
      <c r="T1552" s="10">
        <f>SUM(T1553:T1553)</f>
        <v>0</v>
      </c>
      <c r="U1552" s="11"/>
      <c r="V1552" s="10"/>
      <c r="W1552" s="11"/>
      <c r="X1552" s="10"/>
      <c r="Y1552" s="11"/>
      <c r="Z1552" s="10"/>
      <c r="AA1552" s="11"/>
      <c r="AB1552" s="10"/>
      <c r="AC1552" s="11"/>
      <c r="AD1552" s="10"/>
      <c r="AE1552" s="11"/>
      <c r="AF1552" s="10"/>
      <c r="AG1552" s="12">
        <f>Q1552+S1552</f>
        <v>150000000</v>
      </c>
      <c r="AH1552" s="10">
        <f>AH1553</f>
        <v>0</v>
      </c>
      <c r="AI1552" s="13">
        <f>SUM(AI1553:AI1553)</f>
        <v>0</v>
      </c>
      <c r="AJ1552" s="14"/>
      <c r="AK1552" s="14"/>
      <c r="AL1552" s="15"/>
    </row>
    <row r="1553" spans="2:38" ht="115.5" thickBot="1">
      <c r="B1553" s="110"/>
      <c r="C1553" s="111"/>
      <c r="D1553" s="111"/>
      <c r="E1553" s="111"/>
      <c r="F1553" s="112" t="s">
        <v>1036</v>
      </c>
      <c r="G1553" s="111"/>
      <c r="H1553" s="111"/>
      <c r="I1553" s="111"/>
      <c r="J1553" s="112" t="s">
        <v>428</v>
      </c>
      <c r="K1553" s="112" t="s">
        <v>863</v>
      </c>
      <c r="L1553" s="113">
        <v>1</v>
      </c>
      <c r="M1553" s="113">
        <v>4</v>
      </c>
      <c r="N1553" s="113">
        <v>1</v>
      </c>
      <c r="O1553" s="111"/>
      <c r="P1553" s="111"/>
      <c r="Q1553" s="114">
        <v>150000000</v>
      </c>
      <c r="R1553" s="111"/>
      <c r="S1553" s="114"/>
      <c r="T1553" s="111"/>
      <c r="U1553" s="111"/>
      <c r="V1553" s="111"/>
      <c r="W1553" s="111"/>
      <c r="X1553" s="111"/>
      <c r="Y1553" s="111"/>
      <c r="Z1553" s="111"/>
      <c r="AA1553" s="114"/>
      <c r="AB1553" s="111"/>
      <c r="AC1553" s="111"/>
      <c r="AD1553" s="111"/>
      <c r="AE1553" s="114"/>
      <c r="AF1553" s="111"/>
      <c r="AG1553" s="111"/>
      <c r="AH1553" s="111"/>
      <c r="AI1553" s="111"/>
      <c r="AJ1553" s="111"/>
      <c r="AK1553" s="111"/>
      <c r="AL1553" s="115" t="s">
        <v>1094</v>
      </c>
    </row>
  </sheetData>
  <mergeCells count="1848">
    <mergeCell ref="AI1497:AI1498"/>
    <mergeCell ref="AJ1497:AJ1498"/>
    <mergeCell ref="AK1497:AK1498"/>
    <mergeCell ref="AL1497:AL1498"/>
    <mergeCell ref="C1499:J1499"/>
    <mergeCell ref="W1497:X1497"/>
    <mergeCell ref="Y1497:Z1497"/>
    <mergeCell ref="AA1497:AB1497"/>
    <mergeCell ref="AC1497:AD1497"/>
    <mergeCell ref="AE1497:AF1497"/>
    <mergeCell ref="AG1497:AH1497"/>
    <mergeCell ref="N1497:N1498"/>
    <mergeCell ref="O1497:O1498"/>
    <mergeCell ref="P1497:P1498"/>
    <mergeCell ref="Q1497:R1497"/>
    <mergeCell ref="S1497:T1497"/>
    <mergeCell ref="U1497:V1497"/>
    <mergeCell ref="W1495:AL1495"/>
    <mergeCell ref="B1496:D1496"/>
    <mergeCell ref="H1496:P1496"/>
    <mergeCell ref="Q1496:AH1496"/>
    <mergeCell ref="AI1496:AL1496"/>
    <mergeCell ref="B1497:B1498"/>
    <mergeCell ref="C1497:J1498"/>
    <mergeCell ref="K1497:K1498"/>
    <mergeCell ref="L1497:L1498"/>
    <mergeCell ref="M1497:M1498"/>
    <mergeCell ref="AJ1545:AJ1546"/>
    <mergeCell ref="AK1545:AK1546"/>
    <mergeCell ref="AL1545:AL1546"/>
    <mergeCell ref="C1547:J1547"/>
    <mergeCell ref="C514:J514"/>
    <mergeCell ref="C515:J515"/>
    <mergeCell ref="C516:J516"/>
    <mergeCell ref="C599:J599"/>
    <mergeCell ref="C600:J600"/>
    <mergeCell ref="C925:J925"/>
    <mergeCell ref="Y1545:Z1545"/>
    <mergeCell ref="AA1545:AB1545"/>
    <mergeCell ref="AC1545:AD1545"/>
    <mergeCell ref="AE1545:AF1545"/>
    <mergeCell ref="AG1545:AH1545"/>
    <mergeCell ref="AI1545:AI1546"/>
    <mergeCell ref="O1545:O1546"/>
    <mergeCell ref="P1545:P1546"/>
    <mergeCell ref="Q1545:R1545"/>
    <mergeCell ref="S1545:T1545"/>
    <mergeCell ref="U1545:V1545"/>
    <mergeCell ref="W1545:X1545"/>
    <mergeCell ref="B1545:B1546"/>
    <mergeCell ref="C1545:J1546"/>
    <mergeCell ref="K1545:K1546"/>
    <mergeCell ref="L1545:L1546"/>
    <mergeCell ref="M1545:M1546"/>
    <mergeCell ref="N1545:N1546"/>
    <mergeCell ref="B1543:J1543"/>
    <mergeCell ref="K1543:V1543"/>
    <mergeCell ref="W1543:AL1543"/>
    <mergeCell ref="B1544:D1544"/>
    <mergeCell ref="H1544:P1544"/>
    <mergeCell ref="Q1544:AH1544"/>
    <mergeCell ref="AI1544:AL1544"/>
    <mergeCell ref="AJ1507:AJ1508"/>
    <mergeCell ref="AK1507:AK1508"/>
    <mergeCell ref="AL1507:AL1508"/>
    <mergeCell ref="C1509:J1509"/>
    <mergeCell ref="B1541:AL1541"/>
    <mergeCell ref="B1542:AL1542"/>
    <mergeCell ref="Y1507:Z1507"/>
    <mergeCell ref="AA1507:AB1507"/>
    <mergeCell ref="AC1507:AD1507"/>
    <mergeCell ref="AE1507:AF1507"/>
    <mergeCell ref="AG1507:AH1507"/>
    <mergeCell ref="AI1507:AI1508"/>
    <mergeCell ref="O1507:O1508"/>
    <mergeCell ref="P1507:P1508"/>
    <mergeCell ref="Q1507:R1507"/>
    <mergeCell ref="S1507:T1507"/>
    <mergeCell ref="U1507:V1507"/>
    <mergeCell ref="W1507:X1507"/>
    <mergeCell ref="B1507:B1508"/>
    <mergeCell ref="C1507:J1508"/>
    <mergeCell ref="K1507:K1508"/>
    <mergeCell ref="L1507:L1508"/>
    <mergeCell ref="M1507:M1508"/>
    <mergeCell ref="N1507:N1508"/>
    <mergeCell ref="B1505:J1505"/>
    <mergeCell ref="K1505:V1505"/>
    <mergeCell ref="W1505:AL1505"/>
    <mergeCell ref="B1506:D1506"/>
    <mergeCell ref="H1506:P1506"/>
    <mergeCell ref="Q1506:AH1506"/>
    <mergeCell ref="AI1506:AL1506"/>
    <mergeCell ref="AJ1485:AJ1486"/>
    <mergeCell ref="AK1485:AK1486"/>
    <mergeCell ref="AL1485:AL1486"/>
    <mergeCell ref="C1487:J1487"/>
    <mergeCell ref="B1503:AL1503"/>
    <mergeCell ref="B1504:AL1504"/>
    <mergeCell ref="B1493:AL1493"/>
    <mergeCell ref="B1494:AL1494"/>
    <mergeCell ref="B1495:J1495"/>
    <mergeCell ref="K1495:V1495"/>
    <mergeCell ref="Y1485:Z1485"/>
    <mergeCell ref="AA1485:AB1485"/>
    <mergeCell ref="AC1485:AD1485"/>
    <mergeCell ref="AE1485:AF1485"/>
    <mergeCell ref="AG1485:AH1485"/>
    <mergeCell ref="AI1485:AI1486"/>
    <mergeCell ref="O1485:O1486"/>
    <mergeCell ref="P1485:P1486"/>
    <mergeCell ref="Q1485:R1485"/>
    <mergeCell ref="S1485:T1485"/>
    <mergeCell ref="U1485:V1485"/>
    <mergeCell ref="W1485:X1485"/>
    <mergeCell ref="B1485:B1486"/>
    <mergeCell ref="C1485:J1486"/>
    <mergeCell ref="K1485:K1486"/>
    <mergeCell ref="L1485:L1486"/>
    <mergeCell ref="M1485:M1486"/>
    <mergeCell ref="N1485:N1486"/>
    <mergeCell ref="B1483:J1483"/>
    <mergeCell ref="K1483:V1483"/>
    <mergeCell ref="W1483:AL1483"/>
    <mergeCell ref="B1484:D1484"/>
    <mergeCell ref="H1484:P1484"/>
    <mergeCell ref="Q1484:AH1484"/>
    <mergeCell ref="AI1484:AL1484"/>
    <mergeCell ref="AJ1451:AJ1452"/>
    <mergeCell ref="AK1451:AK1452"/>
    <mergeCell ref="AL1451:AL1452"/>
    <mergeCell ref="C1453:J1453"/>
    <mergeCell ref="B1481:AL1481"/>
    <mergeCell ref="B1482:AL1482"/>
    <mergeCell ref="Y1451:Z1451"/>
    <mergeCell ref="AA1451:AB1451"/>
    <mergeCell ref="AC1451:AD1451"/>
    <mergeCell ref="AE1451:AF1451"/>
    <mergeCell ref="AG1451:AH1451"/>
    <mergeCell ref="AI1451:AI1452"/>
    <mergeCell ref="O1451:O1452"/>
    <mergeCell ref="P1451:P1452"/>
    <mergeCell ref="Q1451:R1451"/>
    <mergeCell ref="S1451:T1451"/>
    <mergeCell ref="U1451:V1451"/>
    <mergeCell ref="W1451:X1451"/>
    <mergeCell ref="B1451:B1452"/>
    <mergeCell ref="C1451:J1452"/>
    <mergeCell ref="K1451:K1452"/>
    <mergeCell ref="L1451:L1452"/>
    <mergeCell ref="M1451:M1452"/>
    <mergeCell ref="N1451:N1452"/>
    <mergeCell ref="B1449:J1449"/>
    <mergeCell ref="K1449:V1449"/>
    <mergeCell ref="W1449:AL1449"/>
    <mergeCell ref="B1450:D1450"/>
    <mergeCell ref="H1450:P1450"/>
    <mergeCell ref="Q1450:AH1450"/>
    <mergeCell ref="AI1450:AL1450"/>
    <mergeCell ref="AJ1429:AJ1430"/>
    <mergeCell ref="AK1429:AK1430"/>
    <mergeCell ref="AL1429:AL1430"/>
    <mergeCell ref="C1431:J1431"/>
    <mergeCell ref="B1447:AL1447"/>
    <mergeCell ref="B1448:AL1448"/>
    <mergeCell ref="Y1429:Z1429"/>
    <mergeCell ref="AA1429:AB1429"/>
    <mergeCell ref="AC1429:AD1429"/>
    <mergeCell ref="AE1429:AF1429"/>
    <mergeCell ref="AG1429:AH1429"/>
    <mergeCell ref="AI1429:AI1430"/>
    <mergeCell ref="O1429:O1430"/>
    <mergeCell ref="P1429:P1430"/>
    <mergeCell ref="Q1429:R1429"/>
    <mergeCell ref="S1429:T1429"/>
    <mergeCell ref="U1429:V1429"/>
    <mergeCell ref="W1429:X1429"/>
    <mergeCell ref="B1429:B1430"/>
    <mergeCell ref="C1429:J1430"/>
    <mergeCell ref="K1429:K1430"/>
    <mergeCell ref="L1429:L1430"/>
    <mergeCell ref="M1429:M1430"/>
    <mergeCell ref="N1429:N1430"/>
    <mergeCell ref="B1427:J1427"/>
    <mergeCell ref="K1427:V1427"/>
    <mergeCell ref="W1427:AL1427"/>
    <mergeCell ref="B1428:D1428"/>
    <mergeCell ref="H1428:P1428"/>
    <mergeCell ref="Q1428:AH1428"/>
    <mergeCell ref="AI1428:AL1428"/>
    <mergeCell ref="AJ1413:AJ1414"/>
    <mergeCell ref="AK1413:AK1414"/>
    <mergeCell ref="AL1413:AL1414"/>
    <mergeCell ref="C1415:J1415"/>
    <mergeCell ref="B1425:AL1425"/>
    <mergeCell ref="B1426:AL1426"/>
    <mergeCell ref="Y1413:Z1413"/>
    <mergeCell ref="AA1413:AB1413"/>
    <mergeCell ref="AC1413:AD1413"/>
    <mergeCell ref="AE1413:AF1413"/>
    <mergeCell ref="AG1413:AH1413"/>
    <mergeCell ref="AI1413:AI1414"/>
    <mergeCell ref="O1413:O1414"/>
    <mergeCell ref="P1413:P1414"/>
    <mergeCell ref="Q1413:R1413"/>
    <mergeCell ref="S1413:T1413"/>
    <mergeCell ref="U1413:V1413"/>
    <mergeCell ref="W1413:X1413"/>
    <mergeCell ref="B1413:B1414"/>
    <mergeCell ref="C1413:J1414"/>
    <mergeCell ref="K1413:K1414"/>
    <mergeCell ref="L1413:L1414"/>
    <mergeCell ref="M1413:M1414"/>
    <mergeCell ref="N1413:N1414"/>
    <mergeCell ref="B1411:J1411"/>
    <mergeCell ref="K1411:V1411"/>
    <mergeCell ref="W1411:AL1411"/>
    <mergeCell ref="B1412:D1412"/>
    <mergeCell ref="H1412:P1412"/>
    <mergeCell ref="Q1412:AH1412"/>
    <mergeCell ref="AI1412:AL1412"/>
    <mergeCell ref="AJ1387:AJ1388"/>
    <mergeCell ref="AK1387:AK1388"/>
    <mergeCell ref="AL1387:AL1388"/>
    <mergeCell ref="C1389:J1389"/>
    <mergeCell ref="B1409:AL1409"/>
    <mergeCell ref="B1410:AL1410"/>
    <mergeCell ref="Y1387:Z1387"/>
    <mergeCell ref="AA1387:AB1387"/>
    <mergeCell ref="AC1387:AD1387"/>
    <mergeCell ref="AE1387:AF1387"/>
    <mergeCell ref="AG1387:AH1387"/>
    <mergeCell ref="AI1387:AI1388"/>
    <mergeCell ref="O1387:O1388"/>
    <mergeCell ref="P1387:P1388"/>
    <mergeCell ref="Q1387:R1387"/>
    <mergeCell ref="S1387:T1387"/>
    <mergeCell ref="U1387:V1387"/>
    <mergeCell ref="W1387:X1387"/>
    <mergeCell ref="B1386:D1386"/>
    <mergeCell ref="H1386:P1386"/>
    <mergeCell ref="Q1386:AH1386"/>
    <mergeCell ref="AI1386:AL1386"/>
    <mergeCell ref="B1387:B1388"/>
    <mergeCell ref="C1387:J1388"/>
    <mergeCell ref="K1387:K1388"/>
    <mergeCell ref="L1387:L1388"/>
    <mergeCell ref="M1387:M1388"/>
    <mergeCell ref="N1387:N1388"/>
    <mergeCell ref="AJ1379:AJ1380"/>
    <mergeCell ref="AK1379:AK1380"/>
    <mergeCell ref="AL1379:AL1380"/>
    <mergeCell ref="C1381:J1381"/>
    <mergeCell ref="B1385:J1385"/>
    <mergeCell ref="K1385:V1385"/>
    <mergeCell ref="W1385:AL1385"/>
    <mergeCell ref="Y1379:Z1379"/>
    <mergeCell ref="AA1379:AB1379"/>
    <mergeCell ref="AC1379:AD1379"/>
    <mergeCell ref="AE1379:AF1379"/>
    <mergeCell ref="AG1379:AH1379"/>
    <mergeCell ref="AI1379:AI1380"/>
    <mergeCell ref="O1379:O1380"/>
    <mergeCell ref="P1379:P1380"/>
    <mergeCell ref="Q1379:R1379"/>
    <mergeCell ref="S1379:T1379"/>
    <mergeCell ref="U1379:V1379"/>
    <mergeCell ref="W1379:X1379"/>
    <mergeCell ref="B1379:B1380"/>
    <mergeCell ref="C1379:J1380"/>
    <mergeCell ref="K1379:K1380"/>
    <mergeCell ref="L1379:L1380"/>
    <mergeCell ref="M1379:M1380"/>
    <mergeCell ref="N1379:N1380"/>
    <mergeCell ref="B1377:J1377"/>
    <mergeCell ref="K1377:V1377"/>
    <mergeCell ref="W1377:AL1377"/>
    <mergeCell ref="B1378:D1378"/>
    <mergeCell ref="H1378:P1378"/>
    <mergeCell ref="Q1378:AH1378"/>
    <mergeCell ref="AI1378:AL1378"/>
    <mergeCell ref="AJ1351:AJ1352"/>
    <mergeCell ref="AK1351:AK1352"/>
    <mergeCell ref="AL1351:AL1352"/>
    <mergeCell ref="C1353:J1353"/>
    <mergeCell ref="B1375:AL1375"/>
    <mergeCell ref="B1376:AL1376"/>
    <mergeCell ref="Y1351:Z1351"/>
    <mergeCell ref="AA1351:AB1351"/>
    <mergeCell ref="AC1351:AD1351"/>
    <mergeCell ref="AE1351:AF1351"/>
    <mergeCell ref="AG1351:AH1351"/>
    <mergeCell ref="AI1351:AI1352"/>
    <mergeCell ref="O1351:O1352"/>
    <mergeCell ref="P1351:P1352"/>
    <mergeCell ref="Q1351:R1351"/>
    <mergeCell ref="S1351:T1351"/>
    <mergeCell ref="U1351:V1351"/>
    <mergeCell ref="W1351:X1351"/>
    <mergeCell ref="B1351:B1352"/>
    <mergeCell ref="C1351:J1352"/>
    <mergeCell ref="K1351:K1352"/>
    <mergeCell ref="L1351:L1352"/>
    <mergeCell ref="M1351:M1352"/>
    <mergeCell ref="N1351:N1352"/>
    <mergeCell ref="B1349:J1349"/>
    <mergeCell ref="K1349:V1349"/>
    <mergeCell ref="W1349:AL1349"/>
    <mergeCell ref="B1350:D1350"/>
    <mergeCell ref="H1350:P1350"/>
    <mergeCell ref="Q1350:AH1350"/>
    <mergeCell ref="AI1350:AL1350"/>
    <mergeCell ref="AJ1335:AJ1336"/>
    <mergeCell ref="AK1335:AK1336"/>
    <mergeCell ref="AL1335:AL1336"/>
    <mergeCell ref="C1337:J1337"/>
    <mergeCell ref="B1347:AL1347"/>
    <mergeCell ref="B1348:AL1348"/>
    <mergeCell ref="Y1335:Z1335"/>
    <mergeCell ref="AA1335:AB1335"/>
    <mergeCell ref="AC1335:AD1335"/>
    <mergeCell ref="AE1335:AF1335"/>
    <mergeCell ref="AG1335:AH1335"/>
    <mergeCell ref="AI1335:AI1336"/>
    <mergeCell ref="O1335:O1336"/>
    <mergeCell ref="P1335:P1336"/>
    <mergeCell ref="Q1335:R1335"/>
    <mergeCell ref="S1335:T1335"/>
    <mergeCell ref="U1335:V1335"/>
    <mergeCell ref="W1335:X1335"/>
    <mergeCell ref="B1335:B1336"/>
    <mergeCell ref="C1335:J1336"/>
    <mergeCell ref="K1335:K1336"/>
    <mergeCell ref="L1335:L1336"/>
    <mergeCell ref="M1335:M1336"/>
    <mergeCell ref="N1335:N1336"/>
    <mergeCell ref="B1333:J1333"/>
    <mergeCell ref="K1333:V1333"/>
    <mergeCell ref="W1333:AL1333"/>
    <mergeCell ref="B1334:D1334"/>
    <mergeCell ref="H1334:P1334"/>
    <mergeCell ref="Q1334:AH1334"/>
    <mergeCell ref="AI1334:AL1334"/>
    <mergeCell ref="AJ1309:AJ1310"/>
    <mergeCell ref="AK1309:AK1310"/>
    <mergeCell ref="AL1309:AL1310"/>
    <mergeCell ref="C1311:J1311"/>
    <mergeCell ref="B1331:AL1331"/>
    <mergeCell ref="B1332:AL1332"/>
    <mergeCell ref="Y1309:Z1309"/>
    <mergeCell ref="AA1309:AB1309"/>
    <mergeCell ref="AC1309:AD1309"/>
    <mergeCell ref="AE1309:AF1309"/>
    <mergeCell ref="AG1309:AH1309"/>
    <mergeCell ref="AI1309:AI1310"/>
    <mergeCell ref="O1309:O1310"/>
    <mergeCell ref="P1309:P1310"/>
    <mergeCell ref="Q1309:R1309"/>
    <mergeCell ref="S1309:T1309"/>
    <mergeCell ref="U1309:V1309"/>
    <mergeCell ref="W1309:X1309"/>
    <mergeCell ref="B1309:B1310"/>
    <mergeCell ref="C1309:J1310"/>
    <mergeCell ref="K1309:K1310"/>
    <mergeCell ref="L1309:L1310"/>
    <mergeCell ref="M1309:M1310"/>
    <mergeCell ref="N1309:N1310"/>
    <mergeCell ref="B1307:J1307"/>
    <mergeCell ref="K1307:V1307"/>
    <mergeCell ref="W1307:AL1307"/>
    <mergeCell ref="B1308:D1308"/>
    <mergeCell ref="H1308:P1308"/>
    <mergeCell ref="Q1308:AH1308"/>
    <mergeCell ref="AI1308:AL1308"/>
    <mergeCell ref="AJ1275:AJ1276"/>
    <mergeCell ref="AK1275:AK1276"/>
    <mergeCell ref="AL1275:AL1276"/>
    <mergeCell ref="C1277:J1277"/>
    <mergeCell ref="B1305:AL1305"/>
    <mergeCell ref="B1306:AL1306"/>
    <mergeCell ref="Y1275:Z1275"/>
    <mergeCell ref="AA1275:AB1275"/>
    <mergeCell ref="AC1275:AD1275"/>
    <mergeCell ref="AE1275:AF1275"/>
    <mergeCell ref="AG1275:AH1275"/>
    <mergeCell ref="AI1275:AI1276"/>
    <mergeCell ref="O1275:O1276"/>
    <mergeCell ref="P1275:P1276"/>
    <mergeCell ref="Q1275:R1275"/>
    <mergeCell ref="S1275:T1275"/>
    <mergeCell ref="U1275:V1275"/>
    <mergeCell ref="W1275:X1275"/>
    <mergeCell ref="B1275:B1276"/>
    <mergeCell ref="C1275:J1276"/>
    <mergeCell ref="K1275:K1276"/>
    <mergeCell ref="L1275:L1276"/>
    <mergeCell ref="M1275:M1276"/>
    <mergeCell ref="N1275:N1276"/>
    <mergeCell ref="B1273:J1273"/>
    <mergeCell ref="K1273:V1273"/>
    <mergeCell ref="W1273:AL1273"/>
    <mergeCell ref="B1274:D1274"/>
    <mergeCell ref="H1274:P1274"/>
    <mergeCell ref="Q1274:AH1274"/>
    <mergeCell ref="AI1274:AL1274"/>
    <mergeCell ref="AJ1249:AJ1250"/>
    <mergeCell ref="AK1249:AK1250"/>
    <mergeCell ref="AL1249:AL1250"/>
    <mergeCell ref="C1251:J1251"/>
    <mergeCell ref="B1271:AL1271"/>
    <mergeCell ref="B1272:AL1272"/>
    <mergeCell ref="Y1249:Z1249"/>
    <mergeCell ref="AA1249:AB1249"/>
    <mergeCell ref="AC1249:AD1249"/>
    <mergeCell ref="AE1249:AF1249"/>
    <mergeCell ref="AG1249:AH1249"/>
    <mergeCell ref="AI1249:AI1250"/>
    <mergeCell ref="O1249:O1250"/>
    <mergeCell ref="P1249:P1250"/>
    <mergeCell ref="Q1249:R1249"/>
    <mergeCell ref="S1249:T1249"/>
    <mergeCell ref="U1249:V1249"/>
    <mergeCell ref="W1249:X1249"/>
    <mergeCell ref="B1249:B1250"/>
    <mergeCell ref="C1249:J1250"/>
    <mergeCell ref="K1249:K1250"/>
    <mergeCell ref="L1249:L1250"/>
    <mergeCell ref="M1249:M1250"/>
    <mergeCell ref="N1249:N1250"/>
    <mergeCell ref="B1247:J1247"/>
    <mergeCell ref="K1247:V1247"/>
    <mergeCell ref="W1247:AL1247"/>
    <mergeCell ref="B1248:D1248"/>
    <mergeCell ref="H1248:P1248"/>
    <mergeCell ref="Q1248:AH1248"/>
    <mergeCell ref="AI1248:AL1248"/>
    <mergeCell ref="AJ1233:AJ1234"/>
    <mergeCell ref="AK1233:AK1234"/>
    <mergeCell ref="AL1233:AL1234"/>
    <mergeCell ref="C1235:J1235"/>
    <mergeCell ref="B1245:AL1245"/>
    <mergeCell ref="B1246:AL1246"/>
    <mergeCell ref="Y1233:Z1233"/>
    <mergeCell ref="AA1233:AB1233"/>
    <mergeCell ref="AC1233:AD1233"/>
    <mergeCell ref="AE1233:AF1233"/>
    <mergeCell ref="AG1233:AH1233"/>
    <mergeCell ref="AI1233:AI1234"/>
    <mergeCell ref="O1233:O1234"/>
    <mergeCell ref="P1233:P1234"/>
    <mergeCell ref="Q1233:R1233"/>
    <mergeCell ref="S1233:T1233"/>
    <mergeCell ref="U1233:V1233"/>
    <mergeCell ref="W1233:X1233"/>
    <mergeCell ref="B1233:B1234"/>
    <mergeCell ref="C1233:J1234"/>
    <mergeCell ref="K1233:K1234"/>
    <mergeCell ref="L1233:L1234"/>
    <mergeCell ref="M1233:M1234"/>
    <mergeCell ref="N1233:N1234"/>
    <mergeCell ref="B1231:J1231"/>
    <mergeCell ref="K1231:V1231"/>
    <mergeCell ref="W1231:AL1231"/>
    <mergeCell ref="B1232:D1232"/>
    <mergeCell ref="H1232:P1232"/>
    <mergeCell ref="Q1232:AH1232"/>
    <mergeCell ref="AI1232:AL1232"/>
    <mergeCell ref="AJ1203:AJ1204"/>
    <mergeCell ref="AK1203:AK1204"/>
    <mergeCell ref="AL1203:AL1204"/>
    <mergeCell ref="C1205:J1205"/>
    <mergeCell ref="B1229:AL1229"/>
    <mergeCell ref="B1230:AL1230"/>
    <mergeCell ref="Y1203:Z1203"/>
    <mergeCell ref="AA1203:AB1203"/>
    <mergeCell ref="AC1203:AD1203"/>
    <mergeCell ref="AE1203:AF1203"/>
    <mergeCell ref="AG1203:AH1203"/>
    <mergeCell ref="AI1203:AI1204"/>
    <mergeCell ref="O1203:O1204"/>
    <mergeCell ref="P1203:P1204"/>
    <mergeCell ref="Q1203:R1203"/>
    <mergeCell ref="S1203:T1203"/>
    <mergeCell ref="U1203:V1203"/>
    <mergeCell ref="W1203:X1203"/>
    <mergeCell ref="B1203:B1204"/>
    <mergeCell ref="C1203:J1204"/>
    <mergeCell ref="K1203:K1204"/>
    <mergeCell ref="L1203:L1204"/>
    <mergeCell ref="M1203:M1204"/>
    <mergeCell ref="N1203:N1204"/>
    <mergeCell ref="B1201:J1201"/>
    <mergeCell ref="K1201:V1201"/>
    <mergeCell ref="W1201:AL1201"/>
    <mergeCell ref="B1202:D1202"/>
    <mergeCell ref="H1202:P1202"/>
    <mergeCell ref="Q1202:AH1202"/>
    <mergeCell ref="AI1202:AL1202"/>
    <mergeCell ref="AJ1173:AJ1174"/>
    <mergeCell ref="AK1173:AK1174"/>
    <mergeCell ref="AL1173:AL1174"/>
    <mergeCell ref="C1175:J1175"/>
    <mergeCell ref="B1199:AL1199"/>
    <mergeCell ref="B1200:AL1200"/>
    <mergeCell ref="Y1173:Z1173"/>
    <mergeCell ref="AA1173:AB1173"/>
    <mergeCell ref="AC1173:AD1173"/>
    <mergeCell ref="AE1173:AF1173"/>
    <mergeCell ref="AG1173:AH1173"/>
    <mergeCell ref="AI1173:AI1174"/>
    <mergeCell ref="O1173:O1174"/>
    <mergeCell ref="P1173:P1174"/>
    <mergeCell ref="Q1173:R1173"/>
    <mergeCell ref="S1173:T1173"/>
    <mergeCell ref="U1173:V1173"/>
    <mergeCell ref="W1173:X1173"/>
    <mergeCell ref="B1173:B1174"/>
    <mergeCell ref="C1173:J1174"/>
    <mergeCell ref="K1173:K1174"/>
    <mergeCell ref="L1173:L1174"/>
    <mergeCell ref="M1173:M1174"/>
    <mergeCell ref="N1173:N1174"/>
    <mergeCell ref="B1171:J1171"/>
    <mergeCell ref="K1171:V1171"/>
    <mergeCell ref="W1171:AL1171"/>
    <mergeCell ref="B1172:D1172"/>
    <mergeCell ref="H1172:P1172"/>
    <mergeCell ref="Q1172:AH1172"/>
    <mergeCell ref="AI1172:AL1172"/>
    <mergeCell ref="AJ1147:AJ1148"/>
    <mergeCell ref="AK1147:AK1148"/>
    <mergeCell ref="AL1147:AL1148"/>
    <mergeCell ref="C1149:J1149"/>
    <mergeCell ref="B1169:AL1169"/>
    <mergeCell ref="B1170:AL1170"/>
    <mergeCell ref="Y1147:Z1147"/>
    <mergeCell ref="AA1147:AB1147"/>
    <mergeCell ref="AC1147:AD1147"/>
    <mergeCell ref="AE1147:AF1147"/>
    <mergeCell ref="AG1147:AH1147"/>
    <mergeCell ref="AI1147:AI1148"/>
    <mergeCell ref="O1147:O1148"/>
    <mergeCell ref="P1147:P1148"/>
    <mergeCell ref="Q1147:R1147"/>
    <mergeCell ref="S1147:T1147"/>
    <mergeCell ref="U1147:V1147"/>
    <mergeCell ref="W1147:X1147"/>
    <mergeCell ref="B1147:B1148"/>
    <mergeCell ref="C1147:J1148"/>
    <mergeCell ref="K1147:K1148"/>
    <mergeCell ref="L1147:L1148"/>
    <mergeCell ref="M1147:M1148"/>
    <mergeCell ref="N1147:N1148"/>
    <mergeCell ref="B1145:J1145"/>
    <mergeCell ref="K1145:V1145"/>
    <mergeCell ref="W1145:AL1145"/>
    <mergeCell ref="B1146:D1146"/>
    <mergeCell ref="H1146:P1146"/>
    <mergeCell ref="Q1146:AH1146"/>
    <mergeCell ref="AI1146:AL1146"/>
    <mergeCell ref="AJ1099:AJ1100"/>
    <mergeCell ref="AK1099:AK1100"/>
    <mergeCell ref="AL1099:AL1100"/>
    <mergeCell ref="C1101:J1101"/>
    <mergeCell ref="B1143:AL1143"/>
    <mergeCell ref="B1144:AL1144"/>
    <mergeCell ref="Y1099:Z1099"/>
    <mergeCell ref="AA1099:AB1099"/>
    <mergeCell ref="AC1099:AD1099"/>
    <mergeCell ref="AE1099:AF1099"/>
    <mergeCell ref="AG1099:AH1099"/>
    <mergeCell ref="AI1099:AI1100"/>
    <mergeCell ref="O1099:O1100"/>
    <mergeCell ref="P1099:P1100"/>
    <mergeCell ref="Q1099:R1099"/>
    <mergeCell ref="S1099:T1099"/>
    <mergeCell ref="U1099:V1099"/>
    <mergeCell ref="W1099:X1099"/>
    <mergeCell ref="B1099:B1100"/>
    <mergeCell ref="C1099:J1100"/>
    <mergeCell ref="K1099:K1100"/>
    <mergeCell ref="L1099:L1100"/>
    <mergeCell ref="M1099:M1100"/>
    <mergeCell ref="N1099:N1100"/>
    <mergeCell ref="B1097:J1097"/>
    <mergeCell ref="K1097:V1097"/>
    <mergeCell ref="W1097:AL1097"/>
    <mergeCell ref="B1098:D1098"/>
    <mergeCell ref="H1098:P1098"/>
    <mergeCell ref="Q1098:AH1098"/>
    <mergeCell ref="AI1098:AL1098"/>
    <mergeCell ref="AJ1057:AJ1058"/>
    <mergeCell ref="AK1057:AK1058"/>
    <mergeCell ref="AL1057:AL1058"/>
    <mergeCell ref="C1059:J1059"/>
    <mergeCell ref="B1095:AL1095"/>
    <mergeCell ref="B1096:AL1096"/>
    <mergeCell ref="Y1057:Z1057"/>
    <mergeCell ref="AA1057:AB1057"/>
    <mergeCell ref="AC1057:AD1057"/>
    <mergeCell ref="AE1057:AF1057"/>
    <mergeCell ref="AG1057:AH1057"/>
    <mergeCell ref="AI1057:AI1058"/>
    <mergeCell ref="O1057:O1058"/>
    <mergeCell ref="P1057:P1058"/>
    <mergeCell ref="Q1057:R1057"/>
    <mergeCell ref="S1057:T1057"/>
    <mergeCell ref="U1057:V1057"/>
    <mergeCell ref="W1057:X1057"/>
    <mergeCell ref="B1057:B1058"/>
    <mergeCell ref="C1057:J1058"/>
    <mergeCell ref="K1057:K1058"/>
    <mergeCell ref="L1057:L1058"/>
    <mergeCell ref="M1057:M1058"/>
    <mergeCell ref="N1057:N1058"/>
    <mergeCell ref="B1055:J1055"/>
    <mergeCell ref="K1055:V1055"/>
    <mergeCell ref="W1055:AL1055"/>
    <mergeCell ref="B1056:D1056"/>
    <mergeCell ref="H1056:P1056"/>
    <mergeCell ref="Q1056:AH1056"/>
    <mergeCell ref="AI1056:AL1056"/>
    <mergeCell ref="AJ1025:AJ1026"/>
    <mergeCell ref="AK1025:AK1026"/>
    <mergeCell ref="AL1025:AL1026"/>
    <mergeCell ref="C1027:J1027"/>
    <mergeCell ref="B1053:AL1053"/>
    <mergeCell ref="B1054:AL1054"/>
    <mergeCell ref="Y1025:Z1025"/>
    <mergeCell ref="AA1025:AB1025"/>
    <mergeCell ref="AC1025:AD1025"/>
    <mergeCell ref="AE1025:AF1025"/>
    <mergeCell ref="AG1025:AH1025"/>
    <mergeCell ref="AI1025:AI1026"/>
    <mergeCell ref="O1025:O1026"/>
    <mergeCell ref="P1025:P1026"/>
    <mergeCell ref="Q1025:R1025"/>
    <mergeCell ref="S1025:T1025"/>
    <mergeCell ref="U1025:V1025"/>
    <mergeCell ref="W1025:X1025"/>
    <mergeCell ref="B1025:B1026"/>
    <mergeCell ref="C1025:J1026"/>
    <mergeCell ref="K1025:K1026"/>
    <mergeCell ref="L1025:L1026"/>
    <mergeCell ref="M1025:M1026"/>
    <mergeCell ref="N1025:N1026"/>
    <mergeCell ref="B1023:J1023"/>
    <mergeCell ref="K1023:V1023"/>
    <mergeCell ref="W1023:AL1023"/>
    <mergeCell ref="B1024:D1024"/>
    <mergeCell ref="H1024:P1024"/>
    <mergeCell ref="Q1024:AH1024"/>
    <mergeCell ref="AI1024:AL1024"/>
    <mergeCell ref="AJ993:AJ994"/>
    <mergeCell ref="AK993:AK994"/>
    <mergeCell ref="AL993:AL994"/>
    <mergeCell ref="C995:J995"/>
    <mergeCell ref="B1021:AL1021"/>
    <mergeCell ref="B1022:AL1022"/>
    <mergeCell ref="Y993:Z993"/>
    <mergeCell ref="AA993:AB993"/>
    <mergeCell ref="AC993:AD993"/>
    <mergeCell ref="AE993:AF993"/>
    <mergeCell ref="AG993:AH993"/>
    <mergeCell ref="AI993:AI994"/>
    <mergeCell ref="O993:O994"/>
    <mergeCell ref="P993:P994"/>
    <mergeCell ref="Q993:R993"/>
    <mergeCell ref="S993:T993"/>
    <mergeCell ref="U993:V993"/>
    <mergeCell ref="W993:X993"/>
    <mergeCell ref="B993:B994"/>
    <mergeCell ref="C993:J994"/>
    <mergeCell ref="K993:K994"/>
    <mergeCell ref="L993:L994"/>
    <mergeCell ref="M993:M994"/>
    <mergeCell ref="N993:N994"/>
    <mergeCell ref="B991:J991"/>
    <mergeCell ref="K991:V991"/>
    <mergeCell ref="W991:AL991"/>
    <mergeCell ref="B992:D992"/>
    <mergeCell ref="H992:P992"/>
    <mergeCell ref="Q992:AH992"/>
    <mergeCell ref="AI992:AL992"/>
    <mergeCell ref="AJ971:AJ972"/>
    <mergeCell ref="AK971:AK972"/>
    <mergeCell ref="AL971:AL972"/>
    <mergeCell ref="C973:J973"/>
    <mergeCell ref="B989:AL989"/>
    <mergeCell ref="B990:AL990"/>
    <mergeCell ref="Y971:Z971"/>
    <mergeCell ref="AA971:AB971"/>
    <mergeCell ref="AC971:AD971"/>
    <mergeCell ref="AE971:AF971"/>
    <mergeCell ref="AG971:AH971"/>
    <mergeCell ref="AI971:AI972"/>
    <mergeCell ref="O971:O972"/>
    <mergeCell ref="P971:P972"/>
    <mergeCell ref="Q971:R971"/>
    <mergeCell ref="S971:T971"/>
    <mergeCell ref="U971:V971"/>
    <mergeCell ref="W971:X971"/>
    <mergeCell ref="B971:B972"/>
    <mergeCell ref="C971:J972"/>
    <mergeCell ref="K971:K972"/>
    <mergeCell ref="L971:L972"/>
    <mergeCell ref="M971:M972"/>
    <mergeCell ref="N971:N972"/>
    <mergeCell ref="B969:J969"/>
    <mergeCell ref="K969:V969"/>
    <mergeCell ref="W969:AL969"/>
    <mergeCell ref="B970:D970"/>
    <mergeCell ref="H970:P970"/>
    <mergeCell ref="Q970:AH970"/>
    <mergeCell ref="AI970:AL970"/>
    <mergeCell ref="AJ941:AJ942"/>
    <mergeCell ref="AK941:AK942"/>
    <mergeCell ref="AL941:AL942"/>
    <mergeCell ref="C943:J943"/>
    <mergeCell ref="B967:AL967"/>
    <mergeCell ref="B968:AL968"/>
    <mergeCell ref="Y941:Z941"/>
    <mergeCell ref="AA941:AB941"/>
    <mergeCell ref="AC941:AD941"/>
    <mergeCell ref="AE941:AF941"/>
    <mergeCell ref="AG941:AH941"/>
    <mergeCell ref="AI941:AI942"/>
    <mergeCell ref="O941:O942"/>
    <mergeCell ref="P941:P942"/>
    <mergeCell ref="Q941:R941"/>
    <mergeCell ref="S941:T941"/>
    <mergeCell ref="U941:V941"/>
    <mergeCell ref="W941:X941"/>
    <mergeCell ref="B941:B942"/>
    <mergeCell ref="C941:J942"/>
    <mergeCell ref="K941:K942"/>
    <mergeCell ref="L941:L942"/>
    <mergeCell ref="M941:M942"/>
    <mergeCell ref="N941:N942"/>
    <mergeCell ref="B938:AL938"/>
    <mergeCell ref="B939:J939"/>
    <mergeCell ref="K939:V939"/>
    <mergeCell ref="W939:AL939"/>
    <mergeCell ref="B940:D940"/>
    <mergeCell ref="H940:P940"/>
    <mergeCell ref="Q940:AH940"/>
    <mergeCell ref="AI940:AL940"/>
    <mergeCell ref="AJ923:AJ924"/>
    <mergeCell ref="AK923:AK924"/>
    <mergeCell ref="AL923:AL924"/>
    <mergeCell ref="B937:AL937"/>
    <mergeCell ref="Y923:Z923"/>
    <mergeCell ref="AA923:AB923"/>
    <mergeCell ref="AC923:AD923"/>
    <mergeCell ref="AE923:AF923"/>
    <mergeCell ref="AG923:AH923"/>
    <mergeCell ref="AI923:AI924"/>
    <mergeCell ref="O923:O924"/>
    <mergeCell ref="P923:P924"/>
    <mergeCell ref="Q923:R923"/>
    <mergeCell ref="S923:T923"/>
    <mergeCell ref="U923:V923"/>
    <mergeCell ref="W923:X923"/>
    <mergeCell ref="B923:B924"/>
    <mergeCell ref="C923:J924"/>
    <mergeCell ref="K923:K924"/>
    <mergeCell ref="L923:L924"/>
    <mergeCell ref="M923:M924"/>
    <mergeCell ref="N923:N924"/>
    <mergeCell ref="B921:J921"/>
    <mergeCell ref="K921:V921"/>
    <mergeCell ref="W921:AL921"/>
    <mergeCell ref="B922:D922"/>
    <mergeCell ref="H922:P922"/>
    <mergeCell ref="Q922:AH922"/>
    <mergeCell ref="AI922:AL922"/>
    <mergeCell ref="AJ909:AJ910"/>
    <mergeCell ref="AK909:AK910"/>
    <mergeCell ref="AL909:AL910"/>
    <mergeCell ref="C911:J911"/>
    <mergeCell ref="B919:AL919"/>
    <mergeCell ref="B920:AL920"/>
    <mergeCell ref="Y909:Z909"/>
    <mergeCell ref="AA909:AB909"/>
    <mergeCell ref="AC909:AD909"/>
    <mergeCell ref="AE909:AF909"/>
    <mergeCell ref="AG909:AH909"/>
    <mergeCell ref="AI909:AI910"/>
    <mergeCell ref="O909:O910"/>
    <mergeCell ref="P909:P910"/>
    <mergeCell ref="Q909:R909"/>
    <mergeCell ref="S909:T909"/>
    <mergeCell ref="U909:V909"/>
    <mergeCell ref="W909:X909"/>
    <mergeCell ref="B909:B910"/>
    <mergeCell ref="C909:J910"/>
    <mergeCell ref="K909:K910"/>
    <mergeCell ref="L909:L910"/>
    <mergeCell ref="M909:M910"/>
    <mergeCell ref="N909:N910"/>
    <mergeCell ref="B907:J907"/>
    <mergeCell ref="K907:V907"/>
    <mergeCell ref="W907:AL907"/>
    <mergeCell ref="B908:D908"/>
    <mergeCell ref="H908:P908"/>
    <mergeCell ref="Q908:AH908"/>
    <mergeCell ref="AI908:AL908"/>
    <mergeCell ref="AJ856:AJ857"/>
    <mergeCell ref="AK856:AK857"/>
    <mergeCell ref="AL856:AL857"/>
    <mergeCell ref="C858:J858"/>
    <mergeCell ref="B905:AL905"/>
    <mergeCell ref="B906:AL906"/>
    <mergeCell ref="Y856:Z856"/>
    <mergeCell ref="AA856:AB856"/>
    <mergeCell ref="AC856:AD856"/>
    <mergeCell ref="AE856:AF856"/>
    <mergeCell ref="AG856:AH856"/>
    <mergeCell ref="AI856:AI857"/>
    <mergeCell ref="O856:O857"/>
    <mergeCell ref="P856:P857"/>
    <mergeCell ref="Q856:R856"/>
    <mergeCell ref="S856:T856"/>
    <mergeCell ref="U856:V856"/>
    <mergeCell ref="W856:X856"/>
    <mergeCell ref="B856:B857"/>
    <mergeCell ref="C856:J857"/>
    <mergeCell ref="K856:K857"/>
    <mergeCell ref="L856:L857"/>
    <mergeCell ref="M856:M857"/>
    <mergeCell ref="N856:N857"/>
    <mergeCell ref="B854:J854"/>
    <mergeCell ref="K854:V854"/>
    <mergeCell ref="W854:AL854"/>
    <mergeCell ref="B855:D855"/>
    <mergeCell ref="H855:P855"/>
    <mergeCell ref="Q855:AH855"/>
    <mergeCell ref="AI855:AL855"/>
    <mergeCell ref="AJ834:AJ835"/>
    <mergeCell ref="AK834:AK835"/>
    <mergeCell ref="AL834:AL835"/>
    <mergeCell ref="C836:J836"/>
    <mergeCell ref="B852:AL852"/>
    <mergeCell ref="B853:AL853"/>
    <mergeCell ref="Y834:Z834"/>
    <mergeCell ref="AA834:AB834"/>
    <mergeCell ref="AC834:AD834"/>
    <mergeCell ref="AE834:AF834"/>
    <mergeCell ref="AG834:AH834"/>
    <mergeCell ref="AI834:AI835"/>
    <mergeCell ref="O834:O835"/>
    <mergeCell ref="P834:P835"/>
    <mergeCell ref="Q834:R834"/>
    <mergeCell ref="S834:T834"/>
    <mergeCell ref="U834:V834"/>
    <mergeCell ref="W834:X834"/>
    <mergeCell ref="B834:B835"/>
    <mergeCell ref="C834:J835"/>
    <mergeCell ref="K834:K835"/>
    <mergeCell ref="L834:L835"/>
    <mergeCell ref="M834:M835"/>
    <mergeCell ref="N834:N835"/>
    <mergeCell ref="B832:J832"/>
    <mergeCell ref="K832:V832"/>
    <mergeCell ref="W832:AL832"/>
    <mergeCell ref="B833:D833"/>
    <mergeCell ref="H833:P833"/>
    <mergeCell ref="Q833:AH833"/>
    <mergeCell ref="AI833:AL833"/>
    <mergeCell ref="AJ818:AJ819"/>
    <mergeCell ref="AK818:AK819"/>
    <mergeCell ref="AL818:AL819"/>
    <mergeCell ref="C820:J820"/>
    <mergeCell ref="B830:AL830"/>
    <mergeCell ref="B831:AL831"/>
    <mergeCell ref="Y818:Z818"/>
    <mergeCell ref="AA818:AB818"/>
    <mergeCell ref="AC818:AD818"/>
    <mergeCell ref="AE818:AF818"/>
    <mergeCell ref="AG818:AH818"/>
    <mergeCell ref="AI818:AI819"/>
    <mergeCell ref="O818:O819"/>
    <mergeCell ref="P818:P819"/>
    <mergeCell ref="Q818:R818"/>
    <mergeCell ref="S818:T818"/>
    <mergeCell ref="U818:V818"/>
    <mergeCell ref="W818:X818"/>
    <mergeCell ref="B818:B819"/>
    <mergeCell ref="C818:J819"/>
    <mergeCell ref="K818:K819"/>
    <mergeCell ref="L818:L819"/>
    <mergeCell ref="M818:M819"/>
    <mergeCell ref="N818:N819"/>
    <mergeCell ref="B816:J816"/>
    <mergeCell ref="K816:V816"/>
    <mergeCell ref="W816:AL816"/>
    <mergeCell ref="B817:D817"/>
    <mergeCell ref="H817:P817"/>
    <mergeCell ref="Q817:AH817"/>
    <mergeCell ref="AI817:AL817"/>
    <mergeCell ref="AJ788:AJ789"/>
    <mergeCell ref="AK788:AK789"/>
    <mergeCell ref="AL788:AL789"/>
    <mergeCell ref="C790:J790"/>
    <mergeCell ref="B814:AL814"/>
    <mergeCell ref="B815:AL815"/>
    <mergeCell ref="Y788:Z788"/>
    <mergeCell ref="AA788:AB788"/>
    <mergeCell ref="AC788:AD788"/>
    <mergeCell ref="AE788:AF788"/>
    <mergeCell ref="AG788:AH788"/>
    <mergeCell ref="AI788:AI789"/>
    <mergeCell ref="O788:O789"/>
    <mergeCell ref="P788:P789"/>
    <mergeCell ref="Q788:R788"/>
    <mergeCell ref="S788:T788"/>
    <mergeCell ref="U788:V788"/>
    <mergeCell ref="W788:X788"/>
    <mergeCell ref="B788:B789"/>
    <mergeCell ref="C788:J789"/>
    <mergeCell ref="K788:K789"/>
    <mergeCell ref="L788:L789"/>
    <mergeCell ref="M788:M789"/>
    <mergeCell ref="N788:N789"/>
    <mergeCell ref="B786:J786"/>
    <mergeCell ref="K786:V786"/>
    <mergeCell ref="W786:AL786"/>
    <mergeCell ref="B787:D787"/>
    <mergeCell ref="H787:P787"/>
    <mergeCell ref="Q787:AH787"/>
    <mergeCell ref="AI787:AL787"/>
    <mergeCell ref="AJ736:AJ737"/>
    <mergeCell ref="AK736:AK737"/>
    <mergeCell ref="AL736:AL737"/>
    <mergeCell ref="C738:J738"/>
    <mergeCell ref="B784:AL784"/>
    <mergeCell ref="B785:AL785"/>
    <mergeCell ref="Y736:Z736"/>
    <mergeCell ref="AA736:AB736"/>
    <mergeCell ref="AC736:AD736"/>
    <mergeCell ref="AE736:AF736"/>
    <mergeCell ref="AG736:AH736"/>
    <mergeCell ref="AI736:AI737"/>
    <mergeCell ref="O736:O737"/>
    <mergeCell ref="P736:P737"/>
    <mergeCell ref="Q736:R736"/>
    <mergeCell ref="S736:T736"/>
    <mergeCell ref="U736:V736"/>
    <mergeCell ref="W736:X736"/>
    <mergeCell ref="B736:B737"/>
    <mergeCell ref="C736:J737"/>
    <mergeCell ref="K736:K737"/>
    <mergeCell ref="L736:L737"/>
    <mergeCell ref="M736:M737"/>
    <mergeCell ref="N736:N737"/>
    <mergeCell ref="B734:J734"/>
    <mergeCell ref="K734:V734"/>
    <mergeCell ref="W734:AL734"/>
    <mergeCell ref="B735:D735"/>
    <mergeCell ref="H735:P735"/>
    <mergeCell ref="Q735:AH735"/>
    <mergeCell ref="AI735:AL735"/>
    <mergeCell ref="AJ716:AJ717"/>
    <mergeCell ref="AK716:AK717"/>
    <mergeCell ref="AL716:AL717"/>
    <mergeCell ref="C718:J718"/>
    <mergeCell ref="B732:AL732"/>
    <mergeCell ref="B733:AL733"/>
    <mergeCell ref="Y716:Z716"/>
    <mergeCell ref="AA716:AB716"/>
    <mergeCell ref="AC716:AD716"/>
    <mergeCell ref="AE716:AF716"/>
    <mergeCell ref="AG716:AH716"/>
    <mergeCell ref="AI716:AI717"/>
    <mergeCell ref="O716:O717"/>
    <mergeCell ref="P716:P717"/>
    <mergeCell ref="Q716:R716"/>
    <mergeCell ref="S716:T716"/>
    <mergeCell ref="U716:V716"/>
    <mergeCell ref="W716:X716"/>
    <mergeCell ref="B716:B717"/>
    <mergeCell ref="C716:J717"/>
    <mergeCell ref="K716:K717"/>
    <mergeCell ref="L716:L717"/>
    <mergeCell ref="M716:M717"/>
    <mergeCell ref="N716:N717"/>
    <mergeCell ref="B714:J714"/>
    <mergeCell ref="K714:V714"/>
    <mergeCell ref="W714:AL714"/>
    <mergeCell ref="B715:D715"/>
    <mergeCell ref="H715:P715"/>
    <mergeCell ref="Q715:AH715"/>
    <mergeCell ref="AI715:AL715"/>
    <mergeCell ref="AJ692:AJ693"/>
    <mergeCell ref="AK692:AK693"/>
    <mergeCell ref="AL692:AL693"/>
    <mergeCell ref="C694:J694"/>
    <mergeCell ref="B712:AL712"/>
    <mergeCell ref="B713:AL713"/>
    <mergeCell ref="Y692:Z692"/>
    <mergeCell ref="AA692:AB692"/>
    <mergeCell ref="AC692:AD692"/>
    <mergeCell ref="AE692:AF692"/>
    <mergeCell ref="AG692:AH692"/>
    <mergeCell ref="AI692:AI693"/>
    <mergeCell ref="O692:O693"/>
    <mergeCell ref="P692:P693"/>
    <mergeCell ref="Q692:R692"/>
    <mergeCell ref="S692:T692"/>
    <mergeCell ref="U692:V692"/>
    <mergeCell ref="W692:X692"/>
    <mergeCell ref="B692:B693"/>
    <mergeCell ref="C692:J693"/>
    <mergeCell ref="K692:K693"/>
    <mergeCell ref="L692:L693"/>
    <mergeCell ref="M692:M693"/>
    <mergeCell ref="N692:N693"/>
    <mergeCell ref="B690:J690"/>
    <mergeCell ref="K690:V690"/>
    <mergeCell ref="W690:AL690"/>
    <mergeCell ref="B691:D691"/>
    <mergeCell ref="H691:P691"/>
    <mergeCell ref="Q691:AH691"/>
    <mergeCell ref="AI691:AL691"/>
    <mergeCell ref="AJ664:AJ665"/>
    <mergeCell ref="AK664:AK665"/>
    <mergeCell ref="AL664:AL665"/>
    <mergeCell ref="C666:J666"/>
    <mergeCell ref="B688:AL688"/>
    <mergeCell ref="B689:AL689"/>
    <mergeCell ref="Y664:Z664"/>
    <mergeCell ref="AA664:AB664"/>
    <mergeCell ref="AC664:AD664"/>
    <mergeCell ref="AE664:AF664"/>
    <mergeCell ref="AG664:AH664"/>
    <mergeCell ref="AI664:AI665"/>
    <mergeCell ref="O664:O665"/>
    <mergeCell ref="P664:P665"/>
    <mergeCell ref="Q664:R664"/>
    <mergeCell ref="S664:T664"/>
    <mergeCell ref="U664:V664"/>
    <mergeCell ref="W664:X664"/>
    <mergeCell ref="B664:B665"/>
    <mergeCell ref="C664:J665"/>
    <mergeCell ref="K664:K665"/>
    <mergeCell ref="L664:L665"/>
    <mergeCell ref="M664:M665"/>
    <mergeCell ref="N664:N665"/>
    <mergeCell ref="B662:J662"/>
    <mergeCell ref="K662:V662"/>
    <mergeCell ref="W662:AL662"/>
    <mergeCell ref="B663:D663"/>
    <mergeCell ref="H663:P663"/>
    <mergeCell ref="Q663:AH663"/>
    <mergeCell ref="AI663:AL663"/>
    <mergeCell ref="AJ634:AJ635"/>
    <mergeCell ref="AK634:AK635"/>
    <mergeCell ref="AL634:AL635"/>
    <mergeCell ref="C636:J636"/>
    <mergeCell ref="B660:AL660"/>
    <mergeCell ref="B661:AL661"/>
    <mergeCell ref="Y634:Z634"/>
    <mergeCell ref="AA634:AB634"/>
    <mergeCell ref="AC634:AD634"/>
    <mergeCell ref="AE634:AF634"/>
    <mergeCell ref="AG634:AH634"/>
    <mergeCell ref="AI634:AI635"/>
    <mergeCell ref="O634:O635"/>
    <mergeCell ref="P634:P635"/>
    <mergeCell ref="Q634:R634"/>
    <mergeCell ref="S634:T634"/>
    <mergeCell ref="U634:V634"/>
    <mergeCell ref="W634:X634"/>
    <mergeCell ref="B634:B635"/>
    <mergeCell ref="C634:J635"/>
    <mergeCell ref="K634:K635"/>
    <mergeCell ref="L634:L635"/>
    <mergeCell ref="M634:M635"/>
    <mergeCell ref="N634:N635"/>
    <mergeCell ref="B630:AL630"/>
    <mergeCell ref="B631:AL631"/>
    <mergeCell ref="B632:J632"/>
    <mergeCell ref="K632:V632"/>
    <mergeCell ref="W632:AL632"/>
    <mergeCell ref="B633:D633"/>
    <mergeCell ref="H633:P633"/>
    <mergeCell ref="Q633:AH633"/>
    <mergeCell ref="AI633:AL633"/>
    <mergeCell ref="AI597:AI598"/>
    <mergeCell ref="AJ597:AJ598"/>
    <mergeCell ref="AK597:AK598"/>
    <mergeCell ref="AL597:AL598"/>
    <mergeCell ref="B599:B600"/>
    <mergeCell ref="W597:X597"/>
    <mergeCell ref="Y597:Z597"/>
    <mergeCell ref="AA597:AB597"/>
    <mergeCell ref="AC597:AD597"/>
    <mergeCell ref="AE597:AF597"/>
    <mergeCell ref="AG597:AH597"/>
    <mergeCell ref="B597:B598"/>
    <mergeCell ref="C597:J598"/>
    <mergeCell ref="K597:K598"/>
    <mergeCell ref="Q597:R597"/>
    <mergeCell ref="S597:T597"/>
    <mergeCell ref="U597:V597"/>
    <mergeCell ref="N597:N598"/>
    <mergeCell ref="B595:J595"/>
    <mergeCell ref="K595:V595"/>
    <mergeCell ref="W595:AL595"/>
    <mergeCell ref="B596:D596"/>
    <mergeCell ref="H596:P596"/>
    <mergeCell ref="Q596:AH596"/>
    <mergeCell ref="AI596:AL596"/>
    <mergeCell ref="AJ573:AJ574"/>
    <mergeCell ref="AK573:AK574"/>
    <mergeCell ref="AL573:AL574"/>
    <mergeCell ref="C575:J575"/>
    <mergeCell ref="B593:AL593"/>
    <mergeCell ref="B594:AL594"/>
    <mergeCell ref="Y573:Z573"/>
    <mergeCell ref="AA573:AB573"/>
    <mergeCell ref="AC573:AD573"/>
    <mergeCell ref="AE573:AF573"/>
    <mergeCell ref="AG573:AH573"/>
    <mergeCell ref="AI573:AI574"/>
    <mergeCell ref="O573:O574"/>
    <mergeCell ref="P573:P574"/>
    <mergeCell ref="Q573:R573"/>
    <mergeCell ref="S573:T573"/>
    <mergeCell ref="U573:V573"/>
    <mergeCell ref="W573:X573"/>
    <mergeCell ref="B573:B574"/>
    <mergeCell ref="C573:J574"/>
    <mergeCell ref="K573:K574"/>
    <mergeCell ref="L573:L574"/>
    <mergeCell ref="M573:M574"/>
    <mergeCell ref="N573:N574"/>
    <mergeCell ref="B571:J571"/>
    <mergeCell ref="K571:V571"/>
    <mergeCell ref="W571:AL571"/>
    <mergeCell ref="B572:D572"/>
    <mergeCell ref="H572:P572"/>
    <mergeCell ref="Q572:AH572"/>
    <mergeCell ref="AI572:AL572"/>
    <mergeCell ref="AJ557:AJ558"/>
    <mergeCell ref="AK557:AK558"/>
    <mergeCell ref="AL557:AL558"/>
    <mergeCell ref="C559:J559"/>
    <mergeCell ref="B569:AL569"/>
    <mergeCell ref="B570:AL570"/>
    <mergeCell ref="Y557:Z557"/>
    <mergeCell ref="AA557:AB557"/>
    <mergeCell ref="AC557:AD557"/>
    <mergeCell ref="AE557:AF557"/>
    <mergeCell ref="AG557:AH557"/>
    <mergeCell ref="AI557:AI558"/>
    <mergeCell ref="O557:O558"/>
    <mergeCell ref="P557:P558"/>
    <mergeCell ref="Q557:R557"/>
    <mergeCell ref="S557:T557"/>
    <mergeCell ref="U557:V557"/>
    <mergeCell ref="W557:X557"/>
    <mergeCell ref="B557:B558"/>
    <mergeCell ref="C557:J558"/>
    <mergeCell ref="K557:K558"/>
    <mergeCell ref="L557:L558"/>
    <mergeCell ref="M557:M558"/>
    <mergeCell ref="N557:N558"/>
    <mergeCell ref="B555:J555"/>
    <mergeCell ref="K555:V555"/>
    <mergeCell ref="W555:AL555"/>
    <mergeCell ref="B556:D556"/>
    <mergeCell ref="H556:P556"/>
    <mergeCell ref="Q556:AH556"/>
    <mergeCell ref="AI556:AL556"/>
    <mergeCell ref="AJ535:AJ536"/>
    <mergeCell ref="AK535:AK536"/>
    <mergeCell ref="AL535:AL536"/>
    <mergeCell ref="C537:J537"/>
    <mergeCell ref="B553:AL553"/>
    <mergeCell ref="B554:AL554"/>
    <mergeCell ref="Y535:Z535"/>
    <mergeCell ref="AA535:AB535"/>
    <mergeCell ref="AC535:AD535"/>
    <mergeCell ref="AE535:AF535"/>
    <mergeCell ref="AG535:AH535"/>
    <mergeCell ref="AI535:AI536"/>
    <mergeCell ref="O535:O536"/>
    <mergeCell ref="P535:P536"/>
    <mergeCell ref="Q535:R535"/>
    <mergeCell ref="S535:T535"/>
    <mergeCell ref="U535:V535"/>
    <mergeCell ref="W535:X535"/>
    <mergeCell ref="B534:D534"/>
    <mergeCell ref="H534:P534"/>
    <mergeCell ref="Q534:AH534"/>
    <mergeCell ref="AI534:AL534"/>
    <mergeCell ref="B535:B536"/>
    <mergeCell ref="C535:J536"/>
    <mergeCell ref="K535:K536"/>
    <mergeCell ref="L535:L536"/>
    <mergeCell ref="M535:M536"/>
    <mergeCell ref="N535:N536"/>
    <mergeCell ref="AK512:AK513"/>
    <mergeCell ref="AL512:AL513"/>
    <mergeCell ref="B532:AL532"/>
    <mergeCell ref="B533:J533"/>
    <mergeCell ref="K533:V533"/>
    <mergeCell ref="W533:AL533"/>
    <mergeCell ref="AA512:AB512"/>
    <mergeCell ref="AC512:AD512"/>
    <mergeCell ref="AE512:AF512"/>
    <mergeCell ref="AG512:AH512"/>
    <mergeCell ref="AI512:AI513"/>
    <mergeCell ref="AJ512:AJ513"/>
    <mergeCell ref="P512:P513"/>
    <mergeCell ref="Q512:R512"/>
    <mergeCell ref="S512:T512"/>
    <mergeCell ref="U512:V512"/>
    <mergeCell ref="W512:X512"/>
    <mergeCell ref="Y512:Z512"/>
    <mergeCell ref="B512:B513"/>
    <mergeCell ref="C512:J513"/>
    <mergeCell ref="K512:K513"/>
    <mergeCell ref="M512:M513"/>
    <mergeCell ref="N512:N513"/>
    <mergeCell ref="O512:O513"/>
    <mergeCell ref="B510:J510"/>
    <mergeCell ref="K510:V510"/>
    <mergeCell ref="W510:AL510"/>
    <mergeCell ref="B511:D511"/>
    <mergeCell ref="H511:P511"/>
    <mergeCell ref="Q511:AH511"/>
    <mergeCell ref="AI511:AL511"/>
    <mergeCell ref="AJ487:AJ488"/>
    <mergeCell ref="AK487:AK488"/>
    <mergeCell ref="AL487:AL488"/>
    <mergeCell ref="C489:J489"/>
    <mergeCell ref="B508:AL508"/>
    <mergeCell ref="B509:AL509"/>
    <mergeCell ref="Y487:Z487"/>
    <mergeCell ref="AA487:AB487"/>
    <mergeCell ref="AC487:AD487"/>
    <mergeCell ref="AE487:AF487"/>
    <mergeCell ref="AG487:AH487"/>
    <mergeCell ref="AI487:AI488"/>
    <mergeCell ref="O487:O488"/>
    <mergeCell ref="P487:P488"/>
    <mergeCell ref="Q487:R487"/>
    <mergeCell ref="S487:T487"/>
    <mergeCell ref="U487:V487"/>
    <mergeCell ref="W487:X487"/>
    <mergeCell ref="B487:B488"/>
    <mergeCell ref="C487:J488"/>
    <mergeCell ref="K487:K488"/>
    <mergeCell ref="L487:L488"/>
    <mergeCell ref="M487:M488"/>
    <mergeCell ref="N487:N488"/>
    <mergeCell ref="B485:J485"/>
    <mergeCell ref="K485:V485"/>
    <mergeCell ref="W485:AL485"/>
    <mergeCell ref="B486:D486"/>
    <mergeCell ref="H486:P486"/>
    <mergeCell ref="Q486:AH486"/>
    <mergeCell ref="AI486:AL486"/>
    <mergeCell ref="AJ453:AJ454"/>
    <mergeCell ref="AK453:AK454"/>
    <mergeCell ref="AL453:AL454"/>
    <mergeCell ref="C455:J455"/>
    <mergeCell ref="B483:AL483"/>
    <mergeCell ref="B484:AL484"/>
    <mergeCell ref="Y453:Z453"/>
    <mergeCell ref="AA453:AB453"/>
    <mergeCell ref="AC453:AD453"/>
    <mergeCell ref="AE453:AF453"/>
    <mergeCell ref="AG453:AH453"/>
    <mergeCell ref="AI453:AI454"/>
    <mergeCell ref="O453:O454"/>
    <mergeCell ref="P453:P454"/>
    <mergeCell ref="Q453:R453"/>
    <mergeCell ref="S453:T453"/>
    <mergeCell ref="U453:V453"/>
    <mergeCell ref="W453:X453"/>
    <mergeCell ref="B453:B454"/>
    <mergeCell ref="C453:J454"/>
    <mergeCell ref="K453:K454"/>
    <mergeCell ref="L453:L454"/>
    <mergeCell ref="M453:M454"/>
    <mergeCell ref="N453:N454"/>
    <mergeCell ref="B451:J451"/>
    <mergeCell ref="K451:V451"/>
    <mergeCell ref="W451:AL451"/>
    <mergeCell ref="B452:D452"/>
    <mergeCell ref="H452:P452"/>
    <mergeCell ref="Q452:AH452"/>
    <mergeCell ref="AI452:AL452"/>
    <mergeCell ref="AJ433:AJ434"/>
    <mergeCell ref="AK433:AK434"/>
    <mergeCell ref="AL433:AL434"/>
    <mergeCell ref="C435:J435"/>
    <mergeCell ref="B449:AL449"/>
    <mergeCell ref="B450:AL450"/>
    <mergeCell ref="Y433:Z433"/>
    <mergeCell ref="AA433:AB433"/>
    <mergeCell ref="AC433:AD433"/>
    <mergeCell ref="AE433:AF433"/>
    <mergeCell ref="AG433:AH433"/>
    <mergeCell ref="AI433:AI434"/>
    <mergeCell ref="O433:O434"/>
    <mergeCell ref="P433:P434"/>
    <mergeCell ref="Q433:R433"/>
    <mergeCell ref="S433:T433"/>
    <mergeCell ref="U433:V433"/>
    <mergeCell ref="W433:X433"/>
    <mergeCell ref="B433:B434"/>
    <mergeCell ref="C433:J434"/>
    <mergeCell ref="K433:K434"/>
    <mergeCell ref="L433:L434"/>
    <mergeCell ref="M433:M434"/>
    <mergeCell ref="N433:N434"/>
    <mergeCell ref="B431:J431"/>
    <mergeCell ref="K431:V431"/>
    <mergeCell ref="W431:AL431"/>
    <mergeCell ref="B432:D432"/>
    <mergeCell ref="H432:P432"/>
    <mergeCell ref="Q432:AH432"/>
    <mergeCell ref="AI432:AL432"/>
    <mergeCell ref="AJ415:AJ416"/>
    <mergeCell ref="AK415:AK416"/>
    <mergeCell ref="AL415:AL416"/>
    <mergeCell ref="C417:J417"/>
    <mergeCell ref="B429:AL429"/>
    <mergeCell ref="B430:AL430"/>
    <mergeCell ref="Y415:Z415"/>
    <mergeCell ref="AA415:AB415"/>
    <mergeCell ref="AC415:AD415"/>
    <mergeCell ref="AE415:AF415"/>
    <mergeCell ref="AG415:AH415"/>
    <mergeCell ref="AI415:AI416"/>
    <mergeCell ref="O415:O416"/>
    <mergeCell ref="P415:P416"/>
    <mergeCell ref="Q415:R415"/>
    <mergeCell ref="S415:T415"/>
    <mergeCell ref="U415:V415"/>
    <mergeCell ref="W415:X415"/>
    <mergeCell ref="B415:B416"/>
    <mergeCell ref="C415:J416"/>
    <mergeCell ref="K415:K416"/>
    <mergeCell ref="L415:L416"/>
    <mergeCell ref="M415:M416"/>
    <mergeCell ref="N415:N416"/>
    <mergeCell ref="B413:J413"/>
    <mergeCell ref="K413:V413"/>
    <mergeCell ref="W413:AL413"/>
    <mergeCell ref="B414:D414"/>
    <mergeCell ref="H414:P414"/>
    <mergeCell ref="Q414:AH414"/>
    <mergeCell ref="AI414:AL414"/>
    <mergeCell ref="AJ395:AJ396"/>
    <mergeCell ref="AK395:AK396"/>
    <mergeCell ref="AL395:AL396"/>
    <mergeCell ref="C397:J397"/>
    <mergeCell ref="B411:AL411"/>
    <mergeCell ref="B412:AL412"/>
    <mergeCell ref="Y395:Z395"/>
    <mergeCell ref="AA395:AB395"/>
    <mergeCell ref="AC395:AD395"/>
    <mergeCell ref="AE395:AF395"/>
    <mergeCell ref="AG395:AH395"/>
    <mergeCell ref="AI395:AI396"/>
    <mergeCell ref="O395:O396"/>
    <mergeCell ref="P395:P396"/>
    <mergeCell ref="Q395:R395"/>
    <mergeCell ref="S395:T395"/>
    <mergeCell ref="U395:V395"/>
    <mergeCell ref="W395:X395"/>
    <mergeCell ref="B395:B396"/>
    <mergeCell ref="C395:J396"/>
    <mergeCell ref="K395:K396"/>
    <mergeCell ref="L395:L396"/>
    <mergeCell ref="M395:M396"/>
    <mergeCell ref="N395:N396"/>
    <mergeCell ref="B393:J393"/>
    <mergeCell ref="K393:V393"/>
    <mergeCell ref="W393:AL393"/>
    <mergeCell ref="B394:D394"/>
    <mergeCell ref="H394:P394"/>
    <mergeCell ref="Q394:AH394"/>
    <mergeCell ref="AI394:AL394"/>
    <mergeCell ref="AJ359:AJ360"/>
    <mergeCell ref="AK359:AK360"/>
    <mergeCell ref="AL359:AL360"/>
    <mergeCell ref="C361:J361"/>
    <mergeCell ref="B391:AL391"/>
    <mergeCell ref="B392:AL392"/>
    <mergeCell ref="Y359:Z359"/>
    <mergeCell ref="AA359:AB359"/>
    <mergeCell ref="AC359:AD359"/>
    <mergeCell ref="AE359:AF359"/>
    <mergeCell ref="AG359:AH359"/>
    <mergeCell ref="AI359:AI360"/>
    <mergeCell ref="O359:O360"/>
    <mergeCell ref="P359:P360"/>
    <mergeCell ref="Q359:R359"/>
    <mergeCell ref="S359:T359"/>
    <mergeCell ref="U359:V359"/>
    <mergeCell ref="W359:X359"/>
    <mergeCell ref="B359:B360"/>
    <mergeCell ref="C359:J360"/>
    <mergeCell ref="K359:K360"/>
    <mergeCell ref="L359:L360"/>
    <mergeCell ref="M359:M360"/>
    <mergeCell ref="N359:N360"/>
    <mergeCell ref="B357:J357"/>
    <mergeCell ref="K357:V357"/>
    <mergeCell ref="W357:AL357"/>
    <mergeCell ref="B358:D358"/>
    <mergeCell ref="H358:P358"/>
    <mergeCell ref="Q358:AH358"/>
    <mergeCell ref="AI358:AL358"/>
    <mergeCell ref="AJ337:AJ338"/>
    <mergeCell ref="AK337:AK338"/>
    <mergeCell ref="AL337:AL338"/>
    <mergeCell ref="C339:J339"/>
    <mergeCell ref="B355:AL355"/>
    <mergeCell ref="B356:AL356"/>
    <mergeCell ref="Y337:Z337"/>
    <mergeCell ref="AA337:AB337"/>
    <mergeCell ref="AC337:AD337"/>
    <mergeCell ref="AE337:AF337"/>
    <mergeCell ref="AG337:AH337"/>
    <mergeCell ref="AI337:AI338"/>
    <mergeCell ref="O337:O338"/>
    <mergeCell ref="P337:P338"/>
    <mergeCell ref="Q337:R337"/>
    <mergeCell ref="S337:T337"/>
    <mergeCell ref="U337:V337"/>
    <mergeCell ref="W337:X337"/>
    <mergeCell ref="B337:B338"/>
    <mergeCell ref="C337:J338"/>
    <mergeCell ref="K337:K338"/>
    <mergeCell ref="L337:L338"/>
    <mergeCell ref="M337:M338"/>
    <mergeCell ref="N337:N338"/>
    <mergeCell ref="B335:J335"/>
    <mergeCell ref="K335:V335"/>
    <mergeCell ref="W335:AL335"/>
    <mergeCell ref="B336:D336"/>
    <mergeCell ref="H336:P336"/>
    <mergeCell ref="Q336:AH336"/>
    <mergeCell ref="AI336:AL336"/>
    <mergeCell ref="AJ315:AJ316"/>
    <mergeCell ref="AK315:AK316"/>
    <mergeCell ref="AL315:AL316"/>
    <mergeCell ref="C317:J317"/>
    <mergeCell ref="B333:AL333"/>
    <mergeCell ref="B334:AL334"/>
    <mergeCell ref="Y315:Z315"/>
    <mergeCell ref="AA315:AB315"/>
    <mergeCell ref="AC315:AD315"/>
    <mergeCell ref="AE315:AF315"/>
    <mergeCell ref="AG315:AH315"/>
    <mergeCell ref="AI315:AI316"/>
    <mergeCell ref="O315:O316"/>
    <mergeCell ref="P315:P316"/>
    <mergeCell ref="Q315:R315"/>
    <mergeCell ref="S315:T315"/>
    <mergeCell ref="U315:V315"/>
    <mergeCell ref="W315:X315"/>
    <mergeCell ref="B315:B316"/>
    <mergeCell ref="C315:J316"/>
    <mergeCell ref="K315:K316"/>
    <mergeCell ref="L315:L316"/>
    <mergeCell ref="M315:M316"/>
    <mergeCell ref="N315:N316"/>
    <mergeCell ref="B313:J313"/>
    <mergeCell ref="K313:V313"/>
    <mergeCell ref="W313:AL313"/>
    <mergeCell ref="B314:D314"/>
    <mergeCell ref="H314:P314"/>
    <mergeCell ref="Q314:AH314"/>
    <mergeCell ref="AI314:AL314"/>
    <mergeCell ref="AJ293:AJ294"/>
    <mergeCell ref="AK293:AK294"/>
    <mergeCell ref="AL293:AL294"/>
    <mergeCell ref="C295:J295"/>
    <mergeCell ref="B311:AL311"/>
    <mergeCell ref="B312:AL312"/>
    <mergeCell ref="Y293:Z293"/>
    <mergeCell ref="AA293:AB293"/>
    <mergeCell ref="AC293:AD293"/>
    <mergeCell ref="AE293:AF293"/>
    <mergeCell ref="AG293:AH293"/>
    <mergeCell ref="AI293:AI294"/>
    <mergeCell ref="O293:O294"/>
    <mergeCell ref="P293:P294"/>
    <mergeCell ref="Q293:R293"/>
    <mergeCell ref="S293:T293"/>
    <mergeCell ref="U293:V293"/>
    <mergeCell ref="W293:X293"/>
    <mergeCell ref="B293:B294"/>
    <mergeCell ref="C293:J294"/>
    <mergeCell ref="K293:K294"/>
    <mergeCell ref="L293:L294"/>
    <mergeCell ref="M293:M294"/>
    <mergeCell ref="N293:N294"/>
    <mergeCell ref="B291:J291"/>
    <mergeCell ref="K291:V291"/>
    <mergeCell ref="W291:AL291"/>
    <mergeCell ref="B292:D292"/>
    <mergeCell ref="H292:P292"/>
    <mergeCell ref="Q292:AH292"/>
    <mergeCell ref="AI292:AL292"/>
    <mergeCell ref="AJ261:AJ262"/>
    <mergeCell ref="AK261:AK262"/>
    <mergeCell ref="AL261:AL262"/>
    <mergeCell ref="C263:J263"/>
    <mergeCell ref="B289:AL289"/>
    <mergeCell ref="B290:AL290"/>
    <mergeCell ref="Y261:Z261"/>
    <mergeCell ref="AA261:AB261"/>
    <mergeCell ref="AC261:AD261"/>
    <mergeCell ref="AE261:AF261"/>
    <mergeCell ref="AG261:AH261"/>
    <mergeCell ref="AI261:AI262"/>
    <mergeCell ref="O261:O262"/>
    <mergeCell ref="P261:P262"/>
    <mergeCell ref="Q261:R261"/>
    <mergeCell ref="S261:T261"/>
    <mergeCell ref="U261:V261"/>
    <mergeCell ref="W261:X261"/>
    <mergeCell ref="B261:B262"/>
    <mergeCell ref="C261:J262"/>
    <mergeCell ref="K261:K262"/>
    <mergeCell ref="L261:L262"/>
    <mergeCell ref="M261:M262"/>
    <mergeCell ref="N261:N262"/>
    <mergeCell ref="B259:J259"/>
    <mergeCell ref="K259:V259"/>
    <mergeCell ref="W259:AL259"/>
    <mergeCell ref="B260:D260"/>
    <mergeCell ref="H260:P260"/>
    <mergeCell ref="Q260:AH260"/>
    <mergeCell ref="AI260:AL260"/>
    <mergeCell ref="AJ179:AJ180"/>
    <mergeCell ref="AK179:AK180"/>
    <mergeCell ref="AL179:AL180"/>
    <mergeCell ref="C181:J181"/>
    <mergeCell ref="B257:AL257"/>
    <mergeCell ref="B258:AL258"/>
    <mergeCell ref="Y179:Z179"/>
    <mergeCell ref="AA179:AB179"/>
    <mergeCell ref="AC179:AD179"/>
    <mergeCell ref="AE179:AF179"/>
    <mergeCell ref="AG179:AH179"/>
    <mergeCell ref="AI179:AI180"/>
    <mergeCell ref="O179:O180"/>
    <mergeCell ref="P179:P180"/>
    <mergeCell ref="Q179:R179"/>
    <mergeCell ref="S179:T179"/>
    <mergeCell ref="U179:V179"/>
    <mergeCell ref="W179:X179"/>
    <mergeCell ref="B179:B180"/>
    <mergeCell ref="C179:J180"/>
    <mergeCell ref="K179:K180"/>
    <mergeCell ref="L179:L180"/>
    <mergeCell ref="M179:M180"/>
    <mergeCell ref="N179:N180"/>
    <mergeCell ref="B177:J177"/>
    <mergeCell ref="K177:V177"/>
    <mergeCell ref="W177:AL177"/>
    <mergeCell ref="B178:D178"/>
    <mergeCell ref="H178:P178"/>
    <mergeCell ref="Q178:AH178"/>
    <mergeCell ref="AI178:AL178"/>
    <mergeCell ref="AJ163:AJ164"/>
    <mergeCell ref="AK163:AK164"/>
    <mergeCell ref="AL163:AL164"/>
    <mergeCell ref="C165:J165"/>
    <mergeCell ref="B175:AL175"/>
    <mergeCell ref="B176:AL176"/>
    <mergeCell ref="Y163:Z163"/>
    <mergeCell ref="AA163:AB163"/>
    <mergeCell ref="AC163:AD163"/>
    <mergeCell ref="AE163:AF163"/>
    <mergeCell ref="AG163:AH163"/>
    <mergeCell ref="AI163:AI164"/>
    <mergeCell ref="O163:O164"/>
    <mergeCell ref="P163:P164"/>
    <mergeCell ref="Q163:R163"/>
    <mergeCell ref="S163:T163"/>
    <mergeCell ref="U163:V163"/>
    <mergeCell ref="W163:X163"/>
    <mergeCell ref="B163:B164"/>
    <mergeCell ref="C163:J164"/>
    <mergeCell ref="K163:K164"/>
    <mergeCell ref="L163:L164"/>
    <mergeCell ref="M163:M164"/>
    <mergeCell ref="N163:N164"/>
    <mergeCell ref="B159:AL159"/>
    <mergeCell ref="B160:AL160"/>
    <mergeCell ref="B161:J161"/>
    <mergeCell ref="K161:V161"/>
    <mergeCell ref="W161:AL161"/>
    <mergeCell ref="B162:D162"/>
    <mergeCell ref="H162:P162"/>
    <mergeCell ref="Q162:AH162"/>
    <mergeCell ref="AI162:AL162"/>
    <mergeCell ref="AJ132:AJ133"/>
    <mergeCell ref="AK132:AK133"/>
    <mergeCell ref="AL132:AL133"/>
    <mergeCell ref="B134:B135"/>
    <mergeCell ref="C134:E135"/>
    <mergeCell ref="F134:J135"/>
    <mergeCell ref="Y132:Z132"/>
    <mergeCell ref="AA132:AB132"/>
    <mergeCell ref="AC132:AD132"/>
    <mergeCell ref="AE132:AF132"/>
    <mergeCell ref="AG132:AH132"/>
    <mergeCell ref="AI132:AI133"/>
    <mergeCell ref="O132:O133"/>
    <mergeCell ref="P132:P133"/>
    <mergeCell ref="Q132:R132"/>
    <mergeCell ref="S132:T132"/>
    <mergeCell ref="U132:V132"/>
    <mergeCell ref="W132:X132"/>
    <mergeCell ref="B132:B133"/>
    <mergeCell ref="C132:J133"/>
    <mergeCell ref="K132:K133"/>
    <mergeCell ref="L132:L133"/>
    <mergeCell ref="M132:M133"/>
    <mergeCell ref="N132:N133"/>
    <mergeCell ref="B130:J130"/>
    <mergeCell ref="K130:V130"/>
    <mergeCell ref="W130:AL130"/>
    <mergeCell ref="B131:D131"/>
    <mergeCell ref="H131:P131"/>
    <mergeCell ref="Q131:AH131"/>
    <mergeCell ref="AI131:AL131"/>
    <mergeCell ref="AJ116:AJ117"/>
    <mergeCell ref="AK116:AK117"/>
    <mergeCell ref="AL116:AL117"/>
    <mergeCell ref="C118:J118"/>
    <mergeCell ref="B128:AL128"/>
    <mergeCell ref="B129:AL129"/>
    <mergeCell ref="Y116:Z116"/>
    <mergeCell ref="AA116:AB116"/>
    <mergeCell ref="AC116:AD116"/>
    <mergeCell ref="AE116:AF116"/>
    <mergeCell ref="AG116:AH116"/>
    <mergeCell ref="AI116:AI117"/>
    <mergeCell ref="O116:O117"/>
    <mergeCell ref="P116:P117"/>
    <mergeCell ref="Q116:R116"/>
    <mergeCell ref="S116:T116"/>
    <mergeCell ref="U116:V116"/>
    <mergeCell ref="W116:X116"/>
    <mergeCell ref="B116:B117"/>
    <mergeCell ref="C116:J117"/>
    <mergeCell ref="K116:K117"/>
    <mergeCell ref="L116:L117"/>
    <mergeCell ref="M116:M117"/>
    <mergeCell ref="N116:N117"/>
    <mergeCell ref="B112:AL112"/>
    <mergeCell ref="B113:AL113"/>
    <mergeCell ref="B114:J114"/>
    <mergeCell ref="K114:V114"/>
    <mergeCell ref="W114:AL114"/>
    <mergeCell ref="B115:D115"/>
    <mergeCell ref="H115:P115"/>
    <mergeCell ref="Q115:AH115"/>
    <mergeCell ref="AI115:AL115"/>
    <mergeCell ref="AJ77:AJ78"/>
    <mergeCell ref="AK77:AK78"/>
    <mergeCell ref="AL77:AL78"/>
    <mergeCell ref="E79:F79"/>
    <mergeCell ref="G79:H79"/>
    <mergeCell ref="I79:J79"/>
    <mergeCell ref="Y77:Z77"/>
    <mergeCell ref="AA77:AB77"/>
    <mergeCell ref="AC77:AD77"/>
    <mergeCell ref="AE77:AF77"/>
    <mergeCell ref="AG77:AH77"/>
    <mergeCell ref="AI77:AI78"/>
    <mergeCell ref="O77:O78"/>
    <mergeCell ref="P77:P78"/>
    <mergeCell ref="Q77:R77"/>
    <mergeCell ref="S77:T77"/>
    <mergeCell ref="U77:V77"/>
    <mergeCell ref="W77:X77"/>
    <mergeCell ref="B76:D76"/>
    <mergeCell ref="H76:P76"/>
    <mergeCell ref="Q76:AH76"/>
    <mergeCell ref="AI76:AL76"/>
    <mergeCell ref="B77:B78"/>
    <mergeCell ref="C77:J78"/>
    <mergeCell ref="K77:K78"/>
    <mergeCell ref="L77:L78"/>
    <mergeCell ref="M77:M78"/>
    <mergeCell ref="N77:N78"/>
    <mergeCell ref="AJ59:AJ60"/>
    <mergeCell ref="AK59:AK60"/>
    <mergeCell ref="AL59:AL60"/>
    <mergeCell ref="C61:J61"/>
    <mergeCell ref="B75:J75"/>
    <mergeCell ref="K75:V75"/>
    <mergeCell ref="W75:AL75"/>
    <mergeCell ref="Y59:Z59"/>
    <mergeCell ref="AA59:AB59"/>
    <mergeCell ref="AC59:AD59"/>
    <mergeCell ref="AE59:AF59"/>
    <mergeCell ref="AG59:AH59"/>
    <mergeCell ref="AI59:AI60"/>
    <mergeCell ref="O59:O60"/>
    <mergeCell ref="P59:P60"/>
    <mergeCell ref="Q59:R59"/>
    <mergeCell ref="S59:T59"/>
    <mergeCell ref="U59:V59"/>
    <mergeCell ref="W59:X59"/>
    <mergeCell ref="B59:B60"/>
    <mergeCell ref="C59:J60"/>
    <mergeCell ref="K59:K60"/>
    <mergeCell ref="L59:L60"/>
    <mergeCell ref="M59:M60"/>
    <mergeCell ref="N59:N60"/>
    <mergeCell ref="B57:J57"/>
    <mergeCell ref="K57:V57"/>
    <mergeCell ref="W57:AL57"/>
    <mergeCell ref="B58:D58"/>
    <mergeCell ref="H58:P58"/>
    <mergeCell ref="Q58:AH58"/>
    <mergeCell ref="AI58:AL58"/>
    <mergeCell ref="AJ47:AJ48"/>
    <mergeCell ref="AK47:AK48"/>
    <mergeCell ref="AL47:AL48"/>
    <mergeCell ref="C49:J49"/>
    <mergeCell ref="B55:AL55"/>
    <mergeCell ref="B56:AL56"/>
    <mergeCell ref="Y47:Z47"/>
    <mergeCell ref="AA47:AB47"/>
    <mergeCell ref="AC47:AD47"/>
    <mergeCell ref="AE47:AF47"/>
    <mergeCell ref="AG47:AH47"/>
    <mergeCell ref="AI47:AI48"/>
    <mergeCell ref="O47:O48"/>
    <mergeCell ref="P47:P48"/>
    <mergeCell ref="Q47:R47"/>
    <mergeCell ref="S47:T47"/>
    <mergeCell ref="U47:V47"/>
    <mergeCell ref="W47:X47"/>
    <mergeCell ref="B47:B48"/>
    <mergeCell ref="C47:J48"/>
    <mergeCell ref="K47:K48"/>
    <mergeCell ref="L47:L48"/>
    <mergeCell ref="S11:T11"/>
    <mergeCell ref="U11:V11"/>
    <mergeCell ref="W11:X11"/>
    <mergeCell ref="M47:M48"/>
    <mergeCell ref="N47:N48"/>
    <mergeCell ref="B45:J45"/>
    <mergeCell ref="K45:V45"/>
    <mergeCell ref="W45:AL45"/>
    <mergeCell ref="B46:D46"/>
    <mergeCell ref="H46:P46"/>
    <mergeCell ref="Q46:AH46"/>
    <mergeCell ref="AI46:AL46"/>
    <mergeCell ref="AJ31:AJ32"/>
    <mergeCell ref="AK31:AK32"/>
    <mergeCell ref="AL31:AL32"/>
    <mergeCell ref="C33:J33"/>
    <mergeCell ref="B43:AL43"/>
    <mergeCell ref="B44:AL44"/>
    <mergeCell ref="Y31:Z31"/>
    <mergeCell ref="AA31:AB31"/>
    <mergeCell ref="AC31:AD31"/>
    <mergeCell ref="AE31:AF31"/>
    <mergeCell ref="AG31:AH31"/>
    <mergeCell ref="AI31:AI32"/>
    <mergeCell ref="O31:O32"/>
    <mergeCell ref="P31:P32"/>
    <mergeCell ref="Q31:R31"/>
    <mergeCell ref="S31:T31"/>
    <mergeCell ref="U31:V31"/>
    <mergeCell ref="W31:X31"/>
    <mergeCell ref="C5:J6"/>
    <mergeCell ref="K5:K6"/>
    <mergeCell ref="L5:L6"/>
    <mergeCell ref="M5:M6"/>
    <mergeCell ref="N5:N6"/>
    <mergeCell ref="B30:D30"/>
    <mergeCell ref="H30:P30"/>
    <mergeCell ref="Q30:AH30"/>
    <mergeCell ref="AI30:AL30"/>
    <mergeCell ref="B31:B32"/>
    <mergeCell ref="C31:J32"/>
    <mergeCell ref="K31:K32"/>
    <mergeCell ref="L31:L32"/>
    <mergeCell ref="M31:M32"/>
    <mergeCell ref="N31:N32"/>
    <mergeCell ref="AJ11:AJ12"/>
    <mergeCell ref="AK11:AK12"/>
    <mergeCell ref="AL11:AL12"/>
    <mergeCell ref="B27:AL27"/>
    <mergeCell ref="B28:AL28"/>
    <mergeCell ref="B29:J29"/>
    <mergeCell ref="K29:V29"/>
    <mergeCell ref="W29:AL29"/>
    <mergeCell ref="Y11:Z11"/>
    <mergeCell ref="AA11:AB11"/>
    <mergeCell ref="AC11:AD11"/>
    <mergeCell ref="AE11:AF11"/>
    <mergeCell ref="AG11:AH11"/>
    <mergeCell ref="AI11:AI12"/>
    <mergeCell ref="O11:O12"/>
    <mergeCell ref="P11:P12"/>
    <mergeCell ref="Q11:R11"/>
    <mergeCell ref="B1:AL1"/>
    <mergeCell ref="B2:AL2"/>
    <mergeCell ref="B3:J3"/>
    <mergeCell ref="K3:V3"/>
    <mergeCell ref="W3:AL3"/>
    <mergeCell ref="B4:D4"/>
    <mergeCell ref="H4:P4"/>
    <mergeCell ref="Q4:AH4"/>
    <mergeCell ref="AI4:AL4"/>
    <mergeCell ref="AJ5:AJ6"/>
    <mergeCell ref="AK5:AK6"/>
    <mergeCell ref="AL5:AL6"/>
    <mergeCell ref="C7:J7"/>
    <mergeCell ref="B11:B12"/>
    <mergeCell ref="C11:J12"/>
    <mergeCell ref="K11:K12"/>
    <mergeCell ref="L11:L12"/>
    <mergeCell ref="M11:M12"/>
    <mergeCell ref="N11:N12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W5:X5"/>
    <mergeCell ref="B5:B6"/>
  </mergeCells>
  <pageMargins left="0.7" right="0.7" top="0.75" bottom="0.75" header="0.3" footer="0.3"/>
  <pageSetup paperSize="5" scale="19" orientation="portrait" r:id="rId1"/>
  <rowBreaks count="28" manualBreakCount="28">
    <brk id="19" min="1" max="37" man="1"/>
    <brk id="42" min="1" max="37" man="1"/>
    <brk id="69" min="1" max="37" man="1"/>
    <brk id="111" min="1" max="37" man="1"/>
    <brk id="174" min="1" max="37" man="1"/>
    <brk id="217" min="1" max="37" man="1"/>
    <brk id="256" min="1" max="37" man="1"/>
    <brk id="288" min="1" max="37" man="1"/>
    <brk id="349" min="1" max="37" man="1"/>
    <brk id="390" min="1" max="37" man="1"/>
    <brk id="417" min="1" max="37" man="1"/>
    <brk id="443" min="1" max="37" man="1"/>
    <brk id="482" min="1" max="37" man="1"/>
    <brk id="592" min="1" max="37" man="1"/>
    <brk id="650" min="1" max="37" man="1"/>
    <brk id="752" min="1" max="37" man="1"/>
    <brk id="790" min="1" max="37" man="1"/>
    <brk id="874" min="1" max="37" man="1"/>
    <brk id="995" min="1" max="37" man="1"/>
    <brk id="1071" min="1" max="37" man="1"/>
    <brk id="1142" min="1" max="37" man="1"/>
    <brk id="1253" min="1" max="37" man="1"/>
    <brk id="1287" min="1" max="37" man="1"/>
    <brk id="1393" min="1" max="37" man="1"/>
    <brk id="1415" min="1" max="37" man="1"/>
    <brk id="1467" min="1" max="37" man="1"/>
    <brk id="1492" min="1" max="37" man="1"/>
    <brk id="1525" min="1" max="37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L25"/>
  <sheetViews>
    <sheetView zoomScale="50" zoomScaleNormal="50" workbookViewId="0">
      <selection activeCell="N21" sqref="N21:N22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1207</v>
      </c>
      <c r="C3" s="129"/>
      <c r="D3" s="129"/>
      <c r="E3" s="129"/>
      <c r="F3" s="129"/>
      <c r="G3" s="129"/>
      <c r="H3" s="129"/>
      <c r="I3" s="129"/>
      <c r="J3" s="130"/>
      <c r="K3" s="131" t="s">
        <v>1232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28.5" customHeight="1" thickBot="1">
      <c r="B4" s="254" t="s">
        <v>1233</v>
      </c>
      <c r="C4" s="137"/>
      <c r="D4" s="138"/>
      <c r="E4" s="16"/>
      <c r="F4" s="16"/>
      <c r="G4" s="16"/>
      <c r="H4" s="139" t="s">
        <v>1234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1.2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31.5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57" thickBot="1">
      <c r="B7" s="62" t="s">
        <v>1235</v>
      </c>
      <c r="C7" s="186" t="s">
        <v>1363</v>
      </c>
      <c r="D7" s="154"/>
      <c r="E7" s="154"/>
      <c r="F7" s="154"/>
      <c r="G7" s="154"/>
      <c r="H7" s="154"/>
      <c r="I7" s="154"/>
      <c r="J7" s="189"/>
      <c r="K7" s="43" t="s">
        <v>1236</v>
      </c>
      <c r="L7" s="44">
        <v>417</v>
      </c>
      <c r="M7" s="59">
        <v>600</v>
      </c>
      <c r="N7" s="60">
        <v>0</v>
      </c>
      <c r="O7" s="46"/>
      <c r="P7" s="47"/>
      <c r="Q7" s="48" t="e">
        <f>Q8+#REF!+#REF!</f>
        <v>#REF!</v>
      </c>
      <c r="R7" s="49" t="e">
        <f>R8+#REF!+#REF!</f>
        <v>#REF!</v>
      </c>
      <c r="S7" s="49" t="e">
        <f>S8+#REF!+#REF!</f>
        <v>#REF!</v>
      </c>
      <c r="T7" s="49" t="e">
        <f>T8+#REF!+#REF!</f>
        <v>#REF!</v>
      </c>
      <c r="U7" s="49" t="e">
        <f>U8+#REF!+#REF!</f>
        <v>#REF!</v>
      </c>
      <c r="V7" s="49" t="e">
        <f>V8+#REF!+#REF!</f>
        <v>#REF!</v>
      </c>
      <c r="W7" s="49" t="e">
        <f>W8+#REF!+#REF!</f>
        <v>#REF!</v>
      </c>
      <c r="X7" s="49" t="e">
        <f>X8+#REF!+#REF!</f>
        <v>#REF!</v>
      </c>
      <c r="Y7" s="49" t="e">
        <f>Y8+#REF!+#REF!</f>
        <v>#REF!</v>
      </c>
      <c r="Z7" s="49" t="e">
        <f>Z8+#REF!+#REF!</f>
        <v>#REF!</v>
      </c>
      <c r="AA7" s="49" t="e">
        <f>AA8+#REF!+#REF!</f>
        <v>#REF!</v>
      </c>
      <c r="AB7" s="49" t="e">
        <f>AB8+#REF!+#REF!</f>
        <v>#REF!</v>
      </c>
      <c r="AC7" s="49" t="e">
        <f>AC8+#REF!+#REF!</f>
        <v>#REF!</v>
      </c>
      <c r="AD7" s="49" t="e">
        <f>AD8+#REF!+#REF!</f>
        <v>#REF!</v>
      </c>
      <c r="AE7" s="49" t="e">
        <f>AE8+#REF!+#REF!</f>
        <v>#REF!</v>
      </c>
      <c r="AF7" s="49" t="e">
        <f>AF8+#REF!+#REF!</f>
        <v>#REF!</v>
      </c>
      <c r="AG7" s="49" t="e">
        <f>+AG8+#REF!+#REF!</f>
        <v>#REF!</v>
      </c>
      <c r="AH7" s="50" t="e">
        <f>AH8+#REF!+#REF!</f>
        <v>#REF!</v>
      </c>
      <c r="AI7" s="51" t="e">
        <f>AI8+#REF!+#REF!</f>
        <v>#REF!</v>
      </c>
      <c r="AJ7" s="52"/>
      <c r="AK7" s="52"/>
      <c r="AL7" s="53"/>
    </row>
    <row r="8" spans="2:38" s="1" customFormat="1" ht="33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80.25" customHeight="1" thickBot="1">
      <c r="B9" s="28"/>
      <c r="C9" s="28"/>
      <c r="D9" s="28"/>
      <c r="E9" s="28"/>
      <c r="F9" s="26" t="s">
        <v>978</v>
      </c>
      <c r="G9" s="28"/>
      <c r="H9" s="28"/>
      <c r="I9" s="28"/>
      <c r="J9" s="26" t="s">
        <v>235</v>
      </c>
      <c r="K9" s="26" t="s">
        <v>670</v>
      </c>
      <c r="L9" s="27">
        <v>0</v>
      </c>
      <c r="M9" s="27">
        <v>2</v>
      </c>
      <c r="N9" s="27">
        <v>1</v>
      </c>
      <c r="O9" s="28"/>
      <c r="P9" s="28"/>
      <c r="Q9" s="29"/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1086</v>
      </c>
    </row>
    <row r="10" spans="2:38" s="1" customFormat="1" ht="33.7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141" thickBot="1">
      <c r="B11" s="28"/>
      <c r="C11" s="28"/>
      <c r="D11" s="28"/>
      <c r="E11" s="28"/>
      <c r="F11" s="26" t="s">
        <v>978</v>
      </c>
      <c r="G11" s="28"/>
      <c r="H11" s="28"/>
      <c r="I11" s="28"/>
      <c r="J11" s="26" t="s">
        <v>236</v>
      </c>
      <c r="K11" s="26" t="s">
        <v>671</v>
      </c>
      <c r="L11" s="27">
        <v>0</v>
      </c>
      <c r="M11" s="27">
        <v>2</v>
      </c>
      <c r="N11" s="27">
        <v>10</v>
      </c>
      <c r="O11" s="28"/>
      <c r="P11" s="28"/>
      <c r="Q11" s="29"/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1086</v>
      </c>
    </row>
    <row r="12" spans="2:38" s="1" customFormat="1" ht="45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31000000</v>
      </c>
      <c r="R12" s="10">
        <f>SUM(R13:R13)</f>
        <v>0</v>
      </c>
      <c r="S12" s="11">
        <f>SUM(S13:S13)</f>
        <v>25000000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56000000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102.75" thickBot="1">
      <c r="B13" s="28"/>
      <c r="C13" s="28"/>
      <c r="D13" s="28"/>
      <c r="E13" s="28"/>
      <c r="F13" s="26" t="s">
        <v>979</v>
      </c>
      <c r="G13" s="28"/>
      <c r="H13" s="28"/>
      <c r="I13" s="28"/>
      <c r="J13" s="26" t="s">
        <v>237</v>
      </c>
      <c r="K13" s="26" t="s">
        <v>672</v>
      </c>
      <c r="L13" s="27">
        <v>0</v>
      </c>
      <c r="M13" s="27">
        <v>600</v>
      </c>
      <c r="N13" s="27">
        <v>0</v>
      </c>
      <c r="O13" s="28"/>
      <c r="P13" s="28"/>
      <c r="Q13" s="29">
        <v>31000000</v>
      </c>
      <c r="R13" s="28"/>
      <c r="S13" s="29">
        <v>25000000</v>
      </c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1086</v>
      </c>
    </row>
    <row r="14" spans="2:38" s="1" customFormat="1" ht="50.2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0</v>
      </c>
      <c r="R14" s="10">
        <f>SUM(R15:R15)</f>
        <v>0</v>
      </c>
      <c r="S14" s="11">
        <f>SUM(S15:S15)</f>
        <v>232000000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232000000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102">
      <c r="B15" s="28"/>
      <c r="C15" s="28"/>
      <c r="D15" s="28"/>
      <c r="E15" s="28"/>
      <c r="F15" s="26" t="s">
        <v>968</v>
      </c>
      <c r="G15" s="28"/>
      <c r="H15" s="28"/>
      <c r="I15" s="28"/>
      <c r="J15" s="26" t="s">
        <v>238</v>
      </c>
      <c r="K15" s="26" t="s">
        <v>673</v>
      </c>
      <c r="L15" s="27">
        <v>0</v>
      </c>
      <c r="M15" s="27">
        <v>0.6</v>
      </c>
      <c r="N15" s="27">
        <v>10</v>
      </c>
      <c r="O15" s="28"/>
      <c r="P15" s="28"/>
      <c r="Q15" s="29"/>
      <c r="R15" s="28"/>
      <c r="S15" s="29">
        <v>232000000</v>
      </c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1086</v>
      </c>
    </row>
    <row r="16" spans="2:38" ht="15.75" thickBot="1">
      <c r="B16" s="28"/>
      <c r="C16" s="28"/>
      <c r="D16" s="28"/>
      <c r="E16" s="28"/>
      <c r="F16" s="26"/>
      <c r="G16" s="28"/>
      <c r="H16" s="28"/>
      <c r="I16" s="28"/>
      <c r="J16" s="26"/>
      <c r="K16" s="26"/>
      <c r="L16" s="27"/>
      <c r="M16" s="27"/>
      <c r="N16" s="27"/>
      <c r="O16" s="28"/>
      <c r="P16" s="28"/>
      <c r="Q16" s="29"/>
      <c r="R16" s="28"/>
      <c r="S16" s="29"/>
      <c r="T16" s="28"/>
      <c r="U16" s="28"/>
      <c r="V16" s="28"/>
      <c r="W16" s="28"/>
      <c r="X16" s="28"/>
      <c r="Y16" s="28"/>
      <c r="Z16" s="28"/>
      <c r="AA16" s="29"/>
      <c r="AB16" s="28"/>
      <c r="AC16" s="28"/>
      <c r="AD16" s="28"/>
      <c r="AE16" s="29"/>
      <c r="AF16" s="28"/>
      <c r="AG16" s="28"/>
      <c r="AH16" s="28"/>
      <c r="AI16" s="28"/>
      <c r="AJ16" s="28"/>
      <c r="AK16" s="28"/>
      <c r="AL16" s="26"/>
    </row>
    <row r="17" spans="2:38" s="1" customFormat="1" ht="11.25">
      <c r="B17" s="122" t="s">
        <v>1097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4"/>
    </row>
    <row r="18" spans="2:38" s="1" customFormat="1" ht="12" thickBot="1">
      <c r="B18" s="125" t="s">
        <v>1098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7"/>
    </row>
    <row r="19" spans="2:38" s="1" customFormat="1" ht="11.25">
      <c r="B19" s="252" t="s">
        <v>1207</v>
      </c>
      <c r="C19" s="129"/>
      <c r="D19" s="129"/>
      <c r="E19" s="129"/>
      <c r="F19" s="129"/>
      <c r="G19" s="129"/>
      <c r="H19" s="129"/>
      <c r="I19" s="129"/>
      <c r="J19" s="130"/>
      <c r="K19" s="131" t="s">
        <v>1232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/>
      <c r="W19" s="131" t="s">
        <v>1101</v>
      </c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253"/>
    </row>
    <row r="20" spans="2:38" s="1" customFormat="1" ht="26.25" customHeight="1" thickBot="1">
      <c r="B20" s="254" t="s">
        <v>1237</v>
      </c>
      <c r="C20" s="137"/>
      <c r="D20" s="138"/>
      <c r="E20" s="16"/>
      <c r="F20" s="16"/>
      <c r="G20" s="16"/>
      <c r="H20" s="139" t="s">
        <v>1238</v>
      </c>
      <c r="I20" s="139"/>
      <c r="J20" s="139"/>
      <c r="K20" s="139"/>
      <c r="L20" s="139"/>
      <c r="M20" s="139"/>
      <c r="N20" s="139"/>
      <c r="O20" s="139"/>
      <c r="P20" s="140"/>
      <c r="Q20" s="141" t="s">
        <v>1049</v>
      </c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3"/>
      <c r="AI20" s="144" t="s">
        <v>1050</v>
      </c>
      <c r="AJ20" s="145"/>
      <c r="AK20" s="145"/>
      <c r="AL20" s="146"/>
    </row>
    <row r="21" spans="2:38" s="1" customFormat="1" ht="11.25" customHeight="1">
      <c r="B21" s="156" t="s">
        <v>1051</v>
      </c>
      <c r="C21" s="158" t="s">
        <v>1052</v>
      </c>
      <c r="D21" s="159"/>
      <c r="E21" s="159"/>
      <c r="F21" s="159"/>
      <c r="G21" s="159"/>
      <c r="H21" s="159"/>
      <c r="I21" s="159"/>
      <c r="J21" s="159"/>
      <c r="K21" s="162" t="s">
        <v>1053</v>
      </c>
      <c r="L21" s="164" t="s">
        <v>1054</v>
      </c>
      <c r="M21" s="164" t="s">
        <v>1055</v>
      </c>
      <c r="N21" s="166" t="s">
        <v>1394</v>
      </c>
      <c r="O21" s="173" t="s">
        <v>1056</v>
      </c>
      <c r="P21" s="175" t="s">
        <v>1057</v>
      </c>
      <c r="Q21" s="177" t="s">
        <v>1058</v>
      </c>
      <c r="R21" s="169"/>
      <c r="S21" s="168" t="s">
        <v>1059</v>
      </c>
      <c r="T21" s="169"/>
      <c r="U21" s="168" t="s">
        <v>1060</v>
      </c>
      <c r="V21" s="169"/>
      <c r="W21" s="168" t="s">
        <v>1061</v>
      </c>
      <c r="X21" s="169"/>
      <c r="Y21" s="168" t="s">
        <v>1062</v>
      </c>
      <c r="Z21" s="169"/>
      <c r="AA21" s="168" t="s">
        <v>1063</v>
      </c>
      <c r="AB21" s="169"/>
      <c r="AC21" s="168" t="s">
        <v>1064</v>
      </c>
      <c r="AD21" s="169"/>
      <c r="AE21" s="168" t="s">
        <v>1065</v>
      </c>
      <c r="AF21" s="169"/>
      <c r="AG21" s="168" t="s">
        <v>1066</v>
      </c>
      <c r="AH21" s="170"/>
      <c r="AI21" s="171" t="s">
        <v>1067</v>
      </c>
      <c r="AJ21" s="147" t="s">
        <v>1068</v>
      </c>
      <c r="AK21" s="149" t="s">
        <v>1069</v>
      </c>
      <c r="AL21" s="151" t="s">
        <v>1070</v>
      </c>
    </row>
    <row r="22" spans="2:38" s="1" customFormat="1" ht="31.5" thickBot="1">
      <c r="B22" s="157"/>
      <c r="C22" s="178"/>
      <c r="D22" s="179"/>
      <c r="E22" s="179"/>
      <c r="F22" s="179"/>
      <c r="G22" s="179"/>
      <c r="H22" s="179"/>
      <c r="I22" s="179"/>
      <c r="J22" s="179"/>
      <c r="K22" s="163"/>
      <c r="L22" s="165" t="s">
        <v>1054</v>
      </c>
      <c r="M22" s="165"/>
      <c r="N22" s="167"/>
      <c r="O22" s="174"/>
      <c r="P22" s="176"/>
      <c r="Q22" s="17" t="s">
        <v>1071</v>
      </c>
      <c r="R22" s="18" t="s">
        <v>1072</v>
      </c>
      <c r="S22" s="19" t="s">
        <v>1071</v>
      </c>
      <c r="T22" s="18" t="s">
        <v>1072</v>
      </c>
      <c r="U22" s="19" t="s">
        <v>1071</v>
      </c>
      <c r="V22" s="18" t="s">
        <v>1072</v>
      </c>
      <c r="W22" s="19" t="s">
        <v>1071</v>
      </c>
      <c r="X22" s="18" t="s">
        <v>1072</v>
      </c>
      <c r="Y22" s="19" t="s">
        <v>1071</v>
      </c>
      <c r="Z22" s="18" t="s">
        <v>1072</v>
      </c>
      <c r="AA22" s="19" t="s">
        <v>1071</v>
      </c>
      <c r="AB22" s="18" t="s">
        <v>1072</v>
      </c>
      <c r="AC22" s="19" t="s">
        <v>1071</v>
      </c>
      <c r="AD22" s="18" t="s">
        <v>1073</v>
      </c>
      <c r="AE22" s="19" t="s">
        <v>1071</v>
      </c>
      <c r="AF22" s="18" t="s">
        <v>1073</v>
      </c>
      <c r="AG22" s="19" t="s">
        <v>1071</v>
      </c>
      <c r="AH22" s="20" t="s">
        <v>1073</v>
      </c>
      <c r="AI22" s="172"/>
      <c r="AJ22" s="148"/>
      <c r="AK22" s="150"/>
      <c r="AL22" s="152"/>
    </row>
    <row r="23" spans="2:38" s="1" customFormat="1" ht="34.5" thickBot="1">
      <c r="B23" s="62" t="s">
        <v>1235</v>
      </c>
      <c r="C23" s="186" t="s">
        <v>1364</v>
      </c>
      <c r="D23" s="154"/>
      <c r="E23" s="154"/>
      <c r="F23" s="154"/>
      <c r="G23" s="154"/>
      <c r="H23" s="154"/>
      <c r="I23" s="154"/>
      <c r="J23" s="189"/>
      <c r="K23" s="43" t="s">
        <v>1239</v>
      </c>
      <c r="L23" s="44" t="s">
        <v>1201</v>
      </c>
      <c r="M23" s="59">
        <v>300</v>
      </c>
      <c r="N23" s="60">
        <v>0</v>
      </c>
      <c r="O23" s="46"/>
      <c r="P23" s="47"/>
      <c r="Q23" s="48" t="e">
        <f>Q24+#REF!+Q9</f>
        <v>#REF!</v>
      </c>
      <c r="R23" s="49" t="e">
        <f>R24+#REF!+R9</f>
        <v>#REF!</v>
      </c>
      <c r="S23" s="49" t="e">
        <f>S24+#REF!+S9</f>
        <v>#REF!</v>
      </c>
      <c r="T23" s="49" t="e">
        <f>T24+#REF!+T9</f>
        <v>#REF!</v>
      </c>
      <c r="U23" s="49" t="e">
        <f>U24+#REF!+U9</f>
        <v>#REF!</v>
      </c>
      <c r="V23" s="49" t="e">
        <f>V24+#REF!+V9</f>
        <v>#REF!</v>
      </c>
      <c r="W23" s="49" t="e">
        <f>W24+#REF!+W9</f>
        <v>#REF!</v>
      </c>
      <c r="X23" s="49" t="e">
        <f>X24+#REF!+X9</f>
        <v>#REF!</v>
      </c>
      <c r="Y23" s="49" t="e">
        <f>Y24+#REF!+Y9</f>
        <v>#REF!</v>
      </c>
      <c r="Z23" s="49" t="e">
        <f>Z24+#REF!+Z9</f>
        <v>#REF!</v>
      </c>
      <c r="AA23" s="49" t="e">
        <f>AA24+#REF!+AA9</f>
        <v>#REF!</v>
      </c>
      <c r="AB23" s="49" t="e">
        <f>AB24+#REF!+AB9</f>
        <v>#REF!</v>
      </c>
      <c r="AC23" s="49" t="e">
        <f>AC24+#REF!+AC9</f>
        <v>#REF!</v>
      </c>
      <c r="AD23" s="49" t="e">
        <f>AD24+#REF!+AD9</f>
        <v>#REF!</v>
      </c>
      <c r="AE23" s="49" t="e">
        <f>AE24+#REF!+AE9</f>
        <v>#REF!</v>
      </c>
      <c r="AF23" s="49" t="e">
        <f>AF24+#REF!+AF9</f>
        <v>#REF!</v>
      </c>
      <c r="AG23" s="49" t="e">
        <f>+AG24+#REF!+AG9</f>
        <v>#REF!</v>
      </c>
      <c r="AH23" s="50" t="e">
        <f>AH24+#REF!+AH9</f>
        <v>#REF!</v>
      </c>
      <c r="AI23" s="51" t="e">
        <f>AI24+#REF!+AI9</f>
        <v>#REF!</v>
      </c>
      <c r="AJ23" s="52"/>
      <c r="AK23" s="52"/>
      <c r="AL23" s="53"/>
    </row>
    <row r="24" spans="2:38" s="1" customFormat="1" ht="57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140000000</v>
      </c>
      <c r="R24" s="10">
        <f>SUM(R25:R25)</f>
        <v>0</v>
      </c>
      <c r="S24" s="11">
        <f>SUM(S25:S25)</f>
        <v>1363500000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1503500000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127.5">
      <c r="B25" s="28"/>
      <c r="C25" s="28"/>
      <c r="D25" s="28"/>
      <c r="E25" s="28"/>
      <c r="F25" s="26" t="s">
        <v>980</v>
      </c>
      <c r="G25" s="28"/>
      <c r="H25" s="28"/>
      <c r="I25" s="28"/>
      <c r="J25" s="26" t="s">
        <v>239</v>
      </c>
      <c r="K25" s="26" t="s">
        <v>674</v>
      </c>
      <c r="L25" s="27">
        <v>0</v>
      </c>
      <c r="M25" s="27">
        <v>300</v>
      </c>
      <c r="N25" s="27">
        <v>100</v>
      </c>
      <c r="O25" s="28"/>
      <c r="P25" s="28"/>
      <c r="Q25" s="29">
        <v>140000000</v>
      </c>
      <c r="R25" s="28"/>
      <c r="S25" s="29">
        <v>1363500000</v>
      </c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 t="s">
        <v>1086</v>
      </c>
    </row>
  </sheetData>
  <mergeCells count="62">
    <mergeCell ref="AG21:AH21"/>
    <mergeCell ref="AI21:AI22"/>
    <mergeCell ref="O21:O22"/>
    <mergeCell ref="P21:P22"/>
    <mergeCell ref="Q21:R21"/>
    <mergeCell ref="S21:T21"/>
    <mergeCell ref="U21:V21"/>
    <mergeCell ref="W21:X21"/>
    <mergeCell ref="C23:J23"/>
    <mergeCell ref="Y21:Z21"/>
    <mergeCell ref="AA21:AB21"/>
    <mergeCell ref="AC21:AD21"/>
    <mergeCell ref="AE21:AF21"/>
    <mergeCell ref="N21:N22"/>
    <mergeCell ref="B19:J19"/>
    <mergeCell ref="K19:V19"/>
    <mergeCell ref="W19:AL19"/>
    <mergeCell ref="B20:D20"/>
    <mergeCell ref="H20:P20"/>
    <mergeCell ref="Q20:AH20"/>
    <mergeCell ref="AI20:AL20"/>
    <mergeCell ref="AJ21:AJ22"/>
    <mergeCell ref="AK21:AK22"/>
    <mergeCell ref="AL21:AL22"/>
    <mergeCell ref="AJ5:AJ6"/>
    <mergeCell ref="AK5:AK6"/>
    <mergeCell ref="AL5:AL6"/>
    <mergeCell ref="B18:AL18"/>
    <mergeCell ref="W5:X5"/>
    <mergeCell ref="B5:B6"/>
    <mergeCell ref="C5:J6"/>
    <mergeCell ref="K5:K6"/>
    <mergeCell ref="B21:B22"/>
    <mergeCell ref="C21:J22"/>
    <mergeCell ref="K21:K22"/>
    <mergeCell ref="L21:L22"/>
    <mergeCell ref="M21:M22"/>
    <mergeCell ref="C7:J7"/>
    <mergeCell ref="B17:AL17"/>
    <mergeCell ref="L5:L6"/>
    <mergeCell ref="M5:M6"/>
    <mergeCell ref="N5:N6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B4:D4"/>
    <mergeCell ref="H4:P4"/>
    <mergeCell ref="Q4:AH4"/>
    <mergeCell ref="AI4:AL4"/>
    <mergeCell ref="B1:AL1"/>
    <mergeCell ref="B2:AL2"/>
    <mergeCell ref="B3:J3"/>
    <mergeCell ref="K3:V3"/>
    <mergeCell ref="W3:AL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L39"/>
  <sheetViews>
    <sheetView zoomScale="50" zoomScaleNormal="50" workbookViewId="0">
      <selection activeCell="N5" sqref="N5:N6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1207</v>
      </c>
      <c r="C3" s="129"/>
      <c r="D3" s="129"/>
      <c r="E3" s="129"/>
      <c r="F3" s="129"/>
      <c r="G3" s="129"/>
      <c r="H3" s="129"/>
      <c r="I3" s="129"/>
      <c r="J3" s="130"/>
      <c r="K3" s="131" t="s">
        <v>1240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25.5" customHeight="1" thickBot="1">
      <c r="B4" s="254" t="s">
        <v>1241</v>
      </c>
      <c r="C4" s="137"/>
      <c r="D4" s="138"/>
      <c r="E4" s="16"/>
      <c r="F4" s="16"/>
      <c r="G4" s="16"/>
      <c r="H4" s="139" t="s">
        <v>1242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1.2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31.5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68.25" thickBot="1">
      <c r="B7" s="42" t="s">
        <v>1078</v>
      </c>
      <c r="C7" s="180" t="s">
        <v>1365</v>
      </c>
      <c r="D7" s="181"/>
      <c r="E7" s="181"/>
      <c r="F7" s="181"/>
      <c r="G7" s="181"/>
      <c r="H7" s="181"/>
      <c r="I7" s="181"/>
      <c r="J7" s="181"/>
      <c r="K7" s="43" t="s">
        <v>1243</v>
      </c>
      <c r="L7" s="44" t="s">
        <v>1201</v>
      </c>
      <c r="M7" s="45">
        <v>1</v>
      </c>
      <c r="N7" s="45">
        <v>1</v>
      </c>
      <c r="O7" s="46"/>
      <c r="P7" s="47"/>
      <c r="Q7" s="48">
        <f t="shared" ref="Q7:AF7" si="0">Q9+Q12+Q15</f>
        <v>20000000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+AG9+AG12+AG15</f>
        <v>5000000</v>
      </c>
      <c r="AH7" s="50">
        <f>AH9+AH12+AH15</f>
        <v>0</v>
      </c>
      <c r="AI7" s="51">
        <f>AI9+AI12+AI15</f>
        <v>0</v>
      </c>
      <c r="AJ7" s="52"/>
      <c r="AK7" s="52"/>
      <c r="AL7" s="53"/>
    </row>
    <row r="8" spans="2:38" s="1" customFormat="1" ht="45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10000000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10000000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192" thickBot="1">
      <c r="B9" s="28"/>
      <c r="C9" s="28"/>
      <c r="D9" s="28"/>
      <c r="E9" s="28"/>
      <c r="F9" s="26" t="s">
        <v>981</v>
      </c>
      <c r="G9" s="28"/>
      <c r="H9" s="28"/>
      <c r="I9" s="28"/>
      <c r="J9" s="26" t="s">
        <v>240</v>
      </c>
      <c r="K9" s="26" t="s">
        <v>675</v>
      </c>
      <c r="L9" s="27">
        <v>0</v>
      </c>
      <c r="M9" s="27">
        <v>1</v>
      </c>
      <c r="N9" s="27">
        <v>0</v>
      </c>
      <c r="O9" s="28"/>
      <c r="P9" s="28"/>
      <c r="Q9" s="29">
        <v>10000000</v>
      </c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1078</v>
      </c>
    </row>
    <row r="10" spans="2:38" s="1" customFormat="1" ht="41.2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5000000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5000000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115.5" thickBot="1">
      <c r="B11" s="28"/>
      <c r="C11" s="28"/>
      <c r="D11" s="28"/>
      <c r="E11" s="28"/>
      <c r="F11" s="26" t="s">
        <v>982</v>
      </c>
      <c r="G11" s="28"/>
      <c r="H11" s="28"/>
      <c r="I11" s="28"/>
      <c r="J11" s="26" t="s">
        <v>241</v>
      </c>
      <c r="K11" s="26" t="s">
        <v>676</v>
      </c>
      <c r="L11" s="27">
        <v>0</v>
      </c>
      <c r="M11" s="27">
        <v>1</v>
      </c>
      <c r="N11" s="27">
        <v>1</v>
      </c>
      <c r="O11" s="28"/>
      <c r="P11" s="28"/>
      <c r="Q11" s="29">
        <v>5000000</v>
      </c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1078</v>
      </c>
    </row>
    <row r="12" spans="2:38" s="1" customFormat="1" ht="41.2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5000000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5000000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141" thickBot="1">
      <c r="B13" s="28"/>
      <c r="C13" s="28"/>
      <c r="D13" s="28"/>
      <c r="E13" s="28"/>
      <c r="F13" s="26" t="s">
        <v>982</v>
      </c>
      <c r="G13" s="28"/>
      <c r="H13" s="28"/>
      <c r="I13" s="28"/>
      <c r="J13" s="26" t="s">
        <v>242</v>
      </c>
      <c r="K13" s="26" t="s">
        <v>677</v>
      </c>
      <c r="L13" s="27">
        <v>0</v>
      </c>
      <c r="M13" s="27">
        <v>1</v>
      </c>
      <c r="N13" s="27">
        <v>1</v>
      </c>
      <c r="O13" s="28"/>
      <c r="P13" s="28"/>
      <c r="Q13" s="29">
        <v>5000000</v>
      </c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1078</v>
      </c>
    </row>
    <row r="14" spans="2:38" s="1" customFormat="1" ht="41.2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5000000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5000000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115.5" thickBot="1">
      <c r="B15" s="28"/>
      <c r="C15" s="28"/>
      <c r="D15" s="28"/>
      <c r="E15" s="28"/>
      <c r="F15" s="26" t="s">
        <v>982</v>
      </c>
      <c r="G15" s="28"/>
      <c r="H15" s="28"/>
      <c r="I15" s="28"/>
      <c r="J15" s="26" t="s">
        <v>243</v>
      </c>
      <c r="K15" s="26" t="s">
        <v>678</v>
      </c>
      <c r="L15" s="27">
        <v>0</v>
      </c>
      <c r="M15" s="27">
        <v>8</v>
      </c>
      <c r="N15" s="27">
        <v>2</v>
      </c>
      <c r="O15" s="28"/>
      <c r="P15" s="28"/>
      <c r="Q15" s="29">
        <v>5000000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1078</v>
      </c>
    </row>
    <row r="16" spans="2:38" s="1" customFormat="1" ht="45.7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10000000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10000000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64.5" thickBot="1">
      <c r="B17" s="28"/>
      <c r="C17" s="28"/>
      <c r="D17" s="28"/>
      <c r="E17" s="28"/>
      <c r="F17" s="26" t="s">
        <v>983</v>
      </c>
      <c r="G17" s="28"/>
      <c r="H17" s="28"/>
      <c r="I17" s="28"/>
      <c r="J17" s="26" t="s">
        <v>244</v>
      </c>
      <c r="K17" s="26" t="s">
        <v>679</v>
      </c>
      <c r="L17" s="27">
        <v>2</v>
      </c>
      <c r="M17" s="27">
        <v>4</v>
      </c>
      <c r="N17" s="27">
        <v>1</v>
      </c>
      <c r="O17" s="28"/>
      <c r="P17" s="28"/>
      <c r="Q17" s="29">
        <v>10000000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1078</v>
      </c>
    </row>
    <row r="18" spans="2:38" s="1" customFormat="1" ht="45.7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10000000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10000000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166.5" thickBot="1">
      <c r="B19" s="28"/>
      <c r="C19" s="28"/>
      <c r="D19" s="28"/>
      <c r="E19" s="28"/>
      <c r="F19" s="26" t="s">
        <v>984</v>
      </c>
      <c r="G19" s="28"/>
      <c r="H19" s="28"/>
      <c r="I19" s="28"/>
      <c r="J19" s="26" t="s">
        <v>245</v>
      </c>
      <c r="K19" s="26" t="s">
        <v>680</v>
      </c>
      <c r="L19" s="27">
        <v>0</v>
      </c>
      <c r="M19" s="27">
        <v>0.01</v>
      </c>
      <c r="N19" s="27">
        <v>0.01</v>
      </c>
      <c r="O19" s="28"/>
      <c r="P19" s="28"/>
      <c r="Q19" s="29">
        <v>10000000</v>
      </c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1078</v>
      </c>
    </row>
    <row r="20" spans="2:38" s="1" customFormat="1" ht="41.25">
      <c r="B20" s="5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3000000</v>
      </c>
      <c r="R20" s="10">
        <f>SUM(R21:R21)</f>
        <v>0</v>
      </c>
      <c r="S20" s="11">
        <f>SUM(S21:S21)</f>
        <v>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3000000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2:38" ht="64.5" thickBot="1">
      <c r="B21" s="28"/>
      <c r="C21" s="28"/>
      <c r="D21" s="28"/>
      <c r="E21" s="28"/>
      <c r="F21" s="26" t="s">
        <v>985</v>
      </c>
      <c r="G21" s="28"/>
      <c r="H21" s="28"/>
      <c r="I21" s="28"/>
      <c r="J21" s="26" t="s">
        <v>246</v>
      </c>
      <c r="K21" s="26" t="s">
        <v>681</v>
      </c>
      <c r="L21" s="27">
        <v>1</v>
      </c>
      <c r="M21" s="27">
        <v>1</v>
      </c>
      <c r="N21" s="27">
        <v>0</v>
      </c>
      <c r="O21" s="28"/>
      <c r="P21" s="28"/>
      <c r="Q21" s="29">
        <v>3000000</v>
      </c>
      <c r="R21" s="28"/>
      <c r="S21" s="29"/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6" t="s">
        <v>1078</v>
      </c>
    </row>
    <row r="22" spans="2:38" s="1" customFormat="1" ht="41.25">
      <c r="B22" s="5" t="s">
        <v>1037</v>
      </c>
      <c r="C22" s="3" t="s">
        <v>1038</v>
      </c>
      <c r="D22" s="3" t="s">
        <v>1039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4" t="s">
        <v>1045</v>
      </c>
      <c r="K22" s="5" t="s">
        <v>1046</v>
      </c>
      <c r="L22" s="6"/>
      <c r="M22" s="6"/>
      <c r="N22" s="7"/>
      <c r="O22" s="7"/>
      <c r="P22" s="8"/>
      <c r="Q22" s="9">
        <f>SUM(Q23:Q23)</f>
        <v>3000000</v>
      </c>
      <c r="R22" s="10">
        <f>SUM(R23:R23)</f>
        <v>0</v>
      </c>
      <c r="S22" s="11">
        <f>SUM(S23:S23)</f>
        <v>0</v>
      </c>
      <c r="T22" s="10">
        <f>SUM(T23:T23)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2">
        <f>Q22+S22</f>
        <v>3000000</v>
      </c>
      <c r="AH22" s="10">
        <f>AH23</f>
        <v>0</v>
      </c>
      <c r="AI22" s="13">
        <f>SUM(AI23:AI23)</f>
        <v>0</v>
      </c>
      <c r="AJ22" s="14"/>
      <c r="AK22" s="14"/>
      <c r="AL22" s="15"/>
    </row>
    <row r="23" spans="2:38" ht="51.75" thickBot="1">
      <c r="B23" s="28"/>
      <c r="C23" s="28"/>
      <c r="D23" s="28"/>
      <c r="E23" s="28"/>
      <c r="F23" s="26" t="s">
        <v>985</v>
      </c>
      <c r="G23" s="28"/>
      <c r="H23" s="28"/>
      <c r="I23" s="28"/>
      <c r="J23" s="26" t="s">
        <v>247</v>
      </c>
      <c r="K23" s="26" t="s">
        <v>682</v>
      </c>
      <c r="L23" s="27">
        <v>0</v>
      </c>
      <c r="M23" s="27">
        <v>1</v>
      </c>
      <c r="N23" s="27">
        <v>1</v>
      </c>
      <c r="O23" s="28"/>
      <c r="P23" s="28"/>
      <c r="Q23" s="29">
        <v>3000000</v>
      </c>
      <c r="R23" s="28"/>
      <c r="S23" s="29"/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26" t="s">
        <v>1078</v>
      </c>
    </row>
    <row r="24" spans="2:38" s="1" customFormat="1" ht="41.25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3000000</v>
      </c>
      <c r="R24" s="10">
        <f>SUM(R25:R25)</f>
        <v>0</v>
      </c>
      <c r="S24" s="11">
        <f>SUM(S25:S25)</f>
        <v>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3000000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102.75" thickBot="1">
      <c r="B25" s="28"/>
      <c r="C25" s="28"/>
      <c r="D25" s="28"/>
      <c r="E25" s="28"/>
      <c r="F25" s="26" t="s">
        <v>985</v>
      </c>
      <c r="G25" s="28"/>
      <c r="H25" s="28"/>
      <c r="I25" s="28"/>
      <c r="J25" s="26" t="s">
        <v>248</v>
      </c>
      <c r="K25" s="26" t="s">
        <v>683</v>
      </c>
      <c r="L25" s="27">
        <v>1</v>
      </c>
      <c r="M25" s="27">
        <v>1</v>
      </c>
      <c r="N25" s="27">
        <v>1</v>
      </c>
      <c r="O25" s="28"/>
      <c r="P25" s="28"/>
      <c r="Q25" s="29">
        <v>3000000</v>
      </c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 t="s">
        <v>1078</v>
      </c>
    </row>
    <row r="26" spans="2:38" s="1" customFormat="1" ht="45.75">
      <c r="B26" s="5" t="s">
        <v>1037</v>
      </c>
      <c r="C26" s="3" t="s">
        <v>1038</v>
      </c>
      <c r="D26" s="3" t="s">
        <v>1039</v>
      </c>
      <c r="E26" s="3" t="s">
        <v>1040</v>
      </c>
      <c r="F26" s="3" t="s">
        <v>1041</v>
      </c>
      <c r="G26" s="3" t="s">
        <v>1042</v>
      </c>
      <c r="H26" s="3" t="s">
        <v>1043</v>
      </c>
      <c r="I26" s="3" t="s">
        <v>1044</v>
      </c>
      <c r="J26" s="4" t="s">
        <v>1045</v>
      </c>
      <c r="K26" s="5" t="s">
        <v>1046</v>
      </c>
      <c r="L26" s="6"/>
      <c r="M26" s="6"/>
      <c r="N26" s="7"/>
      <c r="O26" s="7"/>
      <c r="P26" s="8"/>
      <c r="Q26" s="9">
        <f>SUM(Q27:Q27)</f>
        <v>10000000</v>
      </c>
      <c r="R26" s="10">
        <f>SUM(R27:R27)</f>
        <v>0</v>
      </c>
      <c r="S26" s="11">
        <f>SUM(S27:S27)</f>
        <v>0</v>
      </c>
      <c r="T26" s="10">
        <f>SUM(T27:T27)</f>
        <v>0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2">
        <f>Q26+S26</f>
        <v>10000000</v>
      </c>
      <c r="AH26" s="10">
        <f>AH27</f>
        <v>0</v>
      </c>
      <c r="AI26" s="13">
        <f>SUM(AI27:AI27)</f>
        <v>0</v>
      </c>
      <c r="AJ26" s="14"/>
      <c r="AK26" s="14"/>
      <c r="AL26" s="15"/>
    </row>
    <row r="27" spans="2:38" ht="115.5" thickBot="1">
      <c r="B27" s="28"/>
      <c r="C27" s="28"/>
      <c r="D27" s="28"/>
      <c r="E27" s="28"/>
      <c r="F27" s="26" t="s">
        <v>944</v>
      </c>
      <c r="G27" s="28"/>
      <c r="H27" s="28"/>
      <c r="I27" s="28"/>
      <c r="J27" s="26" t="s">
        <v>249</v>
      </c>
      <c r="K27" s="26" t="s">
        <v>684</v>
      </c>
      <c r="L27" s="27">
        <v>1</v>
      </c>
      <c r="M27" s="27">
        <v>4</v>
      </c>
      <c r="N27" s="27">
        <v>1</v>
      </c>
      <c r="O27" s="28"/>
      <c r="P27" s="28"/>
      <c r="Q27" s="29">
        <v>10000000</v>
      </c>
      <c r="R27" s="28"/>
      <c r="S27" s="29"/>
      <c r="T27" s="28"/>
      <c r="U27" s="28"/>
      <c r="V27" s="28"/>
      <c r="W27" s="28"/>
      <c r="X27" s="28"/>
      <c r="Y27" s="28"/>
      <c r="Z27" s="28"/>
      <c r="AA27" s="29"/>
      <c r="AB27" s="28"/>
      <c r="AC27" s="28"/>
      <c r="AD27" s="28"/>
      <c r="AE27" s="29"/>
      <c r="AF27" s="28"/>
      <c r="AG27" s="28"/>
      <c r="AH27" s="28"/>
      <c r="AI27" s="28"/>
      <c r="AJ27" s="28"/>
      <c r="AK27" s="28"/>
      <c r="AL27" s="26" t="s">
        <v>1078</v>
      </c>
    </row>
    <row r="28" spans="2:38" s="1" customFormat="1" ht="45.75">
      <c r="B28" s="5" t="s">
        <v>1037</v>
      </c>
      <c r="C28" s="3" t="s">
        <v>1038</v>
      </c>
      <c r="D28" s="3" t="s">
        <v>1039</v>
      </c>
      <c r="E28" s="3" t="s">
        <v>1040</v>
      </c>
      <c r="F28" s="3" t="s">
        <v>1041</v>
      </c>
      <c r="G28" s="3" t="s">
        <v>1042</v>
      </c>
      <c r="H28" s="3" t="s">
        <v>1043</v>
      </c>
      <c r="I28" s="3" t="s">
        <v>1044</v>
      </c>
      <c r="J28" s="4" t="s">
        <v>1045</v>
      </c>
      <c r="K28" s="5" t="s">
        <v>1046</v>
      </c>
      <c r="L28" s="6"/>
      <c r="M28" s="6"/>
      <c r="N28" s="7"/>
      <c r="O28" s="7"/>
      <c r="P28" s="8"/>
      <c r="Q28" s="9">
        <f>SUM(Q29:Q29)</f>
        <v>10000000</v>
      </c>
      <c r="R28" s="10">
        <f>SUM(R29:R29)</f>
        <v>0</v>
      </c>
      <c r="S28" s="11">
        <f>SUM(S29:S29)</f>
        <v>0</v>
      </c>
      <c r="T28" s="10">
        <f>SUM(T29:T29)</f>
        <v>0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2">
        <f>Q28+S28</f>
        <v>10000000</v>
      </c>
      <c r="AH28" s="10">
        <f>AH29</f>
        <v>0</v>
      </c>
      <c r="AI28" s="13">
        <f>SUM(AI29:AI29)</f>
        <v>0</v>
      </c>
      <c r="AJ28" s="14"/>
      <c r="AK28" s="14"/>
      <c r="AL28" s="15"/>
    </row>
    <row r="29" spans="2:38" ht="77.25" thickBot="1">
      <c r="B29" s="28"/>
      <c r="C29" s="28"/>
      <c r="D29" s="28"/>
      <c r="E29" s="28"/>
      <c r="F29" s="26" t="s">
        <v>986</v>
      </c>
      <c r="G29" s="28"/>
      <c r="H29" s="28"/>
      <c r="I29" s="28"/>
      <c r="J29" s="26" t="s">
        <v>250</v>
      </c>
      <c r="K29" s="26" t="s">
        <v>685</v>
      </c>
      <c r="L29" s="27">
        <v>1</v>
      </c>
      <c r="M29" s="27">
        <v>1</v>
      </c>
      <c r="N29" s="27">
        <v>1</v>
      </c>
      <c r="O29" s="28"/>
      <c r="P29" s="28"/>
      <c r="Q29" s="29">
        <v>10000000</v>
      </c>
      <c r="R29" s="28"/>
      <c r="S29" s="29"/>
      <c r="T29" s="28"/>
      <c r="U29" s="28"/>
      <c r="V29" s="28"/>
      <c r="W29" s="28"/>
      <c r="X29" s="28"/>
      <c r="Y29" s="28"/>
      <c r="Z29" s="28"/>
      <c r="AA29" s="29"/>
      <c r="AB29" s="28"/>
      <c r="AC29" s="28"/>
      <c r="AD29" s="28"/>
      <c r="AE29" s="29"/>
      <c r="AF29" s="28"/>
      <c r="AG29" s="28"/>
      <c r="AH29" s="28"/>
      <c r="AI29" s="28"/>
      <c r="AJ29" s="28"/>
      <c r="AK29" s="28"/>
      <c r="AL29" s="26" t="s">
        <v>1078</v>
      </c>
    </row>
    <row r="30" spans="2:38" s="1" customFormat="1" ht="33.75">
      <c r="B30" s="5" t="s">
        <v>1037</v>
      </c>
      <c r="C30" s="3" t="s">
        <v>1038</v>
      </c>
      <c r="D30" s="3" t="s">
        <v>1039</v>
      </c>
      <c r="E30" s="3" t="s">
        <v>1040</v>
      </c>
      <c r="F30" s="3" t="s">
        <v>1041</v>
      </c>
      <c r="G30" s="3" t="s">
        <v>1042</v>
      </c>
      <c r="H30" s="3" t="s">
        <v>1043</v>
      </c>
      <c r="I30" s="3" t="s">
        <v>1044</v>
      </c>
      <c r="J30" s="4" t="s">
        <v>1045</v>
      </c>
      <c r="K30" s="5" t="s">
        <v>1046</v>
      </c>
      <c r="L30" s="6"/>
      <c r="M30" s="6"/>
      <c r="N30" s="7"/>
      <c r="O30" s="7"/>
      <c r="P30" s="8"/>
      <c r="Q30" s="9">
        <f>SUM(Q31:Q31)</f>
        <v>0</v>
      </c>
      <c r="R30" s="10">
        <f>SUM(R31:R31)</f>
        <v>0</v>
      </c>
      <c r="S30" s="11">
        <f>SUM(S31:S31)</f>
        <v>0</v>
      </c>
      <c r="T30" s="10">
        <f>SUM(T31:T31)</f>
        <v>0</v>
      </c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2">
        <f>Q30+S30</f>
        <v>0</v>
      </c>
      <c r="AH30" s="10">
        <f>AH31</f>
        <v>0</v>
      </c>
      <c r="AI30" s="13">
        <f>SUM(AI31:AI31)</f>
        <v>0</v>
      </c>
      <c r="AJ30" s="14"/>
      <c r="AK30" s="14"/>
      <c r="AL30" s="15"/>
    </row>
    <row r="31" spans="2:38" ht="77.25" thickBot="1">
      <c r="B31" s="28"/>
      <c r="C31" s="28"/>
      <c r="D31" s="28"/>
      <c r="E31" s="28"/>
      <c r="F31" s="26" t="s">
        <v>986</v>
      </c>
      <c r="G31" s="28"/>
      <c r="H31" s="28"/>
      <c r="I31" s="28"/>
      <c r="J31" s="26" t="s">
        <v>251</v>
      </c>
      <c r="K31" s="26" t="s">
        <v>686</v>
      </c>
      <c r="L31" s="27">
        <v>1</v>
      </c>
      <c r="M31" s="27">
        <v>1</v>
      </c>
      <c r="N31" s="27">
        <v>0</v>
      </c>
      <c r="O31" s="28"/>
      <c r="P31" s="28"/>
      <c r="Q31" s="29"/>
      <c r="R31" s="28"/>
      <c r="S31" s="29"/>
      <c r="T31" s="28"/>
      <c r="U31" s="28"/>
      <c r="V31" s="28"/>
      <c r="W31" s="28"/>
      <c r="X31" s="28"/>
      <c r="Y31" s="28"/>
      <c r="Z31" s="28"/>
      <c r="AA31" s="29"/>
      <c r="AB31" s="28"/>
      <c r="AC31" s="28"/>
      <c r="AD31" s="28"/>
      <c r="AE31" s="29"/>
      <c r="AF31" s="28"/>
      <c r="AG31" s="28"/>
      <c r="AH31" s="28"/>
      <c r="AI31" s="28"/>
      <c r="AJ31" s="28"/>
      <c r="AK31" s="28"/>
      <c r="AL31" s="26" t="s">
        <v>1078</v>
      </c>
    </row>
    <row r="32" spans="2:38" s="1" customFormat="1" ht="45.75">
      <c r="B32" s="5" t="s">
        <v>1037</v>
      </c>
      <c r="C32" s="3" t="s">
        <v>1038</v>
      </c>
      <c r="D32" s="3" t="s">
        <v>1039</v>
      </c>
      <c r="E32" s="3" t="s">
        <v>1040</v>
      </c>
      <c r="F32" s="3" t="s">
        <v>1041</v>
      </c>
      <c r="G32" s="3" t="s">
        <v>1042</v>
      </c>
      <c r="H32" s="3" t="s">
        <v>1043</v>
      </c>
      <c r="I32" s="3" t="s">
        <v>1044</v>
      </c>
      <c r="J32" s="4" t="s">
        <v>1045</v>
      </c>
      <c r="K32" s="5" t="s">
        <v>1046</v>
      </c>
      <c r="L32" s="6"/>
      <c r="M32" s="6"/>
      <c r="N32" s="7"/>
      <c r="O32" s="7"/>
      <c r="P32" s="8"/>
      <c r="Q32" s="9">
        <f>SUM(Q33:Q33)</f>
        <v>80000000</v>
      </c>
      <c r="R32" s="10">
        <f>SUM(R33:R33)</f>
        <v>0</v>
      </c>
      <c r="S32" s="11">
        <f>SUM(S33:S33)</f>
        <v>0</v>
      </c>
      <c r="T32" s="10">
        <f>SUM(T33:T33)</f>
        <v>0</v>
      </c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12">
        <f>Q32+S32</f>
        <v>80000000</v>
      </c>
      <c r="AH32" s="10">
        <f>AH33</f>
        <v>0</v>
      </c>
      <c r="AI32" s="13">
        <f>SUM(AI33:AI33)</f>
        <v>0</v>
      </c>
      <c r="AJ32" s="14"/>
      <c r="AK32" s="14"/>
      <c r="AL32" s="15"/>
    </row>
    <row r="33" spans="2:38" ht="204.75" thickBot="1">
      <c r="B33" s="28"/>
      <c r="C33" s="28"/>
      <c r="D33" s="28"/>
      <c r="E33" s="28"/>
      <c r="F33" s="26" t="s">
        <v>987</v>
      </c>
      <c r="G33" s="28"/>
      <c r="H33" s="28"/>
      <c r="I33" s="28"/>
      <c r="J33" s="26" t="s">
        <v>252</v>
      </c>
      <c r="K33" s="26" t="s">
        <v>687</v>
      </c>
      <c r="L33" s="27">
        <v>0</v>
      </c>
      <c r="M33" s="27">
        <v>1</v>
      </c>
      <c r="N33" s="27">
        <v>0</v>
      </c>
      <c r="O33" s="28"/>
      <c r="P33" s="28"/>
      <c r="Q33" s="29">
        <v>80000000</v>
      </c>
      <c r="R33" s="28"/>
      <c r="S33" s="29"/>
      <c r="T33" s="28"/>
      <c r="U33" s="28"/>
      <c r="V33" s="28"/>
      <c r="W33" s="28"/>
      <c r="X33" s="28"/>
      <c r="Y33" s="28"/>
      <c r="Z33" s="28"/>
      <c r="AA33" s="29"/>
      <c r="AB33" s="28"/>
      <c r="AC33" s="28"/>
      <c r="AD33" s="28"/>
      <c r="AE33" s="29"/>
      <c r="AF33" s="28"/>
      <c r="AG33" s="28"/>
      <c r="AH33" s="28"/>
      <c r="AI33" s="28"/>
      <c r="AJ33" s="28"/>
      <c r="AK33" s="28"/>
      <c r="AL33" s="26" t="s">
        <v>1078</v>
      </c>
    </row>
    <row r="34" spans="2:38" s="1" customFormat="1" ht="45.75">
      <c r="B34" s="5" t="s">
        <v>1037</v>
      </c>
      <c r="C34" s="3" t="s">
        <v>1038</v>
      </c>
      <c r="D34" s="3" t="s">
        <v>1039</v>
      </c>
      <c r="E34" s="3" t="s">
        <v>1040</v>
      </c>
      <c r="F34" s="3" t="s">
        <v>1041</v>
      </c>
      <c r="G34" s="3" t="s">
        <v>1042</v>
      </c>
      <c r="H34" s="3" t="s">
        <v>1043</v>
      </c>
      <c r="I34" s="3" t="s">
        <v>1044</v>
      </c>
      <c r="J34" s="4" t="s">
        <v>1045</v>
      </c>
      <c r="K34" s="5" t="s">
        <v>1046</v>
      </c>
      <c r="L34" s="6"/>
      <c r="M34" s="6"/>
      <c r="N34" s="7"/>
      <c r="O34" s="7"/>
      <c r="P34" s="8"/>
      <c r="Q34" s="9">
        <f>SUM(Q35:Q35)</f>
        <v>10000000</v>
      </c>
      <c r="R34" s="10">
        <f>SUM(R35:R35)</f>
        <v>0</v>
      </c>
      <c r="S34" s="11">
        <f>SUM(S35:S35)</f>
        <v>0</v>
      </c>
      <c r="T34" s="10">
        <f>SUM(T35:T35)</f>
        <v>0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2">
        <f>Q34+S34</f>
        <v>10000000</v>
      </c>
      <c r="AH34" s="10">
        <f>AH35</f>
        <v>0</v>
      </c>
      <c r="AI34" s="13">
        <f>SUM(AI35:AI35)</f>
        <v>0</v>
      </c>
      <c r="AJ34" s="14"/>
      <c r="AK34" s="14"/>
      <c r="AL34" s="15"/>
    </row>
    <row r="35" spans="2:38" ht="66" customHeight="1" thickBot="1">
      <c r="B35" s="28"/>
      <c r="C35" s="28"/>
      <c r="D35" s="28"/>
      <c r="E35" s="28"/>
      <c r="F35" s="26" t="s">
        <v>988</v>
      </c>
      <c r="G35" s="28"/>
      <c r="H35" s="28"/>
      <c r="I35" s="28"/>
      <c r="J35" s="26" t="s">
        <v>253</v>
      </c>
      <c r="K35" s="26" t="s">
        <v>688</v>
      </c>
      <c r="L35" s="27">
        <v>0</v>
      </c>
      <c r="M35" s="27">
        <v>8</v>
      </c>
      <c r="N35" s="27">
        <v>2</v>
      </c>
      <c r="O35" s="28"/>
      <c r="P35" s="28"/>
      <c r="Q35" s="29">
        <v>10000000</v>
      </c>
      <c r="R35" s="28"/>
      <c r="S35" s="29"/>
      <c r="T35" s="28"/>
      <c r="U35" s="28"/>
      <c r="V35" s="28"/>
      <c r="W35" s="28"/>
      <c r="X35" s="28"/>
      <c r="Y35" s="28"/>
      <c r="Z35" s="28"/>
      <c r="AA35" s="29"/>
      <c r="AB35" s="28"/>
      <c r="AC35" s="28"/>
      <c r="AD35" s="28"/>
      <c r="AE35" s="29"/>
      <c r="AF35" s="28"/>
      <c r="AG35" s="28"/>
      <c r="AH35" s="28"/>
      <c r="AI35" s="28"/>
      <c r="AJ35" s="28"/>
      <c r="AK35" s="28"/>
      <c r="AL35" s="26" t="s">
        <v>1078</v>
      </c>
    </row>
    <row r="36" spans="2:38" s="1" customFormat="1" ht="45.75">
      <c r="B36" s="5" t="s">
        <v>1037</v>
      </c>
      <c r="C36" s="3" t="s">
        <v>1038</v>
      </c>
      <c r="D36" s="3" t="s">
        <v>1039</v>
      </c>
      <c r="E36" s="3" t="s">
        <v>1040</v>
      </c>
      <c r="F36" s="3" t="s">
        <v>1041</v>
      </c>
      <c r="G36" s="3" t="s">
        <v>1042</v>
      </c>
      <c r="H36" s="3" t="s">
        <v>1043</v>
      </c>
      <c r="I36" s="3" t="s">
        <v>1044</v>
      </c>
      <c r="J36" s="4" t="s">
        <v>1045</v>
      </c>
      <c r="K36" s="5" t="s">
        <v>1046</v>
      </c>
      <c r="L36" s="6"/>
      <c r="M36" s="6"/>
      <c r="N36" s="7"/>
      <c r="O36" s="7"/>
      <c r="P36" s="8"/>
      <c r="Q36" s="9">
        <f>SUM(Q37:Q37)</f>
        <v>10000000</v>
      </c>
      <c r="R36" s="10">
        <f>SUM(R37:R37)</f>
        <v>0</v>
      </c>
      <c r="S36" s="11">
        <f>SUM(S37:S37)</f>
        <v>0</v>
      </c>
      <c r="T36" s="10">
        <f>SUM(T37:T37)</f>
        <v>0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2">
        <f>Q36+S36</f>
        <v>10000000</v>
      </c>
      <c r="AH36" s="10">
        <f>AH37</f>
        <v>0</v>
      </c>
      <c r="AI36" s="13">
        <f>SUM(AI37:AI37)</f>
        <v>0</v>
      </c>
      <c r="AJ36" s="14"/>
      <c r="AK36" s="14"/>
      <c r="AL36" s="15"/>
    </row>
    <row r="37" spans="2:38" ht="230.25" thickBot="1">
      <c r="B37" s="28"/>
      <c r="C37" s="28"/>
      <c r="D37" s="28"/>
      <c r="E37" s="28"/>
      <c r="F37" s="26" t="s">
        <v>989</v>
      </c>
      <c r="G37" s="28"/>
      <c r="H37" s="28"/>
      <c r="I37" s="28"/>
      <c r="J37" s="26" t="s">
        <v>254</v>
      </c>
      <c r="K37" s="26" t="s">
        <v>689</v>
      </c>
      <c r="L37" s="27">
        <v>1</v>
      </c>
      <c r="M37" s="27">
        <v>1</v>
      </c>
      <c r="N37" s="27">
        <v>1</v>
      </c>
      <c r="O37" s="28"/>
      <c r="P37" s="28"/>
      <c r="Q37" s="29">
        <v>10000000</v>
      </c>
      <c r="R37" s="28"/>
      <c r="S37" s="29"/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/>
      <c r="AF37" s="28"/>
      <c r="AG37" s="28"/>
      <c r="AH37" s="28"/>
      <c r="AI37" s="28"/>
      <c r="AJ37" s="28"/>
      <c r="AK37" s="28"/>
      <c r="AL37" s="26" t="s">
        <v>1078</v>
      </c>
    </row>
    <row r="38" spans="2:38" s="1" customFormat="1" ht="45.75">
      <c r="B38" s="5" t="s">
        <v>1037</v>
      </c>
      <c r="C38" s="3" t="s">
        <v>1038</v>
      </c>
      <c r="D38" s="3" t="s">
        <v>1039</v>
      </c>
      <c r="E38" s="3" t="s">
        <v>1040</v>
      </c>
      <c r="F38" s="3" t="s">
        <v>1041</v>
      </c>
      <c r="G38" s="3" t="s">
        <v>1042</v>
      </c>
      <c r="H38" s="3" t="s">
        <v>1043</v>
      </c>
      <c r="I38" s="3" t="s">
        <v>1044</v>
      </c>
      <c r="J38" s="4" t="s">
        <v>1045</v>
      </c>
      <c r="K38" s="5" t="s">
        <v>1046</v>
      </c>
      <c r="L38" s="6"/>
      <c r="M38" s="6"/>
      <c r="N38" s="7"/>
      <c r="O38" s="7"/>
      <c r="P38" s="8"/>
      <c r="Q38" s="9">
        <f>SUM(Q39:Q39)</f>
        <v>10000000</v>
      </c>
      <c r="R38" s="10">
        <f>SUM(R39:R39)</f>
        <v>0</v>
      </c>
      <c r="S38" s="11">
        <f>SUM(S39:S39)</f>
        <v>0</v>
      </c>
      <c r="T38" s="10">
        <f>SUM(T39:T39)</f>
        <v>0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2">
        <f>Q38+S38</f>
        <v>10000000</v>
      </c>
      <c r="AH38" s="10">
        <f>AH39</f>
        <v>0</v>
      </c>
      <c r="AI38" s="13">
        <f>SUM(AI39:AI39)</f>
        <v>0</v>
      </c>
      <c r="AJ38" s="14"/>
      <c r="AK38" s="14"/>
      <c r="AL38" s="15"/>
    </row>
    <row r="39" spans="2:38" ht="191.25">
      <c r="B39" s="28"/>
      <c r="C39" s="28"/>
      <c r="D39" s="28"/>
      <c r="E39" s="28"/>
      <c r="F39" s="26" t="s">
        <v>990</v>
      </c>
      <c r="G39" s="28"/>
      <c r="H39" s="28"/>
      <c r="I39" s="28"/>
      <c r="J39" s="26" t="s">
        <v>255</v>
      </c>
      <c r="K39" s="26" t="s">
        <v>690</v>
      </c>
      <c r="L39" s="27">
        <v>0</v>
      </c>
      <c r="M39" s="27">
        <v>2</v>
      </c>
      <c r="N39" s="27">
        <v>0</v>
      </c>
      <c r="O39" s="28"/>
      <c r="P39" s="28"/>
      <c r="Q39" s="29">
        <v>10000000</v>
      </c>
      <c r="R39" s="28"/>
      <c r="S39" s="29"/>
      <c r="T39" s="28"/>
      <c r="U39" s="28"/>
      <c r="V39" s="28"/>
      <c r="W39" s="28"/>
      <c r="X39" s="28"/>
      <c r="Y39" s="28"/>
      <c r="Z39" s="28"/>
      <c r="AA39" s="29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26" t="s">
        <v>1078</v>
      </c>
    </row>
  </sheetData>
  <mergeCells count="31">
    <mergeCell ref="C7:J7"/>
    <mergeCell ref="Y5:Z5"/>
    <mergeCell ref="AA5:AB5"/>
    <mergeCell ref="AC5:AD5"/>
    <mergeCell ref="AE5:AF5"/>
    <mergeCell ref="O5:O6"/>
    <mergeCell ref="P5:P6"/>
    <mergeCell ref="Q5:R5"/>
    <mergeCell ref="S5:T5"/>
    <mergeCell ref="U5:V5"/>
    <mergeCell ref="W5:X5"/>
    <mergeCell ref="N5:N6"/>
    <mergeCell ref="B1:AL1"/>
    <mergeCell ref="B2:AL2"/>
    <mergeCell ref="B3:J3"/>
    <mergeCell ref="K3:V3"/>
    <mergeCell ref="W3:AL3"/>
    <mergeCell ref="B4:D4"/>
    <mergeCell ref="H4:P4"/>
    <mergeCell ref="Q4:AH4"/>
    <mergeCell ref="AI4:AL4"/>
    <mergeCell ref="B5:B6"/>
    <mergeCell ref="C5:J6"/>
    <mergeCell ref="K5:K6"/>
    <mergeCell ref="L5:L6"/>
    <mergeCell ref="M5:M6"/>
    <mergeCell ref="AJ5:AJ6"/>
    <mergeCell ref="AK5:AK6"/>
    <mergeCell ref="AL5:AL6"/>
    <mergeCell ref="AG5:AH5"/>
    <mergeCell ref="AI5:AI6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49"/>
  <sheetViews>
    <sheetView zoomScale="50" zoomScaleNormal="50" workbookViewId="0">
      <selection activeCell="N37" sqref="N37:N38"/>
    </sheetView>
  </sheetViews>
  <sheetFormatPr baseColWidth="10" defaultRowHeight="15"/>
  <sheetData>
    <row r="1" spans="1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1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1:38" s="1" customFormat="1" ht="11.25">
      <c r="B3" s="194" t="s">
        <v>1244</v>
      </c>
      <c r="C3" s="195"/>
      <c r="D3" s="195"/>
      <c r="E3" s="195"/>
      <c r="F3" s="195"/>
      <c r="G3" s="195"/>
      <c r="H3" s="195"/>
      <c r="I3" s="195"/>
      <c r="J3" s="196"/>
      <c r="K3" s="197" t="s">
        <v>1245</v>
      </c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9"/>
      <c r="W3" s="197" t="s">
        <v>1101</v>
      </c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9"/>
    </row>
    <row r="4" spans="1:38" s="1" customFormat="1" ht="24.75" customHeight="1" thickBot="1">
      <c r="A4" s="79"/>
      <c r="B4" s="136" t="s">
        <v>1246</v>
      </c>
      <c r="C4" s="137"/>
      <c r="D4" s="138"/>
      <c r="E4" s="16"/>
      <c r="F4" s="16"/>
      <c r="G4" s="16"/>
      <c r="H4" s="139" t="s">
        <v>1247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1:38" s="1" customFormat="1" ht="11.25" customHeight="1">
      <c r="A5" s="80"/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220" t="s">
        <v>1054</v>
      </c>
      <c r="M5" s="220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1:38" s="1" customFormat="1" ht="51.75" customHeight="1" thickBot="1">
      <c r="A6" s="80"/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221" t="s">
        <v>1054</v>
      </c>
      <c r="M6" s="221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1:38" s="1" customFormat="1" ht="46.5" thickBot="1">
      <c r="A7" s="80"/>
      <c r="B7" s="42" t="s">
        <v>1085</v>
      </c>
      <c r="C7" s="180" t="s">
        <v>1366</v>
      </c>
      <c r="D7" s="181"/>
      <c r="E7" s="181"/>
      <c r="F7" s="181"/>
      <c r="G7" s="181"/>
      <c r="H7" s="181"/>
      <c r="I7" s="181"/>
      <c r="J7" s="181"/>
      <c r="K7" s="43" t="s">
        <v>1248</v>
      </c>
      <c r="L7" s="81">
        <v>3.0800000000000001E-2</v>
      </c>
      <c r="M7" s="82">
        <v>3.0800000000000001E-2</v>
      </c>
      <c r="N7" s="82">
        <v>3.0800000000000001E-2</v>
      </c>
      <c r="O7" s="46"/>
      <c r="P7" s="47"/>
      <c r="Q7" s="48">
        <f t="shared" ref="Q7:AF7" si="0">Q9+Q12+Q22</f>
        <v>47000000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+AG9+AG12+AG22</f>
        <v>47000000</v>
      </c>
      <c r="AH7" s="50">
        <f>AH9+AH12+AH22</f>
        <v>0</v>
      </c>
      <c r="AI7" s="51">
        <f>AI9+AI12+AI22</f>
        <v>0</v>
      </c>
      <c r="AJ7" s="52"/>
      <c r="AK7" s="52"/>
      <c r="AL7" s="53"/>
    </row>
    <row r="8" spans="1:38" s="1" customFormat="1" ht="33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1:38" ht="204.75" thickBot="1">
      <c r="B9" s="28"/>
      <c r="C9" s="28"/>
      <c r="D9" s="28"/>
      <c r="E9" s="28"/>
      <c r="F9" s="26" t="s">
        <v>976</v>
      </c>
      <c r="G9" s="28"/>
      <c r="H9" s="28"/>
      <c r="I9" s="28"/>
      <c r="J9" s="26" t="s">
        <v>256</v>
      </c>
      <c r="K9" s="26" t="s">
        <v>691</v>
      </c>
      <c r="L9" s="27">
        <v>90</v>
      </c>
      <c r="M9" s="27">
        <v>100</v>
      </c>
      <c r="N9" s="27">
        <v>10</v>
      </c>
      <c r="O9" s="28"/>
      <c r="P9" s="28"/>
      <c r="Q9" s="29"/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1085</v>
      </c>
    </row>
    <row r="10" spans="1:38" s="1" customFormat="1" ht="45.7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10000000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10000000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1:38" ht="102.75" thickBot="1">
      <c r="B11" s="28"/>
      <c r="C11" s="28"/>
      <c r="D11" s="28"/>
      <c r="E11" s="28"/>
      <c r="F11" s="26" t="s">
        <v>976</v>
      </c>
      <c r="G11" s="28"/>
      <c r="H11" s="28"/>
      <c r="I11" s="28"/>
      <c r="J11" s="26" t="s">
        <v>257</v>
      </c>
      <c r="K11" s="26" t="s">
        <v>692</v>
      </c>
      <c r="L11" s="27">
        <v>1</v>
      </c>
      <c r="M11" s="27">
        <v>4</v>
      </c>
      <c r="N11" s="27">
        <v>1</v>
      </c>
      <c r="O11" s="28"/>
      <c r="P11" s="28"/>
      <c r="Q11" s="29">
        <v>10000000</v>
      </c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1085</v>
      </c>
    </row>
    <row r="12" spans="1:38" s="1" customFormat="1" ht="45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27000000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27000000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1:38" ht="102">
      <c r="B13" s="28"/>
      <c r="C13" s="28"/>
      <c r="D13" s="28"/>
      <c r="E13" s="28"/>
      <c r="F13" s="26" t="s">
        <v>991</v>
      </c>
      <c r="G13" s="28"/>
      <c r="H13" s="28"/>
      <c r="I13" s="28"/>
      <c r="J13" s="26" t="s">
        <v>258</v>
      </c>
      <c r="K13" s="26" t="s">
        <v>693</v>
      </c>
      <c r="L13" s="27">
        <v>2</v>
      </c>
      <c r="M13" s="27">
        <v>5</v>
      </c>
      <c r="N13" s="27">
        <v>1</v>
      </c>
      <c r="O13" s="28"/>
      <c r="P13" s="28"/>
      <c r="Q13" s="29">
        <v>27000000</v>
      </c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1085</v>
      </c>
    </row>
    <row r="14" spans="1:38" ht="15.75" thickBot="1">
      <c r="B14" s="28"/>
      <c r="C14" s="28"/>
      <c r="D14" s="28"/>
      <c r="E14" s="28"/>
      <c r="F14" s="26"/>
      <c r="G14" s="28"/>
      <c r="H14" s="28"/>
      <c r="I14" s="28"/>
      <c r="J14" s="26"/>
      <c r="K14" s="26"/>
      <c r="L14" s="27"/>
      <c r="M14" s="27"/>
      <c r="N14" s="27"/>
      <c r="O14" s="28"/>
      <c r="P14" s="28"/>
      <c r="Q14" s="29"/>
      <c r="R14" s="28"/>
      <c r="S14" s="29"/>
      <c r="T14" s="28"/>
      <c r="U14" s="28"/>
      <c r="V14" s="28"/>
      <c r="W14" s="28"/>
      <c r="X14" s="28"/>
      <c r="Y14" s="28"/>
      <c r="Z14" s="28"/>
      <c r="AA14" s="29"/>
      <c r="AB14" s="28"/>
      <c r="AC14" s="28"/>
      <c r="AD14" s="28"/>
      <c r="AE14" s="29"/>
      <c r="AF14" s="28"/>
      <c r="AG14" s="28"/>
      <c r="AH14" s="28"/>
      <c r="AI14" s="28"/>
      <c r="AJ14" s="28"/>
      <c r="AK14" s="28"/>
      <c r="AL14" s="26"/>
    </row>
    <row r="15" spans="1:38" s="1" customFormat="1" ht="11.25">
      <c r="B15" s="122" t="s">
        <v>1097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4"/>
    </row>
    <row r="16" spans="1:38" s="1" customFormat="1" ht="12" thickBot="1">
      <c r="B16" s="125" t="s">
        <v>1098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7"/>
    </row>
    <row r="17" spans="2:38" s="1" customFormat="1" ht="11.25">
      <c r="B17" s="252" t="s">
        <v>1244</v>
      </c>
      <c r="C17" s="129"/>
      <c r="D17" s="129"/>
      <c r="E17" s="129"/>
      <c r="F17" s="129"/>
      <c r="G17" s="129"/>
      <c r="H17" s="129"/>
      <c r="I17" s="129"/>
      <c r="J17" s="130"/>
      <c r="K17" s="131" t="s">
        <v>1245</v>
      </c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3"/>
      <c r="W17" s="131" t="s">
        <v>1101</v>
      </c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253"/>
    </row>
    <row r="18" spans="2:38" s="1" customFormat="1" ht="30" customHeight="1" thickBot="1">
      <c r="B18" s="254" t="s">
        <v>1249</v>
      </c>
      <c r="C18" s="137"/>
      <c r="D18" s="138"/>
      <c r="E18" s="16"/>
      <c r="F18" s="16"/>
      <c r="G18" s="16"/>
      <c r="H18" s="139" t="s">
        <v>1250</v>
      </c>
      <c r="I18" s="139"/>
      <c r="J18" s="139"/>
      <c r="K18" s="139"/>
      <c r="L18" s="139"/>
      <c r="M18" s="139"/>
      <c r="N18" s="139"/>
      <c r="O18" s="139"/>
      <c r="P18" s="140"/>
      <c r="Q18" s="141" t="s">
        <v>1049</v>
      </c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3"/>
      <c r="AI18" s="144" t="s">
        <v>1050</v>
      </c>
      <c r="AJ18" s="145"/>
      <c r="AK18" s="145"/>
      <c r="AL18" s="146"/>
    </row>
    <row r="19" spans="2:38" s="1" customFormat="1" ht="11.25" customHeight="1">
      <c r="B19" s="156" t="s">
        <v>1051</v>
      </c>
      <c r="C19" s="158" t="s">
        <v>1052</v>
      </c>
      <c r="D19" s="159"/>
      <c r="E19" s="159"/>
      <c r="F19" s="159"/>
      <c r="G19" s="159"/>
      <c r="H19" s="159"/>
      <c r="I19" s="159"/>
      <c r="J19" s="159"/>
      <c r="K19" s="162" t="s">
        <v>1053</v>
      </c>
      <c r="L19" s="220" t="s">
        <v>1054</v>
      </c>
      <c r="M19" s="220" t="s">
        <v>1055</v>
      </c>
      <c r="N19" s="166" t="s">
        <v>1394</v>
      </c>
      <c r="O19" s="173" t="s">
        <v>1056</v>
      </c>
      <c r="P19" s="175" t="s">
        <v>1057</v>
      </c>
      <c r="Q19" s="177" t="s">
        <v>1058</v>
      </c>
      <c r="R19" s="169"/>
      <c r="S19" s="168" t="s">
        <v>1059</v>
      </c>
      <c r="T19" s="169"/>
      <c r="U19" s="168" t="s">
        <v>1060</v>
      </c>
      <c r="V19" s="169"/>
      <c r="W19" s="168" t="s">
        <v>1061</v>
      </c>
      <c r="X19" s="169"/>
      <c r="Y19" s="168" t="s">
        <v>1062</v>
      </c>
      <c r="Z19" s="169"/>
      <c r="AA19" s="168" t="s">
        <v>1063</v>
      </c>
      <c r="AB19" s="169"/>
      <c r="AC19" s="168" t="s">
        <v>1064</v>
      </c>
      <c r="AD19" s="169"/>
      <c r="AE19" s="168" t="s">
        <v>1065</v>
      </c>
      <c r="AF19" s="169"/>
      <c r="AG19" s="168" t="s">
        <v>1066</v>
      </c>
      <c r="AH19" s="170"/>
      <c r="AI19" s="171" t="s">
        <v>1067</v>
      </c>
      <c r="AJ19" s="147" t="s">
        <v>1068</v>
      </c>
      <c r="AK19" s="149" t="s">
        <v>1069</v>
      </c>
      <c r="AL19" s="151" t="s">
        <v>1070</v>
      </c>
    </row>
    <row r="20" spans="2:38" s="1" customFormat="1" ht="29.25" thickBot="1">
      <c r="B20" s="157"/>
      <c r="C20" s="178"/>
      <c r="D20" s="179"/>
      <c r="E20" s="179"/>
      <c r="F20" s="179"/>
      <c r="G20" s="179"/>
      <c r="H20" s="179"/>
      <c r="I20" s="179"/>
      <c r="J20" s="179"/>
      <c r="K20" s="163"/>
      <c r="L20" s="221" t="s">
        <v>1054</v>
      </c>
      <c r="M20" s="221"/>
      <c r="N20" s="167"/>
      <c r="O20" s="174"/>
      <c r="P20" s="176"/>
      <c r="Q20" s="17" t="s">
        <v>1071</v>
      </c>
      <c r="R20" s="18" t="s">
        <v>1072</v>
      </c>
      <c r="S20" s="19" t="s">
        <v>1071</v>
      </c>
      <c r="T20" s="18" t="s">
        <v>1072</v>
      </c>
      <c r="U20" s="19" t="s">
        <v>1071</v>
      </c>
      <c r="V20" s="18" t="s">
        <v>1072</v>
      </c>
      <c r="W20" s="19" t="s">
        <v>1071</v>
      </c>
      <c r="X20" s="18" t="s">
        <v>1072</v>
      </c>
      <c r="Y20" s="19" t="s">
        <v>1071</v>
      </c>
      <c r="Z20" s="18" t="s">
        <v>1072</v>
      </c>
      <c r="AA20" s="19" t="s">
        <v>1071</v>
      </c>
      <c r="AB20" s="18" t="s">
        <v>1072</v>
      </c>
      <c r="AC20" s="19" t="s">
        <v>1071</v>
      </c>
      <c r="AD20" s="18" t="s">
        <v>1073</v>
      </c>
      <c r="AE20" s="19" t="s">
        <v>1071</v>
      </c>
      <c r="AF20" s="18" t="s">
        <v>1073</v>
      </c>
      <c r="AG20" s="19" t="s">
        <v>1071</v>
      </c>
      <c r="AH20" s="20" t="s">
        <v>1073</v>
      </c>
      <c r="AI20" s="172"/>
      <c r="AJ20" s="148"/>
      <c r="AK20" s="150"/>
      <c r="AL20" s="152"/>
    </row>
    <row r="21" spans="2:38" s="1" customFormat="1" ht="45.75" customHeight="1" thickBot="1">
      <c r="B21" s="88" t="s">
        <v>1085</v>
      </c>
      <c r="C21" s="180" t="s">
        <v>1367</v>
      </c>
      <c r="D21" s="181"/>
      <c r="E21" s="181"/>
      <c r="F21" s="181"/>
      <c r="G21" s="181"/>
      <c r="H21" s="181"/>
      <c r="I21" s="181"/>
      <c r="J21" s="217"/>
      <c r="K21" s="43" t="s">
        <v>1251</v>
      </c>
      <c r="L21" s="61">
        <v>0.14000000000000001</v>
      </c>
      <c r="M21" s="59" t="s">
        <v>1252</v>
      </c>
      <c r="N21" s="45">
        <v>0.14000000000000001</v>
      </c>
      <c r="O21" s="46"/>
      <c r="P21" s="47"/>
      <c r="Q21" s="48" t="e">
        <f>Q23+Q26+#REF!</f>
        <v>#REF!</v>
      </c>
      <c r="R21" s="49" t="e">
        <f>R23+R26+#REF!</f>
        <v>#REF!</v>
      </c>
      <c r="S21" s="49" t="e">
        <f>S23+S26+#REF!</f>
        <v>#REF!</v>
      </c>
      <c r="T21" s="49" t="e">
        <f>T23+T26+#REF!</f>
        <v>#REF!</v>
      </c>
      <c r="U21" s="49" t="e">
        <f>U23+U26+#REF!</f>
        <v>#REF!</v>
      </c>
      <c r="V21" s="49" t="e">
        <f>V23+V26+#REF!</f>
        <v>#REF!</v>
      </c>
      <c r="W21" s="49" t="e">
        <f>W23+W26+#REF!</f>
        <v>#REF!</v>
      </c>
      <c r="X21" s="49" t="e">
        <f>X23+X26+#REF!</f>
        <v>#REF!</v>
      </c>
      <c r="Y21" s="49" t="e">
        <f>Y23+Y26+#REF!</f>
        <v>#REF!</v>
      </c>
      <c r="Z21" s="49" t="e">
        <f>Z23+Z26+#REF!</f>
        <v>#REF!</v>
      </c>
      <c r="AA21" s="49" t="e">
        <f>AA23+AA26+#REF!</f>
        <v>#REF!</v>
      </c>
      <c r="AB21" s="49" t="e">
        <f>AB23+AB26+#REF!</f>
        <v>#REF!</v>
      </c>
      <c r="AC21" s="49" t="e">
        <f>AC23+AC26+#REF!</f>
        <v>#REF!</v>
      </c>
      <c r="AD21" s="49" t="e">
        <f>AD23+AD26+#REF!</f>
        <v>#REF!</v>
      </c>
      <c r="AE21" s="49" t="e">
        <f>AE23+AE26+#REF!</f>
        <v>#REF!</v>
      </c>
      <c r="AF21" s="49" t="e">
        <f>AF23+AF26+#REF!</f>
        <v>#REF!</v>
      </c>
      <c r="AG21" s="49" t="e">
        <f>+AG23+AG26+#REF!</f>
        <v>#REF!</v>
      </c>
      <c r="AH21" s="50" t="e">
        <f>AH23+AH26+#REF!</f>
        <v>#REF!</v>
      </c>
      <c r="AI21" s="51" t="e">
        <f>AI23+AI26+#REF!</f>
        <v>#REF!</v>
      </c>
      <c r="AJ21" s="52"/>
      <c r="AK21" s="52"/>
      <c r="AL21" s="53"/>
    </row>
    <row r="22" spans="2:38" s="1" customFormat="1" ht="45.75">
      <c r="B22" s="5" t="s">
        <v>1037</v>
      </c>
      <c r="C22" s="3" t="s">
        <v>1038</v>
      </c>
      <c r="D22" s="3" t="s">
        <v>1039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4" t="s">
        <v>1045</v>
      </c>
      <c r="K22" s="5" t="s">
        <v>1046</v>
      </c>
      <c r="L22" s="6"/>
      <c r="M22" s="6"/>
      <c r="N22" s="7"/>
      <c r="O22" s="7"/>
      <c r="P22" s="8"/>
      <c r="Q22" s="9">
        <f>SUM(Q23:Q23)</f>
        <v>20000000</v>
      </c>
      <c r="R22" s="10">
        <f>SUM(R23:R23)</f>
        <v>0</v>
      </c>
      <c r="S22" s="11">
        <f>SUM(S23:S23)</f>
        <v>0</v>
      </c>
      <c r="T22" s="10">
        <f>SUM(T23:T23)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2">
        <f>Q22+S22</f>
        <v>20000000</v>
      </c>
      <c r="AH22" s="10">
        <f>AH23</f>
        <v>0</v>
      </c>
      <c r="AI22" s="13">
        <f>SUM(AI23:AI23)</f>
        <v>0</v>
      </c>
      <c r="AJ22" s="14"/>
      <c r="AK22" s="14"/>
      <c r="AL22" s="15"/>
    </row>
    <row r="23" spans="2:38" ht="115.5" thickBot="1">
      <c r="B23" s="28"/>
      <c r="C23" s="28"/>
      <c r="D23" s="28"/>
      <c r="E23" s="28"/>
      <c r="F23" s="26" t="s">
        <v>992</v>
      </c>
      <c r="G23" s="28"/>
      <c r="H23" s="28"/>
      <c r="I23" s="28"/>
      <c r="J23" s="26" t="s">
        <v>259</v>
      </c>
      <c r="K23" s="26" t="s">
        <v>694</v>
      </c>
      <c r="L23" s="27">
        <v>30</v>
      </c>
      <c r="M23" s="27">
        <v>200</v>
      </c>
      <c r="N23" s="27">
        <v>50</v>
      </c>
      <c r="O23" s="28"/>
      <c r="P23" s="28"/>
      <c r="Q23" s="29">
        <v>20000000</v>
      </c>
      <c r="R23" s="28"/>
      <c r="S23" s="29"/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26" t="s">
        <v>1085</v>
      </c>
    </row>
    <row r="24" spans="2:38" s="1" customFormat="1" ht="45.75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50000000</v>
      </c>
      <c r="R24" s="10">
        <f>SUM(R25:R25)</f>
        <v>0</v>
      </c>
      <c r="S24" s="11">
        <f>SUM(S25:S25)</f>
        <v>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50000000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115.5" thickBot="1">
      <c r="B25" s="28"/>
      <c r="C25" s="28"/>
      <c r="D25" s="28"/>
      <c r="E25" s="28"/>
      <c r="F25" s="26" t="s">
        <v>993</v>
      </c>
      <c r="G25" s="28"/>
      <c r="H25" s="28"/>
      <c r="I25" s="28"/>
      <c r="J25" s="26" t="s">
        <v>260</v>
      </c>
      <c r="K25" s="26" t="s">
        <v>695</v>
      </c>
      <c r="L25" s="27">
        <v>0</v>
      </c>
      <c r="M25" s="27">
        <v>18</v>
      </c>
      <c r="N25" s="27">
        <v>4</v>
      </c>
      <c r="O25" s="28"/>
      <c r="P25" s="28"/>
      <c r="Q25" s="29">
        <v>50000000</v>
      </c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 t="s">
        <v>1085</v>
      </c>
    </row>
    <row r="26" spans="2:38" s="1" customFormat="1" ht="45.75">
      <c r="B26" s="5" t="s">
        <v>1037</v>
      </c>
      <c r="C26" s="3" t="s">
        <v>1038</v>
      </c>
      <c r="D26" s="3" t="s">
        <v>1039</v>
      </c>
      <c r="E26" s="3" t="s">
        <v>1040</v>
      </c>
      <c r="F26" s="3" t="s">
        <v>1041</v>
      </c>
      <c r="G26" s="3" t="s">
        <v>1042</v>
      </c>
      <c r="H26" s="3" t="s">
        <v>1043</v>
      </c>
      <c r="I26" s="3" t="s">
        <v>1044</v>
      </c>
      <c r="J26" s="4" t="s">
        <v>1045</v>
      </c>
      <c r="K26" s="5" t="s">
        <v>1046</v>
      </c>
      <c r="L26" s="6"/>
      <c r="M26" s="6"/>
      <c r="N26" s="7"/>
      <c r="O26" s="7"/>
      <c r="P26" s="8"/>
      <c r="Q26" s="9">
        <f>SUM(Q27:Q27)</f>
        <v>20000000</v>
      </c>
      <c r="R26" s="10">
        <f>SUM(R27:R27)</f>
        <v>0</v>
      </c>
      <c r="S26" s="11">
        <f>SUM(S27:S27)</f>
        <v>0</v>
      </c>
      <c r="T26" s="10">
        <f>SUM(T27:T27)</f>
        <v>0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2">
        <f>Q26+S26</f>
        <v>20000000</v>
      </c>
      <c r="AH26" s="10">
        <f>AH27</f>
        <v>0</v>
      </c>
      <c r="AI26" s="13">
        <f>SUM(AI27:AI27)</f>
        <v>0</v>
      </c>
      <c r="AJ26" s="14"/>
      <c r="AK26" s="14"/>
      <c r="AL26" s="15"/>
    </row>
    <row r="27" spans="2:38" ht="77.25" thickBot="1">
      <c r="B27" s="28"/>
      <c r="C27" s="28"/>
      <c r="D27" s="28"/>
      <c r="E27" s="28"/>
      <c r="F27" s="26" t="s">
        <v>992</v>
      </c>
      <c r="G27" s="28"/>
      <c r="H27" s="28"/>
      <c r="I27" s="28"/>
      <c r="J27" s="26" t="s">
        <v>261</v>
      </c>
      <c r="K27" s="26" t="s">
        <v>696</v>
      </c>
      <c r="L27" s="27">
        <v>0</v>
      </c>
      <c r="M27" s="27">
        <v>12</v>
      </c>
      <c r="N27" s="27">
        <v>3</v>
      </c>
      <c r="O27" s="28"/>
      <c r="P27" s="28"/>
      <c r="Q27" s="29">
        <v>20000000</v>
      </c>
      <c r="R27" s="28"/>
      <c r="S27" s="29"/>
      <c r="T27" s="28"/>
      <c r="U27" s="28"/>
      <c r="V27" s="28"/>
      <c r="W27" s="28"/>
      <c r="X27" s="28"/>
      <c r="Y27" s="28"/>
      <c r="Z27" s="28"/>
      <c r="AA27" s="29"/>
      <c r="AB27" s="28"/>
      <c r="AC27" s="28"/>
      <c r="AD27" s="28"/>
      <c r="AE27" s="29"/>
      <c r="AF27" s="28"/>
      <c r="AG27" s="28"/>
      <c r="AH27" s="28"/>
      <c r="AI27" s="28"/>
      <c r="AJ27" s="28"/>
      <c r="AK27" s="28"/>
      <c r="AL27" s="26" t="s">
        <v>1085</v>
      </c>
    </row>
    <row r="28" spans="2:38" s="1" customFormat="1" ht="33.75">
      <c r="B28" s="5" t="s">
        <v>1037</v>
      </c>
      <c r="C28" s="3" t="s">
        <v>1038</v>
      </c>
      <c r="D28" s="3" t="s">
        <v>1039</v>
      </c>
      <c r="E28" s="3" t="s">
        <v>1040</v>
      </c>
      <c r="F28" s="3" t="s">
        <v>1041</v>
      </c>
      <c r="G28" s="3" t="s">
        <v>1042</v>
      </c>
      <c r="H28" s="3" t="s">
        <v>1043</v>
      </c>
      <c r="I28" s="3" t="s">
        <v>1044</v>
      </c>
      <c r="J28" s="4" t="s">
        <v>1045</v>
      </c>
      <c r="K28" s="5" t="s">
        <v>1046</v>
      </c>
      <c r="L28" s="6"/>
      <c r="M28" s="6"/>
      <c r="N28" s="7"/>
      <c r="O28" s="7"/>
      <c r="P28" s="8"/>
      <c r="Q28" s="9">
        <f>SUM(Q29:Q29)</f>
        <v>0</v>
      </c>
      <c r="R28" s="10">
        <f>SUM(R29:R29)</f>
        <v>0</v>
      </c>
      <c r="S28" s="11">
        <f>SUM(S29:S29)</f>
        <v>0</v>
      </c>
      <c r="T28" s="10">
        <f>SUM(T29:T29)</f>
        <v>0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2">
        <f>Q28+S28</f>
        <v>0</v>
      </c>
      <c r="AH28" s="10">
        <f>AH29</f>
        <v>0</v>
      </c>
      <c r="AI28" s="13">
        <f>SUM(AI29:AI29)</f>
        <v>0</v>
      </c>
      <c r="AJ28" s="14"/>
      <c r="AK28" s="14"/>
      <c r="AL28" s="15"/>
    </row>
    <row r="29" spans="2:38" ht="77.25" thickBot="1">
      <c r="B29" s="28"/>
      <c r="C29" s="28"/>
      <c r="D29" s="28"/>
      <c r="E29" s="28"/>
      <c r="F29" s="26" t="s">
        <v>992</v>
      </c>
      <c r="G29" s="28"/>
      <c r="H29" s="28"/>
      <c r="I29" s="28"/>
      <c r="J29" s="26" t="s">
        <v>262</v>
      </c>
      <c r="K29" s="26" t="s">
        <v>697</v>
      </c>
      <c r="L29" s="27">
        <v>0</v>
      </c>
      <c r="M29" s="27">
        <v>1</v>
      </c>
      <c r="N29" s="27">
        <v>1</v>
      </c>
      <c r="O29" s="28"/>
      <c r="P29" s="28"/>
      <c r="Q29" s="29"/>
      <c r="R29" s="28"/>
      <c r="S29" s="29"/>
      <c r="T29" s="28"/>
      <c r="U29" s="28"/>
      <c r="V29" s="28"/>
      <c r="W29" s="28"/>
      <c r="X29" s="28"/>
      <c r="Y29" s="28"/>
      <c r="Z29" s="28"/>
      <c r="AA29" s="29"/>
      <c r="AB29" s="28"/>
      <c r="AC29" s="28"/>
      <c r="AD29" s="28"/>
      <c r="AE29" s="29"/>
      <c r="AF29" s="28"/>
      <c r="AG29" s="28"/>
      <c r="AH29" s="28"/>
      <c r="AI29" s="28"/>
      <c r="AJ29" s="28"/>
      <c r="AK29" s="28"/>
      <c r="AL29" s="26" t="s">
        <v>1085</v>
      </c>
    </row>
    <row r="30" spans="2:38" s="1" customFormat="1" ht="33.75">
      <c r="B30" s="5" t="s">
        <v>1037</v>
      </c>
      <c r="C30" s="3" t="s">
        <v>1038</v>
      </c>
      <c r="D30" s="3" t="s">
        <v>1039</v>
      </c>
      <c r="E30" s="3" t="s">
        <v>1040</v>
      </c>
      <c r="F30" s="3" t="s">
        <v>1041</v>
      </c>
      <c r="G30" s="3" t="s">
        <v>1042</v>
      </c>
      <c r="H30" s="3" t="s">
        <v>1043</v>
      </c>
      <c r="I30" s="3" t="s">
        <v>1044</v>
      </c>
      <c r="J30" s="4" t="s">
        <v>1045</v>
      </c>
      <c r="K30" s="5" t="s">
        <v>1046</v>
      </c>
      <c r="L30" s="6"/>
      <c r="M30" s="6"/>
      <c r="N30" s="7"/>
      <c r="O30" s="7"/>
      <c r="P30" s="8"/>
      <c r="Q30" s="9">
        <f>SUM(Q31:Q31)</f>
        <v>0</v>
      </c>
      <c r="R30" s="10">
        <f>SUM(R31:R31)</f>
        <v>0</v>
      </c>
      <c r="S30" s="11">
        <f>SUM(S31:S31)</f>
        <v>0</v>
      </c>
      <c r="T30" s="10">
        <f>SUM(T31:T31)</f>
        <v>0</v>
      </c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2">
        <f>Q30+S30</f>
        <v>0</v>
      </c>
      <c r="AH30" s="10">
        <f>AH31</f>
        <v>0</v>
      </c>
      <c r="AI30" s="13">
        <f>SUM(AI31:AI31)</f>
        <v>0</v>
      </c>
      <c r="AJ30" s="14"/>
      <c r="AK30" s="14"/>
      <c r="AL30" s="15"/>
    </row>
    <row r="31" spans="2:38" ht="76.5">
      <c r="B31" s="28"/>
      <c r="C31" s="28"/>
      <c r="D31" s="28"/>
      <c r="E31" s="28"/>
      <c r="F31" s="26" t="s">
        <v>993</v>
      </c>
      <c r="G31" s="28"/>
      <c r="H31" s="28"/>
      <c r="I31" s="28"/>
      <c r="J31" s="26" t="s">
        <v>263</v>
      </c>
      <c r="K31" s="26" t="s">
        <v>698</v>
      </c>
      <c r="L31" s="27">
        <v>0</v>
      </c>
      <c r="M31" s="27">
        <v>1</v>
      </c>
      <c r="N31" s="27">
        <v>1</v>
      </c>
      <c r="O31" s="28"/>
      <c r="P31" s="28"/>
      <c r="Q31" s="29"/>
      <c r="R31" s="28"/>
      <c r="S31" s="29"/>
      <c r="T31" s="28"/>
      <c r="U31" s="28"/>
      <c r="V31" s="28"/>
      <c r="W31" s="28"/>
      <c r="X31" s="28"/>
      <c r="Y31" s="28"/>
      <c r="Z31" s="28"/>
      <c r="AA31" s="29"/>
      <c r="AB31" s="28"/>
      <c r="AC31" s="28"/>
      <c r="AD31" s="28"/>
      <c r="AE31" s="29"/>
      <c r="AF31" s="28"/>
      <c r="AG31" s="28"/>
      <c r="AH31" s="28"/>
      <c r="AI31" s="28"/>
      <c r="AJ31" s="28"/>
      <c r="AK31" s="28"/>
      <c r="AL31" s="26" t="s">
        <v>1085</v>
      </c>
    </row>
    <row r="32" spans="2:38" ht="15.75" thickBot="1">
      <c r="B32" s="28"/>
      <c r="C32" s="28"/>
      <c r="D32" s="28"/>
      <c r="E32" s="28"/>
      <c r="F32" s="26"/>
      <c r="G32" s="28"/>
      <c r="H32" s="28"/>
      <c r="I32" s="28"/>
      <c r="J32" s="26"/>
      <c r="K32" s="26"/>
      <c r="L32" s="27">
        <v>0</v>
      </c>
      <c r="M32" s="27"/>
      <c r="N32" s="27"/>
      <c r="O32" s="28"/>
      <c r="P32" s="28"/>
      <c r="Q32" s="29"/>
      <c r="R32" s="28"/>
      <c r="S32" s="29"/>
      <c r="T32" s="28"/>
      <c r="U32" s="28"/>
      <c r="V32" s="28"/>
      <c r="W32" s="28"/>
      <c r="X32" s="28"/>
      <c r="Y32" s="28"/>
      <c r="Z32" s="28"/>
      <c r="AA32" s="29"/>
      <c r="AB32" s="28"/>
      <c r="AC32" s="28"/>
      <c r="AD32" s="28"/>
      <c r="AE32" s="29"/>
      <c r="AF32" s="28"/>
      <c r="AG32" s="28"/>
      <c r="AH32" s="28"/>
      <c r="AI32" s="28"/>
      <c r="AJ32" s="28"/>
      <c r="AK32" s="28"/>
      <c r="AL32" s="26"/>
    </row>
    <row r="33" spans="2:38" s="1" customFormat="1" ht="11.25">
      <c r="B33" s="122" t="s">
        <v>1097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4"/>
    </row>
    <row r="34" spans="2:38" s="1" customFormat="1" ht="12" thickBot="1">
      <c r="B34" s="125" t="s">
        <v>1098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7"/>
    </row>
    <row r="35" spans="2:38" s="1" customFormat="1" ht="11.25">
      <c r="B35" s="252" t="s">
        <v>1244</v>
      </c>
      <c r="C35" s="129"/>
      <c r="D35" s="129"/>
      <c r="E35" s="129"/>
      <c r="F35" s="129"/>
      <c r="G35" s="129"/>
      <c r="H35" s="129"/>
      <c r="I35" s="129"/>
      <c r="J35" s="130"/>
      <c r="K35" s="131" t="s">
        <v>1245</v>
      </c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3"/>
      <c r="W35" s="131" t="s">
        <v>1101</v>
      </c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253"/>
    </row>
    <row r="36" spans="2:38" s="1" customFormat="1" ht="24.75" customHeight="1" thickBot="1">
      <c r="B36" s="254" t="s">
        <v>1253</v>
      </c>
      <c r="C36" s="137"/>
      <c r="D36" s="138"/>
      <c r="E36" s="16"/>
      <c r="F36" s="16"/>
      <c r="G36" s="16"/>
      <c r="H36" s="139" t="s">
        <v>1254</v>
      </c>
      <c r="I36" s="139"/>
      <c r="J36" s="139"/>
      <c r="K36" s="139"/>
      <c r="L36" s="139"/>
      <c r="M36" s="139"/>
      <c r="N36" s="139"/>
      <c r="O36" s="139"/>
      <c r="P36" s="140"/>
      <c r="Q36" s="141" t="s">
        <v>1049</v>
      </c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3"/>
      <c r="AI36" s="144" t="s">
        <v>1050</v>
      </c>
      <c r="AJ36" s="145"/>
      <c r="AK36" s="145"/>
      <c r="AL36" s="146"/>
    </row>
    <row r="37" spans="2:38" s="1" customFormat="1" ht="11.25" customHeight="1">
      <c r="B37" s="156" t="s">
        <v>1051</v>
      </c>
      <c r="C37" s="158" t="s">
        <v>1052</v>
      </c>
      <c r="D37" s="159"/>
      <c r="E37" s="159"/>
      <c r="F37" s="159"/>
      <c r="G37" s="159"/>
      <c r="H37" s="159"/>
      <c r="I37" s="159"/>
      <c r="J37" s="159"/>
      <c r="K37" s="162" t="s">
        <v>1053</v>
      </c>
      <c r="L37" s="220" t="s">
        <v>1054</v>
      </c>
      <c r="M37" s="220" t="s">
        <v>1055</v>
      </c>
      <c r="N37" s="166" t="s">
        <v>1394</v>
      </c>
      <c r="O37" s="173" t="s">
        <v>1056</v>
      </c>
      <c r="P37" s="175" t="s">
        <v>1057</v>
      </c>
      <c r="Q37" s="177" t="s">
        <v>1058</v>
      </c>
      <c r="R37" s="169"/>
      <c r="S37" s="168" t="s">
        <v>1059</v>
      </c>
      <c r="T37" s="169"/>
      <c r="U37" s="168" t="s">
        <v>1060</v>
      </c>
      <c r="V37" s="169"/>
      <c r="W37" s="168" t="s">
        <v>1061</v>
      </c>
      <c r="X37" s="169"/>
      <c r="Y37" s="168" t="s">
        <v>1062</v>
      </c>
      <c r="Z37" s="169"/>
      <c r="AA37" s="168" t="s">
        <v>1063</v>
      </c>
      <c r="AB37" s="169"/>
      <c r="AC37" s="168" t="s">
        <v>1064</v>
      </c>
      <c r="AD37" s="169"/>
      <c r="AE37" s="168" t="s">
        <v>1065</v>
      </c>
      <c r="AF37" s="169"/>
      <c r="AG37" s="168" t="s">
        <v>1066</v>
      </c>
      <c r="AH37" s="170"/>
      <c r="AI37" s="171" t="s">
        <v>1067</v>
      </c>
      <c r="AJ37" s="147" t="s">
        <v>1068</v>
      </c>
      <c r="AK37" s="149" t="s">
        <v>1069</v>
      </c>
      <c r="AL37" s="151" t="s">
        <v>1070</v>
      </c>
    </row>
    <row r="38" spans="2:38" s="1" customFormat="1" ht="29.25" thickBot="1">
      <c r="B38" s="157"/>
      <c r="C38" s="178"/>
      <c r="D38" s="179"/>
      <c r="E38" s="179"/>
      <c r="F38" s="179"/>
      <c r="G38" s="179"/>
      <c r="H38" s="179"/>
      <c r="I38" s="179"/>
      <c r="J38" s="179"/>
      <c r="K38" s="163"/>
      <c r="L38" s="221" t="s">
        <v>1054</v>
      </c>
      <c r="M38" s="221"/>
      <c r="N38" s="167"/>
      <c r="O38" s="174"/>
      <c r="P38" s="176"/>
      <c r="Q38" s="17" t="s">
        <v>1071</v>
      </c>
      <c r="R38" s="18" t="s">
        <v>1072</v>
      </c>
      <c r="S38" s="19" t="s">
        <v>1071</v>
      </c>
      <c r="T38" s="18" t="s">
        <v>1072</v>
      </c>
      <c r="U38" s="19" t="s">
        <v>1071</v>
      </c>
      <c r="V38" s="18" t="s">
        <v>1072</v>
      </c>
      <c r="W38" s="19" t="s">
        <v>1071</v>
      </c>
      <c r="X38" s="18" t="s">
        <v>1072</v>
      </c>
      <c r="Y38" s="19" t="s">
        <v>1071</v>
      </c>
      <c r="Z38" s="18" t="s">
        <v>1072</v>
      </c>
      <c r="AA38" s="19" t="s">
        <v>1071</v>
      </c>
      <c r="AB38" s="18" t="s">
        <v>1072</v>
      </c>
      <c r="AC38" s="19" t="s">
        <v>1071</v>
      </c>
      <c r="AD38" s="18" t="s">
        <v>1073</v>
      </c>
      <c r="AE38" s="19" t="s">
        <v>1071</v>
      </c>
      <c r="AF38" s="18" t="s">
        <v>1073</v>
      </c>
      <c r="AG38" s="19" t="s">
        <v>1071</v>
      </c>
      <c r="AH38" s="20" t="s">
        <v>1073</v>
      </c>
      <c r="AI38" s="172"/>
      <c r="AJ38" s="148"/>
      <c r="AK38" s="150"/>
      <c r="AL38" s="152"/>
    </row>
    <row r="39" spans="2:38" s="1" customFormat="1" ht="68.25" thickBot="1">
      <c r="B39" s="42" t="s">
        <v>1085</v>
      </c>
      <c r="C39" s="180" t="s">
        <v>1255</v>
      </c>
      <c r="D39" s="181"/>
      <c r="E39" s="181"/>
      <c r="F39" s="181"/>
      <c r="G39" s="181"/>
      <c r="H39" s="181"/>
      <c r="I39" s="181"/>
      <c r="J39" s="181"/>
      <c r="K39" s="43" t="s">
        <v>1256</v>
      </c>
      <c r="L39" s="44">
        <v>0</v>
      </c>
      <c r="M39" s="59">
        <v>1</v>
      </c>
      <c r="N39" s="60">
        <v>0</v>
      </c>
      <c r="O39" s="46"/>
      <c r="P39" s="47"/>
      <c r="Q39" s="48">
        <f t="shared" ref="Q39:AF39" si="1">Q41+Q44+Q47</f>
        <v>204000000</v>
      </c>
      <c r="R39" s="49">
        <f t="shared" si="1"/>
        <v>0</v>
      </c>
      <c r="S39" s="49">
        <f t="shared" si="1"/>
        <v>0</v>
      </c>
      <c r="T39" s="49">
        <f t="shared" si="1"/>
        <v>0</v>
      </c>
      <c r="U39" s="49">
        <f t="shared" si="1"/>
        <v>0</v>
      </c>
      <c r="V39" s="49">
        <f t="shared" si="1"/>
        <v>0</v>
      </c>
      <c r="W39" s="49">
        <f t="shared" si="1"/>
        <v>0</v>
      </c>
      <c r="X39" s="49">
        <f t="shared" si="1"/>
        <v>0</v>
      </c>
      <c r="Y39" s="49">
        <f t="shared" si="1"/>
        <v>0</v>
      </c>
      <c r="Z39" s="49">
        <f t="shared" si="1"/>
        <v>0</v>
      </c>
      <c r="AA39" s="49">
        <f t="shared" si="1"/>
        <v>0</v>
      </c>
      <c r="AB39" s="49">
        <f t="shared" si="1"/>
        <v>0</v>
      </c>
      <c r="AC39" s="49">
        <f t="shared" si="1"/>
        <v>0</v>
      </c>
      <c r="AD39" s="49">
        <f t="shared" si="1"/>
        <v>0</v>
      </c>
      <c r="AE39" s="49">
        <f t="shared" si="1"/>
        <v>0</v>
      </c>
      <c r="AF39" s="49">
        <f t="shared" si="1"/>
        <v>0</v>
      </c>
      <c r="AG39" s="49">
        <f>+AG41+AG44+AG47</f>
        <v>10000000</v>
      </c>
      <c r="AH39" s="50">
        <f>AH41+AH44+AH47</f>
        <v>0</v>
      </c>
      <c r="AI39" s="51">
        <f>AI41+AI44+AI47</f>
        <v>0</v>
      </c>
      <c r="AJ39" s="52"/>
      <c r="AK39" s="52"/>
      <c r="AL39" s="53"/>
    </row>
    <row r="40" spans="2:38" s="1" customFormat="1" ht="50.25">
      <c r="B40" s="5" t="s">
        <v>1037</v>
      </c>
      <c r="C40" s="3" t="s">
        <v>1038</v>
      </c>
      <c r="D40" s="3" t="s">
        <v>1039</v>
      </c>
      <c r="E40" s="3" t="s">
        <v>1040</v>
      </c>
      <c r="F40" s="3" t="s">
        <v>1041</v>
      </c>
      <c r="G40" s="3" t="s">
        <v>1042</v>
      </c>
      <c r="H40" s="3" t="s">
        <v>1043</v>
      </c>
      <c r="I40" s="3" t="s">
        <v>1044</v>
      </c>
      <c r="J40" s="4" t="s">
        <v>1045</v>
      </c>
      <c r="K40" s="5" t="s">
        <v>1046</v>
      </c>
      <c r="L40" s="6"/>
      <c r="M40" s="6"/>
      <c r="N40" s="7"/>
      <c r="O40" s="7"/>
      <c r="P40" s="8"/>
      <c r="Q40" s="9">
        <f>SUM(Q41:Q41)</f>
        <v>184000000</v>
      </c>
      <c r="R40" s="10">
        <f>SUM(R41:R41)</f>
        <v>0</v>
      </c>
      <c r="S40" s="11">
        <f>SUM(S41:S41)</f>
        <v>0</v>
      </c>
      <c r="T40" s="10">
        <f>SUM(T41:T41)</f>
        <v>0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2">
        <f>Q40+S40</f>
        <v>184000000</v>
      </c>
      <c r="AH40" s="10">
        <f>AH41</f>
        <v>0</v>
      </c>
      <c r="AI40" s="13">
        <f>SUM(AI41:AI41)</f>
        <v>0</v>
      </c>
      <c r="AJ40" s="14"/>
      <c r="AK40" s="14"/>
      <c r="AL40" s="15"/>
    </row>
    <row r="41" spans="2:38" ht="102.75" thickBot="1">
      <c r="B41" s="28"/>
      <c r="C41" s="28"/>
      <c r="D41" s="28"/>
      <c r="E41" s="28"/>
      <c r="F41" s="26" t="s">
        <v>993</v>
      </c>
      <c r="G41" s="28"/>
      <c r="H41" s="28"/>
      <c r="I41" s="28"/>
      <c r="J41" s="26" t="s">
        <v>264</v>
      </c>
      <c r="K41" s="26" t="s">
        <v>699</v>
      </c>
      <c r="L41" s="27">
        <v>0</v>
      </c>
      <c r="M41" s="27">
        <v>1</v>
      </c>
      <c r="N41" s="27">
        <v>0</v>
      </c>
      <c r="O41" s="28"/>
      <c r="P41" s="28"/>
      <c r="Q41" s="29">
        <v>184000000</v>
      </c>
      <c r="R41" s="28"/>
      <c r="S41" s="29"/>
      <c r="T41" s="28"/>
      <c r="U41" s="28"/>
      <c r="V41" s="28"/>
      <c r="W41" s="28"/>
      <c r="X41" s="28"/>
      <c r="Y41" s="28"/>
      <c r="Z41" s="28"/>
      <c r="AA41" s="29"/>
      <c r="AB41" s="28"/>
      <c r="AC41" s="28"/>
      <c r="AD41" s="28"/>
      <c r="AE41" s="29"/>
      <c r="AF41" s="28"/>
      <c r="AG41" s="28"/>
      <c r="AH41" s="28"/>
      <c r="AI41" s="28"/>
      <c r="AJ41" s="28"/>
      <c r="AK41" s="28"/>
      <c r="AL41" s="26" t="s">
        <v>1085</v>
      </c>
    </row>
    <row r="42" spans="2:38" s="1" customFormat="1" ht="45.75">
      <c r="B42" s="5" t="s">
        <v>1037</v>
      </c>
      <c r="C42" s="3" t="s">
        <v>1038</v>
      </c>
      <c r="D42" s="3" t="s">
        <v>1039</v>
      </c>
      <c r="E42" s="3" t="s">
        <v>1040</v>
      </c>
      <c r="F42" s="3" t="s">
        <v>1041</v>
      </c>
      <c r="G42" s="3" t="s">
        <v>1042</v>
      </c>
      <c r="H42" s="3" t="s">
        <v>1043</v>
      </c>
      <c r="I42" s="3" t="s">
        <v>1044</v>
      </c>
      <c r="J42" s="4" t="s">
        <v>1045</v>
      </c>
      <c r="K42" s="5" t="s">
        <v>1046</v>
      </c>
      <c r="L42" s="6"/>
      <c r="M42" s="6"/>
      <c r="N42" s="7"/>
      <c r="O42" s="7"/>
      <c r="P42" s="8"/>
      <c r="Q42" s="9">
        <f>SUM(Q43:Q43)</f>
        <v>10000000</v>
      </c>
      <c r="R42" s="10">
        <f>SUM(R43:R43)</f>
        <v>0</v>
      </c>
      <c r="S42" s="11">
        <f>SUM(S43:S43)</f>
        <v>0</v>
      </c>
      <c r="T42" s="10">
        <f>SUM(T43:T43)</f>
        <v>0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2">
        <f>Q42+S42</f>
        <v>10000000</v>
      </c>
      <c r="AH42" s="10">
        <f>AH43</f>
        <v>0</v>
      </c>
      <c r="AI42" s="13">
        <f>SUM(AI43:AI43)</f>
        <v>0</v>
      </c>
      <c r="AJ42" s="14"/>
      <c r="AK42" s="14"/>
      <c r="AL42" s="15"/>
    </row>
    <row r="43" spans="2:38" ht="77.25" thickBot="1">
      <c r="B43" s="28"/>
      <c r="C43" s="28"/>
      <c r="D43" s="28"/>
      <c r="E43" s="28"/>
      <c r="F43" s="26" t="s">
        <v>994</v>
      </c>
      <c r="G43" s="28"/>
      <c r="H43" s="28"/>
      <c r="I43" s="28"/>
      <c r="J43" s="26" t="s">
        <v>265</v>
      </c>
      <c r="K43" s="26" t="s">
        <v>700</v>
      </c>
      <c r="L43" s="27">
        <v>0</v>
      </c>
      <c r="M43" s="27">
        <v>3</v>
      </c>
      <c r="N43" s="27">
        <v>1</v>
      </c>
      <c r="O43" s="28"/>
      <c r="P43" s="28"/>
      <c r="Q43" s="29">
        <v>10000000</v>
      </c>
      <c r="R43" s="28"/>
      <c r="S43" s="29"/>
      <c r="T43" s="28"/>
      <c r="U43" s="28"/>
      <c r="V43" s="28"/>
      <c r="W43" s="28"/>
      <c r="X43" s="28"/>
      <c r="Y43" s="28"/>
      <c r="Z43" s="28"/>
      <c r="AA43" s="29"/>
      <c r="AB43" s="28"/>
      <c r="AC43" s="28"/>
      <c r="AD43" s="28"/>
      <c r="AE43" s="29"/>
      <c r="AF43" s="28"/>
      <c r="AG43" s="28"/>
      <c r="AH43" s="28"/>
      <c r="AI43" s="28"/>
      <c r="AJ43" s="28"/>
      <c r="AK43" s="28"/>
      <c r="AL43" s="26" t="s">
        <v>1085</v>
      </c>
    </row>
    <row r="44" spans="2:38" s="1" customFormat="1" ht="45.75">
      <c r="B44" s="5" t="s">
        <v>1037</v>
      </c>
      <c r="C44" s="3" t="s">
        <v>1038</v>
      </c>
      <c r="D44" s="3" t="s">
        <v>1039</v>
      </c>
      <c r="E44" s="3" t="s">
        <v>1040</v>
      </c>
      <c r="F44" s="3" t="s">
        <v>1041</v>
      </c>
      <c r="G44" s="3" t="s">
        <v>1042</v>
      </c>
      <c r="H44" s="3" t="s">
        <v>1043</v>
      </c>
      <c r="I44" s="3" t="s">
        <v>1044</v>
      </c>
      <c r="J44" s="4" t="s">
        <v>1045</v>
      </c>
      <c r="K44" s="5" t="s">
        <v>1046</v>
      </c>
      <c r="L44" s="6"/>
      <c r="M44" s="6"/>
      <c r="N44" s="7"/>
      <c r="O44" s="7"/>
      <c r="P44" s="8"/>
      <c r="Q44" s="9">
        <f>SUM(Q45:Q45)</f>
        <v>10000000</v>
      </c>
      <c r="R44" s="10">
        <f>SUM(R45:R45)</f>
        <v>0</v>
      </c>
      <c r="S44" s="11">
        <f>SUM(S45:S45)</f>
        <v>0</v>
      </c>
      <c r="T44" s="10">
        <f>SUM(T45:T45)</f>
        <v>0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11"/>
      <c r="AF44" s="10"/>
      <c r="AG44" s="12">
        <f>Q44+S44</f>
        <v>10000000</v>
      </c>
      <c r="AH44" s="10">
        <f>AH45</f>
        <v>0</v>
      </c>
      <c r="AI44" s="13">
        <f>SUM(AI45:AI45)</f>
        <v>0</v>
      </c>
      <c r="AJ44" s="14"/>
      <c r="AK44" s="14"/>
      <c r="AL44" s="15"/>
    </row>
    <row r="45" spans="2:38" ht="64.5" thickBot="1">
      <c r="B45" s="28"/>
      <c r="C45" s="28"/>
      <c r="D45" s="28"/>
      <c r="E45" s="28"/>
      <c r="F45" s="26" t="s">
        <v>991</v>
      </c>
      <c r="G45" s="28"/>
      <c r="H45" s="28"/>
      <c r="I45" s="28"/>
      <c r="J45" s="26" t="s">
        <v>266</v>
      </c>
      <c r="K45" s="26" t="s">
        <v>701</v>
      </c>
      <c r="L45" s="27">
        <v>0</v>
      </c>
      <c r="M45" s="27">
        <v>3</v>
      </c>
      <c r="N45" s="27">
        <v>1</v>
      </c>
      <c r="O45" s="28"/>
      <c r="P45" s="28"/>
      <c r="Q45" s="29">
        <v>10000000</v>
      </c>
      <c r="R45" s="28"/>
      <c r="S45" s="29"/>
      <c r="T45" s="28"/>
      <c r="U45" s="28"/>
      <c r="V45" s="28"/>
      <c r="W45" s="28"/>
      <c r="X45" s="28"/>
      <c r="Y45" s="28"/>
      <c r="Z45" s="28"/>
      <c r="AA45" s="29"/>
      <c r="AB45" s="28"/>
      <c r="AC45" s="28"/>
      <c r="AD45" s="28"/>
      <c r="AE45" s="29"/>
      <c r="AF45" s="28"/>
      <c r="AG45" s="28"/>
      <c r="AH45" s="28"/>
      <c r="AI45" s="28"/>
      <c r="AJ45" s="28"/>
      <c r="AK45" s="28"/>
      <c r="AL45" s="26" t="s">
        <v>1085</v>
      </c>
    </row>
    <row r="46" spans="2:38" s="1" customFormat="1" ht="45.75">
      <c r="B46" s="5" t="s">
        <v>1037</v>
      </c>
      <c r="C46" s="3" t="s">
        <v>1038</v>
      </c>
      <c r="D46" s="3" t="s">
        <v>1039</v>
      </c>
      <c r="E46" s="3" t="s">
        <v>1040</v>
      </c>
      <c r="F46" s="3" t="s">
        <v>1041</v>
      </c>
      <c r="G46" s="3" t="s">
        <v>1042</v>
      </c>
      <c r="H46" s="3" t="s">
        <v>1043</v>
      </c>
      <c r="I46" s="3" t="s">
        <v>1044</v>
      </c>
      <c r="J46" s="4" t="s">
        <v>1045</v>
      </c>
      <c r="K46" s="5" t="s">
        <v>1046</v>
      </c>
      <c r="L46" s="6"/>
      <c r="M46" s="6"/>
      <c r="N46" s="7"/>
      <c r="O46" s="7"/>
      <c r="P46" s="8"/>
      <c r="Q46" s="9">
        <f>SUM(Q47:Q47)</f>
        <v>10000000</v>
      </c>
      <c r="R46" s="10">
        <f>SUM(R47:R47)</f>
        <v>0</v>
      </c>
      <c r="S46" s="11">
        <f>SUM(S47:S47)</f>
        <v>0</v>
      </c>
      <c r="T46" s="10">
        <f>SUM(T47:T47)</f>
        <v>0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2">
        <f>Q46+S46</f>
        <v>10000000</v>
      </c>
      <c r="AH46" s="10">
        <f>AH47</f>
        <v>0</v>
      </c>
      <c r="AI46" s="13">
        <f>SUM(AI47:AI47)</f>
        <v>0</v>
      </c>
      <c r="AJ46" s="14"/>
      <c r="AK46" s="14"/>
      <c r="AL46" s="15"/>
    </row>
    <row r="47" spans="2:38" ht="102.75" thickBot="1">
      <c r="B47" s="28"/>
      <c r="C47" s="28"/>
      <c r="D47" s="28"/>
      <c r="E47" s="28"/>
      <c r="F47" s="26" t="s">
        <v>991</v>
      </c>
      <c r="G47" s="28"/>
      <c r="H47" s="28"/>
      <c r="I47" s="28"/>
      <c r="J47" s="26" t="s">
        <v>267</v>
      </c>
      <c r="K47" s="26" t="s">
        <v>702</v>
      </c>
      <c r="L47" s="27">
        <v>8</v>
      </c>
      <c r="M47" s="27">
        <v>22</v>
      </c>
      <c r="N47" s="27">
        <v>5</v>
      </c>
      <c r="O47" s="28"/>
      <c r="P47" s="28"/>
      <c r="Q47" s="29">
        <v>10000000</v>
      </c>
      <c r="R47" s="28"/>
      <c r="S47" s="29"/>
      <c r="T47" s="28"/>
      <c r="U47" s="28"/>
      <c r="V47" s="28"/>
      <c r="W47" s="28"/>
      <c r="X47" s="28"/>
      <c r="Y47" s="28"/>
      <c r="Z47" s="28"/>
      <c r="AA47" s="29"/>
      <c r="AB47" s="28"/>
      <c r="AC47" s="28"/>
      <c r="AD47" s="28"/>
      <c r="AE47" s="29"/>
      <c r="AF47" s="28"/>
      <c r="AG47" s="28"/>
      <c r="AH47" s="28"/>
      <c r="AI47" s="28"/>
      <c r="AJ47" s="28"/>
      <c r="AK47" s="28"/>
      <c r="AL47" s="26" t="s">
        <v>1085</v>
      </c>
    </row>
    <row r="48" spans="2:38" s="1" customFormat="1" ht="45.75">
      <c r="B48" s="5" t="s">
        <v>1037</v>
      </c>
      <c r="C48" s="3" t="s">
        <v>1038</v>
      </c>
      <c r="D48" s="3" t="s">
        <v>1039</v>
      </c>
      <c r="E48" s="3" t="s">
        <v>1040</v>
      </c>
      <c r="F48" s="3" t="s">
        <v>1041</v>
      </c>
      <c r="G48" s="3" t="s">
        <v>1042</v>
      </c>
      <c r="H48" s="3" t="s">
        <v>1043</v>
      </c>
      <c r="I48" s="3" t="s">
        <v>1044</v>
      </c>
      <c r="J48" s="4" t="s">
        <v>1045</v>
      </c>
      <c r="K48" s="5" t="s">
        <v>1046</v>
      </c>
      <c r="L48" s="6"/>
      <c r="M48" s="6"/>
      <c r="N48" s="7"/>
      <c r="O48" s="7"/>
      <c r="P48" s="8"/>
      <c r="Q48" s="9">
        <f>SUM(Q49:Q49)</f>
        <v>30000000</v>
      </c>
      <c r="R48" s="10">
        <f>SUM(R49:R49)</f>
        <v>0</v>
      </c>
      <c r="S48" s="11">
        <f>SUM(S49:S49)</f>
        <v>0</v>
      </c>
      <c r="T48" s="10">
        <f>SUM(T49:T49)</f>
        <v>0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2">
        <f>Q48+S48</f>
        <v>30000000</v>
      </c>
      <c r="AH48" s="10">
        <f>AH49</f>
        <v>0</v>
      </c>
      <c r="AI48" s="13">
        <f>SUM(AI49:AI49)</f>
        <v>0</v>
      </c>
      <c r="AJ48" s="14"/>
      <c r="AK48" s="14"/>
      <c r="AL48" s="15"/>
    </row>
    <row r="49" spans="2:38" ht="191.25">
      <c r="B49" s="28"/>
      <c r="C49" s="28"/>
      <c r="D49" s="28"/>
      <c r="E49" s="28"/>
      <c r="F49" s="26" t="s">
        <v>993</v>
      </c>
      <c r="G49" s="28"/>
      <c r="H49" s="28"/>
      <c r="I49" s="28"/>
      <c r="J49" s="26" t="s">
        <v>268</v>
      </c>
      <c r="K49" s="26" t="s">
        <v>703</v>
      </c>
      <c r="L49" s="27">
        <v>1</v>
      </c>
      <c r="M49" s="27">
        <v>4</v>
      </c>
      <c r="N49" s="27">
        <v>1</v>
      </c>
      <c r="O49" s="28"/>
      <c r="P49" s="28"/>
      <c r="Q49" s="29">
        <v>30000000</v>
      </c>
      <c r="R49" s="28"/>
      <c r="S49" s="29"/>
      <c r="T49" s="28"/>
      <c r="U49" s="28"/>
      <c r="V49" s="28"/>
      <c r="W49" s="28"/>
      <c r="X49" s="28"/>
      <c r="Y49" s="28"/>
      <c r="Z49" s="28"/>
      <c r="AA49" s="29"/>
      <c r="AB49" s="28"/>
      <c r="AC49" s="28"/>
      <c r="AD49" s="28"/>
      <c r="AE49" s="29"/>
      <c r="AF49" s="28"/>
      <c r="AG49" s="28"/>
      <c r="AH49" s="28"/>
      <c r="AI49" s="28"/>
      <c r="AJ49" s="28"/>
      <c r="AK49" s="28"/>
      <c r="AL49" s="26" t="s">
        <v>1085</v>
      </c>
    </row>
  </sheetData>
  <mergeCells count="93">
    <mergeCell ref="AG37:AH37"/>
    <mergeCell ref="AI37:AI38"/>
    <mergeCell ref="O37:O38"/>
    <mergeCell ref="P37:P38"/>
    <mergeCell ref="Q37:R37"/>
    <mergeCell ref="S37:T37"/>
    <mergeCell ref="U37:V37"/>
    <mergeCell ref="W37:X37"/>
    <mergeCell ref="C39:J39"/>
    <mergeCell ref="Y37:Z37"/>
    <mergeCell ref="AA37:AB37"/>
    <mergeCell ref="AC37:AD37"/>
    <mergeCell ref="AE37:AF37"/>
    <mergeCell ref="N37:N38"/>
    <mergeCell ref="B35:J35"/>
    <mergeCell ref="K35:V35"/>
    <mergeCell ref="W35:AL35"/>
    <mergeCell ref="B36:D36"/>
    <mergeCell ref="H36:P36"/>
    <mergeCell ref="Q36:AH36"/>
    <mergeCell ref="AI36:AL36"/>
    <mergeCell ref="AJ37:AJ38"/>
    <mergeCell ref="AK37:AK38"/>
    <mergeCell ref="AL37:AL38"/>
    <mergeCell ref="AJ19:AJ20"/>
    <mergeCell ref="AK19:AK20"/>
    <mergeCell ref="AL19:AL20"/>
    <mergeCell ref="B34:AL34"/>
    <mergeCell ref="W19:X19"/>
    <mergeCell ref="B19:B20"/>
    <mergeCell ref="C19:J20"/>
    <mergeCell ref="K19:K20"/>
    <mergeCell ref="B37:B38"/>
    <mergeCell ref="C37:J38"/>
    <mergeCell ref="K37:K38"/>
    <mergeCell ref="L37:L38"/>
    <mergeCell ref="M37:M38"/>
    <mergeCell ref="C21:J21"/>
    <mergeCell ref="B33:AL33"/>
    <mergeCell ref="L19:L20"/>
    <mergeCell ref="M19:M20"/>
    <mergeCell ref="N19:N20"/>
    <mergeCell ref="Y19:Z19"/>
    <mergeCell ref="AA19:AB19"/>
    <mergeCell ref="AC19:AD19"/>
    <mergeCell ref="AE19:AF19"/>
    <mergeCell ref="AG19:AH19"/>
    <mergeCell ref="AI19:AI20"/>
    <mergeCell ref="O19:O20"/>
    <mergeCell ref="P19:P20"/>
    <mergeCell ref="Q19:R19"/>
    <mergeCell ref="S19:T19"/>
    <mergeCell ref="U19:V19"/>
    <mergeCell ref="B17:J17"/>
    <mergeCell ref="K17:V17"/>
    <mergeCell ref="W17:AL17"/>
    <mergeCell ref="B18:D18"/>
    <mergeCell ref="H18:P18"/>
    <mergeCell ref="Q18:AH18"/>
    <mergeCell ref="AI18:AL18"/>
    <mergeCell ref="AJ5:AJ6"/>
    <mergeCell ref="AK5:AK6"/>
    <mergeCell ref="AL5:AL6"/>
    <mergeCell ref="C7:J7"/>
    <mergeCell ref="B15:AL15"/>
    <mergeCell ref="L5:L6"/>
    <mergeCell ref="M5:M6"/>
    <mergeCell ref="N5:N6"/>
    <mergeCell ref="B16:AL16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W5:X5"/>
    <mergeCell ref="B5:B6"/>
    <mergeCell ref="C5:J6"/>
    <mergeCell ref="K5:K6"/>
    <mergeCell ref="B4:D4"/>
    <mergeCell ref="H4:P4"/>
    <mergeCell ref="Q4:AH4"/>
    <mergeCell ref="AI4:AL4"/>
    <mergeCell ref="B1:AL1"/>
    <mergeCell ref="B2:AL2"/>
    <mergeCell ref="B3:J3"/>
    <mergeCell ref="K3:V3"/>
    <mergeCell ref="W3:AL3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L41"/>
  <sheetViews>
    <sheetView zoomScale="50" zoomScaleNormal="50" workbookViewId="0">
      <selection activeCell="N27" sqref="N27:N28"/>
    </sheetView>
  </sheetViews>
  <sheetFormatPr baseColWidth="10" defaultRowHeight="15"/>
  <sheetData>
    <row r="1" spans="2:38">
      <c r="B1" s="224" t="s">
        <v>1097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6"/>
    </row>
    <row r="2" spans="2:38" ht="15.75" thickBot="1">
      <c r="B2" s="227" t="s">
        <v>1098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9"/>
    </row>
    <row r="3" spans="2:38">
      <c r="B3" s="252" t="s">
        <v>1244</v>
      </c>
      <c r="C3" s="129"/>
      <c r="D3" s="129"/>
      <c r="E3" s="129"/>
      <c r="F3" s="129"/>
      <c r="G3" s="129"/>
      <c r="H3" s="129"/>
      <c r="I3" s="129"/>
      <c r="J3" s="130"/>
      <c r="K3" s="131" t="s">
        <v>1257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ht="22.5" customHeight="1" thickBot="1">
      <c r="B4" s="254" t="s">
        <v>1258</v>
      </c>
      <c r="C4" s="137"/>
      <c r="D4" s="138"/>
      <c r="E4" s="91"/>
      <c r="F4" s="91"/>
      <c r="G4" s="91"/>
      <c r="H4" s="222" t="s">
        <v>1259</v>
      </c>
      <c r="I4" s="222"/>
      <c r="J4" s="222"/>
      <c r="K4" s="222"/>
      <c r="L4" s="222"/>
      <c r="M4" s="222"/>
      <c r="N4" s="222"/>
      <c r="O4" s="222"/>
      <c r="P4" s="223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ht="1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238" t="s">
        <v>1054</v>
      </c>
      <c r="M5" s="238" t="s">
        <v>1055</v>
      </c>
      <c r="N5" s="166" t="s">
        <v>1394</v>
      </c>
      <c r="O5" s="233" t="s">
        <v>1056</v>
      </c>
      <c r="P5" s="235" t="s">
        <v>1057</v>
      </c>
      <c r="Q5" s="237" t="s">
        <v>1058</v>
      </c>
      <c r="R5" s="231"/>
      <c r="S5" s="230" t="s">
        <v>1059</v>
      </c>
      <c r="T5" s="231"/>
      <c r="U5" s="230" t="s">
        <v>1060</v>
      </c>
      <c r="V5" s="231"/>
      <c r="W5" s="230" t="s">
        <v>1061</v>
      </c>
      <c r="X5" s="231"/>
      <c r="Y5" s="230" t="s">
        <v>1062</v>
      </c>
      <c r="Z5" s="231"/>
      <c r="AA5" s="230" t="s">
        <v>1063</v>
      </c>
      <c r="AB5" s="231"/>
      <c r="AC5" s="230" t="s">
        <v>1064</v>
      </c>
      <c r="AD5" s="231"/>
      <c r="AE5" s="230" t="s">
        <v>1065</v>
      </c>
      <c r="AF5" s="231"/>
      <c r="AG5" s="230" t="s">
        <v>1066</v>
      </c>
      <c r="AH5" s="232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ht="32.25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239" t="s">
        <v>1054</v>
      </c>
      <c r="M6" s="239"/>
      <c r="N6" s="167"/>
      <c r="O6" s="234"/>
      <c r="P6" s="236"/>
      <c r="Q6" s="83" t="s">
        <v>1071</v>
      </c>
      <c r="R6" s="84" t="s">
        <v>1072</v>
      </c>
      <c r="S6" s="85" t="s">
        <v>1071</v>
      </c>
      <c r="T6" s="84" t="s">
        <v>1072</v>
      </c>
      <c r="U6" s="85" t="s">
        <v>1071</v>
      </c>
      <c r="V6" s="84" t="s">
        <v>1072</v>
      </c>
      <c r="W6" s="85" t="s">
        <v>1071</v>
      </c>
      <c r="X6" s="84" t="s">
        <v>1072</v>
      </c>
      <c r="Y6" s="85" t="s">
        <v>1071</v>
      </c>
      <c r="Z6" s="84" t="s">
        <v>1072</v>
      </c>
      <c r="AA6" s="85" t="s">
        <v>1071</v>
      </c>
      <c r="AB6" s="84" t="s">
        <v>1072</v>
      </c>
      <c r="AC6" s="85" t="s">
        <v>1071</v>
      </c>
      <c r="AD6" s="84" t="s">
        <v>1073</v>
      </c>
      <c r="AE6" s="85" t="s">
        <v>1071</v>
      </c>
      <c r="AF6" s="84" t="s">
        <v>1073</v>
      </c>
      <c r="AG6" s="85" t="s">
        <v>1071</v>
      </c>
      <c r="AH6" s="86" t="s">
        <v>1073</v>
      </c>
      <c r="AI6" s="172"/>
      <c r="AJ6" s="148"/>
      <c r="AK6" s="150"/>
      <c r="AL6" s="152"/>
    </row>
    <row r="7" spans="2:38" ht="90.75" thickBot="1">
      <c r="B7" s="42" t="s">
        <v>1260</v>
      </c>
      <c r="C7" s="180" t="s">
        <v>1368</v>
      </c>
      <c r="D7" s="181"/>
      <c r="E7" s="181"/>
      <c r="F7" s="181"/>
      <c r="G7" s="181"/>
      <c r="H7" s="181"/>
      <c r="I7" s="181"/>
      <c r="J7" s="181"/>
      <c r="K7" s="43" t="s">
        <v>1261</v>
      </c>
      <c r="L7" s="44">
        <v>800</v>
      </c>
      <c r="M7" s="59">
        <v>60</v>
      </c>
      <c r="N7" s="60">
        <v>10</v>
      </c>
      <c r="O7" s="46"/>
      <c r="P7" s="47"/>
      <c r="Q7" s="48">
        <f t="shared" ref="Q7:AF7" si="0">Q9+Q15+Q21</f>
        <v>242000000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+AG9+AG15+AG21</f>
        <v>0</v>
      </c>
      <c r="AH7" s="50">
        <f>AH9+AH15+AH21</f>
        <v>0</v>
      </c>
      <c r="AI7" s="51">
        <f>AI9+AI15+AI21</f>
        <v>0</v>
      </c>
      <c r="AJ7" s="52"/>
      <c r="AK7" s="52"/>
      <c r="AL7" s="53"/>
    </row>
    <row r="8" spans="2:38" s="1" customFormat="1" ht="50.2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240000000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240000000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153.75" thickBot="1">
      <c r="B9" s="28"/>
      <c r="C9" s="28"/>
      <c r="D9" s="28"/>
      <c r="E9" s="28"/>
      <c r="F9" s="26" t="s">
        <v>995</v>
      </c>
      <c r="G9" s="28"/>
      <c r="H9" s="28"/>
      <c r="I9" s="28"/>
      <c r="J9" s="26" t="s">
        <v>269</v>
      </c>
      <c r="K9" s="26" t="s">
        <v>704</v>
      </c>
      <c r="L9" s="27">
        <v>0</v>
      </c>
      <c r="M9" s="27">
        <v>200</v>
      </c>
      <c r="N9" s="27">
        <v>50</v>
      </c>
      <c r="O9" s="28"/>
      <c r="P9" s="28"/>
      <c r="Q9" s="29">
        <v>240000000</v>
      </c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1087</v>
      </c>
    </row>
    <row r="10" spans="2:38" s="1" customFormat="1" ht="45.7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10000000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10000000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91.5" customHeight="1" thickBot="1">
      <c r="B11" s="28"/>
      <c r="C11" s="28"/>
      <c r="D11" s="28"/>
      <c r="E11" s="28"/>
      <c r="F11" s="26" t="s">
        <v>996</v>
      </c>
      <c r="G11" s="28"/>
      <c r="H11" s="28"/>
      <c r="I11" s="28"/>
      <c r="J11" s="26" t="s">
        <v>270</v>
      </c>
      <c r="K11" s="26" t="s">
        <v>705</v>
      </c>
      <c r="L11" s="27">
        <v>50</v>
      </c>
      <c r="M11" s="27">
        <v>60</v>
      </c>
      <c r="N11" s="27">
        <v>10</v>
      </c>
      <c r="O11" s="28"/>
      <c r="P11" s="28"/>
      <c r="Q11" s="29">
        <v>10000000</v>
      </c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1084</v>
      </c>
    </row>
    <row r="12" spans="2:38" s="1" customFormat="1" ht="33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90" thickBot="1">
      <c r="B13" s="28"/>
      <c r="C13" s="28"/>
      <c r="D13" s="28"/>
      <c r="E13" s="28"/>
      <c r="F13" s="26"/>
      <c r="G13" s="28"/>
      <c r="H13" s="28"/>
      <c r="I13" s="28"/>
      <c r="J13" s="26" t="s">
        <v>271</v>
      </c>
      <c r="K13" s="26" t="s">
        <v>706</v>
      </c>
      <c r="L13" s="27">
        <v>0</v>
      </c>
      <c r="M13" s="27">
        <v>3</v>
      </c>
      <c r="N13" s="27">
        <v>1</v>
      </c>
      <c r="O13" s="28"/>
      <c r="P13" s="28"/>
      <c r="Q13" s="29"/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1087</v>
      </c>
    </row>
    <row r="14" spans="2:38" s="1" customFormat="1" ht="41.2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2000000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2000000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102.75" thickBot="1">
      <c r="B15" s="28"/>
      <c r="C15" s="28"/>
      <c r="D15" s="28"/>
      <c r="E15" s="28"/>
      <c r="F15" s="26" t="s">
        <v>997</v>
      </c>
      <c r="G15" s="28"/>
      <c r="H15" s="28"/>
      <c r="I15" s="28"/>
      <c r="J15" s="26" t="s">
        <v>272</v>
      </c>
      <c r="K15" s="26" t="s">
        <v>707</v>
      </c>
      <c r="L15" s="27">
        <v>0</v>
      </c>
      <c r="M15" s="27">
        <v>1</v>
      </c>
      <c r="N15" s="27">
        <v>1</v>
      </c>
      <c r="O15" s="28"/>
      <c r="P15" s="28"/>
      <c r="Q15" s="29">
        <v>2000000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1084</v>
      </c>
    </row>
    <row r="16" spans="2:38" s="1" customFormat="1" ht="41.2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2000000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2000000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102.75" thickBot="1">
      <c r="B17" s="28"/>
      <c r="C17" s="28"/>
      <c r="D17" s="28"/>
      <c r="E17" s="28"/>
      <c r="F17" s="26" t="s">
        <v>998</v>
      </c>
      <c r="G17" s="28"/>
      <c r="H17" s="28"/>
      <c r="I17" s="28"/>
      <c r="J17" s="26" t="s">
        <v>273</v>
      </c>
      <c r="K17" s="26" t="s">
        <v>708</v>
      </c>
      <c r="L17" s="27">
        <v>7500</v>
      </c>
      <c r="M17" s="27">
        <v>40000</v>
      </c>
      <c r="N17" s="27">
        <v>10000</v>
      </c>
      <c r="O17" s="28"/>
      <c r="P17" s="28"/>
      <c r="Q17" s="29">
        <v>2000000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1084</v>
      </c>
    </row>
    <row r="18" spans="2:38" s="1" customFormat="1" ht="45.7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10000000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10000000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230.25" thickBot="1">
      <c r="B19" s="28"/>
      <c r="C19" s="28"/>
      <c r="D19" s="28"/>
      <c r="E19" s="28"/>
      <c r="F19" s="26" t="s">
        <v>999</v>
      </c>
      <c r="G19" s="28"/>
      <c r="H19" s="28"/>
      <c r="I19" s="28"/>
      <c r="J19" s="26" t="s">
        <v>274</v>
      </c>
      <c r="K19" s="26" t="s">
        <v>709</v>
      </c>
      <c r="L19" s="27">
        <v>0</v>
      </c>
      <c r="M19" s="27">
        <v>20</v>
      </c>
      <c r="N19" s="27">
        <v>5</v>
      </c>
      <c r="O19" s="28"/>
      <c r="P19" s="28"/>
      <c r="Q19" s="29">
        <v>10000000</v>
      </c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1084</v>
      </c>
    </row>
    <row r="20" spans="2:38" s="1" customFormat="1" ht="33.75">
      <c r="B20" s="5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0</v>
      </c>
      <c r="R20" s="10">
        <f>SUM(R21:R21)</f>
        <v>0</v>
      </c>
      <c r="S20" s="11">
        <f>SUM(S21:S21)</f>
        <v>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0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2:38" ht="76.5">
      <c r="B21" s="28"/>
      <c r="C21" s="28"/>
      <c r="D21" s="28"/>
      <c r="E21" s="28"/>
      <c r="F21" s="26" t="s">
        <v>999</v>
      </c>
      <c r="G21" s="28"/>
      <c r="H21" s="28"/>
      <c r="I21" s="28"/>
      <c r="J21" s="26" t="s">
        <v>275</v>
      </c>
      <c r="K21" s="26" t="s">
        <v>710</v>
      </c>
      <c r="L21" s="27">
        <v>0</v>
      </c>
      <c r="M21" s="27">
        <v>6</v>
      </c>
      <c r="N21" s="27">
        <v>2</v>
      </c>
      <c r="O21" s="28"/>
      <c r="P21" s="28"/>
      <c r="Q21" s="29"/>
      <c r="R21" s="28"/>
      <c r="S21" s="29"/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6" t="s">
        <v>1084</v>
      </c>
    </row>
    <row r="22" spans="2:38" ht="15.75" thickBot="1">
      <c r="B22" s="28"/>
      <c r="C22" s="28"/>
      <c r="D22" s="28"/>
      <c r="E22" s="28"/>
      <c r="F22" s="26"/>
      <c r="G22" s="28"/>
      <c r="H22" s="28"/>
      <c r="I22" s="28"/>
      <c r="J22" s="26"/>
      <c r="K22" s="26"/>
      <c r="L22" s="27"/>
      <c r="M22" s="27"/>
      <c r="N22" s="27"/>
      <c r="O22" s="28"/>
      <c r="P22" s="28"/>
      <c r="Q22" s="29"/>
      <c r="R22" s="28"/>
      <c r="S22" s="29"/>
      <c r="T22" s="28"/>
      <c r="U22" s="28"/>
      <c r="V22" s="28"/>
      <c r="W22" s="28"/>
      <c r="X22" s="28"/>
      <c r="Y22" s="28"/>
      <c r="Z22" s="28"/>
      <c r="AA22" s="29"/>
      <c r="AB22" s="28"/>
      <c r="AC22" s="28"/>
      <c r="AD22" s="28"/>
      <c r="AE22" s="29"/>
      <c r="AF22" s="28"/>
      <c r="AG22" s="28"/>
      <c r="AH22" s="28"/>
      <c r="AI22" s="28"/>
      <c r="AJ22" s="28"/>
      <c r="AK22" s="28"/>
      <c r="AL22" s="26"/>
    </row>
    <row r="23" spans="2:38">
      <c r="B23" s="224" t="s">
        <v>1097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6"/>
    </row>
    <row r="24" spans="2:38" ht="15.75" thickBot="1">
      <c r="B24" s="227" t="s">
        <v>1098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9"/>
    </row>
    <row r="25" spans="2:38">
      <c r="B25" s="252" t="s">
        <v>1244</v>
      </c>
      <c r="C25" s="129"/>
      <c r="D25" s="129"/>
      <c r="E25" s="129"/>
      <c r="F25" s="129"/>
      <c r="G25" s="129"/>
      <c r="H25" s="129"/>
      <c r="I25" s="129"/>
      <c r="J25" s="130"/>
      <c r="K25" s="131" t="s">
        <v>1257</v>
      </c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  <c r="W25" s="131" t="s">
        <v>1101</v>
      </c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253"/>
    </row>
    <row r="26" spans="2:38" ht="23.25" customHeight="1" thickBot="1">
      <c r="B26" s="254" t="s">
        <v>1262</v>
      </c>
      <c r="C26" s="137"/>
      <c r="D26" s="138"/>
      <c r="E26" s="91"/>
      <c r="F26" s="91"/>
      <c r="G26" s="91"/>
      <c r="H26" s="222" t="s">
        <v>1263</v>
      </c>
      <c r="I26" s="222"/>
      <c r="J26" s="222"/>
      <c r="K26" s="222"/>
      <c r="L26" s="222"/>
      <c r="M26" s="222"/>
      <c r="N26" s="222"/>
      <c r="O26" s="222"/>
      <c r="P26" s="223"/>
      <c r="Q26" s="141" t="s">
        <v>1049</v>
      </c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/>
      <c r="AI26" s="144" t="s">
        <v>1050</v>
      </c>
      <c r="AJ26" s="145"/>
      <c r="AK26" s="145"/>
      <c r="AL26" s="146"/>
    </row>
    <row r="27" spans="2:38" ht="15" customHeight="1">
      <c r="B27" s="156" t="s">
        <v>1051</v>
      </c>
      <c r="C27" s="158" t="s">
        <v>1052</v>
      </c>
      <c r="D27" s="159"/>
      <c r="E27" s="159"/>
      <c r="F27" s="159"/>
      <c r="G27" s="159"/>
      <c r="H27" s="159"/>
      <c r="I27" s="159"/>
      <c r="J27" s="159"/>
      <c r="K27" s="162" t="s">
        <v>1053</v>
      </c>
      <c r="L27" s="238" t="s">
        <v>1054</v>
      </c>
      <c r="M27" s="238" t="s">
        <v>1055</v>
      </c>
      <c r="N27" s="166" t="s">
        <v>1394</v>
      </c>
      <c r="O27" s="233" t="s">
        <v>1056</v>
      </c>
      <c r="P27" s="235" t="s">
        <v>1057</v>
      </c>
      <c r="Q27" s="237" t="s">
        <v>1058</v>
      </c>
      <c r="R27" s="231"/>
      <c r="S27" s="230" t="s">
        <v>1059</v>
      </c>
      <c r="T27" s="231"/>
      <c r="U27" s="230" t="s">
        <v>1060</v>
      </c>
      <c r="V27" s="231"/>
      <c r="W27" s="230" t="s">
        <v>1061</v>
      </c>
      <c r="X27" s="231"/>
      <c r="Y27" s="230" t="s">
        <v>1062</v>
      </c>
      <c r="Z27" s="231"/>
      <c r="AA27" s="230" t="s">
        <v>1063</v>
      </c>
      <c r="AB27" s="231"/>
      <c r="AC27" s="230" t="s">
        <v>1064</v>
      </c>
      <c r="AD27" s="231"/>
      <c r="AE27" s="230" t="s">
        <v>1065</v>
      </c>
      <c r="AF27" s="231"/>
      <c r="AG27" s="230" t="s">
        <v>1066</v>
      </c>
      <c r="AH27" s="232"/>
      <c r="AI27" s="171" t="s">
        <v>1067</v>
      </c>
      <c r="AJ27" s="147" t="s">
        <v>1068</v>
      </c>
      <c r="AK27" s="149" t="s">
        <v>1069</v>
      </c>
      <c r="AL27" s="151" t="s">
        <v>1070</v>
      </c>
    </row>
    <row r="28" spans="2:38" ht="32.25" thickBot="1">
      <c r="B28" s="157"/>
      <c r="C28" s="178"/>
      <c r="D28" s="179"/>
      <c r="E28" s="179"/>
      <c r="F28" s="179"/>
      <c r="G28" s="179"/>
      <c r="H28" s="179"/>
      <c r="I28" s="179"/>
      <c r="J28" s="179"/>
      <c r="K28" s="163"/>
      <c r="L28" s="239" t="s">
        <v>1054</v>
      </c>
      <c r="M28" s="239"/>
      <c r="N28" s="167"/>
      <c r="O28" s="234"/>
      <c r="P28" s="236"/>
      <c r="Q28" s="83" t="s">
        <v>1071</v>
      </c>
      <c r="R28" s="84" t="s">
        <v>1072</v>
      </c>
      <c r="S28" s="85" t="s">
        <v>1071</v>
      </c>
      <c r="T28" s="84" t="s">
        <v>1072</v>
      </c>
      <c r="U28" s="85" t="s">
        <v>1071</v>
      </c>
      <c r="V28" s="84" t="s">
        <v>1072</v>
      </c>
      <c r="W28" s="85" t="s">
        <v>1071</v>
      </c>
      <c r="X28" s="84" t="s">
        <v>1072</v>
      </c>
      <c r="Y28" s="85" t="s">
        <v>1071</v>
      </c>
      <c r="Z28" s="84" t="s">
        <v>1072</v>
      </c>
      <c r="AA28" s="85" t="s">
        <v>1071</v>
      </c>
      <c r="AB28" s="84" t="s">
        <v>1072</v>
      </c>
      <c r="AC28" s="85" t="s">
        <v>1071</v>
      </c>
      <c r="AD28" s="84" t="s">
        <v>1073</v>
      </c>
      <c r="AE28" s="85" t="s">
        <v>1071</v>
      </c>
      <c r="AF28" s="84" t="s">
        <v>1073</v>
      </c>
      <c r="AG28" s="85" t="s">
        <v>1071</v>
      </c>
      <c r="AH28" s="86" t="s">
        <v>1073</v>
      </c>
      <c r="AI28" s="172"/>
      <c r="AJ28" s="148"/>
      <c r="AK28" s="150"/>
      <c r="AL28" s="152"/>
    </row>
    <row r="29" spans="2:38" ht="79.5" thickBot="1">
      <c r="B29" s="42" t="s">
        <v>1264</v>
      </c>
      <c r="C29" s="180" t="s">
        <v>1265</v>
      </c>
      <c r="D29" s="181"/>
      <c r="E29" s="181"/>
      <c r="F29" s="181"/>
      <c r="G29" s="181"/>
      <c r="H29" s="181"/>
      <c r="I29" s="181"/>
      <c r="J29" s="181"/>
      <c r="K29" s="43" t="s">
        <v>1266</v>
      </c>
      <c r="L29" s="44" t="s">
        <v>1201</v>
      </c>
      <c r="M29" s="59">
        <v>1</v>
      </c>
      <c r="N29" s="60">
        <v>1</v>
      </c>
      <c r="O29" s="46"/>
      <c r="P29" s="47"/>
      <c r="Q29" s="48">
        <f t="shared" ref="Q29:AF29" si="1">Q31+Q37+Q52</f>
        <v>2000000</v>
      </c>
      <c r="R29" s="49">
        <f t="shared" si="1"/>
        <v>0</v>
      </c>
      <c r="S29" s="49">
        <f t="shared" si="1"/>
        <v>0</v>
      </c>
      <c r="T29" s="49">
        <f t="shared" si="1"/>
        <v>0</v>
      </c>
      <c r="U29" s="49">
        <f t="shared" si="1"/>
        <v>0</v>
      </c>
      <c r="V29" s="49">
        <f t="shared" si="1"/>
        <v>0</v>
      </c>
      <c r="W29" s="49">
        <f t="shared" si="1"/>
        <v>0</v>
      </c>
      <c r="X29" s="49">
        <f t="shared" si="1"/>
        <v>0</v>
      </c>
      <c r="Y29" s="49">
        <f t="shared" si="1"/>
        <v>0</v>
      </c>
      <c r="Z29" s="49">
        <f t="shared" si="1"/>
        <v>0</v>
      </c>
      <c r="AA29" s="49">
        <f t="shared" si="1"/>
        <v>0</v>
      </c>
      <c r="AB29" s="49">
        <f t="shared" si="1"/>
        <v>0</v>
      </c>
      <c r="AC29" s="49">
        <f t="shared" si="1"/>
        <v>0</v>
      </c>
      <c r="AD29" s="49">
        <f t="shared" si="1"/>
        <v>0</v>
      </c>
      <c r="AE29" s="49">
        <f t="shared" si="1"/>
        <v>0</v>
      </c>
      <c r="AF29" s="49">
        <f t="shared" si="1"/>
        <v>0</v>
      </c>
      <c r="AG29" s="49">
        <f>+AG31+AG37+AG52</f>
        <v>0</v>
      </c>
      <c r="AH29" s="50">
        <f>AH31+AH37+AH52</f>
        <v>0</v>
      </c>
      <c r="AI29" s="51">
        <f>AI31+AI37+AI52</f>
        <v>0</v>
      </c>
      <c r="AJ29" s="52"/>
      <c r="AK29" s="52"/>
      <c r="AL29" s="53"/>
    </row>
    <row r="30" spans="2:38" s="1" customFormat="1" ht="41.25">
      <c r="B30" s="5" t="s">
        <v>1037</v>
      </c>
      <c r="C30" s="3" t="s">
        <v>1038</v>
      </c>
      <c r="D30" s="3" t="s">
        <v>1039</v>
      </c>
      <c r="E30" s="3" t="s">
        <v>1040</v>
      </c>
      <c r="F30" s="3" t="s">
        <v>1041</v>
      </c>
      <c r="G30" s="3" t="s">
        <v>1042</v>
      </c>
      <c r="H30" s="3" t="s">
        <v>1043</v>
      </c>
      <c r="I30" s="3" t="s">
        <v>1044</v>
      </c>
      <c r="J30" s="4" t="s">
        <v>1045</v>
      </c>
      <c r="K30" s="5" t="s">
        <v>1046</v>
      </c>
      <c r="L30" s="6"/>
      <c r="M30" s="6"/>
      <c r="N30" s="7"/>
      <c r="O30" s="7"/>
      <c r="P30" s="8"/>
      <c r="Q30" s="9">
        <f>SUM(Q31:Q31)</f>
        <v>2000000</v>
      </c>
      <c r="R30" s="10">
        <f>SUM(R31:R31)</f>
        <v>0</v>
      </c>
      <c r="S30" s="11">
        <f>SUM(S31:S31)</f>
        <v>0</v>
      </c>
      <c r="T30" s="10">
        <f>SUM(T31:T31)</f>
        <v>0</v>
      </c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2">
        <f>Q30+S30</f>
        <v>2000000</v>
      </c>
      <c r="AH30" s="10">
        <f>AH31</f>
        <v>0</v>
      </c>
      <c r="AI30" s="13">
        <f>SUM(AI31:AI31)</f>
        <v>0</v>
      </c>
      <c r="AJ30" s="14"/>
      <c r="AK30" s="14"/>
      <c r="AL30" s="15"/>
    </row>
    <row r="31" spans="2:38" ht="64.5" thickBot="1">
      <c r="B31" s="28"/>
      <c r="C31" s="28"/>
      <c r="D31" s="28"/>
      <c r="E31" s="28"/>
      <c r="F31" s="26" t="s">
        <v>1000</v>
      </c>
      <c r="G31" s="28"/>
      <c r="H31" s="28"/>
      <c r="I31" s="28"/>
      <c r="J31" s="26" t="s">
        <v>276</v>
      </c>
      <c r="K31" s="26" t="s">
        <v>711</v>
      </c>
      <c r="L31" s="27">
        <v>8</v>
      </c>
      <c r="M31" s="27">
        <v>20</v>
      </c>
      <c r="N31" s="27">
        <v>5</v>
      </c>
      <c r="O31" s="28"/>
      <c r="P31" s="28"/>
      <c r="Q31" s="29">
        <v>2000000</v>
      </c>
      <c r="R31" s="28"/>
      <c r="S31" s="29"/>
      <c r="T31" s="28"/>
      <c r="U31" s="28"/>
      <c r="V31" s="28"/>
      <c r="W31" s="28"/>
      <c r="X31" s="28"/>
      <c r="Y31" s="28"/>
      <c r="Z31" s="28"/>
      <c r="AA31" s="29"/>
      <c r="AB31" s="28"/>
      <c r="AC31" s="28"/>
      <c r="AD31" s="28"/>
      <c r="AE31" s="29"/>
      <c r="AF31" s="28"/>
      <c r="AG31" s="28"/>
      <c r="AH31" s="28"/>
      <c r="AI31" s="28"/>
      <c r="AJ31" s="28"/>
      <c r="AK31" s="28"/>
      <c r="AL31" s="26" t="s">
        <v>1087</v>
      </c>
    </row>
    <row r="32" spans="2:38" s="1" customFormat="1" ht="45.75">
      <c r="B32" s="5" t="s">
        <v>1037</v>
      </c>
      <c r="C32" s="3" t="s">
        <v>1038</v>
      </c>
      <c r="D32" s="3" t="s">
        <v>1039</v>
      </c>
      <c r="E32" s="3" t="s">
        <v>1040</v>
      </c>
      <c r="F32" s="3" t="s">
        <v>1041</v>
      </c>
      <c r="G32" s="3" t="s">
        <v>1042</v>
      </c>
      <c r="H32" s="3" t="s">
        <v>1043</v>
      </c>
      <c r="I32" s="3" t="s">
        <v>1044</v>
      </c>
      <c r="J32" s="4" t="s">
        <v>1045</v>
      </c>
      <c r="K32" s="5" t="s">
        <v>1046</v>
      </c>
      <c r="L32" s="6"/>
      <c r="M32" s="6"/>
      <c r="N32" s="7"/>
      <c r="O32" s="7"/>
      <c r="P32" s="8"/>
      <c r="Q32" s="9">
        <f>SUM(Q33:Q33)</f>
        <v>10000000</v>
      </c>
      <c r="R32" s="10">
        <f>SUM(R33:R33)</f>
        <v>0</v>
      </c>
      <c r="S32" s="11">
        <f>SUM(S33:S33)</f>
        <v>0</v>
      </c>
      <c r="T32" s="10">
        <f>SUM(T33:T33)</f>
        <v>0</v>
      </c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12">
        <f>Q32+S32</f>
        <v>10000000</v>
      </c>
      <c r="AH32" s="10">
        <f>AH33</f>
        <v>0</v>
      </c>
      <c r="AI32" s="13">
        <f>SUM(AI33:AI33)</f>
        <v>0</v>
      </c>
      <c r="AJ32" s="14"/>
      <c r="AK32" s="14"/>
      <c r="AL32" s="15"/>
    </row>
    <row r="33" spans="2:38" ht="51.75" thickBot="1">
      <c r="B33" s="28"/>
      <c r="C33" s="28"/>
      <c r="D33" s="28"/>
      <c r="E33" s="28"/>
      <c r="F33" s="26" t="s">
        <v>1000</v>
      </c>
      <c r="G33" s="28"/>
      <c r="H33" s="28"/>
      <c r="I33" s="28"/>
      <c r="J33" s="26" t="s">
        <v>277</v>
      </c>
      <c r="K33" s="26" t="s">
        <v>712</v>
      </c>
      <c r="L33" s="27">
        <v>1</v>
      </c>
      <c r="M33" s="27">
        <v>2</v>
      </c>
      <c r="N33" s="27">
        <v>2</v>
      </c>
      <c r="O33" s="28"/>
      <c r="P33" s="28"/>
      <c r="Q33" s="29">
        <v>10000000</v>
      </c>
      <c r="R33" s="28"/>
      <c r="S33" s="29"/>
      <c r="T33" s="28"/>
      <c r="U33" s="28"/>
      <c r="V33" s="28"/>
      <c r="W33" s="28"/>
      <c r="X33" s="28"/>
      <c r="Y33" s="28"/>
      <c r="Z33" s="28"/>
      <c r="AA33" s="29"/>
      <c r="AB33" s="28"/>
      <c r="AC33" s="28"/>
      <c r="AD33" s="28"/>
      <c r="AE33" s="29"/>
      <c r="AF33" s="28"/>
      <c r="AG33" s="28"/>
      <c r="AH33" s="28"/>
      <c r="AI33" s="28"/>
      <c r="AJ33" s="28"/>
      <c r="AK33" s="28"/>
      <c r="AL33" s="26" t="s">
        <v>1087</v>
      </c>
    </row>
    <row r="34" spans="2:38" s="1" customFormat="1" ht="33.75">
      <c r="B34" s="5" t="s">
        <v>1037</v>
      </c>
      <c r="C34" s="3" t="s">
        <v>1038</v>
      </c>
      <c r="D34" s="3" t="s">
        <v>1039</v>
      </c>
      <c r="E34" s="3" t="s">
        <v>1040</v>
      </c>
      <c r="F34" s="3" t="s">
        <v>1041</v>
      </c>
      <c r="G34" s="3" t="s">
        <v>1042</v>
      </c>
      <c r="H34" s="3" t="s">
        <v>1043</v>
      </c>
      <c r="I34" s="3" t="s">
        <v>1044</v>
      </c>
      <c r="J34" s="4" t="s">
        <v>1045</v>
      </c>
      <c r="K34" s="5" t="s">
        <v>1046</v>
      </c>
      <c r="L34" s="6"/>
      <c r="M34" s="6"/>
      <c r="N34" s="7"/>
      <c r="O34" s="7"/>
      <c r="P34" s="8"/>
      <c r="Q34" s="9">
        <f>SUM(Q35:Q35)</f>
        <v>0</v>
      </c>
      <c r="R34" s="10">
        <f>SUM(R35:R35)</f>
        <v>0</v>
      </c>
      <c r="S34" s="11">
        <f>SUM(S35:S35)</f>
        <v>0</v>
      </c>
      <c r="T34" s="10">
        <f>SUM(T35:T35)</f>
        <v>0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2">
        <f>Q34+S34</f>
        <v>0</v>
      </c>
      <c r="AH34" s="10">
        <f>AH35</f>
        <v>0</v>
      </c>
      <c r="AI34" s="13">
        <f>SUM(AI35:AI35)</f>
        <v>0</v>
      </c>
      <c r="AJ34" s="14"/>
      <c r="AK34" s="14"/>
      <c r="AL34" s="15"/>
    </row>
    <row r="35" spans="2:38" ht="90" thickBot="1">
      <c r="B35" s="28"/>
      <c r="C35" s="28"/>
      <c r="D35" s="28"/>
      <c r="E35" s="28"/>
      <c r="F35" s="26" t="s">
        <v>1000</v>
      </c>
      <c r="G35" s="28"/>
      <c r="H35" s="28"/>
      <c r="I35" s="28"/>
      <c r="J35" s="26" t="s">
        <v>278</v>
      </c>
      <c r="K35" s="26" t="s">
        <v>713</v>
      </c>
      <c r="L35" s="27">
        <v>0</v>
      </c>
      <c r="M35" s="27">
        <v>1</v>
      </c>
      <c r="N35" s="27">
        <v>0</v>
      </c>
      <c r="O35" s="28"/>
      <c r="P35" s="28"/>
      <c r="Q35" s="29"/>
      <c r="R35" s="28"/>
      <c r="S35" s="29"/>
      <c r="T35" s="28"/>
      <c r="U35" s="28"/>
      <c r="V35" s="28"/>
      <c r="W35" s="28"/>
      <c r="X35" s="28"/>
      <c r="Y35" s="28"/>
      <c r="Z35" s="28"/>
      <c r="AA35" s="29"/>
      <c r="AB35" s="28"/>
      <c r="AC35" s="28"/>
      <c r="AD35" s="28"/>
      <c r="AE35" s="29"/>
      <c r="AF35" s="28"/>
      <c r="AG35" s="28"/>
      <c r="AH35" s="28"/>
      <c r="AI35" s="28"/>
      <c r="AJ35" s="28"/>
      <c r="AK35" s="28"/>
      <c r="AL35" s="26" t="s">
        <v>1087</v>
      </c>
    </row>
    <row r="36" spans="2:38" s="1" customFormat="1" ht="33.75">
      <c r="B36" s="5" t="s">
        <v>1037</v>
      </c>
      <c r="C36" s="3" t="s">
        <v>1038</v>
      </c>
      <c r="D36" s="3" t="s">
        <v>1039</v>
      </c>
      <c r="E36" s="3" t="s">
        <v>1040</v>
      </c>
      <c r="F36" s="3" t="s">
        <v>1041</v>
      </c>
      <c r="G36" s="3" t="s">
        <v>1042</v>
      </c>
      <c r="H36" s="3" t="s">
        <v>1043</v>
      </c>
      <c r="I36" s="3" t="s">
        <v>1044</v>
      </c>
      <c r="J36" s="4" t="s">
        <v>1045</v>
      </c>
      <c r="K36" s="5" t="s">
        <v>1046</v>
      </c>
      <c r="L36" s="6"/>
      <c r="M36" s="6"/>
      <c r="N36" s="7"/>
      <c r="O36" s="7"/>
      <c r="P36" s="8"/>
      <c r="Q36" s="9">
        <f>SUM(Q37:Q37)</f>
        <v>0</v>
      </c>
      <c r="R36" s="10">
        <f>SUM(R37:R37)</f>
        <v>0</v>
      </c>
      <c r="S36" s="11">
        <f>SUM(S37:S37)</f>
        <v>0</v>
      </c>
      <c r="T36" s="10">
        <f>SUM(T37:T37)</f>
        <v>0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2">
        <f>Q36+S36</f>
        <v>0</v>
      </c>
      <c r="AH36" s="10">
        <f>AH37</f>
        <v>0</v>
      </c>
      <c r="AI36" s="13">
        <f>SUM(AI37:AI37)</f>
        <v>0</v>
      </c>
      <c r="AJ36" s="14"/>
      <c r="AK36" s="14"/>
      <c r="AL36" s="15"/>
    </row>
    <row r="37" spans="2:38" ht="141" thickBot="1">
      <c r="B37" s="28"/>
      <c r="C37" s="28"/>
      <c r="D37" s="28"/>
      <c r="E37" s="28"/>
      <c r="F37" s="26" t="s">
        <v>1000</v>
      </c>
      <c r="G37" s="28"/>
      <c r="H37" s="28"/>
      <c r="I37" s="28"/>
      <c r="J37" s="26" t="s">
        <v>279</v>
      </c>
      <c r="K37" s="26" t="s">
        <v>714</v>
      </c>
      <c r="L37" s="27">
        <v>40</v>
      </c>
      <c r="M37" s="27">
        <v>200</v>
      </c>
      <c r="N37" s="27">
        <v>50</v>
      </c>
      <c r="O37" s="28"/>
      <c r="P37" s="28"/>
      <c r="Q37" s="29"/>
      <c r="R37" s="28"/>
      <c r="S37" s="29"/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/>
      <c r="AF37" s="28"/>
      <c r="AG37" s="28"/>
      <c r="AH37" s="28"/>
      <c r="AI37" s="28"/>
      <c r="AJ37" s="28"/>
      <c r="AK37" s="28"/>
      <c r="AL37" s="26" t="s">
        <v>1087</v>
      </c>
    </row>
    <row r="38" spans="2:38" s="1" customFormat="1" ht="33.75">
      <c r="B38" s="5" t="s">
        <v>1037</v>
      </c>
      <c r="C38" s="3" t="s">
        <v>1038</v>
      </c>
      <c r="D38" s="3" t="s">
        <v>1039</v>
      </c>
      <c r="E38" s="3" t="s">
        <v>1040</v>
      </c>
      <c r="F38" s="3" t="s">
        <v>1041</v>
      </c>
      <c r="G38" s="3" t="s">
        <v>1042</v>
      </c>
      <c r="H38" s="3" t="s">
        <v>1043</v>
      </c>
      <c r="I38" s="3" t="s">
        <v>1044</v>
      </c>
      <c r="J38" s="4" t="s">
        <v>1045</v>
      </c>
      <c r="K38" s="5" t="s">
        <v>1046</v>
      </c>
      <c r="L38" s="6"/>
      <c r="M38" s="6"/>
      <c r="N38" s="7"/>
      <c r="O38" s="7"/>
      <c r="P38" s="8"/>
      <c r="Q38" s="9">
        <f>SUM(Q39:Q39)</f>
        <v>0</v>
      </c>
      <c r="R38" s="10">
        <f>SUM(R39:R39)</f>
        <v>0</v>
      </c>
      <c r="S38" s="11">
        <f>SUM(S39:S39)</f>
        <v>0</v>
      </c>
      <c r="T38" s="10">
        <f>SUM(T39:T39)</f>
        <v>0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2">
        <f>Q38+S38</f>
        <v>0</v>
      </c>
      <c r="AH38" s="10">
        <f>AH39</f>
        <v>0</v>
      </c>
      <c r="AI38" s="13">
        <f>SUM(AI39:AI39)</f>
        <v>0</v>
      </c>
      <c r="AJ38" s="14"/>
      <c r="AK38" s="14"/>
      <c r="AL38" s="15"/>
    </row>
    <row r="39" spans="2:38" ht="64.5" thickBot="1">
      <c r="B39" s="28"/>
      <c r="C39" s="28"/>
      <c r="D39" s="28"/>
      <c r="E39" s="28"/>
      <c r="F39" s="26" t="s">
        <v>1001</v>
      </c>
      <c r="G39" s="28"/>
      <c r="H39" s="28"/>
      <c r="I39" s="28"/>
      <c r="J39" s="26" t="s">
        <v>280</v>
      </c>
      <c r="K39" s="26" t="s">
        <v>715</v>
      </c>
      <c r="L39" s="27">
        <v>10</v>
      </c>
      <c r="M39" s="27">
        <v>23</v>
      </c>
      <c r="N39" s="27">
        <v>6</v>
      </c>
      <c r="O39" s="28"/>
      <c r="P39" s="28"/>
      <c r="Q39" s="29"/>
      <c r="R39" s="28"/>
      <c r="S39" s="29"/>
      <c r="T39" s="28"/>
      <c r="U39" s="28"/>
      <c r="V39" s="28"/>
      <c r="W39" s="28"/>
      <c r="X39" s="28"/>
      <c r="Y39" s="28"/>
      <c r="Z39" s="28"/>
      <c r="AA39" s="29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26" t="s">
        <v>1087</v>
      </c>
    </row>
    <row r="40" spans="2:38" s="1" customFormat="1" ht="33.75">
      <c r="B40" s="5" t="s">
        <v>1037</v>
      </c>
      <c r="C40" s="3" t="s">
        <v>1038</v>
      </c>
      <c r="D40" s="3" t="s">
        <v>1039</v>
      </c>
      <c r="E40" s="3" t="s">
        <v>1040</v>
      </c>
      <c r="F40" s="3" t="s">
        <v>1041</v>
      </c>
      <c r="G40" s="3" t="s">
        <v>1042</v>
      </c>
      <c r="H40" s="3" t="s">
        <v>1043</v>
      </c>
      <c r="I40" s="3" t="s">
        <v>1044</v>
      </c>
      <c r="J40" s="4" t="s">
        <v>1045</v>
      </c>
      <c r="K40" s="5" t="s">
        <v>1046</v>
      </c>
      <c r="L40" s="6"/>
      <c r="M40" s="6"/>
      <c r="N40" s="7"/>
      <c r="O40" s="7"/>
      <c r="P40" s="8"/>
      <c r="Q40" s="9">
        <f>SUM(Q41:Q41)</f>
        <v>0</v>
      </c>
      <c r="R40" s="10">
        <f>SUM(R41:R41)</f>
        <v>0</v>
      </c>
      <c r="S40" s="11">
        <f>SUM(S41:S41)</f>
        <v>0</v>
      </c>
      <c r="T40" s="10">
        <f>SUM(T41:T41)</f>
        <v>0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2">
        <f>Q40+S40</f>
        <v>0</v>
      </c>
      <c r="AH40" s="10">
        <f>AH41</f>
        <v>0</v>
      </c>
      <c r="AI40" s="13">
        <f>SUM(AI41:AI41)</f>
        <v>0</v>
      </c>
      <c r="AJ40" s="14"/>
      <c r="AK40" s="14"/>
      <c r="AL40" s="15"/>
    </row>
    <row r="41" spans="2:38" ht="102">
      <c r="B41" s="28"/>
      <c r="C41" s="28"/>
      <c r="D41" s="28"/>
      <c r="E41" s="28"/>
      <c r="F41" s="26" t="s">
        <v>1001</v>
      </c>
      <c r="G41" s="28"/>
      <c r="H41" s="28"/>
      <c r="I41" s="28"/>
      <c r="J41" s="26" t="s">
        <v>281</v>
      </c>
      <c r="K41" s="26" t="s">
        <v>716</v>
      </c>
      <c r="L41" s="27">
        <v>0</v>
      </c>
      <c r="M41" s="27">
        <v>1</v>
      </c>
      <c r="N41" s="27">
        <v>0</v>
      </c>
      <c r="O41" s="28"/>
      <c r="P41" s="28"/>
      <c r="Q41" s="29"/>
      <c r="R41" s="28"/>
      <c r="S41" s="29"/>
      <c r="T41" s="28"/>
      <c r="U41" s="28"/>
      <c r="V41" s="28"/>
      <c r="W41" s="28"/>
      <c r="X41" s="28"/>
      <c r="Y41" s="28"/>
      <c r="Z41" s="28"/>
      <c r="AA41" s="29"/>
      <c r="AB41" s="28"/>
      <c r="AC41" s="28"/>
      <c r="AD41" s="28"/>
      <c r="AE41" s="29">
        <v>300000</v>
      </c>
      <c r="AF41" s="28"/>
      <c r="AG41" s="28"/>
      <c r="AH41" s="28"/>
      <c r="AI41" s="28"/>
      <c r="AJ41" s="28"/>
      <c r="AK41" s="28"/>
      <c r="AL41" s="26" t="s">
        <v>1087</v>
      </c>
    </row>
  </sheetData>
  <mergeCells count="62">
    <mergeCell ref="AG27:AH27"/>
    <mergeCell ref="AI27:AI28"/>
    <mergeCell ref="O27:O28"/>
    <mergeCell ref="P27:P28"/>
    <mergeCell ref="Q27:R27"/>
    <mergeCell ref="S27:T27"/>
    <mergeCell ref="U27:V27"/>
    <mergeCell ref="W27:X27"/>
    <mergeCell ref="C29:J29"/>
    <mergeCell ref="Y27:Z27"/>
    <mergeCell ref="AA27:AB27"/>
    <mergeCell ref="AC27:AD27"/>
    <mergeCell ref="AE27:AF27"/>
    <mergeCell ref="N27:N28"/>
    <mergeCell ref="B25:J25"/>
    <mergeCell ref="K25:V25"/>
    <mergeCell ref="W25:AL25"/>
    <mergeCell ref="B26:D26"/>
    <mergeCell ref="H26:P26"/>
    <mergeCell ref="Q26:AH26"/>
    <mergeCell ref="AI26:AL26"/>
    <mergeCell ref="B27:B28"/>
    <mergeCell ref="C27:J28"/>
    <mergeCell ref="K27:K28"/>
    <mergeCell ref="L27:L28"/>
    <mergeCell ref="M27:M28"/>
    <mergeCell ref="AJ27:AJ28"/>
    <mergeCell ref="AK27:AK28"/>
    <mergeCell ref="AL27:AL28"/>
    <mergeCell ref="B24:AL24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W5:X5"/>
    <mergeCell ref="B1:AL1"/>
    <mergeCell ref="B2:AL2"/>
    <mergeCell ref="B3:J3"/>
    <mergeCell ref="K3:V3"/>
    <mergeCell ref="W3:AL3"/>
    <mergeCell ref="B23:AL23"/>
    <mergeCell ref="B4:D4"/>
    <mergeCell ref="H4:P4"/>
    <mergeCell ref="Q4:AH4"/>
    <mergeCell ref="AI4:AL4"/>
    <mergeCell ref="AJ5:AJ6"/>
    <mergeCell ref="AK5:AK6"/>
    <mergeCell ref="AL5:AL6"/>
    <mergeCell ref="C7:J7"/>
    <mergeCell ref="L5:L6"/>
    <mergeCell ref="M5:M6"/>
    <mergeCell ref="N5:N6"/>
    <mergeCell ref="B5:B6"/>
    <mergeCell ref="C5:J6"/>
    <mergeCell ref="K5:K6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L61"/>
  <sheetViews>
    <sheetView topLeftCell="C1" zoomScale="50" zoomScaleNormal="50" workbookViewId="0">
      <selection activeCell="N37" sqref="N37:N38"/>
    </sheetView>
  </sheetViews>
  <sheetFormatPr baseColWidth="10" defaultRowHeight="15"/>
  <sheetData>
    <row r="1" spans="2:38">
      <c r="B1" s="224" t="s">
        <v>1097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6"/>
    </row>
    <row r="2" spans="2:38" ht="15.75" thickBot="1">
      <c r="B2" s="227" t="s">
        <v>1098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9"/>
    </row>
    <row r="3" spans="2:38">
      <c r="B3" s="252" t="s">
        <v>1244</v>
      </c>
      <c r="C3" s="129"/>
      <c r="D3" s="129"/>
      <c r="E3" s="129"/>
      <c r="F3" s="129"/>
      <c r="G3" s="129"/>
      <c r="H3" s="129"/>
      <c r="I3" s="129"/>
      <c r="J3" s="130"/>
      <c r="K3" s="131" t="s">
        <v>1267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ht="20.25" customHeight="1" thickBot="1">
      <c r="B4" s="254" t="s">
        <v>1268</v>
      </c>
      <c r="C4" s="137"/>
      <c r="D4" s="138"/>
      <c r="E4" s="91"/>
      <c r="F4" s="91"/>
      <c r="G4" s="91"/>
      <c r="H4" s="222" t="s">
        <v>1269</v>
      </c>
      <c r="I4" s="222"/>
      <c r="J4" s="222"/>
      <c r="K4" s="222"/>
      <c r="L4" s="222"/>
      <c r="M4" s="222"/>
      <c r="N4" s="222"/>
      <c r="O4" s="222"/>
      <c r="P4" s="223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ht="1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238" t="s">
        <v>1054</v>
      </c>
      <c r="M5" s="238" t="s">
        <v>1055</v>
      </c>
      <c r="N5" s="166" t="s">
        <v>1394</v>
      </c>
      <c r="O5" s="233" t="s">
        <v>1056</v>
      </c>
      <c r="P5" s="235" t="s">
        <v>1057</v>
      </c>
      <c r="Q5" s="237" t="s">
        <v>1058</v>
      </c>
      <c r="R5" s="231"/>
      <c r="S5" s="230" t="s">
        <v>1059</v>
      </c>
      <c r="T5" s="231"/>
      <c r="U5" s="230" t="s">
        <v>1060</v>
      </c>
      <c r="V5" s="231"/>
      <c r="W5" s="230" t="s">
        <v>1061</v>
      </c>
      <c r="X5" s="231"/>
      <c r="Y5" s="230" t="s">
        <v>1062</v>
      </c>
      <c r="Z5" s="231"/>
      <c r="AA5" s="230" t="s">
        <v>1063</v>
      </c>
      <c r="AB5" s="231"/>
      <c r="AC5" s="230" t="s">
        <v>1064</v>
      </c>
      <c r="AD5" s="231"/>
      <c r="AE5" s="230" t="s">
        <v>1065</v>
      </c>
      <c r="AF5" s="231"/>
      <c r="AG5" s="230" t="s">
        <v>1066</v>
      </c>
      <c r="AH5" s="232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ht="32.25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239" t="s">
        <v>1054</v>
      </c>
      <c r="M6" s="239"/>
      <c r="N6" s="167"/>
      <c r="O6" s="234"/>
      <c r="P6" s="236"/>
      <c r="Q6" s="83" t="s">
        <v>1071</v>
      </c>
      <c r="R6" s="84" t="s">
        <v>1072</v>
      </c>
      <c r="S6" s="85" t="s">
        <v>1071</v>
      </c>
      <c r="T6" s="84" t="s">
        <v>1072</v>
      </c>
      <c r="U6" s="85" t="s">
        <v>1071</v>
      </c>
      <c r="V6" s="84" t="s">
        <v>1072</v>
      </c>
      <c r="W6" s="85" t="s">
        <v>1071</v>
      </c>
      <c r="X6" s="84" t="s">
        <v>1072</v>
      </c>
      <c r="Y6" s="85" t="s">
        <v>1071</v>
      </c>
      <c r="Z6" s="84" t="s">
        <v>1072</v>
      </c>
      <c r="AA6" s="85" t="s">
        <v>1071</v>
      </c>
      <c r="AB6" s="84" t="s">
        <v>1072</v>
      </c>
      <c r="AC6" s="85" t="s">
        <v>1071</v>
      </c>
      <c r="AD6" s="84" t="s">
        <v>1073</v>
      </c>
      <c r="AE6" s="85" t="s">
        <v>1071</v>
      </c>
      <c r="AF6" s="84" t="s">
        <v>1073</v>
      </c>
      <c r="AG6" s="85" t="s">
        <v>1071</v>
      </c>
      <c r="AH6" s="86" t="s">
        <v>1073</v>
      </c>
      <c r="AI6" s="172"/>
      <c r="AJ6" s="148"/>
      <c r="AK6" s="150"/>
      <c r="AL6" s="152"/>
    </row>
    <row r="7" spans="2:38" ht="84" customHeight="1" thickBot="1">
      <c r="B7" s="42" t="s">
        <v>1084</v>
      </c>
      <c r="C7" s="180" t="s">
        <v>1369</v>
      </c>
      <c r="D7" s="181"/>
      <c r="E7" s="181"/>
      <c r="F7" s="181"/>
      <c r="G7" s="181"/>
      <c r="H7" s="181"/>
      <c r="I7" s="181"/>
      <c r="J7" s="181"/>
      <c r="K7" s="43" t="s">
        <v>1270</v>
      </c>
      <c r="L7" s="44" t="s">
        <v>1201</v>
      </c>
      <c r="M7" s="45">
        <v>1</v>
      </c>
      <c r="N7" s="45">
        <v>1</v>
      </c>
      <c r="O7" s="46"/>
      <c r="P7" s="47"/>
      <c r="Q7" s="48">
        <f t="shared" ref="Q7:AF7" si="0">Q9+Q15+Q21</f>
        <v>33312500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+AG9+AG15+AG21</f>
        <v>0</v>
      </c>
      <c r="AH7" s="50">
        <f>AH9+AH15+AH21</f>
        <v>0</v>
      </c>
      <c r="AI7" s="51">
        <f>AI9+AI15+AI21</f>
        <v>0</v>
      </c>
      <c r="AJ7" s="52"/>
      <c r="AK7" s="52"/>
      <c r="AL7" s="53"/>
    </row>
    <row r="8" spans="2:38" s="1" customFormat="1" ht="45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20000000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20000000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90" thickBot="1">
      <c r="B9" s="28"/>
      <c r="C9" s="28"/>
      <c r="D9" s="28"/>
      <c r="E9" s="28"/>
      <c r="F9" s="26" t="s">
        <v>1002</v>
      </c>
      <c r="G9" s="28"/>
      <c r="H9" s="28"/>
      <c r="I9" s="28"/>
      <c r="J9" s="26" t="s">
        <v>282</v>
      </c>
      <c r="K9" s="26" t="s">
        <v>717</v>
      </c>
      <c r="L9" s="27">
        <v>0</v>
      </c>
      <c r="M9" s="27">
        <v>16</v>
      </c>
      <c r="N9" s="27">
        <v>4</v>
      </c>
      <c r="O9" s="28"/>
      <c r="P9" s="28"/>
      <c r="Q9" s="29">
        <v>20000000</v>
      </c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1084</v>
      </c>
    </row>
    <row r="10" spans="2:38" s="1" customFormat="1" ht="50.2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180000000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180000000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102.75" thickBot="1">
      <c r="B11" s="28"/>
      <c r="C11" s="28"/>
      <c r="D11" s="28"/>
      <c r="E11" s="28"/>
      <c r="F11" s="26" t="s">
        <v>1002</v>
      </c>
      <c r="G11" s="28"/>
      <c r="H11" s="28"/>
      <c r="I11" s="28"/>
      <c r="J11" s="26" t="s">
        <v>283</v>
      </c>
      <c r="K11" s="26" t="s">
        <v>718</v>
      </c>
      <c r="L11" s="27">
        <v>1750</v>
      </c>
      <c r="M11" s="27">
        <v>8000</v>
      </c>
      <c r="N11" s="27">
        <v>2000</v>
      </c>
      <c r="O11" s="28"/>
      <c r="P11" s="28"/>
      <c r="Q11" s="29">
        <v>180000000</v>
      </c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1084</v>
      </c>
    </row>
    <row r="12" spans="2:38" s="1" customFormat="1" ht="33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102.75" thickBot="1">
      <c r="B13" s="28"/>
      <c r="C13" s="28"/>
      <c r="D13" s="28"/>
      <c r="E13" s="28"/>
      <c r="F13" s="26" t="s">
        <v>1003</v>
      </c>
      <c r="G13" s="28"/>
      <c r="H13" s="28"/>
      <c r="I13" s="28"/>
      <c r="J13" s="26" t="s">
        <v>284</v>
      </c>
      <c r="K13" s="26" t="s">
        <v>719</v>
      </c>
      <c r="L13" s="27">
        <v>0</v>
      </c>
      <c r="M13" s="27">
        <v>6</v>
      </c>
      <c r="N13" s="27">
        <v>2</v>
      </c>
      <c r="O13" s="28"/>
      <c r="P13" s="28"/>
      <c r="Q13" s="29"/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1084</v>
      </c>
    </row>
    <row r="14" spans="2:38" s="1" customFormat="1" ht="41.2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5000000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5000000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102.75" thickBot="1">
      <c r="B15" s="28"/>
      <c r="C15" s="28"/>
      <c r="D15" s="28"/>
      <c r="E15" s="28"/>
      <c r="F15" s="26" t="s">
        <v>1004</v>
      </c>
      <c r="G15" s="28"/>
      <c r="H15" s="28"/>
      <c r="I15" s="28"/>
      <c r="J15" s="26" t="s">
        <v>285</v>
      </c>
      <c r="K15" s="26" t="s">
        <v>720</v>
      </c>
      <c r="L15" s="27">
        <v>0</v>
      </c>
      <c r="M15" s="27">
        <v>1</v>
      </c>
      <c r="N15" s="27">
        <v>0</v>
      </c>
      <c r="O15" s="28"/>
      <c r="P15" s="28"/>
      <c r="Q15" s="29">
        <v>5000000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1084</v>
      </c>
    </row>
    <row r="16" spans="2:38" s="1" customFormat="1" ht="41.2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2000000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2000000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77.25" thickBot="1">
      <c r="B17" s="28"/>
      <c r="C17" s="28"/>
      <c r="D17" s="28"/>
      <c r="E17" s="28"/>
      <c r="F17" s="26" t="s">
        <v>1005</v>
      </c>
      <c r="G17" s="28"/>
      <c r="H17" s="28"/>
      <c r="I17" s="28"/>
      <c r="J17" s="26" t="s">
        <v>286</v>
      </c>
      <c r="K17" s="26" t="s">
        <v>721</v>
      </c>
      <c r="L17" s="27">
        <v>0</v>
      </c>
      <c r="M17" s="27">
        <v>1</v>
      </c>
      <c r="N17" s="27">
        <v>0</v>
      </c>
      <c r="O17" s="28"/>
      <c r="P17" s="28"/>
      <c r="Q17" s="29">
        <v>2000000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1084</v>
      </c>
    </row>
    <row r="18" spans="2:38" s="1" customFormat="1" ht="41.2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2000000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2000000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102.75" thickBot="1">
      <c r="B19" s="28"/>
      <c r="C19" s="28"/>
      <c r="D19" s="28"/>
      <c r="E19" s="28"/>
      <c r="F19" s="26" t="s">
        <v>998</v>
      </c>
      <c r="G19" s="28"/>
      <c r="H19" s="28"/>
      <c r="I19" s="28"/>
      <c r="J19" s="26" t="s">
        <v>287</v>
      </c>
      <c r="K19" s="26" t="s">
        <v>722</v>
      </c>
      <c r="L19" s="27">
        <v>0</v>
      </c>
      <c r="M19" s="27">
        <v>1</v>
      </c>
      <c r="N19" s="27">
        <v>0</v>
      </c>
      <c r="O19" s="28"/>
      <c r="P19" s="28"/>
      <c r="Q19" s="29">
        <v>2000000</v>
      </c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1084</v>
      </c>
    </row>
    <row r="20" spans="2:38" s="1" customFormat="1" ht="41.25">
      <c r="B20" s="5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8312500</v>
      </c>
      <c r="R20" s="10">
        <f>SUM(R21:R21)</f>
        <v>0</v>
      </c>
      <c r="S20" s="11">
        <f>SUM(S21:S21)</f>
        <v>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8312500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2:38" ht="51.75" thickBot="1">
      <c r="B21" s="28"/>
      <c r="C21" s="28"/>
      <c r="D21" s="28"/>
      <c r="E21" s="28"/>
      <c r="F21" s="26" t="s">
        <v>1004</v>
      </c>
      <c r="G21" s="28"/>
      <c r="H21" s="28"/>
      <c r="I21" s="28"/>
      <c r="J21" s="26" t="s">
        <v>288</v>
      </c>
      <c r="K21" s="26" t="s">
        <v>723</v>
      </c>
      <c r="L21" s="27">
        <v>50</v>
      </c>
      <c r="M21" s="27">
        <v>150</v>
      </c>
      <c r="N21" s="27">
        <v>50</v>
      </c>
      <c r="O21" s="28"/>
      <c r="P21" s="28"/>
      <c r="Q21" s="29">
        <v>8312500</v>
      </c>
      <c r="R21" s="28"/>
      <c r="S21" s="29"/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6" t="s">
        <v>1084</v>
      </c>
    </row>
    <row r="22" spans="2:38" s="1" customFormat="1" ht="41.25">
      <c r="B22" s="5" t="s">
        <v>1037</v>
      </c>
      <c r="C22" s="3" t="s">
        <v>1038</v>
      </c>
      <c r="D22" s="3" t="s">
        <v>1039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4" t="s">
        <v>1045</v>
      </c>
      <c r="K22" s="5" t="s">
        <v>1046</v>
      </c>
      <c r="L22" s="6"/>
      <c r="M22" s="6"/>
      <c r="N22" s="7"/>
      <c r="O22" s="7"/>
      <c r="P22" s="8"/>
      <c r="Q22" s="9">
        <f>SUM(Q23:Q23)</f>
        <v>8312500</v>
      </c>
      <c r="R22" s="10">
        <f>SUM(R23:R23)</f>
        <v>0</v>
      </c>
      <c r="S22" s="11">
        <f>SUM(S23:S23)</f>
        <v>0</v>
      </c>
      <c r="T22" s="10">
        <f>SUM(T23:T23)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2">
        <f>Q22+S22</f>
        <v>8312500</v>
      </c>
      <c r="AH22" s="10">
        <f>AH23</f>
        <v>0</v>
      </c>
      <c r="AI22" s="13">
        <f>SUM(AI23:AI23)</f>
        <v>0</v>
      </c>
      <c r="AJ22" s="14"/>
      <c r="AK22" s="14"/>
      <c r="AL22" s="15"/>
    </row>
    <row r="23" spans="2:38" ht="90" thickBot="1">
      <c r="B23" s="28"/>
      <c r="C23" s="28"/>
      <c r="D23" s="28"/>
      <c r="E23" s="28"/>
      <c r="F23" s="26" t="s">
        <v>1004</v>
      </c>
      <c r="G23" s="28"/>
      <c r="H23" s="28"/>
      <c r="I23" s="28"/>
      <c r="J23" s="26" t="s">
        <v>289</v>
      </c>
      <c r="K23" s="26" t="s">
        <v>724</v>
      </c>
      <c r="L23" s="27">
        <v>0</v>
      </c>
      <c r="M23" s="27">
        <v>19000</v>
      </c>
      <c r="N23" s="27">
        <v>5000</v>
      </c>
      <c r="O23" s="28"/>
      <c r="P23" s="28"/>
      <c r="Q23" s="29">
        <v>8312500</v>
      </c>
      <c r="R23" s="28"/>
      <c r="S23" s="29"/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26" t="s">
        <v>1084</v>
      </c>
    </row>
    <row r="24" spans="2:38" s="1" customFormat="1" ht="41.25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8312500</v>
      </c>
      <c r="R24" s="10">
        <f>SUM(R25:R25)</f>
        <v>0</v>
      </c>
      <c r="S24" s="11">
        <f>SUM(S25:S25)</f>
        <v>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8312500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77.25" thickBot="1">
      <c r="B25" s="28"/>
      <c r="C25" s="28"/>
      <c r="D25" s="28"/>
      <c r="E25" s="28"/>
      <c r="F25" s="26" t="s">
        <v>1004</v>
      </c>
      <c r="G25" s="28"/>
      <c r="H25" s="28"/>
      <c r="I25" s="28"/>
      <c r="J25" s="26" t="s">
        <v>290</v>
      </c>
      <c r="K25" s="26" t="s">
        <v>725</v>
      </c>
      <c r="L25" s="27">
        <v>110</v>
      </c>
      <c r="M25" s="27">
        <v>570</v>
      </c>
      <c r="N25" s="27">
        <v>150</v>
      </c>
      <c r="O25" s="28"/>
      <c r="P25" s="28"/>
      <c r="Q25" s="29">
        <v>8312500</v>
      </c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 t="s">
        <v>1084</v>
      </c>
    </row>
    <row r="26" spans="2:38" s="1" customFormat="1" ht="41.25">
      <c r="B26" s="5" t="s">
        <v>1037</v>
      </c>
      <c r="C26" s="3" t="s">
        <v>1038</v>
      </c>
      <c r="D26" s="3" t="s">
        <v>1039</v>
      </c>
      <c r="E26" s="3" t="s">
        <v>1040</v>
      </c>
      <c r="F26" s="3" t="s">
        <v>1041</v>
      </c>
      <c r="G26" s="3" t="s">
        <v>1042</v>
      </c>
      <c r="H26" s="3" t="s">
        <v>1043</v>
      </c>
      <c r="I26" s="3" t="s">
        <v>1044</v>
      </c>
      <c r="J26" s="4" t="s">
        <v>1045</v>
      </c>
      <c r="K26" s="5" t="s">
        <v>1046</v>
      </c>
      <c r="L26" s="6"/>
      <c r="M26" s="6"/>
      <c r="N26" s="7"/>
      <c r="O26" s="7"/>
      <c r="P26" s="8"/>
      <c r="Q26" s="9">
        <f>SUM(Q27:Q27)</f>
        <v>8312500</v>
      </c>
      <c r="R26" s="10">
        <f>SUM(R27:R27)</f>
        <v>0</v>
      </c>
      <c r="S26" s="11">
        <f>SUM(S27:S27)</f>
        <v>0</v>
      </c>
      <c r="T26" s="10">
        <f>SUM(T27:T27)</f>
        <v>0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2">
        <f>Q26+S26</f>
        <v>8312500</v>
      </c>
      <c r="AH26" s="10">
        <f>AH27</f>
        <v>0</v>
      </c>
      <c r="AI26" s="13">
        <f>SUM(AI27:AI27)</f>
        <v>0</v>
      </c>
      <c r="AJ26" s="14"/>
      <c r="AK26" s="14"/>
      <c r="AL26" s="15"/>
    </row>
    <row r="27" spans="2:38" ht="51.75" thickBot="1">
      <c r="B27" s="28"/>
      <c r="C27" s="28"/>
      <c r="D27" s="28"/>
      <c r="E27" s="28"/>
      <c r="F27" s="26" t="s">
        <v>1004</v>
      </c>
      <c r="G27" s="28"/>
      <c r="H27" s="28"/>
      <c r="I27" s="28"/>
      <c r="J27" s="26" t="s">
        <v>291</v>
      </c>
      <c r="K27" s="26" t="s">
        <v>726</v>
      </c>
      <c r="L27" s="27">
        <v>0</v>
      </c>
      <c r="M27" s="27">
        <v>35000</v>
      </c>
      <c r="N27" s="27">
        <v>10000</v>
      </c>
      <c r="O27" s="28"/>
      <c r="P27" s="28"/>
      <c r="Q27" s="29">
        <v>8312500</v>
      </c>
      <c r="R27" s="28"/>
      <c r="S27" s="29"/>
      <c r="T27" s="28"/>
      <c r="U27" s="28"/>
      <c r="V27" s="28"/>
      <c r="W27" s="28"/>
      <c r="X27" s="28"/>
      <c r="Y27" s="28"/>
      <c r="Z27" s="28"/>
      <c r="AA27" s="29"/>
      <c r="AB27" s="28"/>
      <c r="AC27" s="28"/>
      <c r="AD27" s="28"/>
      <c r="AE27" s="29"/>
      <c r="AF27" s="28"/>
      <c r="AG27" s="28"/>
      <c r="AH27" s="28"/>
      <c r="AI27" s="28"/>
      <c r="AJ27" s="28"/>
      <c r="AK27" s="28"/>
      <c r="AL27" s="26" t="s">
        <v>1084</v>
      </c>
    </row>
    <row r="28" spans="2:38" s="1" customFormat="1" ht="41.25">
      <c r="B28" s="5" t="s">
        <v>1037</v>
      </c>
      <c r="C28" s="3" t="s">
        <v>1038</v>
      </c>
      <c r="D28" s="3" t="s">
        <v>1039</v>
      </c>
      <c r="E28" s="3" t="s">
        <v>1040</v>
      </c>
      <c r="F28" s="3" t="s">
        <v>1041</v>
      </c>
      <c r="G28" s="3" t="s">
        <v>1042</v>
      </c>
      <c r="H28" s="3" t="s">
        <v>1043</v>
      </c>
      <c r="I28" s="3" t="s">
        <v>1044</v>
      </c>
      <c r="J28" s="4" t="s">
        <v>1045</v>
      </c>
      <c r="K28" s="5" t="s">
        <v>1046</v>
      </c>
      <c r="L28" s="6"/>
      <c r="M28" s="6"/>
      <c r="N28" s="7"/>
      <c r="O28" s="7"/>
      <c r="P28" s="8"/>
      <c r="Q28" s="9">
        <f>SUM(Q29:Q29)</f>
        <v>8312500</v>
      </c>
      <c r="R28" s="10">
        <f>SUM(R29:R29)</f>
        <v>0</v>
      </c>
      <c r="S28" s="11">
        <f>SUM(S29:S29)</f>
        <v>0</v>
      </c>
      <c r="T28" s="10">
        <f>SUM(T29:T29)</f>
        <v>0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2">
        <f>Q28+S28</f>
        <v>8312500</v>
      </c>
      <c r="AH28" s="10">
        <f>AH29</f>
        <v>0</v>
      </c>
      <c r="AI28" s="13">
        <f>SUM(AI29:AI29)</f>
        <v>0</v>
      </c>
      <c r="AJ28" s="14"/>
      <c r="AK28" s="14"/>
      <c r="AL28" s="15"/>
    </row>
    <row r="29" spans="2:38" ht="153.75" thickBot="1">
      <c r="B29" s="28"/>
      <c r="C29" s="28"/>
      <c r="D29" s="28"/>
      <c r="E29" s="28"/>
      <c r="F29" s="26" t="s">
        <v>1004</v>
      </c>
      <c r="G29" s="28"/>
      <c r="H29" s="28"/>
      <c r="I29" s="28"/>
      <c r="J29" s="26" t="s">
        <v>292</v>
      </c>
      <c r="K29" s="26" t="s">
        <v>727</v>
      </c>
      <c r="L29" s="27">
        <v>0</v>
      </c>
      <c r="M29" s="27">
        <v>1</v>
      </c>
      <c r="N29" s="27">
        <v>1</v>
      </c>
      <c r="O29" s="28"/>
      <c r="P29" s="28"/>
      <c r="Q29" s="29">
        <v>8312500</v>
      </c>
      <c r="R29" s="28"/>
      <c r="S29" s="29"/>
      <c r="T29" s="28"/>
      <c r="U29" s="28"/>
      <c r="V29" s="28"/>
      <c r="W29" s="28"/>
      <c r="X29" s="28"/>
      <c r="Y29" s="28"/>
      <c r="Z29" s="28"/>
      <c r="AA29" s="29"/>
      <c r="AB29" s="28"/>
      <c r="AC29" s="28"/>
      <c r="AD29" s="28"/>
      <c r="AE29" s="29"/>
      <c r="AF29" s="28"/>
      <c r="AG29" s="28"/>
      <c r="AH29" s="28"/>
      <c r="AI29" s="28"/>
      <c r="AJ29" s="28"/>
      <c r="AK29" s="28"/>
      <c r="AL29" s="26" t="s">
        <v>1084</v>
      </c>
    </row>
    <row r="30" spans="2:38" s="1" customFormat="1" ht="41.25">
      <c r="B30" s="5" t="s">
        <v>1037</v>
      </c>
      <c r="C30" s="3" t="s">
        <v>1038</v>
      </c>
      <c r="D30" s="3" t="s">
        <v>1039</v>
      </c>
      <c r="E30" s="3" t="s">
        <v>1040</v>
      </c>
      <c r="F30" s="3" t="s">
        <v>1041</v>
      </c>
      <c r="G30" s="3" t="s">
        <v>1042</v>
      </c>
      <c r="H30" s="3" t="s">
        <v>1043</v>
      </c>
      <c r="I30" s="3" t="s">
        <v>1044</v>
      </c>
      <c r="J30" s="4" t="s">
        <v>1045</v>
      </c>
      <c r="K30" s="5" t="s">
        <v>1046</v>
      </c>
      <c r="L30" s="6"/>
      <c r="M30" s="6"/>
      <c r="N30" s="7"/>
      <c r="O30" s="7"/>
      <c r="P30" s="8"/>
      <c r="Q30" s="9">
        <f>SUM(Q31:Q31)</f>
        <v>8312500</v>
      </c>
      <c r="R30" s="10">
        <f>SUM(R31:R31)</f>
        <v>0</v>
      </c>
      <c r="S30" s="11">
        <f>SUM(S31:S31)</f>
        <v>0</v>
      </c>
      <c r="T30" s="10">
        <f>SUM(T31:T31)</f>
        <v>0</v>
      </c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2">
        <f>Q30+S30</f>
        <v>8312500</v>
      </c>
      <c r="AH30" s="10">
        <f>AH31</f>
        <v>0</v>
      </c>
      <c r="AI30" s="13">
        <f>SUM(AI31:AI31)</f>
        <v>0</v>
      </c>
      <c r="AJ30" s="14"/>
      <c r="AK30" s="14"/>
      <c r="AL30" s="15"/>
    </row>
    <row r="31" spans="2:38" ht="89.25">
      <c r="B31" s="28"/>
      <c r="C31" s="28"/>
      <c r="D31" s="28"/>
      <c r="E31" s="28"/>
      <c r="F31" s="26" t="s">
        <v>1004</v>
      </c>
      <c r="G31" s="28"/>
      <c r="H31" s="28"/>
      <c r="I31" s="28"/>
      <c r="J31" s="26" t="s">
        <v>293</v>
      </c>
      <c r="K31" s="26" t="s">
        <v>728</v>
      </c>
      <c r="L31" s="27">
        <v>0</v>
      </c>
      <c r="M31" s="27">
        <v>10000</v>
      </c>
      <c r="N31" s="27">
        <v>2500</v>
      </c>
      <c r="O31" s="28"/>
      <c r="P31" s="28"/>
      <c r="Q31" s="29">
        <v>8312500</v>
      </c>
      <c r="R31" s="28"/>
      <c r="S31" s="29"/>
      <c r="T31" s="28"/>
      <c r="U31" s="28"/>
      <c r="V31" s="28"/>
      <c r="W31" s="28"/>
      <c r="X31" s="28"/>
      <c r="Y31" s="28"/>
      <c r="Z31" s="28"/>
      <c r="AA31" s="29"/>
      <c r="AB31" s="28"/>
      <c r="AC31" s="28"/>
      <c r="AD31" s="28"/>
      <c r="AE31" s="29"/>
      <c r="AF31" s="28"/>
      <c r="AG31" s="28"/>
      <c r="AH31" s="28"/>
      <c r="AI31" s="28"/>
      <c r="AJ31" s="28"/>
      <c r="AK31" s="28"/>
      <c r="AL31" s="26" t="s">
        <v>1084</v>
      </c>
    </row>
    <row r="32" spans="2:38" ht="15.75" thickBot="1">
      <c r="B32" s="28"/>
      <c r="C32" s="28"/>
      <c r="D32" s="28"/>
      <c r="E32" s="28"/>
      <c r="F32" s="26"/>
      <c r="G32" s="28"/>
      <c r="H32" s="28"/>
      <c r="I32" s="28"/>
      <c r="J32" s="26"/>
      <c r="K32" s="26"/>
      <c r="L32" s="27"/>
      <c r="M32" s="27"/>
      <c r="N32" s="27"/>
      <c r="O32" s="28"/>
      <c r="P32" s="28"/>
      <c r="Q32" s="29"/>
      <c r="R32" s="28"/>
      <c r="S32" s="29"/>
      <c r="T32" s="28"/>
      <c r="U32" s="28"/>
      <c r="V32" s="28"/>
      <c r="W32" s="28"/>
      <c r="X32" s="28"/>
      <c r="Y32" s="28"/>
      <c r="Z32" s="28"/>
      <c r="AA32" s="29"/>
      <c r="AB32" s="28"/>
      <c r="AC32" s="28"/>
      <c r="AD32" s="28"/>
      <c r="AE32" s="29"/>
      <c r="AF32" s="28"/>
      <c r="AG32" s="28"/>
      <c r="AH32" s="28"/>
      <c r="AI32" s="28"/>
      <c r="AJ32" s="28"/>
      <c r="AK32" s="28"/>
      <c r="AL32" s="26"/>
    </row>
    <row r="33" spans="2:38">
      <c r="B33" s="224" t="s">
        <v>1097</v>
      </c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6"/>
    </row>
    <row r="34" spans="2:38" ht="15.75" thickBot="1">
      <c r="B34" s="227" t="s">
        <v>1098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9"/>
    </row>
    <row r="35" spans="2:38">
      <c r="B35" s="252" t="s">
        <v>1244</v>
      </c>
      <c r="C35" s="129"/>
      <c r="D35" s="129"/>
      <c r="E35" s="129"/>
      <c r="F35" s="129"/>
      <c r="G35" s="129"/>
      <c r="H35" s="129"/>
      <c r="I35" s="129"/>
      <c r="J35" s="130"/>
      <c r="K35" s="131" t="s">
        <v>1267</v>
      </c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3"/>
      <c r="W35" s="131" t="s">
        <v>1101</v>
      </c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253"/>
    </row>
    <row r="36" spans="2:38" ht="29.25" customHeight="1" thickBot="1">
      <c r="B36" s="254" t="s">
        <v>1271</v>
      </c>
      <c r="C36" s="137"/>
      <c r="D36" s="138"/>
      <c r="E36" s="91"/>
      <c r="F36" s="91"/>
      <c r="G36" s="91"/>
      <c r="H36" s="222" t="s">
        <v>1272</v>
      </c>
      <c r="I36" s="222"/>
      <c r="J36" s="222"/>
      <c r="K36" s="222"/>
      <c r="L36" s="222"/>
      <c r="M36" s="222"/>
      <c r="N36" s="222"/>
      <c r="O36" s="222"/>
      <c r="P36" s="223"/>
      <c r="Q36" s="141" t="s">
        <v>1049</v>
      </c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3"/>
      <c r="AI36" s="144" t="s">
        <v>1050</v>
      </c>
      <c r="AJ36" s="145"/>
      <c r="AK36" s="145"/>
      <c r="AL36" s="146"/>
    </row>
    <row r="37" spans="2:38" ht="15" customHeight="1">
      <c r="B37" s="156" t="s">
        <v>1051</v>
      </c>
      <c r="C37" s="158" t="s">
        <v>1052</v>
      </c>
      <c r="D37" s="159"/>
      <c r="E37" s="159"/>
      <c r="F37" s="159"/>
      <c r="G37" s="159"/>
      <c r="H37" s="159"/>
      <c r="I37" s="159"/>
      <c r="J37" s="159"/>
      <c r="K37" s="162" t="s">
        <v>1053</v>
      </c>
      <c r="L37" s="238" t="s">
        <v>1054</v>
      </c>
      <c r="M37" s="238" t="s">
        <v>1055</v>
      </c>
      <c r="N37" s="166" t="s">
        <v>1394</v>
      </c>
      <c r="O37" s="233" t="s">
        <v>1056</v>
      </c>
      <c r="P37" s="235" t="s">
        <v>1057</v>
      </c>
      <c r="Q37" s="237" t="s">
        <v>1058</v>
      </c>
      <c r="R37" s="231"/>
      <c r="S37" s="230" t="s">
        <v>1059</v>
      </c>
      <c r="T37" s="231"/>
      <c r="U37" s="230" t="s">
        <v>1060</v>
      </c>
      <c r="V37" s="231"/>
      <c r="W37" s="230" t="s">
        <v>1061</v>
      </c>
      <c r="X37" s="231"/>
      <c r="Y37" s="230" t="s">
        <v>1062</v>
      </c>
      <c r="Z37" s="231"/>
      <c r="AA37" s="230" t="s">
        <v>1063</v>
      </c>
      <c r="AB37" s="231"/>
      <c r="AC37" s="230" t="s">
        <v>1064</v>
      </c>
      <c r="AD37" s="231"/>
      <c r="AE37" s="230" t="s">
        <v>1065</v>
      </c>
      <c r="AF37" s="231"/>
      <c r="AG37" s="230" t="s">
        <v>1066</v>
      </c>
      <c r="AH37" s="232"/>
      <c r="AI37" s="171" t="s">
        <v>1067</v>
      </c>
      <c r="AJ37" s="147" t="s">
        <v>1068</v>
      </c>
      <c r="AK37" s="149" t="s">
        <v>1069</v>
      </c>
      <c r="AL37" s="151" t="s">
        <v>1070</v>
      </c>
    </row>
    <row r="38" spans="2:38" ht="32.25" thickBot="1">
      <c r="B38" s="157"/>
      <c r="C38" s="178"/>
      <c r="D38" s="179"/>
      <c r="E38" s="179"/>
      <c r="F38" s="179"/>
      <c r="G38" s="179"/>
      <c r="H38" s="179"/>
      <c r="I38" s="179"/>
      <c r="J38" s="179"/>
      <c r="K38" s="163"/>
      <c r="L38" s="239" t="s">
        <v>1054</v>
      </c>
      <c r="M38" s="239"/>
      <c r="N38" s="167"/>
      <c r="O38" s="234"/>
      <c r="P38" s="236"/>
      <c r="Q38" s="83" t="s">
        <v>1071</v>
      </c>
      <c r="R38" s="84" t="s">
        <v>1072</v>
      </c>
      <c r="S38" s="85" t="s">
        <v>1071</v>
      </c>
      <c r="T38" s="84" t="s">
        <v>1072</v>
      </c>
      <c r="U38" s="85" t="s">
        <v>1071</v>
      </c>
      <c r="V38" s="84" t="s">
        <v>1072</v>
      </c>
      <c r="W38" s="85" t="s">
        <v>1071</v>
      </c>
      <c r="X38" s="84" t="s">
        <v>1072</v>
      </c>
      <c r="Y38" s="85" t="s">
        <v>1071</v>
      </c>
      <c r="Z38" s="84" t="s">
        <v>1072</v>
      </c>
      <c r="AA38" s="85" t="s">
        <v>1071</v>
      </c>
      <c r="AB38" s="84" t="s">
        <v>1072</v>
      </c>
      <c r="AC38" s="85" t="s">
        <v>1071</v>
      </c>
      <c r="AD38" s="84" t="s">
        <v>1073</v>
      </c>
      <c r="AE38" s="85" t="s">
        <v>1071</v>
      </c>
      <c r="AF38" s="84" t="s">
        <v>1073</v>
      </c>
      <c r="AG38" s="85" t="s">
        <v>1071</v>
      </c>
      <c r="AH38" s="86" t="s">
        <v>1073</v>
      </c>
      <c r="AI38" s="172"/>
      <c r="AJ38" s="148"/>
      <c r="AK38" s="150"/>
      <c r="AL38" s="152"/>
    </row>
    <row r="39" spans="2:38" ht="46.5" thickBot="1">
      <c r="B39" s="42" t="s">
        <v>1084</v>
      </c>
      <c r="C39" s="180" t="s">
        <v>1370</v>
      </c>
      <c r="D39" s="181"/>
      <c r="E39" s="181"/>
      <c r="F39" s="181"/>
      <c r="G39" s="181"/>
      <c r="H39" s="181"/>
      <c r="I39" s="181"/>
      <c r="J39" s="181"/>
      <c r="K39" s="43" t="s">
        <v>1273</v>
      </c>
      <c r="L39" s="44">
        <v>8000</v>
      </c>
      <c r="M39" s="59">
        <v>12000</v>
      </c>
      <c r="N39" s="59">
        <v>9000</v>
      </c>
      <c r="O39" s="46"/>
      <c r="P39" s="47"/>
      <c r="Q39" s="48">
        <f t="shared" ref="Q39:AF39" si="1">Q41+Q47+Q53</f>
        <v>24937500</v>
      </c>
      <c r="R39" s="49">
        <f t="shared" si="1"/>
        <v>0</v>
      </c>
      <c r="S39" s="49">
        <f t="shared" si="1"/>
        <v>0</v>
      </c>
      <c r="T39" s="49">
        <f t="shared" si="1"/>
        <v>0</v>
      </c>
      <c r="U39" s="49">
        <f t="shared" si="1"/>
        <v>0</v>
      </c>
      <c r="V39" s="49">
        <f t="shared" si="1"/>
        <v>0</v>
      </c>
      <c r="W39" s="49">
        <f t="shared" si="1"/>
        <v>0</v>
      </c>
      <c r="X39" s="49">
        <f t="shared" si="1"/>
        <v>0</v>
      </c>
      <c r="Y39" s="49">
        <f t="shared" si="1"/>
        <v>0</v>
      </c>
      <c r="Z39" s="49">
        <f t="shared" si="1"/>
        <v>0</v>
      </c>
      <c r="AA39" s="49">
        <f t="shared" si="1"/>
        <v>0</v>
      </c>
      <c r="AB39" s="49">
        <f t="shared" si="1"/>
        <v>0</v>
      </c>
      <c r="AC39" s="49">
        <f t="shared" si="1"/>
        <v>0</v>
      </c>
      <c r="AD39" s="49">
        <f t="shared" si="1"/>
        <v>0</v>
      </c>
      <c r="AE39" s="49">
        <f t="shared" si="1"/>
        <v>0</v>
      </c>
      <c r="AF39" s="49">
        <f t="shared" si="1"/>
        <v>0</v>
      </c>
      <c r="AG39" s="49">
        <f>+AG41+AG47+AG53</f>
        <v>0</v>
      </c>
      <c r="AH39" s="50">
        <f>AH41+AH47+AH53</f>
        <v>0</v>
      </c>
      <c r="AI39" s="51">
        <f>AI41+AI47+AI53</f>
        <v>0</v>
      </c>
      <c r="AJ39" s="52"/>
      <c r="AK39" s="52"/>
      <c r="AL39" s="53"/>
    </row>
    <row r="40" spans="2:38" s="1" customFormat="1" ht="41.25">
      <c r="B40" s="5" t="s">
        <v>1037</v>
      </c>
      <c r="C40" s="3" t="s">
        <v>1038</v>
      </c>
      <c r="D40" s="3" t="s">
        <v>1039</v>
      </c>
      <c r="E40" s="3" t="s">
        <v>1040</v>
      </c>
      <c r="F40" s="3" t="s">
        <v>1041</v>
      </c>
      <c r="G40" s="3" t="s">
        <v>1042</v>
      </c>
      <c r="H40" s="3" t="s">
        <v>1043</v>
      </c>
      <c r="I40" s="3" t="s">
        <v>1044</v>
      </c>
      <c r="J40" s="4" t="s">
        <v>1045</v>
      </c>
      <c r="K40" s="5" t="s">
        <v>1046</v>
      </c>
      <c r="L40" s="6"/>
      <c r="M40" s="6"/>
      <c r="N40" s="7"/>
      <c r="O40" s="7"/>
      <c r="P40" s="8"/>
      <c r="Q40" s="9">
        <f>SUM(Q41:Q41)</f>
        <v>8312500</v>
      </c>
      <c r="R40" s="10">
        <f>SUM(R41:R41)</f>
        <v>0</v>
      </c>
      <c r="S40" s="11">
        <f>SUM(S41:S41)</f>
        <v>0</v>
      </c>
      <c r="T40" s="10">
        <f>SUM(T41:T41)</f>
        <v>0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2">
        <f>Q40+S40</f>
        <v>8312500</v>
      </c>
      <c r="AH40" s="10">
        <f>AH41</f>
        <v>0</v>
      </c>
      <c r="AI40" s="13">
        <f>SUM(AI41:AI41)</f>
        <v>0</v>
      </c>
      <c r="AJ40" s="14"/>
      <c r="AK40" s="14"/>
      <c r="AL40" s="15"/>
    </row>
    <row r="41" spans="2:38" ht="115.5" thickBot="1">
      <c r="B41" s="28"/>
      <c r="C41" s="28"/>
      <c r="D41" s="28"/>
      <c r="E41" s="28"/>
      <c r="F41" s="26" t="s">
        <v>1004</v>
      </c>
      <c r="G41" s="28"/>
      <c r="H41" s="28"/>
      <c r="I41" s="28"/>
      <c r="J41" s="26" t="s">
        <v>294</v>
      </c>
      <c r="K41" s="26" t="s">
        <v>729</v>
      </c>
      <c r="L41" s="27">
        <v>150</v>
      </c>
      <c r="M41" s="27">
        <v>650</v>
      </c>
      <c r="N41" s="27">
        <v>200</v>
      </c>
      <c r="O41" s="28"/>
      <c r="P41" s="28"/>
      <c r="Q41" s="29">
        <v>8312500</v>
      </c>
      <c r="R41" s="28"/>
      <c r="S41" s="29"/>
      <c r="T41" s="28"/>
      <c r="U41" s="28"/>
      <c r="V41" s="28"/>
      <c r="W41" s="28"/>
      <c r="X41" s="28"/>
      <c r="Y41" s="28"/>
      <c r="Z41" s="28"/>
      <c r="AA41" s="29"/>
      <c r="AB41" s="28"/>
      <c r="AC41" s="28"/>
      <c r="AD41" s="28"/>
      <c r="AE41" s="29"/>
      <c r="AF41" s="28"/>
      <c r="AG41" s="28"/>
      <c r="AH41" s="28"/>
      <c r="AI41" s="28"/>
      <c r="AJ41" s="28"/>
      <c r="AK41" s="28"/>
      <c r="AL41" s="26" t="s">
        <v>1084</v>
      </c>
    </row>
    <row r="42" spans="2:38" s="1" customFormat="1" ht="41.25">
      <c r="B42" s="5" t="s">
        <v>1037</v>
      </c>
      <c r="C42" s="3" t="s">
        <v>1038</v>
      </c>
      <c r="D42" s="3" t="s">
        <v>1039</v>
      </c>
      <c r="E42" s="3" t="s">
        <v>1040</v>
      </c>
      <c r="F42" s="3" t="s">
        <v>1041</v>
      </c>
      <c r="G42" s="3" t="s">
        <v>1042</v>
      </c>
      <c r="H42" s="3" t="s">
        <v>1043</v>
      </c>
      <c r="I42" s="3" t="s">
        <v>1044</v>
      </c>
      <c r="J42" s="4" t="s">
        <v>1045</v>
      </c>
      <c r="K42" s="5" t="s">
        <v>1046</v>
      </c>
      <c r="L42" s="6"/>
      <c r="M42" s="6"/>
      <c r="N42" s="7"/>
      <c r="O42" s="7"/>
      <c r="P42" s="8"/>
      <c r="Q42" s="9">
        <f>SUM(Q43:Q43)</f>
        <v>8312500</v>
      </c>
      <c r="R42" s="10">
        <f>SUM(R43:R43)</f>
        <v>0</v>
      </c>
      <c r="S42" s="11">
        <f>SUM(S43:S43)</f>
        <v>0</v>
      </c>
      <c r="T42" s="10">
        <f>SUM(T43:T43)</f>
        <v>0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2">
        <f>Q42+S42</f>
        <v>8312500</v>
      </c>
      <c r="AH42" s="10">
        <f>AH43</f>
        <v>0</v>
      </c>
      <c r="AI42" s="13">
        <f>SUM(AI43:AI43)</f>
        <v>0</v>
      </c>
      <c r="AJ42" s="14"/>
      <c r="AK42" s="14"/>
      <c r="AL42" s="15"/>
    </row>
    <row r="43" spans="2:38" ht="128.25" thickBot="1">
      <c r="B43" s="28"/>
      <c r="C43" s="28"/>
      <c r="D43" s="28"/>
      <c r="E43" s="28"/>
      <c r="F43" s="26" t="s">
        <v>1004</v>
      </c>
      <c r="G43" s="28"/>
      <c r="H43" s="28"/>
      <c r="I43" s="28"/>
      <c r="J43" s="26" t="s">
        <v>295</v>
      </c>
      <c r="K43" s="26" t="s">
        <v>730</v>
      </c>
      <c r="L43" s="27">
        <v>100</v>
      </c>
      <c r="M43" s="27">
        <v>530</v>
      </c>
      <c r="N43" s="27">
        <v>150</v>
      </c>
      <c r="O43" s="28"/>
      <c r="P43" s="28"/>
      <c r="Q43" s="29">
        <v>8312500</v>
      </c>
      <c r="R43" s="28"/>
      <c r="S43" s="29"/>
      <c r="T43" s="28"/>
      <c r="U43" s="28"/>
      <c r="V43" s="28"/>
      <c r="W43" s="28"/>
      <c r="X43" s="28"/>
      <c r="Y43" s="28"/>
      <c r="Z43" s="28"/>
      <c r="AA43" s="29"/>
      <c r="AB43" s="28"/>
      <c r="AC43" s="28"/>
      <c r="AD43" s="28"/>
      <c r="AE43" s="29"/>
      <c r="AF43" s="28"/>
      <c r="AG43" s="28"/>
      <c r="AH43" s="28"/>
      <c r="AI43" s="28"/>
      <c r="AJ43" s="28"/>
      <c r="AK43" s="28"/>
      <c r="AL43" s="26" t="s">
        <v>1084</v>
      </c>
    </row>
    <row r="44" spans="2:38" s="1" customFormat="1" ht="41.25">
      <c r="B44" s="5" t="s">
        <v>1037</v>
      </c>
      <c r="C44" s="3" t="s">
        <v>1038</v>
      </c>
      <c r="D44" s="3" t="s">
        <v>1039</v>
      </c>
      <c r="E44" s="3" t="s">
        <v>1040</v>
      </c>
      <c r="F44" s="3" t="s">
        <v>1041</v>
      </c>
      <c r="G44" s="3" t="s">
        <v>1042</v>
      </c>
      <c r="H44" s="3" t="s">
        <v>1043</v>
      </c>
      <c r="I44" s="3" t="s">
        <v>1044</v>
      </c>
      <c r="J44" s="4" t="s">
        <v>1045</v>
      </c>
      <c r="K44" s="5" t="s">
        <v>1046</v>
      </c>
      <c r="L44" s="6"/>
      <c r="M44" s="6"/>
      <c r="N44" s="7"/>
      <c r="O44" s="7"/>
      <c r="P44" s="8"/>
      <c r="Q44" s="9">
        <f>SUM(Q45:Q45)</f>
        <v>8312500</v>
      </c>
      <c r="R44" s="10">
        <f>SUM(R45:R45)</f>
        <v>0</v>
      </c>
      <c r="S44" s="11">
        <f>SUM(S45:S45)</f>
        <v>0</v>
      </c>
      <c r="T44" s="10">
        <f>SUM(T45:T45)</f>
        <v>0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11"/>
      <c r="AF44" s="10"/>
      <c r="AG44" s="12">
        <f>Q44+S44</f>
        <v>8312500</v>
      </c>
      <c r="AH44" s="10">
        <f>AH45</f>
        <v>0</v>
      </c>
      <c r="AI44" s="13">
        <f>SUM(AI45:AI45)</f>
        <v>0</v>
      </c>
      <c r="AJ44" s="14"/>
      <c r="AK44" s="14"/>
      <c r="AL44" s="15"/>
    </row>
    <row r="45" spans="2:38" ht="102.75" thickBot="1">
      <c r="B45" s="28"/>
      <c r="C45" s="28"/>
      <c r="D45" s="28"/>
      <c r="E45" s="28"/>
      <c r="F45" s="26" t="s">
        <v>1004</v>
      </c>
      <c r="G45" s="28"/>
      <c r="H45" s="28"/>
      <c r="I45" s="28"/>
      <c r="J45" s="26" t="s">
        <v>296</v>
      </c>
      <c r="K45" s="26" t="s">
        <v>731</v>
      </c>
      <c r="L45" s="27">
        <v>0</v>
      </c>
      <c r="M45" s="27">
        <v>1</v>
      </c>
      <c r="N45" s="27">
        <v>0</v>
      </c>
      <c r="O45" s="28"/>
      <c r="P45" s="28"/>
      <c r="Q45" s="29">
        <v>8312500</v>
      </c>
      <c r="R45" s="28"/>
      <c r="S45" s="29"/>
      <c r="T45" s="28"/>
      <c r="U45" s="28"/>
      <c r="V45" s="28"/>
      <c r="W45" s="28"/>
      <c r="X45" s="28"/>
      <c r="Y45" s="28"/>
      <c r="Z45" s="28"/>
      <c r="AA45" s="29"/>
      <c r="AB45" s="28"/>
      <c r="AC45" s="28"/>
      <c r="AD45" s="28"/>
      <c r="AE45" s="29"/>
      <c r="AF45" s="28"/>
      <c r="AG45" s="28"/>
      <c r="AH45" s="28"/>
      <c r="AI45" s="28"/>
      <c r="AJ45" s="28"/>
      <c r="AK45" s="28"/>
      <c r="AL45" s="26" t="s">
        <v>1084</v>
      </c>
    </row>
    <row r="46" spans="2:38" s="1" customFormat="1" ht="41.25">
      <c r="B46" s="5" t="s">
        <v>1037</v>
      </c>
      <c r="C46" s="3" t="s">
        <v>1038</v>
      </c>
      <c r="D46" s="3" t="s">
        <v>1039</v>
      </c>
      <c r="E46" s="3" t="s">
        <v>1040</v>
      </c>
      <c r="F46" s="3" t="s">
        <v>1041</v>
      </c>
      <c r="G46" s="3" t="s">
        <v>1042</v>
      </c>
      <c r="H46" s="3" t="s">
        <v>1043</v>
      </c>
      <c r="I46" s="3" t="s">
        <v>1044</v>
      </c>
      <c r="J46" s="4" t="s">
        <v>1045</v>
      </c>
      <c r="K46" s="5" t="s">
        <v>1046</v>
      </c>
      <c r="L46" s="6"/>
      <c r="M46" s="6"/>
      <c r="N46" s="7"/>
      <c r="O46" s="7"/>
      <c r="P46" s="8"/>
      <c r="Q46" s="9">
        <f>SUM(Q47:Q47)</f>
        <v>8312500</v>
      </c>
      <c r="R46" s="10">
        <f>SUM(R47:R47)</f>
        <v>0</v>
      </c>
      <c r="S46" s="11">
        <f>SUM(S47:S47)</f>
        <v>0</v>
      </c>
      <c r="T46" s="10">
        <f>SUM(T47:T47)</f>
        <v>0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2">
        <f>Q46+S46</f>
        <v>8312500</v>
      </c>
      <c r="AH46" s="10">
        <f>AH47</f>
        <v>0</v>
      </c>
      <c r="AI46" s="13">
        <f>SUM(AI47:AI47)</f>
        <v>0</v>
      </c>
      <c r="AJ46" s="14"/>
      <c r="AK46" s="14"/>
      <c r="AL46" s="15"/>
    </row>
    <row r="47" spans="2:38" ht="141" thickBot="1">
      <c r="B47" s="28"/>
      <c r="C47" s="28"/>
      <c r="D47" s="28"/>
      <c r="E47" s="28"/>
      <c r="F47" s="26" t="s">
        <v>1004</v>
      </c>
      <c r="G47" s="28"/>
      <c r="H47" s="28"/>
      <c r="I47" s="28"/>
      <c r="J47" s="26" t="s">
        <v>297</v>
      </c>
      <c r="K47" s="26" t="s">
        <v>732</v>
      </c>
      <c r="L47" s="27">
        <v>2</v>
      </c>
      <c r="M47" s="27">
        <v>8</v>
      </c>
      <c r="N47" s="27">
        <v>2</v>
      </c>
      <c r="O47" s="28"/>
      <c r="P47" s="28"/>
      <c r="Q47" s="29">
        <v>8312500</v>
      </c>
      <c r="R47" s="28"/>
      <c r="S47" s="29"/>
      <c r="T47" s="28"/>
      <c r="U47" s="28"/>
      <c r="V47" s="28"/>
      <c r="W47" s="28"/>
      <c r="X47" s="28"/>
      <c r="Y47" s="28"/>
      <c r="Z47" s="28"/>
      <c r="AA47" s="29"/>
      <c r="AB47" s="28"/>
      <c r="AC47" s="28"/>
      <c r="AD47" s="28"/>
      <c r="AE47" s="29"/>
      <c r="AF47" s="28"/>
      <c r="AG47" s="28"/>
      <c r="AH47" s="28"/>
      <c r="AI47" s="28"/>
      <c r="AJ47" s="28"/>
      <c r="AK47" s="28"/>
      <c r="AL47" s="26" t="s">
        <v>1084</v>
      </c>
    </row>
    <row r="48" spans="2:38" s="1" customFormat="1" ht="41.25">
      <c r="B48" s="5" t="s">
        <v>1037</v>
      </c>
      <c r="C48" s="3" t="s">
        <v>1038</v>
      </c>
      <c r="D48" s="3" t="s">
        <v>1039</v>
      </c>
      <c r="E48" s="3" t="s">
        <v>1040</v>
      </c>
      <c r="F48" s="3" t="s">
        <v>1041</v>
      </c>
      <c r="G48" s="3" t="s">
        <v>1042</v>
      </c>
      <c r="H48" s="3" t="s">
        <v>1043</v>
      </c>
      <c r="I48" s="3" t="s">
        <v>1044</v>
      </c>
      <c r="J48" s="4" t="s">
        <v>1045</v>
      </c>
      <c r="K48" s="5" t="s">
        <v>1046</v>
      </c>
      <c r="L48" s="6"/>
      <c r="M48" s="6"/>
      <c r="N48" s="7"/>
      <c r="O48" s="7"/>
      <c r="P48" s="8"/>
      <c r="Q48" s="9">
        <f>SUM(Q49:Q49)</f>
        <v>8312500</v>
      </c>
      <c r="R48" s="10">
        <f>SUM(R49:R49)</f>
        <v>0</v>
      </c>
      <c r="S48" s="11">
        <f>SUM(S49:S49)</f>
        <v>0</v>
      </c>
      <c r="T48" s="10">
        <f>SUM(T49:T49)</f>
        <v>0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2">
        <f>Q48+S48</f>
        <v>8312500</v>
      </c>
      <c r="AH48" s="10">
        <f>AH49</f>
        <v>0</v>
      </c>
      <c r="AI48" s="13">
        <f>SUM(AI49:AI49)</f>
        <v>0</v>
      </c>
      <c r="AJ48" s="14"/>
      <c r="AK48" s="14"/>
      <c r="AL48" s="15"/>
    </row>
    <row r="49" spans="2:38" ht="115.5" thickBot="1">
      <c r="B49" s="28"/>
      <c r="C49" s="28"/>
      <c r="D49" s="28"/>
      <c r="E49" s="28"/>
      <c r="F49" s="26" t="s">
        <v>1004</v>
      </c>
      <c r="G49" s="28"/>
      <c r="H49" s="28"/>
      <c r="I49" s="28"/>
      <c r="J49" s="26" t="s">
        <v>298</v>
      </c>
      <c r="K49" s="26" t="s">
        <v>733</v>
      </c>
      <c r="L49" s="27">
        <v>300</v>
      </c>
      <c r="M49" s="27">
        <v>2000</v>
      </c>
      <c r="N49" s="27">
        <v>500</v>
      </c>
      <c r="O49" s="28"/>
      <c r="P49" s="28"/>
      <c r="Q49" s="29">
        <v>8312500</v>
      </c>
      <c r="R49" s="28"/>
      <c r="S49" s="29"/>
      <c r="T49" s="28"/>
      <c r="U49" s="28"/>
      <c r="V49" s="28"/>
      <c r="W49" s="28"/>
      <c r="X49" s="28"/>
      <c r="Y49" s="28"/>
      <c r="Z49" s="28"/>
      <c r="AA49" s="29"/>
      <c r="AB49" s="28"/>
      <c r="AC49" s="28"/>
      <c r="AD49" s="28"/>
      <c r="AE49" s="29"/>
      <c r="AF49" s="28"/>
      <c r="AG49" s="28"/>
      <c r="AH49" s="28"/>
      <c r="AI49" s="28"/>
      <c r="AJ49" s="28"/>
      <c r="AK49" s="28"/>
      <c r="AL49" s="26" t="s">
        <v>1084</v>
      </c>
    </row>
    <row r="50" spans="2:38" s="1" customFormat="1" ht="41.25">
      <c r="B50" s="5" t="s">
        <v>1037</v>
      </c>
      <c r="C50" s="3" t="s">
        <v>1038</v>
      </c>
      <c r="D50" s="3" t="s">
        <v>1039</v>
      </c>
      <c r="E50" s="3" t="s">
        <v>1040</v>
      </c>
      <c r="F50" s="3" t="s">
        <v>1041</v>
      </c>
      <c r="G50" s="3" t="s">
        <v>1042</v>
      </c>
      <c r="H50" s="3" t="s">
        <v>1043</v>
      </c>
      <c r="I50" s="3" t="s">
        <v>1044</v>
      </c>
      <c r="J50" s="4" t="s">
        <v>1045</v>
      </c>
      <c r="K50" s="5" t="s">
        <v>1046</v>
      </c>
      <c r="L50" s="6"/>
      <c r="M50" s="6"/>
      <c r="N50" s="7"/>
      <c r="O50" s="7"/>
      <c r="P50" s="8"/>
      <c r="Q50" s="9">
        <f>SUM(Q51:Q51)</f>
        <v>8312500</v>
      </c>
      <c r="R50" s="10">
        <f>SUM(R51:R51)</f>
        <v>0</v>
      </c>
      <c r="S50" s="11">
        <f>SUM(S51:S51)</f>
        <v>0</v>
      </c>
      <c r="T50" s="10">
        <f>SUM(T51:T51)</f>
        <v>0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2">
        <f>Q50+S50</f>
        <v>8312500</v>
      </c>
      <c r="AH50" s="10">
        <f>AH51</f>
        <v>0</v>
      </c>
      <c r="AI50" s="13">
        <f>SUM(AI51:AI51)</f>
        <v>0</v>
      </c>
      <c r="AJ50" s="14"/>
      <c r="AK50" s="14"/>
      <c r="AL50" s="15"/>
    </row>
    <row r="51" spans="2:38" ht="141" thickBot="1">
      <c r="B51" s="28"/>
      <c r="C51" s="28"/>
      <c r="D51" s="28"/>
      <c r="E51" s="28"/>
      <c r="F51" s="26" t="s">
        <v>1004</v>
      </c>
      <c r="G51" s="28"/>
      <c r="H51" s="28"/>
      <c r="I51" s="28"/>
      <c r="J51" s="26" t="s">
        <v>299</v>
      </c>
      <c r="K51" s="26" t="s">
        <v>734</v>
      </c>
      <c r="L51" s="27">
        <v>0</v>
      </c>
      <c r="M51" s="27">
        <v>1</v>
      </c>
      <c r="N51" s="27">
        <v>1</v>
      </c>
      <c r="O51" s="28"/>
      <c r="P51" s="28"/>
      <c r="Q51" s="29">
        <v>8312500</v>
      </c>
      <c r="R51" s="28"/>
      <c r="S51" s="29"/>
      <c r="T51" s="28"/>
      <c r="U51" s="28"/>
      <c r="V51" s="28"/>
      <c r="W51" s="28"/>
      <c r="X51" s="28"/>
      <c r="Y51" s="28"/>
      <c r="Z51" s="28"/>
      <c r="AA51" s="29"/>
      <c r="AB51" s="28"/>
      <c r="AC51" s="28"/>
      <c r="AD51" s="28"/>
      <c r="AE51" s="29"/>
      <c r="AF51" s="28"/>
      <c r="AG51" s="28"/>
      <c r="AH51" s="28"/>
      <c r="AI51" s="28"/>
      <c r="AJ51" s="28"/>
      <c r="AK51" s="28"/>
      <c r="AL51" s="26" t="s">
        <v>1084</v>
      </c>
    </row>
    <row r="52" spans="2:38" s="1" customFormat="1" ht="41.25">
      <c r="B52" s="5" t="s">
        <v>1037</v>
      </c>
      <c r="C52" s="3" t="s">
        <v>1038</v>
      </c>
      <c r="D52" s="3" t="s">
        <v>1039</v>
      </c>
      <c r="E52" s="3" t="s">
        <v>1040</v>
      </c>
      <c r="F52" s="3" t="s">
        <v>1041</v>
      </c>
      <c r="G52" s="3" t="s">
        <v>1042</v>
      </c>
      <c r="H52" s="3" t="s">
        <v>1043</v>
      </c>
      <c r="I52" s="3" t="s">
        <v>1044</v>
      </c>
      <c r="J52" s="4" t="s">
        <v>1045</v>
      </c>
      <c r="K52" s="5" t="s">
        <v>1046</v>
      </c>
      <c r="L52" s="6"/>
      <c r="M52" s="6"/>
      <c r="N52" s="7"/>
      <c r="O52" s="7"/>
      <c r="P52" s="8"/>
      <c r="Q52" s="9">
        <f>SUM(Q53:Q53)</f>
        <v>8312500</v>
      </c>
      <c r="R52" s="10">
        <f>SUM(R53:R53)</f>
        <v>0</v>
      </c>
      <c r="S52" s="11">
        <f>SUM(S53:S53)</f>
        <v>0</v>
      </c>
      <c r="T52" s="10">
        <f>SUM(T53:T53)</f>
        <v>0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11"/>
      <c r="AF52" s="10"/>
      <c r="AG52" s="12">
        <f>Q52+S52</f>
        <v>8312500</v>
      </c>
      <c r="AH52" s="10">
        <f>AH53</f>
        <v>0</v>
      </c>
      <c r="AI52" s="13">
        <f>SUM(AI53:AI53)</f>
        <v>0</v>
      </c>
      <c r="AJ52" s="14"/>
      <c r="AK52" s="14"/>
      <c r="AL52" s="15"/>
    </row>
    <row r="53" spans="2:38" ht="141" thickBot="1">
      <c r="B53" s="28"/>
      <c r="C53" s="28"/>
      <c r="D53" s="28"/>
      <c r="E53" s="28"/>
      <c r="F53" s="26" t="s">
        <v>1004</v>
      </c>
      <c r="G53" s="28"/>
      <c r="H53" s="28"/>
      <c r="I53" s="28"/>
      <c r="J53" s="26" t="s">
        <v>300</v>
      </c>
      <c r="K53" s="26" t="s">
        <v>735</v>
      </c>
      <c r="L53" s="27">
        <v>1</v>
      </c>
      <c r="M53" s="27">
        <v>1</v>
      </c>
      <c r="N53" s="27">
        <v>1</v>
      </c>
      <c r="O53" s="28"/>
      <c r="P53" s="28"/>
      <c r="Q53" s="29">
        <v>8312500</v>
      </c>
      <c r="R53" s="28"/>
      <c r="S53" s="29"/>
      <c r="T53" s="28"/>
      <c r="U53" s="28"/>
      <c r="V53" s="28"/>
      <c r="W53" s="28"/>
      <c r="X53" s="28"/>
      <c r="Y53" s="28"/>
      <c r="Z53" s="28"/>
      <c r="AA53" s="29"/>
      <c r="AB53" s="28"/>
      <c r="AC53" s="28"/>
      <c r="AD53" s="28"/>
      <c r="AE53" s="29"/>
      <c r="AF53" s="28"/>
      <c r="AG53" s="28"/>
      <c r="AH53" s="28"/>
      <c r="AI53" s="28"/>
      <c r="AJ53" s="28"/>
      <c r="AK53" s="28"/>
      <c r="AL53" s="26" t="s">
        <v>1084</v>
      </c>
    </row>
    <row r="54" spans="2:38" s="1" customFormat="1" ht="41.25">
      <c r="B54" s="5" t="s">
        <v>1037</v>
      </c>
      <c r="C54" s="3" t="s">
        <v>1038</v>
      </c>
      <c r="D54" s="3" t="s">
        <v>1039</v>
      </c>
      <c r="E54" s="3" t="s">
        <v>1040</v>
      </c>
      <c r="F54" s="3" t="s">
        <v>1041</v>
      </c>
      <c r="G54" s="3" t="s">
        <v>1042</v>
      </c>
      <c r="H54" s="3" t="s">
        <v>1043</v>
      </c>
      <c r="I54" s="3" t="s">
        <v>1044</v>
      </c>
      <c r="J54" s="4" t="s">
        <v>1045</v>
      </c>
      <c r="K54" s="5" t="s">
        <v>1046</v>
      </c>
      <c r="L54" s="6"/>
      <c r="M54" s="6"/>
      <c r="N54" s="7"/>
      <c r="O54" s="7"/>
      <c r="P54" s="8"/>
      <c r="Q54" s="9">
        <f>SUM(Q55:Q55)</f>
        <v>8312500</v>
      </c>
      <c r="R54" s="10">
        <f>SUM(R55:R55)</f>
        <v>0</v>
      </c>
      <c r="S54" s="11">
        <f>SUM(S55:S55)</f>
        <v>0</v>
      </c>
      <c r="T54" s="10">
        <f>SUM(T55:T55)</f>
        <v>0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11"/>
      <c r="AF54" s="10"/>
      <c r="AG54" s="12">
        <f>Q54+S54</f>
        <v>8312500</v>
      </c>
      <c r="AH54" s="10">
        <f>AH55</f>
        <v>0</v>
      </c>
      <c r="AI54" s="13">
        <f>SUM(AI55:AI55)</f>
        <v>0</v>
      </c>
      <c r="AJ54" s="14"/>
      <c r="AK54" s="14"/>
      <c r="AL54" s="15"/>
    </row>
    <row r="55" spans="2:38" ht="153.75" thickBot="1">
      <c r="B55" s="28"/>
      <c r="C55" s="28"/>
      <c r="D55" s="28"/>
      <c r="E55" s="28"/>
      <c r="F55" s="26" t="s">
        <v>1004</v>
      </c>
      <c r="G55" s="28"/>
      <c r="H55" s="28"/>
      <c r="I55" s="28"/>
      <c r="J55" s="26" t="s">
        <v>301</v>
      </c>
      <c r="K55" s="26" t="s">
        <v>736</v>
      </c>
      <c r="L55" s="27">
        <v>0</v>
      </c>
      <c r="M55" s="27">
        <v>35</v>
      </c>
      <c r="N55" s="27">
        <v>10</v>
      </c>
      <c r="O55" s="28"/>
      <c r="P55" s="28"/>
      <c r="Q55" s="29">
        <v>8312500</v>
      </c>
      <c r="R55" s="28"/>
      <c r="S55" s="29"/>
      <c r="T55" s="28"/>
      <c r="U55" s="28"/>
      <c r="V55" s="28"/>
      <c r="W55" s="28"/>
      <c r="X55" s="28"/>
      <c r="Y55" s="28"/>
      <c r="Z55" s="28"/>
      <c r="AA55" s="29"/>
      <c r="AB55" s="28"/>
      <c r="AC55" s="28"/>
      <c r="AD55" s="28"/>
      <c r="AE55" s="29"/>
      <c r="AF55" s="28"/>
      <c r="AG55" s="28"/>
      <c r="AH55" s="28"/>
      <c r="AI55" s="28"/>
      <c r="AJ55" s="28"/>
      <c r="AK55" s="28"/>
      <c r="AL55" s="26" t="s">
        <v>1084</v>
      </c>
    </row>
    <row r="56" spans="2:38" s="1" customFormat="1" ht="41.25">
      <c r="B56" s="5" t="s">
        <v>1037</v>
      </c>
      <c r="C56" s="3" t="s">
        <v>1038</v>
      </c>
      <c r="D56" s="3" t="s">
        <v>1039</v>
      </c>
      <c r="E56" s="3" t="s">
        <v>1040</v>
      </c>
      <c r="F56" s="3" t="s">
        <v>1041</v>
      </c>
      <c r="G56" s="3" t="s">
        <v>1042</v>
      </c>
      <c r="H56" s="3" t="s">
        <v>1043</v>
      </c>
      <c r="I56" s="3" t="s">
        <v>1044</v>
      </c>
      <c r="J56" s="4" t="s">
        <v>1045</v>
      </c>
      <c r="K56" s="5" t="s">
        <v>1046</v>
      </c>
      <c r="L56" s="6"/>
      <c r="M56" s="6"/>
      <c r="N56" s="7"/>
      <c r="O56" s="7"/>
      <c r="P56" s="8"/>
      <c r="Q56" s="9">
        <f>SUM(Q57:Q57)</f>
        <v>8312500</v>
      </c>
      <c r="R56" s="10">
        <f>SUM(R57:R57)</f>
        <v>0</v>
      </c>
      <c r="S56" s="11">
        <f>SUM(S57:S57)</f>
        <v>0</v>
      </c>
      <c r="T56" s="10">
        <f>SUM(T57:T57)</f>
        <v>0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11"/>
      <c r="AF56" s="10"/>
      <c r="AG56" s="12">
        <f>Q56+S56</f>
        <v>8312500</v>
      </c>
      <c r="AH56" s="10">
        <f>AH57</f>
        <v>0</v>
      </c>
      <c r="AI56" s="13">
        <f>SUM(AI57:AI57)</f>
        <v>0</v>
      </c>
      <c r="AJ56" s="14"/>
      <c r="AK56" s="14"/>
      <c r="AL56" s="15"/>
    </row>
    <row r="57" spans="2:38" ht="85.5" customHeight="1" thickBot="1">
      <c r="B57" s="28"/>
      <c r="C57" s="28"/>
      <c r="D57" s="28"/>
      <c r="E57" s="28"/>
      <c r="F57" s="26" t="s">
        <v>1004</v>
      </c>
      <c r="G57" s="28"/>
      <c r="H57" s="28"/>
      <c r="I57" s="28"/>
      <c r="J57" s="26" t="s">
        <v>302</v>
      </c>
      <c r="K57" s="26" t="s">
        <v>737</v>
      </c>
      <c r="L57" s="27">
        <v>0</v>
      </c>
      <c r="M57" s="27" t="s">
        <v>437</v>
      </c>
      <c r="N57" s="27">
        <v>4</v>
      </c>
      <c r="O57" s="28"/>
      <c r="P57" s="28"/>
      <c r="Q57" s="29">
        <v>8312500</v>
      </c>
      <c r="R57" s="28"/>
      <c r="S57" s="29"/>
      <c r="T57" s="28"/>
      <c r="U57" s="28"/>
      <c r="V57" s="28"/>
      <c r="W57" s="28"/>
      <c r="X57" s="28"/>
      <c r="Y57" s="28"/>
      <c r="Z57" s="28"/>
      <c r="AA57" s="29"/>
      <c r="AB57" s="28"/>
      <c r="AC57" s="28"/>
      <c r="AD57" s="28"/>
      <c r="AE57" s="29"/>
      <c r="AF57" s="28"/>
      <c r="AG57" s="28"/>
      <c r="AH57" s="28"/>
      <c r="AI57" s="28"/>
      <c r="AJ57" s="28"/>
      <c r="AK57" s="28"/>
      <c r="AL57" s="26" t="s">
        <v>1084</v>
      </c>
    </row>
    <row r="58" spans="2:38" s="1" customFormat="1" ht="41.25">
      <c r="B58" s="5" t="s">
        <v>1037</v>
      </c>
      <c r="C58" s="3" t="s">
        <v>1038</v>
      </c>
      <c r="D58" s="3" t="s">
        <v>1039</v>
      </c>
      <c r="E58" s="3" t="s">
        <v>1040</v>
      </c>
      <c r="F58" s="3" t="s">
        <v>1041</v>
      </c>
      <c r="G58" s="3" t="s">
        <v>1042</v>
      </c>
      <c r="H58" s="3" t="s">
        <v>1043</v>
      </c>
      <c r="I58" s="3" t="s">
        <v>1044</v>
      </c>
      <c r="J58" s="4" t="s">
        <v>1045</v>
      </c>
      <c r="K58" s="5" t="s">
        <v>1046</v>
      </c>
      <c r="L58" s="6"/>
      <c r="M58" s="6"/>
      <c r="N58" s="7"/>
      <c r="O58" s="7"/>
      <c r="P58" s="8"/>
      <c r="Q58" s="9">
        <f>SUM(Q59:Q59)</f>
        <v>8312500</v>
      </c>
      <c r="R58" s="10">
        <f>SUM(R59:R59)</f>
        <v>0</v>
      </c>
      <c r="S58" s="11">
        <f>SUM(S59:S59)</f>
        <v>0</v>
      </c>
      <c r="T58" s="10">
        <f>SUM(T59:T59)</f>
        <v>0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11"/>
      <c r="AF58" s="10"/>
      <c r="AG58" s="12">
        <f>Q58+S58</f>
        <v>8312500</v>
      </c>
      <c r="AH58" s="10">
        <f>AH59</f>
        <v>0</v>
      </c>
      <c r="AI58" s="13">
        <f>SUM(AI59:AI59)</f>
        <v>0</v>
      </c>
      <c r="AJ58" s="14"/>
      <c r="AK58" s="14"/>
      <c r="AL58" s="15"/>
    </row>
    <row r="59" spans="2:38" ht="153.75" thickBot="1">
      <c r="B59" s="28"/>
      <c r="C59" s="28"/>
      <c r="D59" s="28"/>
      <c r="E59" s="28"/>
      <c r="F59" s="26" t="s">
        <v>1006</v>
      </c>
      <c r="G59" s="28"/>
      <c r="H59" s="28"/>
      <c r="I59" s="28"/>
      <c r="J59" s="26" t="s">
        <v>303</v>
      </c>
      <c r="K59" s="26" t="s">
        <v>718</v>
      </c>
      <c r="L59" s="27">
        <v>1750</v>
      </c>
      <c r="M59" s="27">
        <v>8000</v>
      </c>
      <c r="N59" s="27">
        <v>2000</v>
      </c>
      <c r="O59" s="28"/>
      <c r="P59" s="28"/>
      <c r="Q59" s="29">
        <v>8312500</v>
      </c>
      <c r="R59" s="28"/>
      <c r="S59" s="29"/>
      <c r="T59" s="28"/>
      <c r="U59" s="28"/>
      <c r="V59" s="28"/>
      <c r="W59" s="28"/>
      <c r="X59" s="28"/>
      <c r="Y59" s="28"/>
      <c r="Z59" s="28"/>
      <c r="AA59" s="29"/>
      <c r="AB59" s="28"/>
      <c r="AC59" s="28"/>
      <c r="AD59" s="28"/>
      <c r="AE59" s="29"/>
      <c r="AF59" s="28"/>
      <c r="AG59" s="28"/>
      <c r="AH59" s="28"/>
      <c r="AI59" s="28"/>
      <c r="AJ59" s="28"/>
      <c r="AK59" s="28"/>
      <c r="AL59" s="26" t="s">
        <v>1084</v>
      </c>
    </row>
    <row r="60" spans="2:38" s="1" customFormat="1" ht="41.25">
      <c r="B60" s="5" t="s">
        <v>1037</v>
      </c>
      <c r="C60" s="3" t="s">
        <v>1038</v>
      </c>
      <c r="D60" s="3" t="s">
        <v>1039</v>
      </c>
      <c r="E60" s="3" t="s">
        <v>1040</v>
      </c>
      <c r="F60" s="3" t="s">
        <v>1041</v>
      </c>
      <c r="G60" s="3" t="s">
        <v>1042</v>
      </c>
      <c r="H60" s="3" t="s">
        <v>1043</v>
      </c>
      <c r="I60" s="3" t="s">
        <v>1044</v>
      </c>
      <c r="J60" s="4" t="s">
        <v>1045</v>
      </c>
      <c r="K60" s="5" t="s">
        <v>1046</v>
      </c>
      <c r="L60" s="6"/>
      <c r="M60" s="6"/>
      <c r="N60" s="7"/>
      <c r="O60" s="7"/>
      <c r="P60" s="8"/>
      <c r="Q60" s="9">
        <f>SUM(Q61:Q61)</f>
        <v>2000000</v>
      </c>
      <c r="R60" s="10">
        <f>SUM(R61:R61)</f>
        <v>0</v>
      </c>
      <c r="S60" s="11">
        <f>SUM(S61:S61)</f>
        <v>0</v>
      </c>
      <c r="T60" s="10">
        <f>SUM(T61:T61)</f>
        <v>0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11"/>
      <c r="AF60" s="10"/>
      <c r="AG60" s="12">
        <f>Q60+S60</f>
        <v>2000000</v>
      </c>
      <c r="AH60" s="10">
        <f>AH61</f>
        <v>0</v>
      </c>
      <c r="AI60" s="13">
        <f>SUM(AI61:AI61)</f>
        <v>0</v>
      </c>
      <c r="AJ60" s="14"/>
      <c r="AK60" s="14"/>
      <c r="AL60" s="15"/>
    </row>
    <row r="61" spans="2:38" ht="102">
      <c r="B61" s="28"/>
      <c r="C61" s="28"/>
      <c r="D61" s="28"/>
      <c r="E61" s="28"/>
      <c r="F61" s="26" t="s">
        <v>1004</v>
      </c>
      <c r="G61" s="28"/>
      <c r="H61" s="28"/>
      <c r="I61" s="28"/>
      <c r="J61" s="26" t="s">
        <v>304</v>
      </c>
      <c r="K61" s="26" t="s">
        <v>738</v>
      </c>
      <c r="L61" s="27">
        <v>0</v>
      </c>
      <c r="M61" s="27">
        <v>3</v>
      </c>
      <c r="N61" s="27">
        <v>1</v>
      </c>
      <c r="O61" s="28"/>
      <c r="P61" s="28"/>
      <c r="Q61" s="29">
        <v>2000000</v>
      </c>
      <c r="R61" s="28"/>
      <c r="S61" s="29"/>
      <c r="T61" s="28"/>
      <c r="U61" s="28"/>
      <c r="V61" s="28"/>
      <c r="W61" s="28"/>
      <c r="X61" s="28"/>
      <c r="Y61" s="28"/>
      <c r="Z61" s="28"/>
      <c r="AA61" s="29"/>
      <c r="AB61" s="28"/>
      <c r="AC61" s="28"/>
      <c r="AD61" s="28"/>
      <c r="AE61" s="29"/>
      <c r="AF61" s="28"/>
      <c r="AG61" s="28"/>
      <c r="AH61" s="28"/>
      <c r="AI61" s="28"/>
      <c r="AJ61" s="28"/>
      <c r="AK61" s="28"/>
      <c r="AL61" s="26" t="s">
        <v>1084</v>
      </c>
    </row>
  </sheetData>
  <mergeCells count="62">
    <mergeCell ref="AG37:AH37"/>
    <mergeCell ref="AI37:AI38"/>
    <mergeCell ref="O37:O38"/>
    <mergeCell ref="P37:P38"/>
    <mergeCell ref="Q37:R37"/>
    <mergeCell ref="S37:T37"/>
    <mergeCell ref="U37:V37"/>
    <mergeCell ref="W37:X37"/>
    <mergeCell ref="C39:J39"/>
    <mergeCell ref="Y37:Z37"/>
    <mergeCell ref="AA37:AB37"/>
    <mergeCell ref="AC37:AD37"/>
    <mergeCell ref="AE37:AF37"/>
    <mergeCell ref="N37:N38"/>
    <mergeCell ref="B35:J35"/>
    <mergeCell ref="K35:V35"/>
    <mergeCell ref="W35:AL35"/>
    <mergeCell ref="B36:D36"/>
    <mergeCell ref="H36:P36"/>
    <mergeCell ref="Q36:AH36"/>
    <mergeCell ref="AI36:AL36"/>
    <mergeCell ref="AJ37:AJ38"/>
    <mergeCell ref="AK37:AK38"/>
    <mergeCell ref="AL37:AL38"/>
    <mergeCell ref="AJ5:AJ6"/>
    <mergeCell ref="AK5:AK6"/>
    <mergeCell ref="AL5:AL6"/>
    <mergeCell ref="B34:AL34"/>
    <mergeCell ref="W5:X5"/>
    <mergeCell ref="B5:B6"/>
    <mergeCell ref="C5:J6"/>
    <mergeCell ref="K5:K6"/>
    <mergeCell ref="B37:B38"/>
    <mergeCell ref="C37:J38"/>
    <mergeCell ref="K37:K38"/>
    <mergeCell ref="L37:L38"/>
    <mergeCell ref="M37:M38"/>
    <mergeCell ref="C7:J7"/>
    <mergeCell ref="B33:AL33"/>
    <mergeCell ref="L5:L6"/>
    <mergeCell ref="M5:M6"/>
    <mergeCell ref="N5:N6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B4:D4"/>
    <mergeCell ref="H4:P4"/>
    <mergeCell ref="Q4:AH4"/>
    <mergeCell ref="AI4:AL4"/>
    <mergeCell ref="B1:AL1"/>
    <mergeCell ref="B2:AL2"/>
    <mergeCell ref="B3:J3"/>
    <mergeCell ref="K3:V3"/>
    <mergeCell ref="W3:AL3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L35"/>
  <sheetViews>
    <sheetView zoomScale="50" zoomScaleNormal="50" workbookViewId="0">
      <selection activeCell="N5" sqref="N5:N6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194" t="s">
        <v>1244</v>
      </c>
      <c r="C3" s="195"/>
      <c r="D3" s="195"/>
      <c r="E3" s="195"/>
      <c r="F3" s="195"/>
      <c r="G3" s="195"/>
      <c r="H3" s="195"/>
      <c r="I3" s="195"/>
      <c r="J3" s="196"/>
      <c r="K3" s="197" t="s">
        <v>1274</v>
      </c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9"/>
      <c r="W3" s="197" t="s">
        <v>1101</v>
      </c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9"/>
    </row>
    <row r="4" spans="2:38" s="1" customFormat="1" ht="30.75" customHeight="1" thickBot="1">
      <c r="B4" s="136" t="s">
        <v>1275</v>
      </c>
      <c r="C4" s="137"/>
      <c r="D4" s="138"/>
      <c r="E4" s="16"/>
      <c r="F4" s="16"/>
      <c r="G4" s="16"/>
      <c r="H4" s="139" t="s">
        <v>1276</v>
      </c>
      <c r="I4" s="139"/>
      <c r="J4" s="139"/>
      <c r="K4" s="139"/>
      <c r="L4" s="139"/>
      <c r="M4" s="139"/>
      <c r="N4" s="139"/>
      <c r="O4" s="139"/>
      <c r="P4" s="140"/>
      <c r="Q4" s="240" t="s">
        <v>1049</v>
      </c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2"/>
      <c r="AI4" s="243" t="s">
        <v>1050</v>
      </c>
      <c r="AJ4" s="244"/>
      <c r="AK4" s="244"/>
      <c r="AL4" s="245"/>
    </row>
    <row r="5" spans="2:38" s="1" customFormat="1" ht="11.2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29.25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90.75" thickBot="1">
      <c r="B7" s="42" t="s">
        <v>1088</v>
      </c>
      <c r="C7" s="180" t="s">
        <v>1371</v>
      </c>
      <c r="D7" s="181"/>
      <c r="E7" s="181"/>
      <c r="F7" s="181"/>
      <c r="G7" s="181"/>
      <c r="H7" s="181"/>
      <c r="I7" s="181"/>
      <c r="J7" s="181"/>
      <c r="K7" s="43" t="s">
        <v>1277</v>
      </c>
      <c r="L7" s="44">
        <v>1</v>
      </c>
      <c r="M7" s="59">
        <v>45</v>
      </c>
      <c r="N7" s="60">
        <v>7</v>
      </c>
      <c r="O7" s="46"/>
      <c r="P7" s="47"/>
      <c r="Q7" s="48">
        <f t="shared" ref="Q7:AF7" si="0">Q9+Q12+Q17</f>
        <v>50000001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+AG9+AG12+AG17</f>
        <v>16666667</v>
      </c>
      <c r="AH7" s="50">
        <f>AH9+AH12+AH17</f>
        <v>0</v>
      </c>
      <c r="AI7" s="51">
        <f>AI9+AI12+AI17</f>
        <v>0</v>
      </c>
      <c r="AJ7" s="52"/>
      <c r="AK7" s="52"/>
      <c r="AL7" s="53"/>
    </row>
    <row r="8" spans="2:38" s="1" customFormat="1" ht="45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16666667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16666667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166.5" thickBot="1">
      <c r="B9" s="28"/>
      <c r="C9" s="28"/>
      <c r="D9" s="28"/>
      <c r="E9" s="28"/>
      <c r="F9" s="26" t="s">
        <v>1007</v>
      </c>
      <c r="G9" s="28"/>
      <c r="H9" s="28"/>
      <c r="I9" s="28"/>
      <c r="J9" s="26" t="s">
        <v>305</v>
      </c>
      <c r="K9" s="26" t="s">
        <v>739</v>
      </c>
      <c r="L9" s="27">
        <v>40</v>
      </c>
      <c r="M9" s="27">
        <v>1</v>
      </c>
      <c r="N9" s="27">
        <v>80</v>
      </c>
      <c r="O9" s="28"/>
      <c r="P9" s="28"/>
      <c r="Q9" s="29">
        <v>16666667</v>
      </c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1088</v>
      </c>
    </row>
    <row r="10" spans="2:38" s="1" customFormat="1" ht="45.7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50000000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50000000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217.5" thickBot="1">
      <c r="B11" s="28"/>
      <c r="C11" s="28"/>
      <c r="D11" s="28"/>
      <c r="E11" s="28"/>
      <c r="F11" s="26" t="s">
        <v>976</v>
      </c>
      <c r="G11" s="28"/>
      <c r="H11" s="28"/>
      <c r="I11" s="28"/>
      <c r="J11" s="26" t="s">
        <v>306</v>
      </c>
      <c r="K11" s="26" t="s">
        <v>740</v>
      </c>
      <c r="L11" s="27">
        <v>0</v>
      </c>
      <c r="M11" s="27">
        <v>1</v>
      </c>
      <c r="N11" s="27">
        <v>0</v>
      </c>
      <c r="O11" s="28"/>
      <c r="P11" s="28"/>
      <c r="Q11" s="29">
        <v>50000000</v>
      </c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1088</v>
      </c>
    </row>
    <row r="12" spans="2:38" s="1" customFormat="1" ht="45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16666667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16666667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204.75" thickBot="1">
      <c r="B13" s="28"/>
      <c r="C13" s="28"/>
      <c r="D13" s="28"/>
      <c r="E13" s="28"/>
      <c r="F13" s="26" t="s">
        <v>976</v>
      </c>
      <c r="G13" s="28"/>
      <c r="H13" s="28"/>
      <c r="I13" s="28"/>
      <c r="J13" s="26" t="s">
        <v>307</v>
      </c>
      <c r="K13" s="26" t="s">
        <v>741</v>
      </c>
      <c r="L13" s="27">
        <v>0</v>
      </c>
      <c r="M13" s="27">
        <v>1</v>
      </c>
      <c r="N13" s="27">
        <v>0</v>
      </c>
      <c r="O13" s="28"/>
      <c r="P13" s="28"/>
      <c r="Q13" s="29">
        <v>16666667</v>
      </c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1088</v>
      </c>
    </row>
    <row r="14" spans="2:38" s="1" customFormat="1" ht="45.7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16666667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16666667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230.25" thickBot="1">
      <c r="B15" s="28"/>
      <c r="C15" s="28"/>
      <c r="D15" s="28"/>
      <c r="E15" s="28"/>
      <c r="F15" s="26" t="s">
        <v>1007</v>
      </c>
      <c r="G15" s="28"/>
      <c r="H15" s="28"/>
      <c r="I15" s="28"/>
      <c r="J15" s="26" t="s">
        <v>308</v>
      </c>
      <c r="K15" s="26" t="s">
        <v>742</v>
      </c>
      <c r="L15" s="27">
        <v>5</v>
      </c>
      <c r="M15" s="27">
        <v>7</v>
      </c>
      <c r="N15" s="27">
        <v>6</v>
      </c>
      <c r="O15" s="28"/>
      <c r="P15" s="28"/>
      <c r="Q15" s="29">
        <v>16666667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1088</v>
      </c>
    </row>
    <row r="16" spans="2:38" s="1" customFormat="1" ht="45.7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16666667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16666667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90" thickBot="1">
      <c r="B17" s="28"/>
      <c r="C17" s="28"/>
      <c r="D17" s="28"/>
      <c r="E17" s="28"/>
      <c r="F17" s="26" t="s">
        <v>1007</v>
      </c>
      <c r="G17" s="28"/>
      <c r="H17" s="28"/>
      <c r="I17" s="28"/>
      <c r="J17" s="26" t="s">
        <v>309</v>
      </c>
      <c r="K17" s="26" t="s">
        <v>743</v>
      </c>
      <c r="L17" s="27">
        <v>0</v>
      </c>
      <c r="M17" s="27">
        <v>2</v>
      </c>
      <c r="N17" s="27">
        <v>1</v>
      </c>
      <c r="O17" s="28"/>
      <c r="P17" s="28"/>
      <c r="Q17" s="29">
        <v>16666667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1088</v>
      </c>
    </row>
    <row r="18" spans="2:38" s="1" customFormat="1" ht="45.7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16666667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16666667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102.75" customHeight="1" thickBot="1">
      <c r="B19" s="28"/>
      <c r="C19" s="28"/>
      <c r="D19" s="28"/>
      <c r="E19" s="28"/>
      <c r="F19" s="26" t="s">
        <v>1007</v>
      </c>
      <c r="G19" s="28"/>
      <c r="H19" s="28"/>
      <c r="I19" s="28"/>
      <c r="J19" s="26" t="s">
        <v>310</v>
      </c>
      <c r="K19" s="26" t="s">
        <v>744</v>
      </c>
      <c r="L19" s="27">
        <v>1</v>
      </c>
      <c r="M19" s="27">
        <v>3</v>
      </c>
      <c r="N19" s="27">
        <v>1</v>
      </c>
      <c r="O19" s="28"/>
      <c r="P19" s="28"/>
      <c r="Q19" s="29">
        <v>16666667</v>
      </c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1088</v>
      </c>
    </row>
    <row r="20" spans="2:38" s="1" customFormat="1" ht="45.75">
      <c r="B20" s="5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16666667</v>
      </c>
      <c r="R20" s="10">
        <f>SUM(R21:R21)</f>
        <v>0</v>
      </c>
      <c r="S20" s="11">
        <f>SUM(S21:S21)</f>
        <v>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16666667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2:38" ht="77.25" thickBot="1">
      <c r="B21" s="28"/>
      <c r="C21" s="28"/>
      <c r="D21" s="28"/>
      <c r="E21" s="28"/>
      <c r="F21" s="26" t="s">
        <v>1007</v>
      </c>
      <c r="G21" s="28"/>
      <c r="H21" s="28"/>
      <c r="I21" s="28"/>
      <c r="J21" s="26" t="s">
        <v>311</v>
      </c>
      <c r="K21" s="26" t="s">
        <v>745</v>
      </c>
      <c r="L21" s="27">
        <v>0</v>
      </c>
      <c r="M21" s="27">
        <v>1</v>
      </c>
      <c r="N21" s="27">
        <v>1</v>
      </c>
      <c r="O21" s="28"/>
      <c r="P21" s="28"/>
      <c r="Q21" s="29">
        <v>16666667</v>
      </c>
      <c r="R21" s="28"/>
      <c r="S21" s="29"/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6" t="s">
        <v>1088</v>
      </c>
    </row>
    <row r="22" spans="2:38" s="1" customFormat="1" ht="45.75">
      <c r="B22" s="5" t="s">
        <v>1037</v>
      </c>
      <c r="C22" s="3" t="s">
        <v>1038</v>
      </c>
      <c r="D22" s="3" t="s">
        <v>1039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4" t="s">
        <v>1045</v>
      </c>
      <c r="K22" s="5" t="s">
        <v>1046</v>
      </c>
      <c r="L22" s="6"/>
      <c r="M22" s="6"/>
      <c r="N22" s="7"/>
      <c r="O22" s="7"/>
      <c r="P22" s="8"/>
      <c r="Q22" s="9">
        <f>SUM(Q23:Q23)</f>
        <v>16666667</v>
      </c>
      <c r="R22" s="10">
        <f>SUM(R23:R23)</f>
        <v>0</v>
      </c>
      <c r="S22" s="11">
        <f>SUM(S23:S23)</f>
        <v>0</v>
      </c>
      <c r="T22" s="10">
        <f>SUM(T23:T23)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2">
        <f>Q22+S22</f>
        <v>16666667</v>
      </c>
      <c r="AH22" s="10">
        <f>AH23</f>
        <v>0</v>
      </c>
      <c r="AI22" s="13">
        <f>SUM(AI23:AI23)</f>
        <v>0</v>
      </c>
      <c r="AJ22" s="14"/>
      <c r="AK22" s="14"/>
      <c r="AL22" s="15"/>
    </row>
    <row r="23" spans="2:38" ht="102.75" thickBot="1">
      <c r="B23" s="28"/>
      <c r="C23" s="28"/>
      <c r="D23" s="28"/>
      <c r="E23" s="28"/>
      <c r="F23" s="26" t="s">
        <v>1007</v>
      </c>
      <c r="G23" s="28"/>
      <c r="H23" s="28"/>
      <c r="I23" s="28"/>
      <c r="J23" s="26" t="s">
        <v>312</v>
      </c>
      <c r="K23" s="26" t="s">
        <v>746</v>
      </c>
      <c r="L23" s="27">
        <v>0</v>
      </c>
      <c r="M23" s="27">
        <v>1</v>
      </c>
      <c r="N23" s="27">
        <v>1</v>
      </c>
      <c r="O23" s="28"/>
      <c r="P23" s="28"/>
      <c r="Q23" s="29">
        <v>16666667</v>
      </c>
      <c r="R23" s="28"/>
      <c r="S23" s="29"/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26" t="s">
        <v>1088</v>
      </c>
    </row>
    <row r="24" spans="2:38" s="1" customFormat="1" ht="45.75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16666667</v>
      </c>
      <c r="R24" s="10">
        <f>SUM(R25:R25)</f>
        <v>0</v>
      </c>
      <c r="S24" s="11">
        <f>SUM(S25:S25)</f>
        <v>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16666667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243" thickBot="1">
      <c r="B25" s="28"/>
      <c r="C25" s="28"/>
      <c r="D25" s="28"/>
      <c r="E25" s="28"/>
      <c r="F25" s="26" t="s">
        <v>1007</v>
      </c>
      <c r="G25" s="28"/>
      <c r="H25" s="28"/>
      <c r="I25" s="28"/>
      <c r="J25" s="26" t="s">
        <v>313</v>
      </c>
      <c r="K25" s="26" t="s">
        <v>747</v>
      </c>
      <c r="L25" s="27">
        <v>8</v>
      </c>
      <c r="M25" s="27">
        <v>8</v>
      </c>
      <c r="N25" s="27">
        <v>8</v>
      </c>
      <c r="O25" s="28"/>
      <c r="P25" s="28"/>
      <c r="Q25" s="29">
        <v>16666667</v>
      </c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 t="s">
        <v>1088</v>
      </c>
    </row>
    <row r="26" spans="2:38" s="1" customFormat="1" ht="45.75">
      <c r="B26" s="5" t="s">
        <v>1037</v>
      </c>
      <c r="C26" s="3" t="s">
        <v>1038</v>
      </c>
      <c r="D26" s="3" t="s">
        <v>1039</v>
      </c>
      <c r="E26" s="3" t="s">
        <v>1040</v>
      </c>
      <c r="F26" s="3" t="s">
        <v>1041</v>
      </c>
      <c r="G26" s="3" t="s">
        <v>1042</v>
      </c>
      <c r="H26" s="3" t="s">
        <v>1043</v>
      </c>
      <c r="I26" s="3" t="s">
        <v>1044</v>
      </c>
      <c r="J26" s="4" t="s">
        <v>1045</v>
      </c>
      <c r="K26" s="5" t="s">
        <v>1046</v>
      </c>
      <c r="L26" s="6"/>
      <c r="M26" s="6"/>
      <c r="N26" s="7"/>
      <c r="O26" s="7"/>
      <c r="P26" s="8"/>
      <c r="Q26" s="9">
        <f>SUM(Q27:Q27)</f>
        <v>16666667</v>
      </c>
      <c r="R26" s="10">
        <f>SUM(R27:R27)</f>
        <v>0</v>
      </c>
      <c r="S26" s="11">
        <f>SUM(S27:S27)</f>
        <v>0</v>
      </c>
      <c r="T26" s="10">
        <f>SUM(T27:T27)</f>
        <v>0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2">
        <f>Q26+S26</f>
        <v>16666667</v>
      </c>
      <c r="AH26" s="10">
        <f>AH27</f>
        <v>0</v>
      </c>
      <c r="AI26" s="13">
        <f>SUM(AI27:AI27)</f>
        <v>0</v>
      </c>
      <c r="AJ26" s="14"/>
      <c r="AK26" s="14"/>
      <c r="AL26" s="15"/>
    </row>
    <row r="27" spans="2:38" ht="179.25" thickBot="1">
      <c r="B27" s="28"/>
      <c r="C27" s="28"/>
      <c r="D27" s="28"/>
      <c r="E27" s="28"/>
      <c r="F27" s="26" t="s">
        <v>1007</v>
      </c>
      <c r="G27" s="28"/>
      <c r="H27" s="28"/>
      <c r="I27" s="28"/>
      <c r="J27" s="26" t="s">
        <v>314</v>
      </c>
      <c r="K27" s="26" t="s">
        <v>748</v>
      </c>
      <c r="L27" s="27">
        <v>8</v>
      </c>
      <c r="M27" s="27">
        <v>8</v>
      </c>
      <c r="N27" s="27">
        <v>2</v>
      </c>
      <c r="O27" s="28"/>
      <c r="P27" s="28"/>
      <c r="Q27" s="29">
        <v>16666667</v>
      </c>
      <c r="R27" s="28"/>
      <c r="S27" s="29"/>
      <c r="T27" s="28"/>
      <c r="U27" s="28"/>
      <c r="V27" s="28"/>
      <c r="W27" s="28"/>
      <c r="X27" s="28"/>
      <c r="Y27" s="28"/>
      <c r="Z27" s="28"/>
      <c r="AA27" s="29"/>
      <c r="AB27" s="28"/>
      <c r="AC27" s="28"/>
      <c r="AD27" s="28"/>
      <c r="AE27" s="29"/>
      <c r="AF27" s="28"/>
      <c r="AG27" s="28"/>
      <c r="AH27" s="28"/>
      <c r="AI27" s="28"/>
      <c r="AJ27" s="28"/>
      <c r="AK27" s="28"/>
      <c r="AL27" s="26" t="s">
        <v>1088</v>
      </c>
    </row>
    <row r="28" spans="2:38" s="1" customFormat="1" ht="45.75">
      <c r="B28" s="5" t="s">
        <v>1037</v>
      </c>
      <c r="C28" s="3" t="s">
        <v>1038</v>
      </c>
      <c r="D28" s="3" t="s">
        <v>1039</v>
      </c>
      <c r="E28" s="3" t="s">
        <v>1040</v>
      </c>
      <c r="F28" s="3" t="s">
        <v>1041</v>
      </c>
      <c r="G28" s="3" t="s">
        <v>1042</v>
      </c>
      <c r="H28" s="3" t="s">
        <v>1043</v>
      </c>
      <c r="I28" s="3" t="s">
        <v>1044</v>
      </c>
      <c r="J28" s="4" t="s">
        <v>1045</v>
      </c>
      <c r="K28" s="5" t="s">
        <v>1046</v>
      </c>
      <c r="L28" s="6"/>
      <c r="M28" s="6"/>
      <c r="N28" s="7"/>
      <c r="O28" s="7"/>
      <c r="P28" s="8"/>
      <c r="Q28" s="9">
        <f>SUM(Q29:Q29)</f>
        <v>16666667</v>
      </c>
      <c r="R28" s="10">
        <f>SUM(R29:R29)</f>
        <v>0</v>
      </c>
      <c r="S28" s="11">
        <f>SUM(S29:S29)</f>
        <v>0</v>
      </c>
      <c r="T28" s="10">
        <f>SUM(T29:T29)</f>
        <v>0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2">
        <f>Q28+S28</f>
        <v>16666667</v>
      </c>
      <c r="AH28" s="10">
        <f>AH29</f>
        <v>0</v>
      </c>
      <c r="AI28" s="13">
        <f>SUM(AI29:AI29)</f>
        <v>0</v>
      </c>
      <c r="AJ28" s="14"/>
      <c r="AK28" s="14"/>
      <c r="AL28" s="15"/>
    </row>
    <row r="29" spans="2:38" ht="90" thickBot="1">
      <c r="B29" s="28"/>
      <c r="C29" s="28"/>
      <c r="D29" s="28"/>
      <c r="E29" s="28"/>
      <c r="F29" s="26" t="s">
        <v>1007</v>
      </c>
      <c r="G29" s="28"/>
      <c r="H29" s="28"/>
      <c r="I29" s="28"/>
      <c r="J29" s="26" t="s">
        <v>315</v>
      </c>
      <c r="K29" s="26" t="s">
        <v>749</v>
      </c>
      <c r="L29" s="27">
        <v>0</v>
      </c>
      <c r="M29" s="27">
        <v>1</v>
      </c>
      <c r="N29" s="27">
        <v>1</v>
      </c>
      <c r="O29" s="28"/>
      <c r="P29" s="28"/>
      <c r="Q29" s="29">
        <v>16666667</v>
      </c>
      <c r="R29" s="28"/>
      <c r="S29" s="29"/>
      <c r="T29" s="28"/>
      <c r="U29" s="28"/>
      <c r="V29" s="28"/>
      <c r="W29" s="28"/>
      <c r="X29" s="28"/>
      <c r="Y29" s="28"/>
      <c r="Z29" s="28"/>
      <c r="AA29" s="29"/>
      <c r="AB29" s="28"/>
      <c r="AC29" s="28"/>
      <c r="AD29" s="28"/>
      <c r="AE29" s="29"/>
      <c r="AF29" s="28"/>
      <c r="AG29" s="28"/>
      <c r="AH29" s="28"/>
      <c r="AI29" s="28"/>
      <c r="AJ29" s="28"/>
      <c r="AK29" s="28"/>
      <c r="AL29" s="26" t="s">
        <v>1088</v>
      </c>
    </row>
    <row r="30" spans="2:38" s="1" customFormat="1" ht="45.75">
      <c r="B30" s="5" t="s">
        <v>1037</v>
      </c>
      <c r="C30" s="3" t="s">
        <v>1038</v>
      </c>
      <c r="D30" s="3" t="s">
        <v>1039</v>
      </c>
      <c r="E30" s="3" t="s">
        <v>1040</v>
      </c>
      <c r="F30" s="3" t="s">
        <v>1041</v>
      </c>
      <c r="G30" s="3" t="s">
        <v>1042</v>
      </c>
      <c r="H30" s="3" t="s">
        <v>1043</v>
      </c>
      <c r="I30" s="3" t="s">
        <v>1044</v>
      </c>
      <c r="J30" s="4" t="s">
        <v>1045</v>
      </c>
      <c r="K30" s="5" t="s">
        <v>1046</v>
      </c>
      <c r="L30" s="6"/>
      <c r="M30" s="6"/>
      <c r="N30" s="7"/>
      <c r="O30" s="7"/>
      <c r="P30" s="8"/>
      <c r="Q30" s="9">
        <f>SUM(Q31:Q31)</f>
        <v>16666667</v>
      </c>
      <c r="R30" s="10">
        <f>SUM(R31:R31)</f>
        <v>0</v>
      </c>
      <c r="S30" s="11">
        <f>SUM(S31:S31)</f>
        <v>0</v>
      </c>
      <c r="T30" s="10">
        <f>SUM(T31:T31)</f>
        <v>0</v>
      </c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2">
        <f>Q30+S30</f>
        <v>16666667</v>
      </c>
      <c r="AH30" s="10">
        <f>AH31</f>
        <v>0</v>
      </c>
      <c r="AI30" s="13">
        <f>SUM(AI31:AI31)</f>
        <v>0</v>
      </c>
      <c r="AJ30" s="14"/>
      <c r="AK30" s="14"/>
      <c r="AL30" s="15"/>
    </row>
    <row r="31" spans="2:38" ht="217.5" thickBot="1">
      <c r="B31" s="28"/>
      <c r="C31" s="28"/>
      <c r="D31" s="28"/>
      <c r="E31" s="28"/>
      <c r="F31" s="26" t="s">
        <v>1007</v>
      </c>
      <c r="G31" s="28"/>
      <c r="H31" s="28"/>
      <c r="I31" s="28"/>
      <c r="J31" s="26" t="s">
        <v>316</v>
      </c>
      <c r="K31" s="26" t="s">
        <v>750</v>
      </c>
      <c r="L31" s="27">
        <v>0</v>
      </c>
      <c r="M31" s="27">
        <v>1</v>
      </c>
      <c r="N31" s="27">
        <v>1</v>
      </c>
      <c r="O31" s="28"/>
      <c r="P31" s="28"/>
      <c r="Q31" s="29">
        <v>16666667</v>
      </c>
      <c r="R31" s="28"/>
      <c r="S31" s="29"/>
      <c r="T31" s="28"/>
      <c r="U31" s="28"/>
      <c r="V31" s="28"/>
      <c r="W31" s="28"/>
      <c r="X31" s="28"/>
      <c r="Y31" s="28"/>
      <c r="Z31" s="28"/>
      <c r="AA31" s="29"/>
      <c r="AB31" s="28"/>
      <c r="AC31" s="28"/>
      <c r="AD31" s="28"/>
      <c r="AE31" s="29"/>
      <c r="AF31" s="28"/>
      <c r="AG31" s="28"/>
      <c r="AH31" s="28"/>
      <c r="AI31" s="28"/>
      <c r="AJ31" s="28"/>
      <c r="AK31" s="28"/>
      <c r="AL31" s="26" t="s">
        <v>1088</v>
      </c>
    </row>
    <row r="32" spans="2:38" s="1" customFormat="1" ht="33.75">
      <c r="B32" s="5" t="s">
        <v>1037</v>
      </c>
      <c r="C32" s="3" t="s">
        <v>1038</v>
      </c>
      <c r="D32" s="3" t="s">
        <v>1039</v>
      </c>
      <c r="E32" s="3" t="s">
        <v>1040</v>
      </c>
      <c r="F32" s="3" t="s">
        <v>1041</v>
      </c>
      <c r="G32" s="3" t="s">
        <v>1042</v>
      </c>
      <c r="H32" s="3" t="s">
        <v>1043</v>
      </c>
      <c r="I32" s="3" t="s">
        <v>1044</v>
      </c>
      <c r="J32" s="4" t="s">
        <v>1045</v>
      </c>
      <c r="K32" s="5" t="s">
        <v>1046</v>
      </c>
      <c r="L32" s="6"/>
      <c r="M32" s="6"/>
      <c r="N32" s="7"/>
      <c r="O32" s="7"/>
      <c r="P32" s="8"/>
      <c r="Q32" s="9">
        <f>SUM(Q33:Q33)</f>
        <v>0</v>
      </c>
      <c r="R32" s="10">
        <f>SUM(R33:R33)</f>
        <v>0</v>
      </c>
      <c r="S32" s="11">
        <f>SUM(S33:S33)</f>
        <v>0</v>
      </c>
      <c r="T32" s="10">
        <f>SUM(T33:T33)</f>
        <v>0</v>
      </c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12">
        <f>Q32+S32</f>
        <v>0</v>
      </c>
      <c r="AH32" s="10">
        <f>AH33</f>
        <v>0</v>
      </c>
      <c r="AI32" s="13">
        <f>SUM(AI33:AI33)</f>
        <v>0</v>
      </c>
      <c r="AJ32" s="14"/>
      <c r="AK32" s="14"/>
      <c r="AL32" s="15"/>
    </row>
    <row r="33" spans="2:38" ht="90" thickBot="1">
      <c r="B33" s="28"/>
      <c r="C33" s="28"/>
      <c r="D33" s="28"/>
      <c r="E33" s="28"/>
      <c r="F33" s="26" t="s">
        <v>1007</v>
      </c>
      <c r="G33" s="28"/>
      <c r="H33" s="28"/>
      <c r="I33" s="28"/>
      <c r="J33" s="26" t="s">
        <v>317</v>
      </c>
      <c r="K33" s="26" t="s">
        <v>751</v>
      </c>
      <c r="L33" s="27">
        <v>0</v>
      </c>
      <c r="M33" s="27">
        <v>1</v>
      </c>
      <c r="N33" s="27">
        <v>1</v>
      </c>
      <c r="O33" s="28"/>
      <c r="P33" s="28"/>
      <c r="Q33" s="29"/>
      <c r="R33" s="28"/>
      <c r="S33" s="29"/>
      <c r="T33" s="28"/>
      <c r="U33" s="28"/>
      <c r="V33" s="28"/>
      <c r="W33" s="28"/>
      <c r="X33" s="28"/>
      <c r="Y33" s="28"/>
      <c r="Z33" s="28"/>
      <c r="AA33" s="29"/>
      <c r="AB33" s="28"/>
      <c r="AC33" s="28"/>
      <c r="AD33" s="28"/>
      <c r="AE33" s="29"/>
      <c r="AF33" s="28"/>
      <c r="AG33" s="28"/>
      <c r="AH33" s="28"/>
      <c r="AI33" s="28"/>
      <c r="AJ33" s="28"/>
      <c r="AK33" s="28"/>
      <c r="AL33" s="26" t="s">
        <v>1088</v>
      </c>
    </row>
    <row r="34" spans="2:38" s="1" customFormat="1" ht="45.75">
      <c r="B34" s="5" t="s">
        <v>1037</v>
      </c>
      <c r="C34" s="3" t="s">
        <v>1038</v>
      </c>
      <c r="D34" s="3" t="s">
        <v>1039</v>
      </c>
      <c r="E34" s="3" t="s">
        <v>1040</v>
      </c>
      <c r="F34" s="3" t="s">
        <v>1041</v>
      </c>
      <c r="G34" s="3" t="s">
        <v>1042</v>
      </c>
      <c r="H34" s="3" t="s">
        <v>1043</v>
      </c>
      <c r="I34" s="3" t="s">
        <v>1044</v>
      </c>
      <c r="J34" s="4" t="s">
        <v>1045</v>
      </c>
      <c r="K34" s="5" t="s">
        <v>1046</v>
      </c>
      <c r="L34" s="6"/>
      <c r="M34" s="6"/>
      <c r="N34" s="7"/>
      <c r="O34" s="7"/>
      <c r="P34" s="8"/>
      <c r="Q34" s="9">
        <f>SUM(Q35:Q35)</f>
        <v>16666663</v>
      </c>
      <c r="R34" s="10">
        <f>SUM(R35:R35)</f>
        <v>0</v>
      </c>
      <c r="S34" s="11">
        <f>SUM(S35:S35)</f>
        <v>0</v>
      </c>
      <c r="T34" s="10">
        <f>SUM(T35:T35)</f>
        <v>0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2">
        <f>Q34+S34</f>
        <v>16666663</v>
      </c>
      <c r="AH34" s="10">
        <f>AH35</f>
        <v>0</v>
      </c>
      <c r="AI34" s="13">
        <f>SUM(AI35:AI35)</f>
        <v>0</v>
      </c>
      <c r="AJ34" s="14"/>
      <c r="AK34" s="14"/>
      <c r="AL34" s="15"/>
    </row>
    <row r="35" spans="2:38" ht="140.25">
      <c r="B35" s="28"/>
      <c r="C35" s="28"/>
      <c r="D35" s="28"/>
      <c r="E35" s="28"/>
      <c r="F35" s="26" t="s">
        <v>1007</v>
      </c>
      <c r="G35" s="28"/>
      <c r="H35" s="28"/>
      <c r="I35" s="28"/>
      <c r="J35" s="26" t="s">
        <v>318</v>
      </c>
      <c r="K35" s="26" t="s">
        <v>752</v>
      </c>
      <c r="L35" s="27">
        <v>0</v>
      </c>
      <c r="M35" s="27">
        <v>3</v>
      </c>
      <c r="N35" s="27">
        <v>1</v>
      </c>
      <c r="O35" s="28"/>
      <c r="P35" s="28"/>
      <c r="Q35" s="29">
        <v>16666663</v>
      </c>
      <c r="R35" s="28"/>
      <c r="S35" s="29"/>
      <c r="T35" s="28"/>
      <c r="U35" s="28"/>
      <c r="V35" s="28"/>
      <c r="W35" s="28"/>
      <c r="X35" s="28"/>
      <c r="Y35" s="28"/>
      <c r="Z35" s="28"/>
      <c r="AA35" s="29"/>
      <c r="AB35" s="28"/>
      <c r="AC35" s="28"/>
      <c r="AD35" s="28"/>
      <c r="AE35" s="29"/>
      <c r="AF35" s="28"/>
      <c r="AG35" s="28"/>
      <c r="AH35" s="28"/>
      <c r="AI35" s="28"/>
      <c r="AJ35" s="28"/>
      <c r="AK35" s="28"/>
      <c r="AL35" s="26" t="s">
        <v>1088</v>
      </c>
    </row>
  </sheetData>
  <mergeCells count="31">
    <mergeCell ref="C7:J7"/>
    <mergeCell ref="Y5:Z5"/>
    <mergeCell ref="AA5:AB5"/>
    <mergeCell ref="AC5:AD5"/>
    <mergeCell ref="AE5:AF5"/>
    <mergeCell ref="O5:O6"/>
    <mergeCell ref="P5:P6"/>
    <mergeCell ref="Q5:R5"/>
    <mergeCell ref="S5:T5"/>
    <mergeCell ref="U5:V5"/>
    <mergeCell ref="W5:X5"/>
    <mergeCell ref="N5:N6"/>
    <mergeCell ref="B1:AL1"/>
    <mergeCell ref="B2:AL2"/>
    <mergeCell ref="B3:J3"/>
    <mergeCell ref="K3:V3"/>
    <mergeCell ref="W3:AL3"/>
    <mergeCell ref="B4:D4"/>
    <mergeCell ref="H4:P4"/>
    <mergeCell ref="Q4:AH4"/>
    <mergeCell ref="AI4:AL4"/>
    <mergeCell ref="B5:B6"/>
    <mergeCell ref="C5:J6"/>
    <mergeCell ref="K5:K6"/>
    <mergeCell ref="L5:L6"/>
    <mergeCell ref="M5:M6"/>
    <mergeCell ref="AJ5:AJ6"/>
    <mergeCell ref="AK5:AK6"/>
    <mergeCell ref="AL5:AL6"/>
    <mergeCell ref="AG5:AH5"/>
    <mergeCell ref="AI5:AI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L73"/>
  <sheetViews>
    <sheetView zoomScale="50" zoomScaleNormal="50" workbookViewId="0">
      <selection activeCell="N61" sqref="N61:N62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1244</v>
      </c>
      <c r="C3" s="129"/>
      <c r="D3" s="129"/>
      <c r="E3" s="129"/>
      <c r="F3" s="129"/>
      <c r="G3" s="129"/>
      <c r="H3" s="129"/>
      <c r="I3" s="129"/>
      <c r="J3" s="130"/>
      <c r="K3" s="131" t="s">
        <v>1278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18.75" customHeight="1" thickBot="1">
      <c r="B4" s="254" t="s">
        <v>1279</v>
      </c>
      <c r="C4" s="137"/>
      <c r="D4" s="138"/>
      <c r="E4" s="16"/>
      <c r="F4" s="16"/>
      <c r="G4" s="16"/>
      <c r="H4" s="139" t="s">
        <v>1280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1.2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29.25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68.25" thickBot="1">
      <c r="B7" s="42" t="s">
        <v>1090</v>
      </c>
      <c r="C7" s="180" t="s">
        <v>1372</v>
      </c>
      <c r="D7" s="181"/>
      <c r="E7" s="181"/>
      <c r="F7" s="181"/>
      <c r="G7" s="181"/>
      <c r="H7" s="181"/>
      <c r="I7" s="181"/>
      <c r="J7" s="181"/>
      <c r="K7" s="43" t="s">
        <v>1281</v>
      </c>
      <c r="L7" s="44">
        <v>0</v>
      </c>
      <c r="M7" s="59">
        <v>5</v>
      </c>
      <c r="N7" s="60">
        <v>0</v>
      </c>
      <c r="O7" s="46"/>
      <c r="P7" s="47"/>
      <c r="Q7" s="48">
        <f t="shared" ref="Q7:AF7" si="0">Q9+Q12+Q15</f>
        <v>80000000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+AG9+AG12+AG15</f>
        <v>30000000</v>
      </c>
      <c r="AH7" s="50">
        <f>AH9+AH12+AH15</f>
        <v>0</v>
      </c>
      <c r="AI7" s="51">
        <f>AI9+AI12+AI15</f>
        <v>0</v>
      </c>
      <c r="AJ7" s="52"/>
      <c r="AK7" s="52"/>
      <c r="AL7" s="53"/>
    </row>
    <row r="8" spans="2:38" s="1" customFormat="1" ht="33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243" thickBot="1">
      <c r="B9" s="28"/>
      <c r="C9" s="28"/>
      <c r="D9" s="28"/>
      <c r="E9" s="28"/>
      <c r="F9" s="26" t="s">
        <v>881</v>
      </c>
      <c r="G9" s="28"/>
      <c r="H9" s="28"/>
      <c r="I9" s="28"/>
      <c r="J9" s="26" t="s">
        <v>319</v>
      </c>
      <c r="K9" s="26" t="s">
        <v>753</v>
      </c>
      <c r="L9" s="27">
        <v>1159</v>
      </c>
      <c r="M9" s="27">
        <v>1490</v>
      </c>
      <c r="N9" s="27">
        <v>450</v>
      </c>
      <c r="O9" s="28"/>
      <c r="P9" s="28"/>
      <c r="Q9" s="29"/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1089</v>
      </c>
    </row>
    <row r="10" spans="2:38" s="1" customFormat="1" ht="33.7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179.25" thickBot="1">
      <c r="B11" s="28"/>
      <c r="C11" s="28"/>
      <c r="D11" s="28"/>
      <c r="E11" s="28"/>
      <c r="F11" s="26" t="s">
        <v>881</v>
      </c>
      <c r="G11" s="28"/>
      <c r="H11" s="28"/>
      <c r="I11" s="28"/>
      <c r="J11" s="26" t="s">
        <v>320</v>
      </c>
      <c r="K11" s="26" t="s">
        <v>754</v>
      </c>
      <c r="L11" s="27">
        <v>0</v>
      </c>
      <c r="M11" s="27">
        <v>2000</v>
      </c>
      <c r="N11" s="27">
        <v>2000</v>
      </c>
      <c r="O11" s="28"/>
      <c r="P11" s="28"/>
      <c r="Q11" s="29"/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1089</v>
      </c>
    </row>
    <row r="12" spans="2:38" s="1" customFormat="1" ht="45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30000000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30000000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217.5" thickBot="1">
      <c r="B13" s="28"/>
      <c r="C13" s="28"/>
      <c r="D13" s="28"/>
      <c r="E13" s="28"/>
      <c r="F13" s="26" t="s">
        <v>886</v>
      </c>
      <c r="G13" s="28"/>
      <c r="H13" s="28"/>
      <c r="I13" s="28"/>
      <c r="J13" s="26" t="s">
        <v>321</v>
      </c>
      <c r="K13" s="26" t="s">
        <v>755</v>
      </c>
      <c r="L13" s="27">
        <v>0</v>
      </c>
      <c r="M13" s="27">
        <v>13</v>
      </c>
      <c r="N13" s="27">
        <v>4</v>
      </c>
      <c r="O13" s="28"/>
      <c r="P13" s="28"/>
      <c r="Q13" s="29">
        <v>30000000</v>
      </c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1089</v>
      </c>
    </row>
    <row r="14" spans="2:38" s="1" customFormat="1" ht="45.7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50000000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50000000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90" thickBot="1">
      <c r="B15" s="28"/>
      <c r="C15" s="28"/>
      <c r="D15" s="28"/>
      <c r="E15" s="28"/>
      <c r="F15" s="26" t="s">
        <v>879</v>
      </c>
      <c r="G15" s="28"/>
      <c r="H15" s="28"/>
      <c r="I15" s="28"/>
      <c r="J15" s="26" t="s">
        <v>322</v>
      </c>
      <c r="K15" s="26" t="s">
        <v>756</v>
      </c>
      <c r="L15" s="27">
        <v>60</v>
      </c>
      <c r="M15" s="27">
        <v>60</v>
      </c>
      <c r="N15" s="27">
        <v>20</v>
      </c>
      <c r="O15" s="28"/>
      <c r="P15" s="28"/>
      <c r="Q15" s="29">
        <v>50000000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1089</v>
      </c>
    </row>
    <row r="16" spans="2:38" s="1" customFormat="1" ht="45.7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40000000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40000000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1:38" ht="128.25" thickBot="1">
      <c r="B17" s="28"/>
      <c r="C17" s="28"/>
      <c r="D17" s="28"/>
      <c r="E17" s="28"/>
      <c r="F17" s="26" t="s">
        <v>1008</v>
      </c>
      <c r="G17" s="28"/>
      <c r="H17" s="28"/>
      <c r="I17" s="28"/>
      <c r="J17" s="26" t="s">
        <v>323</v>
      </c>
      <c r="K17" s="26" t="s">
        <v>757</v>
      </c>
      <c r="L17" s="27">
        <v>0</v>
      </c>
      <c r="M17" s="27">
        <v>1</v>
      </c>
      <c r="N17" s="27">
        <v>1</v>
      </c>
      <c r="O17" s="28"/>
      <c r="P17" s="28"/>
      <c r="Q17" s="29">
        <v>40000000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1090</v>
      </c>
    </row>
    <row r="18" spans="1:38" s="1" customFormat="1" ht="33.7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0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1:38" ht="129" customHeight="1" thickBot="1">
      <c r="B19" s="28"/>
      <c r="C19" s="28"/>
      <c r="D19" s="28"/>
      <c r="E19" s="28"/>
      <c r="F19" s="26" t="s">
        <v>1008</v>
      </c>
      <c r="G19" s="28"/>
      <c r="H19" s="28"/>
      <c r="I19" s="28"/>
      <c r="J19" s="26" t="s">
        <v>324</v>
      </c>
      <c r="K19" s="26" t="s">
        <v>758</v>
      </c>
      <c r="L19" s="27">
        <v>0</v>
      </c>
      <c r="M19" s="27">
        <v>1</v>
      </c>
      <c r="N19" s="27">
        <v>0</v>
      </c>
      <c r="O19" s="28"/>
      <c r="P19" s="28"/>
      <c r="Q19" s="29"/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1090</v>
      </c>
    </row>
    <row r="20" spans="1:38" s="1" customFormat="1" ht="45.75">
      <c r="B20" s="5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30000000</v>
      </c>
      <c r="R20" s="10">
        <f>SUM(R21:R21)</f>
        <v>0</v>
      </c>
      <c r="S20" s="11">
        <f>SUM(S21:S21)</f>
        <v>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30000000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1:38" ht="90" thickBot="1">
      <c r="B21" s="28"/>
      <c r="C21" s="28"/>
      <c r="D21" s="28"/>
      <c r="E21" s="28"/>
      <c r="F21" s="26" t="s">
        <v>1008</v>
      </c>
      <c r="G21" s="28"/>
      <c r="H21" s="28"/>
      <c r="I21" s="28"/>
      <c r="J21" s="26" t="s">
        <v>325</v>
      </c>
      <c r="K21" s="26" t="s">
        <v>759</v>
      </c>
      <c r="L21" s="27">
        <v>0</v>
      </c>
      <c r="M21" s="27">
        <v>400</v>
      </c>
      <c r="N21" s="27">
        <v>100</v>
      </c>
      <c r="O21" s="28"/>
      <c r="P21" s="28"/>
      <c r="Q21" s="29">
        <v>30000000</v>
      </c>
      <c r="R21" s="28"/>
      <c r="S21" s="29"/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6" t="s">
        <v>1090</v>
      </c>
    </row>
    <row r="22" spans="1:38" s="1" customFormat="1" ht="33.75">
      <c r="B22" s="5" t="s">
        <v>1037</v>
      </c>
      <c r="C22" s="3" t="s">
        <v>1038</v>
      </c>
      <c r="D22" s="3" t="s">
        <v>1039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4" t="s">
        <v>1045</v>
      </c>
      <c r="K22" s="5" t="s">
        <v>1046</v>
      </c>
      <c r="L22" s="6"/>
      <c r="M22" s="6"/>
      <c r="N22" s="7"/>
      <c r="O22" s="7"/>
      <c r="P22" s="8"/>
      <c r="Q22" s="9">
        <f>SUM(Q23:Q23)</f>
        <v>0</v>
      </c>
      <c r="R22" s="10">
        <f>SUM(R23:R23)</f>
        <v>0</v>
      </c>
      <c r="S22" s="11">
        <f>SUM(S23:S23)</f>
        <v>0</v>
      </c>
      <c r="T22" s="10">
        <f>SUM(T23:T23)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2">
        <f>Q22+S22</f>
        <v>0</v>
      </c>
      <c r="AH22" s="10">
        <f>AH23</f>
        <v>0</v>
      </c>
      <c r="AI22" s="13">
        <f>SUM(AI23:AI23)</f>
        <v>0</v>
      </c>
      <c r="AJ22" s="14"/>
      <c r="AK22" s="14"/>
      <c r="AL22" s="15"/>
    </row>
    <row r="23" spans="1:38" ht="102.75" thickBot="1">
      <c r="A23" t="s">
        <v>1096</v>
      </c>
      <c r="B23" s="28"/>
      <c r="C23" s="28"/>
      <c r="D23" s="28"/>
      <c r="E23" s="28"/>
      <c r="F23" s="26" t="s">
        <v>1008</v>
      </c>
      <c r="G23" s="28"/>
      <c r="H23" s="28"/>
      <c r="I23" s="28"/>
      <c r="J23" s="26" t="s">
        <v>326</v>
      </c>
      <c r="K23" s="26" t="s">
        <v>760</v>
      </c>
      <c r="L23" s="27">
        <v>0</v>
      </c>
      <c r="M23" s="27">
        <v>1</v>
      </c>
      <c r="N23" s="27">
        <v>0</v>
      </c>
      <c r="O23" s="28"/>
      <c r="P23" s="28"/>
      <c r="Q23" s="29"/>
      <c r="R23" s="28"/>
      <c r="S23" s="29"/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26" t="s">
        <v>1090</v>
      </c>
    </row>
    <row r="24" spans="1:38" s="1" customFormat="1" ht="45.75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50000000</v>
      </c>
      <c r="R24" s="10">
        <f>SUM(R25:R25)</f>
        <v>0</v>
      </c>
      <c r="S24" s="11">
        <f>SUM(S25:S25)</f>
        <v>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50000000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1:38" ht="140.25">
      <c r="B25" s="28"/>
      <c r="C25" s="28"/>
      <c r="D25" s="28"/>
      <c r="E25" s="28"/>
      <c r="F25" s="26" t="s">
        <v>994</v>
      </c>
      <c r="G25" s="28"/>
      <c r="H25" s="28"/>
      <c r="I25" s="28"/>
      <c r="J25" s="26" t="s">
        <v>327</v>
      </c>
      <c r="K25" s="26" t="s">
        <v>761</v>
      </c>
      <c r="L25" s="27">
        <v>0</v>
      </c>
      <c r="M25" s="27">
        <v>150</v>
      </c>
      <c r="N25" s="27">
        <v>50</v>
      </c>
      <c r="O25" s="28"/>
      <c r="P25" s="28"/>
      <c r="Q25" s="29">
        <v>50000000</v>
      </c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 t="s">
        <v>1090</v>
      </c>
    </row>
    <row r="26" spans="1:38" ht="15.75" thickBot="1">
      <c r="B26" s="28"/>
      <c r="C26" s="28"/>
      <c r="D26" s="28"/>
      <c r="E26" s="28"/>
      <c r="F26" s="26"/>
      <c r="G26" s="28"/>
      <c r="H26" s="28"/>
      <c r="I26" s="28"/>
      <c r="J26" s="26"/>
      <c r="K26" s="26"/>
      <c r="L26" s="27"/>
      <c r="M26" s="27"/>
      <c r="N26" s="27"/>
      <c r="O26" s="28"/>
      <c r="P26" s="28"/>
      <c r="Q26" s="29"/>
      <c r="R26" s="28"/>
      <c r="S26" s="29"/>
      <c r="T26" s="28"/>
      <c r="U26" s="28"/>
      <c r="V26" s="28"/>
      <c r="W26" s="28"/>
      <c r="X26" s="28"/>
      <c r="Y26" s="28"/>
      <c r="Z26" s="28"/>
      <c r="AA26" s="29"/>
      <c r="AB26" s="28"/>
      <c r="AC26" s="28"/>
      <c r="AD26" s="28"/>
      <c r="AE26" s="29"/>
      <c r="AF26" s="28"/>
      <c r="AG26" s="28"/>
      <c r="AH26" s="28"/>
      <c r="AI26" s="28"/>
      <c r="AJ26" s="28"/>
      <c r="AK26" s="28"/>
      <c r="AL26" s="26"/>
    </row>
    <row r="27" spans="1:38" s="1" customFormat="1" ht="11.25">
      <c r="B27" s="122" t="s">
        <v>1097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4"/>
    </row>
    <row r="28" spans="1:38" s="1" customFormat="1" ht="12" thickBot="1">
      <c r="B28" s="125" t="s">
        <v>1098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7"/>
    </row>
    <row r="29" spans="1:38" s="1" customFormat="1" ht="11.25">
      <c r="B29" s="252" t="s">
        <v>1244</v>
      </c>
      <c r="C29" s="129"/>
      <c r="D29" s="129"/>
      <c r="E29" s="129"/>
      <c r="F29" s="129"/>
      <c r="G29" s="129"/>
      <c r="H29" s="129"/>
      <c r="I29" s="129"/>
      <c r="J29" s="130"/>
      <c r="K29" s="131" t="s">
        <v>1278</v>
      </c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3"/>
      <c r="W29" s="131" t="s">
        <v>1101</v>
      </c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253"/>
    </row>
    <row r="30" spans="1:38" s="1" customFormat="1" ht="26.25" customHeight="1" thickBot="1">
      <c r="B30" s="254" t="s">
        <v>1282</v>
      </c>
      <c r="C30" s="137"/>
      <c r="D30" s="138"/>
      <c r="E30" s="16"/>
      <c r="F30" s="16"/>
      <c r="G30" s="16"/>
      <c r="H30" s="139" t="s">
        <v>1283</v>
      </c>
      <c r="I30" s="139"/>
      <c r="J30" s="139"/>
      <c r="K30" s="139"/>
      <c r="L30" s="139"/>
      <c r="M30" s="139"/>
      <c r="N30" s="139"/>
      <c r="O30" s="139"/>
      <c r="P30" s="140"/>
      <c r="Q30" s="141" t="s">
        <v>1049</v>
      </c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3"/>
      <c r="AI30" s="144" t="s">
        <v>1050</v>
      </c>
      <c r="AJ30" s="145"/>
      <c r="AK30" s="145"/>
      <c r="AL30" s="146"/>
    </row>
    <row r="31" spans="1:38" s="1" customFormat="1" ht="11.25" customHeight="1">
      <c r="B31" s="156" t="s">
        <v>1051</v>
      </c>
      <c r="C31" s="158" t="s">
        <v>1052</v>
      </c>
      <c r="D31" s="159"/>
      <c r="E31" s="159"/>
      <c r="F31" s="159"/>
      <c r="G31" s="159"/>
      <c r="H31" s="159"/>
      <c r="I31" s="159"/>
      <c r="J31" s="159"/>
      <c r="K31" s="162" t="s">
        <v>1053</v>
      </c>
      <c r="L31" s="164" t="s">
        <v>1054</v>
      </c>
      <c r="M31" s="164" t="s">
        <v>1055</v>
      </c>
      <c r="N31" s="166" t="s">
        <v>1394</v>
      </c>
      <c r="O31" s="173" t="s">
        <v>1056</v>
      </c>
      <c r="P31" s="175" t="s">
        <v>1057</v>
      </c>
      <c r="Q31" s="177" t="s">
        <v>1058</v>
      </c>
      <c r="R31" s="169"/>
      <c r="S31" s="168" t="s">
        <v>1059</v>
      </c>
      <c r="T31" s="169"/>
      <c r="U31" s="168" t="s">
        <v>1060</v>
      </c>
      <c r="V31" s="169"/>
      <c r="W31" s="168" t="s">
        <v>1061</v>
      </c>
      <c r="X31" s="169"/>
      <c r="Y31" s="168" t="s">
        <v>1062</v>
      </c>
      <c r="Z31" s="169"/>
      <c r="AA31" s="168" t="s">
        <v>1063</v>
      </c>
      <c r="AB31" s="169"/>
      <c r="AC31" s="168" t="s">
        <v>1064</v>
      </c>
      <c r="AD31" s="169"/>
      <c r="AE31" s="168" t="s">
        <v>1065</v>
      </c>
      <c r="AF31" s="169"/>
      <c r="AG31" s="168" t="s">
        <v>1066</v>
      </c>
      <c r="AH31" s="170"/>
      <c r="AI31" s="171" t="s">
        <v>1067</v>
      </c>
      <c r="AJ31" s="147" t="s">
        <v>1068</v>
      </c>
      <c r="AK31" s="149" t="s">
        <v>1069</v>
      </c>
      <c r="AL31" s="151" t="s">
        <v>1070</v>
      </c>
    </row>
    <row r="32" spans="1:38" s="1" customFormat="1" ht="29.25" thickBot="1">
      <c r="B32" s="157"/>
      <c r="C32" s="178"/>
      <c r="D32" s="179"/>
      <c r="E32" s="179"/>
      <c r="F32" s="179"/>
      <c r="G32" s="179"/>
      <c r="H32" s="179"/>
      <c r="I32" s="179"/>
      <c r="J32" s="179"/>
      <c r="K32" s="163"/>
      <c r="L32" s="165" t="s">
        <v>1054</v>
      </c>
      <c r="M32" s="165"/>
      <c r="N32" s="167"/>
      <c r="O32" s="174"/>
      <c r="P32" s="176"/>
      <c r="Q32" s="17" t="s">
        <v>1071</v>
      </c>
      <c r="R32" s="18" t="s">
        <v>1072</v>
      </c>
      <c r="S32" s="19" t="s">
        <v>1071</v>
      </c>
      <c r="T32" s="18" t="s">
        <v>1072</v>
      </c>
      <c r="U32" s="19" t="s">
        <v>1071</v>
      </c>
      <c r="V32" s="18" t="s">
        <v>1072</v>
      </c>
      <c r="W32" s="19" t="s">
        <v>1071</v>
      </c>
      <c r="X32" s="18" t="s">
        <v>1072</v>
      </c>
      <c r="Y32" s="19" t="s">
        <v>1071</v>
      </c>
      <c r="Z32" s="18" t="s">
        <v>1072</v>
      </c>
      <c r="AA32" s="19" t="s">
        <v>1071</v>
      </c>
      <c r="AB32" s="18" t="s">
        <v>1072</v>
      </c>
      <c r="AC32" s="19" t="s">
        <v>1071</v>
      </c>
      <c r="AD32" s="18" t="s">
        <v>1073</v>
      </c>
      <c r="AE32" s="19" t="s">
        <v>1071</v>
      </c>
      <c r="AF32" s="18" t="s">
        <v>1073</v>
      </c>
      <c r="AG32" s="19" t="s">
        <v>1071</v>
      </c>
      <c r="AH32" s="20" t="s">
        <v>1073</v>
      </c>
      <c r="AI32" s="172"/>
      <c r="AJ32" s="148"/>
      <c r="AK32" s="150"/>
      <c r="AL32" s="152"/>
    </row>
    <row r="33" spans="2:38" s="1" customFormat="1" ht="68.25" thickBot="1">
      <c r="B33" s="42" t="s">
        <v>1090</v>
      </c>
      <c r="C33" s="180" t="s">
        <v>1373</v>
      </c>
      <c r="D33" s="181"/>
      <c r="E33" s="181"/>
      <c r="F33" s="181"/>
      <c r="G33" s="181"/>
      <c r="H33" s="181"/>
      <c r="I33" s="181"/>
      <c r="J33" s="181"/>
      <c r="K33" s="43" t="s">
        <v>1284</v>
      </c>
      <c r="L33" s="44">
        <v>0</v>
      </c>
      <c r="M33" s="59">
        <v>270</v>
      </c>
      <c r="N33" s="60">
        <v>50</v>
      </c>
      <c r="O33" s="46"/>
      <c r="P33" s="47"/>
      <c r="Q33" s="48" t="e">
        <f>Q35+Q38+#REF!</f>
        <v>#REF!</v>
      </c>
      <c r="R33" s="49" t="e">
        <f>R35+R38+#REF!</f>
        <v>#REF!</v>
      </c>
      <c r="S33" s="49" t="e">
        <f>S35+S38+#REF!</f>
        <v>#REF!</v>
      </c>
      <c r="T33" s="49" t="e">
        <f>T35+T38+#REF!</f>
        <v>#REF!</v>
      </c>
      <c r="U33" s="49" t="e">
        <f>U35+U38+#REF!</f>
        <v>#REF!</v>
      </c>
      <c r="V33" s="49" t="e">
        <f>V35+V38+#REF!</f>
        <v>#REF!</v>
      </c>
      <c r="W33" s="49" t="e">
        <f>W35+W38+#REF!</f>
        <v>#REF!</v>
      </c>
      <c r="X33" s="49" t="e">
        <f>X35+X38+#REF!</f>
        <v>#REF!</v>
      </c>
      <c r="Y33" s="49" t="e">
        <f>Y35+Y38+#REF!</f>
        <v>#REF!</v>
      </c>
      <c r="Z33" s="49" t="e">
        <f>Z35+Z38+#REF!</f>
        <v>#REF!</v>
      </c>
      <c r="AA33" s="49" t="e">
        <f>AA35+AA38+#REF!</f>
        <v>#REF!</v>
      </c>
      <c r="AB33" s="49" t="e">
        <f>AB35+AB38+#REF!</f>
        <v>#REF!</v>
      </c>
      <c r="AC33" s="49" t="e">
        <f>AC35+AC38+#REF!</f>
        <v>#REF!</v>
      </c>
      <c r="AD33" s="49" t="e">
        <f>AD35+AD38+#REF!</f>
        <v>#REF!</v>
      </c>
      <c r="AE33" s="49" t="e">
        <f>AE35+AE38+#REF!</f>
        <v>#REF!</v>
      </c>
      <c r="AF33" s="49" t="e">
        <f>AF35+AF38+#REF!</f>
        <v>#REF!</v>
      </c>
      <c r="AG33" s="49" t="e">
        <f>+AG35+AG38+#REF!</f>
        <v>#REF!</v>
      </c>
      <c r="AH33" s="50" t="e">
        <f>AH35+AH38+#REF!</f>
        <v>#REF!</v>
      </c>
      <c r="AI33" s="51" t="e">
        <f>AI35+AI38+#REF!</f>
        <v>#REF!</v>
      </c>
      <c r="AJ33" s="52"/>
      <c r="AK33" s="52"/>
      <c r="AL33" s="53"/>
    </row>
    <row r="34" spans="2:38" s="1" customFormat="1" ht="33.75">
      <c r="B34" s="5" t="s">
        <v>1037</v>
      </c>
      <c r="C34" s="3" t="s">
        <v>1038</v>
      </c>
      <c r="D34" s="3" t="s">
        <v>1039</v>
      </c>
      <c r="E34" s="3" t="s">
        <v>1040</v>
      </c>
      <c r="F34" s="3" t="s">
        <v>1041</v>
      </c>
      <c r="G34" s="3" t="s">
        <v>1042</v>
      </c>
      <c r="H34" s="3" t="s">
        <v>1043</v>
      </c>
      <c r="I34" s="3" t="s">
        <v>1044</v>
      </c>
      <c r="J34" s="4" t="s">
        <v>1045</v>
      </c>
      <c r="K34" s="5" t="s">
        <v>1046</v>
      </c>
      <c r="L34" s="6"/>
      <c r="M34" s="6"/>
      <c r="N34" s="7"/>
      <c r="O34" s="7"/>
      <c r="P34" s="8"/>
      <c r="Q34" s="9">
        <f>SUM(Q35:Q35)</f>
        <v>0</v>
      </c>
      <c r="R34" s="10">
        <f>SUM(R35:R35)</f>
        <v>0</v>
      </c>
      <c r="S34" s="11">
        <f>SUM(S35:S35)</f>
        <v>0</v>
      </c>
      <c r="T34" s="10">
        <f>SUM(T35:T35)</f>
        <v>0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2">
        <f>Q34+S34</f>
        <v>0</v>
      </c>
      <c r="AH34" s="10">
        <f>AH35</f>
        <v>0</v>
      </c>
      <c r="AI34" s="13">
        <f>SUM(AI35:AI35)</f>
        <v>0</v>
      </c>
      <c r="AJ34" s="14"/>
      <c r="AK34" s="14"/>
      <c r="AL34" s="15"/>
    </row>
    <row r="35" spans="2:38" ht="115.5" thickBot="1">
      <c r="B35" s="28"/>
      <c r="C35" s="28"/>
      <c r="D35" s="28"/>
      <c r="E35" s="28"/>
      <c r="F35" s="26" t="s">
        <v>1009</v>
      </c>
      <c r="G35" s="28"/>
      <c r="H35" s="28"/>
      <c r="I35" s="28"/>
      <c r="J35" s="26" t="s">
        <v>328</v>
      </c>
      <c r="K35" s="26" t="s">
        <v>762</v>
      </c>
      <c r="L35" s="27">
        <v>0</v>
      </c>
      <c r="M35" s="27">
        <v>1</v>
      </c>
      <c r="N35" s="27">
        <v>0</v>
      </c>
      <c r="O35" s="28"/>
      <c r="P35" s="28"/>
      <c r="Q35" s="29"/>
      <c r="R35" s="28"/>
      <c r="S35" s="29"/>
      <c r="T35" s="28"/>
      <c r="U35" s="28"/>
      <c r="V35" s="28"/>
      <c r="W35" s="28"/>
      <c r="X35" s="28"/>
      <c r="Y35" s="28"/>
      <c r="Z35" s="28"/>
      <c r="AA35" s="29"/>
      <c r="AB35" s="28"/>
      <c r="AC35" s="28"/>
      <c r="AD35" s="28"/>
      <c r="AE35" s="29"/>
      <c r="AF35" s="28"/>
      <c r="AG35" s="28"/>
      <c r="AH35" s="28"/>
      <c r="AI35" s="28"/>
      <c r="AJ35" s="28"/>
      <c r="AK35" s="28"/>
      <c r="AL35" s="26" t="s">
        <v>1090</v>
      </c>
    </row>
    <row r="36" spans="2:38" s="1" customFormat="1" ht="33.75">
      <c r="B36" s="5" t="s">
        <v>1037</v>
      </c>
      <c r="C36" s="3" t="s">
        <v>1038</v>
      </c>
      <c r="D36" s="3" t="s">
        <v>1039</v>
      </c>
      <c r="E36" s="3" t="s">
        <v>1040</v>
      </c>
      <c r="F36" s="3" t="s">
        <v>1041</v>
      </c>
      <c r="G36" s="3" t="s">
        <v>1042</v>
      </c>
      <c r="H36" s="3" t="s">
        <v>1043</v>
      </c>
      <c r="I36" s="3" t="s">
        <v>1044</v>
      </c>
      <c r="J36" s="4" t="s">
        <v>1045</v>
      </c>
      <c r="K36" s="5" t="s">
        <v>1046</v>
      </c>
      <c r="L36" s="6"/>
      <c r="M36" s="6"/>
      <c r="N36" s="7"/>
      <c r="O36" s="7"/>
      <c r="P36" s="8"/>
      <c r="Q36" s="9">
        <f>SUM(Q37:Q37)</f>
        <v>0</v>
      </c>
      <c r="R36" s="10">
        <f>SUM(R37:R37)</f>
        <v>0</v>
      </c>
      <c r="S36" s="11">
        <f>SUM(S37:S37)</f>
        <v>0</v>
      </c>
      <c r="T36" s="10">
        <f>SUM(T37:T37)</f>
        <v>0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2">
        <f>Q36+S36</f>
        <v>0</v>
      </c>
      <c r="AH36" s="10">
        <f>AH37</f>
        <v>0</v>
      </c>
      <c r="AI36" s="13">
        <f>SUM(AI37:AI37)</f>
        <v>0</v>
      </c>
      <c r="AJ36" s="14"/>
      <c r="AK36" s="14"/>
      <c r="AL36" s="15"/>
    </row>
    <row r="37" spans="2:38" ht="64.5" thickBot="1">
      <c r="B37" s="28"/>
      <c r="C37" s="28"/>
      <c r="D37" s="28"/>
      <c r="E37" s="28"/>
      <c r="F37" s="26" t="s">
        <v>1008</v>
      </c>
      <c r="G37" s="28"/>
      <c r="H37" s="28"/>
      <c r="I37" s="28"/>
      <c r="J37" s="26" t="s">
        <v>329</v>
      </c>
      <c r="K37" s="26" t="s">
        <v>763</v>
      </c>
      <c r="L37" s="27">
        <v>1</v>
      </c>
      <c r="M37" s="27">
        <v>2</v>
      </c>
      <c r="N37" s="27">
        <v>0</v>
      </c>
      <c r="O37" s="28"/>
      <c r="P37" s="28"/>
      <c r="Q37" s="29"/>
      <c r="R37" s="28"/>
      <c r="S37" s="29"/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/>
      <c r="AF37" s="28"/>
      <c r="AG37" s="28"/>
      <c r="AH37" s="28"/>
      <c r="AI37" s="28"/>
      <c r="AJ37" s="28"/>
      <c r="AK37" s="28"/>
      <c r="AL37" s="26" t="s">
        <v>1090</v>
      </c>
    </row>
    <row r="38" spans="2:38" s="1" customFormat="1" ht="33.75">
      <c r="B38" s="5" t="s">
        <v>1037</v>
      </c>
      <c r="C38" s="3" t="s">
        <v>1038</v>
      </c>
      <c r="D38" s="3" t="s">
        <v>1039</v>
      </c>
      <c r="E38" s="3" t="s">
        <v>1040</v>
      </c>
      <c r="F38" s="3" t="s">
        <v>1041</v>
      </c>
      <c r="G38" s="3" t="s">
        <v>1042</v>
      </c>
      <c r="H38" s="3" t="s">
        <v>1043</v>
      </c>
      <c r="I38" s="3" t="s">
        <v>1044</v>
      </c>
      <c r="J38" s="4" t="s">
        <v>1045</v>
      </c>
      <c r="K38" s="5" t="s">
        <v>1046</v>
      </c>
      <c r="L38" s="6"/>
      <c r="M38" s="6"/>
      <c r="N38" s="7"/>
      <c r="O38" s="7"/>
      <c r="P38" s="8"/>
      <c r="Q38" s="9">
        <f>SUM(Q39:Q39)</f>
        <v>0</v>
      </c>
      <c r="R38" s="10">
        <f>SUM(R39:R39)</f>
        <v>0</v>
      </c>
      <c r="S38" s="11">
        <f>SUM(S39:S39)</f>
        <v>0</v>
      </c>
      <c r="T38" s="10">
        <f>SUM(T39:T39)</f>
        <v>0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2">
        <f>Q38+S38</f>
        <v>0</v>
      </c>
      <c r="AH38" s="10">
        <f>AH39</f>
        <v>0</v>
      </c>
      <c r="AI38" s="13">
        <f>SUM(AI39:AI39)</f>
        <v>0</v>
      </c>
      <c r="AJ38" s="14"/>
      <c r="AK38" s="14"/>
      <c r="AL38" s="15"/>
    </row>
    <row r="39" spans="2:38" ht="102.75" thickBot="1">
      <c r="B39" s="28"/>
      <c r="C39" s="28"/>
      <c r="D39" s="28"/>
      <c r="E39" s="28"/>
      <c r="F39" s="26" t="s">
        <v>1009</v>
      </c>
      <c r="G39" s="28"/>
      <c r="H39" s="28"/>
      <c r="I39" s="28"/>
      <c r="J39" s="26" t="s">
        <v>330</v>
      </c>
      <c r="K39" s="26" t="s">
        <v>764</v>
      </c>
      <c r="L39" s="27">
        <v>0</v>
      </c>
      <c r="M39" s="27">
        <v>1</v>
      </c>
      <c r="N39" s="27">
        <v>0</v>
      </c>
      <c r="O39" s="28"/>
      <c r="P39" s="28"/>
      <c r="Q39" s="29"/>
      <c r="R39" s="28"/>
      <c r="S39" s="29"/>
      <c r="T39" s="28"/>
      <c r="U39" s="28"/>
      <c r="V39" s="28"/>
      <c r="W39" s="28"/>
      <c r="X39" s="28"/>
      <c r="Y39" s="28"/>
      <c r="Z39" s="28"/>
      <c r="AA39" s="29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26" t="s">
        <v>1090</v>
      </c>
    </row>
    <row r="40" spans="2:38" s="1" customFormat="1" ht="33.75">
      <c r="B40" s="5" t="s">
        <v>1037</v>
      </c>
      <c r="C40" s="3" t="s">
        <v>1038</v>
      </c>
      <c r="D40" s="3" t="s">
        <v>1039</v>
      </c>
      <c r="E40" s="3" t="s">
        <v>1040</v>
      </c>
      <c r="F40" s="3" t="s">
        <v>1041</v>
      </c>
      <c r="G40" s="3" t="s">
        <v>1042</v>
      </c>
      <c r="H40" s="3" t="s">
        <v>1043</v>
      </c>
      <c r="I40" s="3" t="s">
        <v>1044</v>
      </c>
      <c r="J40" s="4" t="s">
        <v>1045</v>
      </c>
      <c r="K40" s="5" t="s">
        <v>1046</v>
      </c>
      <c r="L40" s="6"/>
      <c r="M40" s="6"/>
      <c r="N40" s="7"/>
      <c r="O40" s="7"/>
      <c r="P40" s="8"/>
      <c r="Q40" s="9">
        <f>SUM(Q41:Q41)</f>
        <v>0</v>
      </c>
      <c r="R40" s="10">
        <f>SUM(R41:R41)</f>
        <v>0</v>
      </c>
      <c r="S40" s="11">
        <f>SUM(S41:S41)</f>
        <v>0</v>
      </c>
      <c r="T40" s="10">
        <f>SUM(T41:T41)</f>
        <v>0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2">
        <f>Q40+S40</f>
        <v>0</v>
      </c>
      <c r="AH40" s="10">
        <f>AH41</f>
        <v>0</v>
      </c>
      <c r="AI40" s="13">
        <f>SUM(AI41:AI41)</f>
        <v>0</v>
      </c>
      <c r="AJ40" s="14"/>
      <c r="AK40" s="14"/>
      <c r="AL40" s="15"/>
    </row>
    <row r="41" spans="2:38" ht="128.25" thickBot="1">
      <c r="B41" s="28"/>
      <c r="C41" s="28"/>
      <c r="D41" s="28"/>
      <c r="E41" s="28"/>
      <c r="F41" s="26" t="s">
        <v>1009</v>
      </c>
      <c r="G41" s="28"/>
      <c r="H41" s="28"/>
      <c r="I41" s="28"/>
      <c r="J41" s="26" t="s">
        <v>331</v>
      </c>
      <c r="K41" s="26" t="s">
        <v>765</v>
      </c>
      <c r="L41" s="27">
        <v>1</v>
      </c>
      <c r="M41" s="27">
        <v>1</v>
      </c>
      <c r="N41" s="27">
        <v>1</v>
      </c>
      <c r="O41" s="28"/>
      <c r="P41" s="28"/>
      <c r="Q41" s="29"/>
      <c r="R41" s="28"/>
      <c r="S41" s="29"/>
      <c r="T41" s="28"/>
      <c r="U41" s="28"/>
      <c r="V41" s="28"/>
      <c r="W41" s="28"/>
      <c r="X41" s="28"/>
      <c r="Y41" s="28"/>
      <c r="Z41" s="28"/>
      <c r="AA41" s="29"/>
      <c r="AB41" s="28"/>
      <c r="AC41" s="28"/>
      <c r="AD41" s="28"/>
      <c r="AE41" s="29"/>
      <c r="AF41" s="28"/>
      <c r="AG41" s="28"/>
      <c r="AH41" s="28"/>
      <c r="AI41" s="28"/>
      <c r="AJ41" s="28"/>
      <c r="AK41" s="28"/>
      <c r="AL41" s="26" t="s">
        <v>1090</v>
      </c>
    </row>
    <row r="42" spans="2:38" s="1" customFormat="1" ht="33.75">
      <c r="B42" s="5" t="s">
        <v>1037</v>
      </c>
      <c r="C42" s="3" t="s">
        <v>1038</v>
      </c>
      <c r="D42" s="3" t="s">
        <v>1039</v>
      </c>
      <c r="E42" s="3" t="s">
        <v>1040</v>
      </c>
      <c r="F42" s="3" t="s">
        <v>1041</v>
      </c>
      <c r="G42" s="3" t="s">
        <v>1042</v>
      </c>
      <c r="H42" s="3" t="s">
        <v>1043</v>
      </c>
      <c r="I42" s="3" t="s">
        <v>1044</v>
      </c>
      <c r="J42" s="4" t="s">
        <v>1045</v>
      </c>
      <c r="K42" s="5" t="s">
        <v>1046</v>
      </c>
      <c r="L42" s="6"/>
      <c r="M42" s="6"/>
      <c r="N42" s="7"/>
      <c r="O42" s="7"/>
      <c r="P42" s="8"/>
      <c r="Q42" s="9">
        <f>SUM(Q43:Q43)</f>
        <v>0</v>
      </c>
      <c r="R42" s="10">
        <f>SUM(R43:R43)</f>
        <v>0</v>
      </c>
      <c r="S42" s="11">
        <f>SUM(S43:S43)</f>
        <v>0</v>
      </c>
      <c r="T42" s="10">
        <f>SUM(T43:T43)</f>
        <v>0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2">
        <f>Q42+S42</f>
        <v>0</v>
      </c>
      <c r="AH42" s="10">
        <f>AH43</f>
        <v>0</v>
      </c>
      <c r="AI42" s="13">
        <f>SUM(AI43:AI43)</f>
        <v>0</v>
      </c>
      <c r="AJ42" s="14"/>
      <c r="AK42" s="14"/>
      <c r="AL42" s="15"/>
    </row>
    <row r="43" spans="2:38" ht="89.25" customHeight="1" thickBot="1">
      <c r="B43" s="28"/>
      <c r="C43" s="28"/>
      <c r="D43" s="28"/>
      <c r="E43" s="28"/>
      <c r="F43" s="26" t="s">
        <v>1008</v>
      </c>
      <c r="G43" s="28"/>
      <c r="H43" s="28"/>
      <c r="I43" s="28"/>
      <c r="J43" s="26" t="s">
        <v>332</v>
      </c>
      <c r="K43" s="26" t="s">
        <v>766</v>
      </c>
      <c r="L43" s="27">
        <v>0</v>
      </c>
      <c r="M43" s="27">
        <v>1</v>
      </c>
      <c r="N43" s="27">
        <v>25</v>
      </c>
      <c r="O43" s="28"/>
      <c r="P43" s="28"/>
      <c r="Q43" s="29"/>
      <c r="R43" s="28"/>
      <c r="S43" s="29"/>
      <c r="T43" s="28"/>
      <c r="U43" s="28"/>
      <c r="V43" s="28"/>
      <c r="W43" s="28"/>
      <c r="X43" s="28"/>
      <c r="Y43" s="28"/>
      <c r="Z43" s="28"/>
      <c r="AA43" s="29"/>
      <c r="AB43" s="28"/>
      <c r="AC43" s="28"/>
      <c r="AD43" s="28"/>
      <c r="AE43" s="29"/>
      <c r="AF43" s="28"/>
      <c r="AG43" s="28"/>
      <c r="AH43" s="28"/>
      <c r="AI43" s="28"/>
      <c r="AJ43" s="28"/>
      <c r="AK43" s="28"/>
      <c r="AL43" s="26" t="s">
        <v>1090</v>
      </c>
    </row>
    <row r="44" spans="2:38" s="1" customFormat="1" ht="33.75">
      <c r="B44" s="5" t="s">
        <v>1037</v>
      </c>
      <c r="C44" s="3" t="s">
        <v>1038</v>
      </c>
      <c r="D44" s="3" t="s">
        <v>1039</v>
      </c>
      <c r="E44" s="3" t="s">
        <v>1040</v>
      </c>
      <c r="F44" s="3" t="s">
        <v>1041</v>
      </c>
      <c r="G44" s="3" t="s">
        <v>1042</v>
      </c>
      <c r="H44" s="3" t="s">
        <v>1043</v>
      </c>
      <c r="I44" s="3" t="s">
        <v>1044</v>
      </c>
      <c r="J44" s="4" t="s">
        <v>1045</v>
      </c>
      <c r="K44" s="5" t="s">
        <v>1046</v>
      </c>
      <c r="L44" s="6"/>
      <c r="M44" s="6"/>
      <c r="N44" s="7"/>
      <c r="O44" s="7"/>
      <c r="P44" s="8"/>
      <c r="Q44" s="9">
        <f>SUM(Q45:Q45)</f>
        <v>0</v>
      </c>
      <c r="R44" s="10">
        <f>SUM(R45:R45)</f>
        <v>0</v>
      </c>
      <c r="S44" s="11">
        <f>SUM(S45:S45)</f>
        <v>0</v>
      </c>
      <c r="T44" s="10">
        <f>SUM(T45:T45)</f>
        <v>0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11"/>
      <c r="AF44" s="10"/>
      <c r="AG44" s="12">
        <f>Q44+S44</f>
        <v>0</v>
      </c>
      <c r="AH44" s="10">
        <f>AH45</f>
        <v>0</v>
      </c>
      <c r="AI44" s="13">
        <f>SUM(AI45:AI45)</f>
        <v>0</v>
      </c>
      <c r="AJ44" s="14"/>
      <c r="AK44" s="14"/>
      <c r="AL44" s="15"/>
    </row>
    <row r="45" spans="2:38" ht="67.5" customHeight="1" thickBot="1">
      <c r="B45" s="28"/>
      <c r="C45" s="28"/>
      <c r="D45" s="28"/>
      <c r="E45" s="28"/>
      <c r="F45" s="26" t="s">
        <v>1008</v>
      </c>
      <c r="G45" s="28"/>
      <c r="H45" s="28"/>
      <c r="I45" s="28"/>
      <c r="J45" s="26" t="s">
        <v>333</v>
      </c>
      <c r="K45" s="26" t="s">
        <v>767</v>
      </c>
      <c r="L45" s="27">
        <v>0</v>
      </c>
      <c r="M45" s="27">
        <v>1</v>
      </c>
      <c r="N45" s="27">
        <v>0</v>
      </c>
      <c r="O45" s="28"/>
      <c r="P45" s="28"/>
      <c r="Q45" s="29"/>
      <c r="R45" s="28"/>
      <c r="S45" s="29"/>
      <c r="T45" s="28"/>
      <c r="U45" s="28"/>
      <c r="V45" s="28"/>
      <c r="W45" s="28"/>
      <c r="X45" s="28"/>
      <c r="Y45" s="28"/>
      <c r="Z45" s="28"/>
      <c r="AA45" s="29"/>
      <c r="AB45" s="28"/>
      <c r="AC45" s="28"/>
      <c r="AD45" s="28"/>
      <c r="AE45" s="29"/>
      <c r="AF45" s="28"/>
      <c r="AG45" s="28"/>
      <c r="AH45" s="28"/>
      <c r="AI45" s="28"/>
      <c r="AJ45" s="28"/>
      <c r="AK45" s="28"/>
      <c r="AL45" s="26" t="s">
        <v>1090</v>
      </c>
    </row>
    <row r="46" spans="2:38" s="1" customFormat="1" ht="33.75">
      <c r="B46" s="5" t="s">
        <v>1037</v>
      </c>
      <c r="C46" s="3" t="s">
        <v>1038</v>
      </c>
      <c r="D46" s="3" t="s">
        <v>1039</v>
      </c>
      <c r="E46" s="3" t="s">
        <v>1040</v>
      </c>
      <c r="F46" s="3" t="s">
        <v>1041</v>
      </c>
      <c r="G46" s="3" t="s">
        <v>1042</v>
      </c>
      <c r="H46" s="3" t="s">
        <v>1043</v>
      </c>
      <c r="I46" s="3" t="s">
        <v>1044</v>
      </c>
      <c r="J46" s="4" t="s">
        <v>1045</v>
      </c>
      <c r="K46" s="5" t="s">
        <v>1046</v>
      </c>
      <c r="L46" s="6"/>
      <c r="M46" s="6"/>
      <c r="N46" s="7"/>
      <c r="O46" s="7"/>
      <c r="P46" s="8"/>
      <c r="Q46" s="9">
        <f>SUM(Q47:Q47)</f>
        <v>0</v>
      </c>
      <c r="R46" s="10">
        <f>SUM(R47:R47)</f>
        <v>0</v>
      </c>
      <c r="S46" s="11">
        <f>SUM(S47:S47)</f>
        <v>0</v>
      </c>
      <c r="T46" s="10">
        <f>SUM(T47:T47)</f>
        <v>0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2">
        <f>Q46+S46</f>
        <v>0</v>
      </c>
      <c r="AH46" s="10">
        <f>AH47</f>
        <v>0</v>
      </c>
      <c r="AI46" s="13">
        <f>SUM(AI47:AI47)</f>
        <v>0</v>
      </c>
      <c r="AJ46" s="14"/>
      <c r="AK46" s="14"/>
      <c r="AL46" s="15"/>
    </row>
    <row r="47" spans="2:38" ht="179.25" thickBot="1">
      <c r="B47" s="28"/>
      <c r="C47" s="28"/>
      <c r="D47" s="28"/>
      <c r="E47" s="28"/>
      <c r="F47" s="26" t="s">
        <v>1008</v>
      </c>
      <c r="G47" s="28"/>
      <c r="H47" s="28"/>
      <c r="I47" s="28"/>
      <c r="J47" s="26" t="s">
        <v>334</v>
      </c>
      <c r="K47" s="26" t="s">
        <v>768</v>
      </c>
      <c r="L47" s="27">
        <v>80</v>
      </c>
      <c r="M47" s="27">
        <v>1</v>
      </c>
      <c r="N47" s="27">
        <v>90</v>
      </c>
      <c r="O47" s="28"/>
      <c r="P47" s="28"/>
      <c r="Q47" s="29"/>
      <c r="R47" s="28"/>
      <c r="S47" s="29"/>
      <c r="T47" s="28"/>
      <c r="U47" s="28"/>
      <c r="V47" s="28"/>
      <c r="W47" s="28"/>
      <c r="X47" s="28"/>
      <c r="Y47" s="28"/>
      <c r="Z47" s="28"/>
      <c r="AA47" s="29"/>
      <c r="AB47" s="28"/>
      <c r="AC47" s="28"/>
      <c r="AD47" s="28"/>
      <c r="AE47" s="29"/>
      <c r="AF47" s="28"/>
      <c r="AG47" s="28"/>
      <c r="AH47" s="28"/>
      <c r="AI47" s="28"/>
      <c r="AJ47" s="28"/>
      <c r="AK47" s="28"/>
      <c r="AL47" s="26" t="s">
        <v>1090</v>
      </c>
    </row>
    <row r="48" spans="2:38" s="1" customFormat="1" ht="33.75">
      <c r="B48" s="5" t="s">
        <v>1037</v>
      </c>
      <c r="C48" s="3" t="s">
        <v>1038</v>
      </c>
      <c r="D48" s="3" t="s">
        <v>1039</v>
      </c>
      <c r="E48" s="3" t="s">
        <v>1040</v>
      </c>
      <c r="F48" s="3" t="s">
        <v>1041</v>
      </c>
      <c r="G48" s="3" t="s">
        <v>1042</v>
      </c>
      <c r="H48" s="3" t="s">
        <v>1043</v>
      </c>
      <c r="I48" s="3" t="s">
        <v>1044</v>
      </c>
      <c r="J48" s="4" t="s">
        <v>1045</v>
      </c>
      <c r="K48" s="5" t="s">
        <v>1046</v>
      </c>
      <c r="L48" s="6"/>
      <c r="M48" s="6"/>
      <c r="N48" s="7"/>
      <c r="O48" s="7"/>
      <c r="P48" s="8"/>
      <c r="Q48" s="9">
        <f>SUM(Q49:Q49)</f>
        <v>0</v>
      </c>
      <c r="R48" s="10">
        <f>SUM(R49:R49)</f>
        <v>0</v>
      </c>
      <c r="S48" s="11">
        <f>SUM(S49:S49)</f>
        <v>0</v>
      </c>
      <c r="T48" s="10">
        <f>SUM(T49:T49)</f>
        <v>0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2">
        <f>Q48+S48</f>
        <v>0</v>
      </c>
      <c r="AH48" s="10">
        <f>AH49</f>
        <v>0</v>
      </c>
      <c r="AI48" s="13">
        <f>SUM(AI49:AI49)</f>
        <v>0</v>
      </c>
      <c r="AJ48" s="14"/>
      <c r="AK48" s="14"/>
      <c r="AL48" s="15"/>
    </row>
    <row r="49" spans="2:38" ht="179.25" thickBot="1">
      <c r="B49" s="28"/>
      <c r="C49" s="28"/>
      <c r="D49" s="28"/>
      <c r="E49" s="28"/>
      <c r="F49" s="26" t="s">
        <v>1008</v>
      </c>
      <c r="G49" s="28"/>
      <c r="H49" s="28"/>
      <c r="I49" s="28"/>
      <c r="J49" s="26" t="s">
        <v>335</v>
      </c>
      <c r="K49" s="26" t="s">
        <v>769</v>
      </c>
      <c r="L49" s="27">
        <v>80</v>
      </c>
      <c r="M49" s="27">
        <v>1</v>
      </c>
      <c r="N49" s="27">
        <v>90</v>
      </c>
      <c r="O49" s="28"/>
      <c r="P49" s="28"/>
      <c r="Q49" s="29"/>
      <c r="R49" s="28"/>
      <c r="S49" s="29"/>
      <c r="T49" s="28"/>
      <c r="U49" s="28"/>
      <c r="V49" s="28"/>
      <c r="W49" s="28"/>
      <c r="X49" s="28"/>
      <c r="Y49" s="28"/>
      <c r="Z49" s="28"/>
      <c r="AA49" s="29"/>
      <c r="AB49" s="28"/>
      <c r="AC49" s="28"/>
      <c r="AD49" s="28"/>
      <c r="AE49" s="29"/>
      <c r="AF49" s="28"/>
      <c r="AG49" s="28"/>
      <c r="AH49" s="28"/>
      <c r="AI49" s="28"/>
      <c r="AJ49" s="28"/>
      <c r="AK49" s="28"/>
      <c r="AL49" s="26" t="s">
        <v>1090</v>
      </c>
    </row>
    <row r="50" spans="2:38" s="1" customFormat="1" ht="33.75">
      <c r="B50" s="5" t="s">
        <v>1037</v>
      </c>
      <c r="C50" s="3" t="s">
        <v>1038</v>
      </c>
      <c r="D50" s="3" t="s">
        <v>1039</v>
      </c>
      <c r="E50" s="3" t="s">
        <v>1040</v>
      </c>
      <c r="F50" s="3" t="s">
        <v>1041</v>
      </c>
      <c r="G50" s="3" t="s">
        <v>1042</v>
      </c>
      <c r="H50" s="3" t="s">
        <v>1043</v>
      </c>
      <c r="I50" s="3" t="s">
        <v>1044</v>
      </c>
      <c r="J50" s="4" t="s">
        <v>1045</v>
      </c>
      <c r="K50" s="5" t="s">
        <v>1046</v>
      </c>
      <c r="L50" s="6"/>
      <c r="M50" s="6"/>
      <c r="N50" s="7"/>
      <c r="O50" s="7"/>
      <c r="P50" s="8"/>
      <c r="Q50" s="9">
        <f>SUM(Q51:Q51)</f>
        <v>0</v>
      </c>
      <c r="R50" s="10">
        <f>SUM(R51:R51)</f>
        <v>0</v>
      </c>
      <c r="S50" s="11">
        <f>SUM(S51:S51)</f>
        <v>0</v>
      </c>
      <c r="T50" s="10">
        <f>SUM(T51:T51)</f>
        <v>0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2">
        <f>Q50+S50</f>
        <v>0</v>
      </c>
      <c r="AH50" s="10">
        <f>AH51</f>
        <v>0</v>
      </c>
      <c r="AI50" s="13">
        <f>SUM(AI51:AI51)</f>
        <v>0</v>
      </c>
      <c r="AJ50" s="14"/>
      <c r="AK50" s="14"/>
      <c r="AL50" s="15"/>
    </row>
    <row r="51" spans="2:38" ht="179.25" thickBot="1">
      <c r="B51" s="28"/>
      <c r="C51" s="28"/>
      <c r="D51" s="28"/>
      <c r="E51" s="28"/>
      <c r="F51" s="26" t="s">
        <v>1008</v>
      </c>
      <c r="G51" s="28"/>
      <c r="H51" s="28"/>
      <c r="I51" s="28"/>
      <c r="J51" s="26" t="s">
        <v>336</v>
      </c>
      <c r="K51" s="26" t="s">
        <v>770</v>
      </c>
      <c r="L51" s="27">
        <v>40</v>
      </c>
      <c r="M51" s="27">
        <v>1</v>
      </c>
      <c r="N51" s="27">
        <v>60</v>
      </c>
      <c r="O51" s="28"/>
      <c r="P51" s="28"/>
      <c r="Q51" s="29"/>
      <c r="R51" s="28"/>
      <c r="S51" s="29"/>
      <c r="T51" s="28"/>
      <c r="U51" s="28"/>
      <c r="V51" s="28"/>
      <c r="W51" s="28"/>
      <c r="X51" s="28"/>
      <c r="Y51" s="28"/>
      <c r="Z51" s="28"/>
      <c r="AA51" s="29"/>
      <c r="AB51" s="28"/>
      <c r="AC51" s="28"/>
      <c r="AD51" s="28"/>
      <c r="AE51" s="29"/>
      <c r="AF51" s="28"/>
      <c r="AG51" s="28"/>
      <c r="AH51" s="28"/>
      <c r="AI51" s="28"/>
      <c r="AJ51" s="28"/>
      <c r="AK51" s="28"/>
      <c r="AL51" s="26" t="s">
        <v>1090</v>
      </c>
    </row>
    <row r="52" spans="2:38" s="1" customFormat="1" ht="33.75">
      <c r="B52" s="5" t="s">
        <v>1037</v>
      </c>
      <c r="C52" s="3" t="s">
        <v>1038</v>
      </c>
      <c r="D52" s="3" t="s">
        <v>1039</v>
      </c>
      <c r="E52" s="3" t="s">
        <v>1040</v>
      </c>
      <c r="F52" s="3" t="s">
        <v>1041</v>
      </c>
      <c r="G52" s="3" t="s">
        <v>1042</v>
      </c>
      <c r="H52" s="3" t="s">
        <v>1043</v>
      </c>
      <c r="I52" s="3" t="s">
        <v>1044</v>
      </c>
      <c r="J52" s="4" t="s">
        <v>1045</v>
      </c>
      <c r="K52" s="5" t="s">
        <v>1046</v>
      </c>
      <c r="L52" s="6"/>
      <c r="M52" s="6"/>
      <c r="N52" s="7"/>
      <c r="O52" s="7"/>
      <c r="P52" s="8"/>
      <c r="Q52" s="9">
        <f>SUM(Q53:Q53)</f>
        <v>0</v>
      </c>
      <c r="R52" s="10">
        <f>SUM(R53:R53)</f>
        <v>0</v>
      </c>
      <c r="S52" s="11">
        <f>SUM(S53:S53)</f>
        <v>0</v>
      </c>
      <c r="T52" s="10">
        <f>SUM(T53:T53)</f>
        <v>0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11"/>
      <c r="AF52" s="10"/>
      <c r="AG52" s="12">
        <f>Q52+S52</f>
        <v>0</v>
      </c>
      <c r="AH52" s="10">
        <f>AH53</f>
        <v>0</v>
      </c>
      <c r="AI52" s="13">
        <f>SUM(AI53:AI53)</f>
        <v>0</v>
      </c>
      <c r="AJ52" s="14"/>
      <c r="AK52" s="14"/>
      <c r="AL52" s="15"/>
    </row>
    <row r="53" spans="2:38" ht="179.25" thickBot="1">
      <c r="B53" s="28"/>
      <c r="C53" s="28"/>
      <c r="D53" s="28"/>
      <c r="E53" s="28"/>
      <c r="F53" s="26" t="s">
        <v>1008</v>
      </c>
      <c r="G53" s="28"/>
      <c r="H53" s="28"/>
      <c r="I53" s="28"/>
      <c r="J53" s="26" t="s">
        <v>337</v>
      </c>
      <c r="K53" s="26" t="s">
        <v>771</v>
      </c>
      <c r="L53" s="27">
        <v>20</v>
      </c>
      <c r="M53" s="27">
        <v>0.8</v>
      </c>
      <c r="N53" s="27">
        <v>50</v>
      </c>
      <c r="O53" s="28"/>
      <c r="P53" s="28"/>
      <c r="Q53" s="29"/>
      <c r="R53" s="28"/>
      <c r="S53" s="29"/>
      <c r="T53" s="28"/>
      <c r="U53" s="28"/>
      <c r="V53" s="28"/>
      <c r="W53" s="28"/>
      <c r="X53" s="28"/>
      <c r="Y53" s="28"/>
      <c r="Z53" s="28"/>
      <c r="AA53" s="29"/>
      <c r="AB53" s="28"/>
      <c r="AC53" s="28"/>
      <c r="AD53" s="28"/>
      <c r="AE53" s="29"/>
      <c r="AF53" s="28"/>
      <c r="AG53" s="28"/>
      <c r="AH53" s="28"/>
      <c r="AI53" s="28"/>
      <c r="AJ53" s="28"/>
      <c r="AK53" s="28"/>
      <c r="AL53" s="26" t="s">
        <v>1090</v>
      </c>
    </row>
    <row r="54" spans="2:38" s="1" customFormat="1" ht="33.75">
      <c r="B54" s="5" t="s">
        <v>1037</v>
      </c>
      <c r="C54" s="3" t="s">
        <v>1038</v>
      </c>
      <c r="D54" s="3" t="s">
        <v>1039</v>
      </c>
      <c r="E54" s="3" t="s">
        <v>1040</v>
      </c>
      <c r="F54" s="3" t="s">
        <v>1041</v>
      </c>
      <c r="G54" s="3" t="s">
        <v>1042</v>
      </c>
      <c r="H54" s="3" t="s">
        <v>1043</v>
      </c>
      <c r="I54" s="3" t="s">
        <v>1044</v>
      </c>
      <c r="J54" s="4" t="s">
        <v>1045</v>
      </c>
      <c r="K54" s="5" t="s">
        <v>1046</v>
      </c>
      <c r="L54" s="6"/>
      <c r="M54" s="6"/>
      <c r="N54" s="7"/>
      <c r="O54" s="7"/>
      <c r="P54" s="8"/>
      <c r="Q54" s="9">
        <f>SUM(Q55:Q55)</f>
        <v>0</v>
      </c>
      <c r="R54" s="10">
        <f>SUM(R55:R55)</f>
        <v>0</v>
      </c>
      <c r="S54" s="11">
        <f>SUM(S55:S55)</f>
        <v>0</v>
      </c>
      <c r="T54" s="10">
        <f>SUM(T55:T55)</f>
        <v>0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11"/>
      <c r="AF54" s="10"/>
      <c r="AG54" s="12">
        <f>Q54+S54</f>
        <v>0</v>
      </c>
      <c r="AH54" s="10">
        <f>AH55</f>
        <v>0</v>
      </c>
      <c r="AI54" s="13">
        <f>SUM(AI55:AI55)</f>
        <v>0</v>
      </c>
      <c r="AJ54" s="14"/>
      <c r="AK54" s="14"/>
      <c r="AL54" s="15"/>
    </row>
    <row r="55" spans="2:38" ht="165.75">
      <c r="B55" s="28"/>
      <c r="C55" s="28"/>
      <c r="D55" s="28"/>
      <c r="E55" s="28"/>
      <c r="F55" s="26" t="s">
        <v>1008</v>
      </c>
      <c r="G55" s="28"/>
      <c r="H55" s="28"/>
      <c r="I55" s="28"/>
      <c r="J55" s="26" t="s">
        <v>338</v>
      </c>
      <c r="K55" s="26" t="s">
        <v>772</v>
      </c>
      <c r="L55" s="27">
        <v>0</v>
      </c>
      <c r="M55" s="27">
        <v>0.3</v>
      </c>
      <c r="N55" s="27">
        <v>10</v>
      </c>
      <c r="O55" s="28"/>
      <c r="P55" s="28"/>
      <c r="Q55" s="29"/>
      <c r="R55" s="28"/>
      <c r="S55" s="29"/>
      <c r="T55" s="28"/>
      <c r="U55" s="28"/>
      <c r="V55" s="28"/>
      <c r="W55" s="28"/>
      <c r="X55" s="28"/>
      <c r="Y55" s="28"/>
      <c r="Z55" s="28"/>
      <c r="AA55" s="29"/>
      <c r="AB55" s="28"/>
      <c r="AC55" s="28"/>
      <c r="AD55" s="28"/>
      <c r="AE55" s="29"/>
      <c r="AF55" s="28"/>
      <c r="AG55" s="28"/>
      <c r="AH55" s="28"/>
      <c r="AI55" s="28"/>
      <c r="AJ55" s="28"/>
      <c r="AK55" s="28"/>
      <c r="AL55" s="26" t="s">
        <v>1090</v>
      </c>
    </row>
    <row r="56" spans="2:38" ht="15.75" thickBot="1">
      <c r="B56" s="28"/>
      <c r="C56" s="28"/>
      <c r="D56" s="28"/>
      <c r="E56" s="28"/>
      <c r="F56" s="26"/>
      <c r="G56" s="28"/>
      <c r="H56" s="28"/>
      <c r="I56" s="28"/>
      <c r="J56" s="26"/>
      <c r="K56" s="26"/>
      <c r="L56" s="27"/>
      <c r="M56" s="27"/>
      <c r="N56" s="27"/>
      <c r="O56" s="28"/>
      <c r="P56" s="28"/>
      <c r="Q56" s="29"/>
      <c r="R56" s="28"/>
      <c r="S56" s="29"/>
      <c r="T56" s="28"/>
      <c r="U56" s="28"/>
      <c r="V56" s="28"/>
      <c r="W56" s="28"/>
      <c r="X56" s="28"/>
      <c r="Y56" s="28"/>
      <c r="Z56" s="28"/>
      <c r="AA56" s="29"/>
      <c r="AB56" s="28"/>
      <c r="AC56" s="28"/>
      <c r="AD56" s="28"/>
      <c r="AE56" s="29"/>
      <c r="AF56" s="28"/>
      <c r="AG56" s="28"/>
      <c r="AH56" s="28"/>
      <c r="AI56" s="28"/>
      <c r="AJ56" s="28"/>
      <c r="AK56" s="28"/>
      <c r="AL56" s="26"/>
    </row>
    <row r="57" spans="2:38" s="1" customFormat="1" ht="11.25">
      <c r="B57" s="122" t="s">
        <v>1097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4"/>
    </row>
    <row r="58" spans="2:38" s="1" customFormat="1" ht="12" thickBot="1">
      <c r="B58" s="125" t="s">
        <v>1098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7"/>
    </row>
    <row r="59" spans="2:38" s="1" customFormat="1" ht="11.25">
      <c r="B59" s="252" t="s">
        <v>1244</v>
      </c>
      <c r="C59" s="129"/>
      <c r="D59" s="129"/>
      <c r="E59" s="129"/>
      <c r="F59" s="129"/>
      <c r="G59" s="129"/>
      <c r="H59" s="129"/>
      <c r="I59" s="129"/>
      <c r="J59" s="130"/>
      <c r="K59" s="131" t="s">
        <v>1278</v>
      </c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3"/>
      <c r="W59" s="131" t="s">
        <v>1101</v>
      </c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253"/>
    </row>
    <row r="60" spans="2:38" s="1" customFormat="1" ht="12" thickBot="1">
      <c r="B60" s="254" t="s">
        <v>1285</v>
      </c>
      <c r="C60" s="137"/>
      <c r="D60" s="138"/>
      <c r="E60" s="16"/>
      <c r="F60" s="16"/>
      <c r="G60" s="16"/>
      <c r="H60" s="139" t="s">
        <v>1286</v>
      </c>
      <c r="I60" s="139"/>
      <c r="J60" s="139"/>
      <c r="K60" s="139"/>
      <c r="L60" s="139"/>
      <c r="M60" s="139"/>
      <c r="N60" s="139"/>
      <c r="O60" s="139"/>
      <c r="P60" s="140"/>
      <c r="Q60" s="141" t="s">
        <v>1049</v>
      </c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3"/>
      <c r="AI60" s="144" t="s">
        <v>1050</v>
      </c>
      <c r="AJ60" s="145"/>
      <c r="AK60" s="145"/>
      <c r="AL60" s="146"/>
    </row>
    <row r="61" spans="2:38" s="1" customFormat="1" ht="11.25" customHeight="1">
      <c r="B61" s="156" t="s">
        <v>1051</v>
      </c>
      <c r="C61" s="158" t="s">
        <v>1052</v>
      </c>
      <c r="D61" s="159"/>
      <c r="E61" s="159"/>
      <c r="F61" s="159"/>
      <c r="G61" s="159"/>
      <c r="H61" s="159"/>
      <c r="I61" s="159"/>
      <c r="J61" s="159"/>
      <c r="K61" s="162" t="s">
        <v>1053</v>
      </c>
      <c r="L61" s="164" t="s">
        <v>1054</v>
      </c>
      <c r="M61" s="164" t="s">
        <v>1055</v>
      </c>
      <c r="N61" s="166" t="s">
        <v>1394</v>
      </c>
      <c r="O61" s="173" t="s">
        <v>1056</v>
      </c>
      <c r="P61" s="175" t="s">
        <v>1057</v>
      </c>
      <c r="Q61" s="177" t="s">
        <v>1058</v>
      </c>
      <c r="R61" s="169"/>
      <c r="S61" s="168" t="s">
        <v>1059</v>
      </c>
      <c r="T61" s="169"/>
      <c r="U61" s="168" t="s">
        <v>1060</v>
      </c>
      <c r="V61" s="169"/>
      <c r="W61" s="168" t="s">
        <v>1061</v>
      </c>
      <c r="X61" s="169"/>
      <c r="Y61" s="168" t="s">
        <v>1062</v>
      </c>
      <c r="Z61" s="169"/>
      <c r="AA61" s="168" t="s">
        <v>1063</v>
      </c>
      <c r="AB61" s="169"/>
      <c r="AC61" s="168" t="s">
        <v>1064</v>
      </c>
      <c r="AD61" s="169"/>
      <c r="AE61" s="168" t="s">
        <v>1065</v>
      </c>
      <c r="AF61" s="169"/>
      <c r="AG61" s="168" t="s">
        <v>1066</v>
      </c>
      <c r="AH61" s="170"/>
      <c r="AI61" s="171" t="s">
        <v>1067</v>
      </c>
      <c r="AJ61" s="147" t="s">
        <v>1068</v>
      </c>
      <c r="AK61" s="149" t="s">
        <v>1069</v>
      </c>
      <c r="AL61" s="151" t="s">
        <v>1070</v>
      </c>
    </row>
    <row r="62" spans="2:38" s="1" customFormat="1" ht="29.25" thickBot="1">
      <c r="B62" s="157"/>
      <c r="C62" s="178"/>
      <c r="D62" s="179"/>
      <c r="E62" s="179"/>
      <c r="F62" s="179"/>
      <c r="G62" s="179"/>
      <c r="H62" s="179"/>
      <c r="I62" s="179"/>
      <c r="J62" s="179"/>
      <c r="K62" s="163"/>
      <c r="L62" s="165" t="s">
        <v>1054</v>
      </c>
      <c r="M62" s="165"/>
      <c r="N62" s="167"/>
      <c r="O62" s="174"/>
      <c r="P62" s="176"/>
      <c r="Q62" s="17" t="s">
        <v>1071</v>
      </c>
      <c r="R62" s="18" t="s">
        <v>1072</v>
      </c>
      <c r="S62" s="19" t="s">
        <v>1071</v>
      </c>
      <c r="T62" s="18" t="s">
        <v>1072</v>
      </c>
      <c r="U62" s="19" t="s">
        <v>1071</v>
      </c>
      <c r="V62" s="18" t="s">
        <v>1072</v>
      </c>
      <c r="W62" s="19" t="s">
        <v>1071</v>
      </c>
      <c r="X62" s="18" t="s">
        <v>1072</v>
      </c>
      <c r="Y62" s="19" t="s">
        <v>1071</v>
      </c>
      <c r="Z62" s="18" t="s">
        <v>1072</v>
      </c>
      <c r="AA62" s="19" t="s">
        <v>1071</v>
      </c>
      <c r="AB62" s="18" t="s">
        <v>1072</v>
      </c>
      <c r="AC62" s="19" t="s">
        <v>1071</v>
      </c>
      <c r="AD62" s="18" t="s">
        <v>1073</v>
      </c>
      <c r="AE62" s="19" t="s">
        <v>1071</v>
      </c>
      <c r="AF62" s="18" t="s">
        <v>1073</v>
      </c>
      <c r="AG62" s="19" t="s">
        <v>1071</v>
      </c>
      <c r="AH62" s="20" t="s">
        <v>1073</v>
      </c>
      <c r="AI62" s="172"/>
      <c r="AJ62" s="148"/>
      <c r="AK62" s="150"/>
      <c r="AL62" s="152"/>
    </row>
    <row r="63" spans="2:38" s="1" customFormat="1" ht="102" thickBot="1">
      <c r="B63" s="42" t="s">
        <v>1090</v>
      </c>
      <c r="C63" s="180" t="s">
        <v>1374</v>
      </c>
      <c r="D63" s="181"/>
      <c r="E63" s="181"/>
      <c r="F63" s="181"/>
      <c r="G63" s="181"/>
      <c r="H63" s="181"/>
      <c r="I63" s="181"/>
      <c r="J63" s="181"/>
      <c r="K63" s="43" t="s">
        <v>1287</v>
      </c>
      <c r="L63" s="44">
        <v>0</v>
      </c>
      <c r="M63" s="59">
        <v>1200</v>
      </c>
      <c r="N63" s="60">
        <v>300</v>
      </c>
      <c r="O63" s="46"/>
      <c r="P63" s="47"/>
      <c r="Q63" s="48">
        <f t="shared" ref="Q63:AF63" si="1">Q65+Q68+Q71</f>
        <v>0</v>
      </c>
      <c r="R63" s="49">
        <f t="shared" si="1"/>
        <v>0</v>
      </c>
      <c r="S63" s="49">
        <f t="shared" si="1"/>
        <v>0</v>
      </c>
      <c r="T63" s="49">
        <f t="shared" si="1"/>
        <v>0</v>
      </c>
      <c r="U63" s="49">
        <f t="shared" si="1"/>
        <v>0</v>
      </c>
      <c r="V63" s="49">
        <f t="shared" si="1"/>
        <v>0</v>
      </c>
      <c r="W63" s="49">
        <f t="shared" si="1"/>
        <v>0</v>
      </c>
      <c r="X63" s="49">
        <f t="shared" si="1"/>
        <v>0</v>
      </c>
      <c r="Y63" s="49">
        <f t="shared" si="1"/>
        <v>0</v>
      </c>
      <c r="Z63" s="49">
        <f t="shared" si="1"/>
        <v>0</v>
      </c>
      <c r="AA63" s="49">
        <f t="shared" si="1"/>
        <v>0</v>
      </c>
      <c r="AB63" s="49">
        <f t="shared" si="1"/>
        <v>0</v>
      </c>
      <c r="AC63" s="49">
        <f t="shared" si="1"/>
        <v>0</v>
      </c>
      <c r="AD63" s="49">
        <f t="shared" si="1"/>
        <v>0</v>
      </c>
      <c r="AE63" s="49">
        <f t="shared" si="1"/>
        <v>0</v>
      </c>
      <c r="AF63" s="49">
        <f t="shared" si="1"/>
        <v>0</v>
      </c>
      <c r="AG63" s="49">
        <f>+AG65+AG68+AG71</f>
        <v>0</v>
      </c>
      <c r="AH63" s="50">
        <f>AH65+AH68+AH71</f>
        <v>0</v>
      </c>
      <c r="AI63" s="51">
        <f>AI65+AI68+AI71</f>
        <v>0</v>
      </c>
      <c r="AJ63" s="52"/>
      <c r="AK63" s="52"/>
      <c r="AL63" s="53"/>
    </row>
    <row r="64" spans="2:38" s="1" customFormat="1" ht="33.75">
      <c r="B64" s="5" t="s">
        <v>1037</v>
      </c>
      <c r="C64" s="3" t="s">
        <v>1038</v>
      </c>
      <c r="D64" s="3" t="s">
        <v>1039</v>
      </c>
      <c r="E64" s="3" t="s">
        <v>1040</v>
      </c>
      <c r="F64" s="3" t="s">
        <v>1041</v>
      </c>
      <c r="G64" s="3" t="s">
        <v>1042</v>
      </c>
      <c r="H64" s="3" t="s">
        <v>1043</v>
      </c>
      <c r="I64" s="3" t="s">
        <v>1044</v>
      </c>
      <c r="J64" s="4" t="s">
        <v>1045</v>
      </c>
      <c r="K64" s="5" t="s">
        <v>1046</v>
      </c>
      <c r="L64" s="6"/>
      <c r="M64" s="6"/>
      <c r="N64" s="7"/>
      <c r="O64" s="7"/>
      <c r="P64" s="8"/>
      <c r="Q64" s="9">
        <f>SUM(Q65:Q65)</f>
        <v>0</v>
      </c>
      <c r="R64" s="10">
        <f>SUM(R65:R65)</f>
        <v>0</v>
      </c>
      <c r="S64" s="11">
        <f>SUM(S65:S65)</f>
        <v>0</v>
      </c>
      <c r="T64" s="10">
        <f>SUM(T65:T65)</f>
        <v>0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11"/>
      <c r="AF64" s="10"/>
      <c r="AG64" s="12">
        <f>Q64+S64</f>
        <v>0</v>
      </c>
      <c r="AH64" s="10">
        <f>AH65</f>
        <v>0</v>
      </c>
      <c r="AI64" s="13">
        <f>SUM(AI65:AI65)</f>
        <v>0</v>
      </c>
      <c r="AJ64" s="14"/>
      <c r="AK64" s="14"/>
      <c r="AL64" s="15"/>
    </row>
    <row r="65" spans="2:38" ht="128.25" thickBot="1">
      <c r="B65" s="28"/>
      <c r="C65" s="28"/>
      <c r="D65" s="28"/>
      <c r="E65" s="28"/>
      <c r="F65" s="26" t="s">
        <v>1008</v>
      </c>
      <c r="G65" s="28"/>
      <c r="H65" s="28"/>
      <c r="I65" s="28"/>
      <c r="J65" s="26" t="s">
        <v>339</v>
      </c>
      <c r="K65" s="26" t="s">
        <v>773</v>
      </c>
      <c r="L65" s="27">
        <v>0</v>
      </c>
      <c r="M65" s="27">
        <v>710</v>
      </c>
      <c r="N65" s="27">
        <v>203</v>
      </c>
      <c r="O65" s="28"/>
      <c r="P65" s="28"/>
      <c r="Q65" s="29"/>
      <c r="R65" s="28"/>
      <c r="S65" s="29"/>
      <c r="T65" s="28"/>
      <c r="U65" s="28"/>
      <c r="V65" s="28"/>
      <c r="W65" s="28"/>
      <c r="X65" s="28"/>
      <c r="Y65" s="28"/>
      <c r="Z65" s="28"/>
      <c r="AA65" s="29"/>
      <c r="AB65" s="28"/>
      <c r="AC65" s="28"/>
      <c r="AD65" s="28"/>
      <c r="AE65" s="29"/>
      <c r="AF65" s="28"/>
      <c r="AG65" s="28"/>
      <c r="AH65" s="28"/>
      <c r="AI65" s="28"/>
      <c r="AJ65" s="28"/>
      <c r="AK65" s="28"/>
      <c r="AL65" s="26" t="s">
        <v>1089</v>
      </c>
    </row>
    <row r="66" spans="2:38" s="1" customFormat="1" ht="33.75">
      <c r="B66" s="5" t="s">
        <v>1037</v>
      </c>
      <c r="C66" s="3" t="s">
        <v>1038</v>
      </c>
      <c r="D66" s="3" t="s">
        <v>1039</v>
      </c>
      <c r="E66" s="3" t="s">
        <v>1040</v>
      </c>
      <c r="F66" s="3" t="s">
        <v>1041</v>
      </c>
      <c r="G66" s="3" t="s">
        <v>1042</v>
      </c>
      <c r="H66" s="3" t="s">
        <v>1043</v>
      </c>
      <c r="I66" s="3" t="s">
        <v>1044</v>
      </c>
      <c r="J66" s="4" t="s">
        <v>1045</v>
      </c>
      <c r="K66" s="5" t="s">
        <v>1046</v>
      </c>
      <c r="L66" s="6"/>
      <c r="M66" s="6"/>
      <c r="N66" s="7"/>
      <c r="O66" s="7"/>
      <c r="P66" s="8"/>
      <c r="Q66" s="9">
        <f>SUM(Q67:Q67)</f>
        <v>0</v>
      </c>
      <c r="R66" s="10">
        <f>SUM(R67:R67)</f>
        <v>0</v>
      </c>
      <c r="S66" s="11">
        <f>SUM(S67:S67)</f>
        <v>0</v>
      </c>
      <c r="T66" s="10">
        <f>SUM(T67:T67)</f>
        <v>0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11"/>
      <c r="AF66" s="10"/>
      <c r="AG66" s="12">
        <f>Q66+S66</f>
        <v>0</v>
      </c>
      <c r="AH66" s="10">
        <f>AH67</f>
        <v>0</v>
      </c>
      <c r="AI66" s="13">
        <f>SUM(AI67:AI67)</f>
        <v>0</v>
      </c>
      <c r="AJ66" s="14"/>
      <c r="AK66" s="14"/>
      <c r="AL66" s="15"/>
    </row>
    <row r="67" spans="2:38" ht="77.25" thickBot="1">
      <c r="B67" s="28"/>
      <c r="C67" s="28"/>
      <c r="D67" s="28"/>
      <c r="E67" s="28"/>
      <c r="F67" s="26" t="s">
        <v>1008</v>
      </c>
      <c r="G67" s="28"/>
      <c r="H67" s="28"/>
      <c r="I67" s="28"/>
      <c r="J67" s="26" t="s">
        <v>340</v>
      </c>
      <c r="K67" s="26" t="s">
        <v>774</v>
      </c>
      <c r="L67" s="27">
        <v>0</v>
      </c>
      <c r="M67" s="27">
        <v>1</v>
      </c>
      <c r="N67" s="27">
        <v>1</v>
      </c>
      <c r="O67" s="28"/>
      <c r="P67" s="28"/>
      <c r="Q67" s="29"/>
      <c r="R67" s="28"/>
      <c r="S67" s="29"/>
      <c r="T67" s="28"/>
      <c r="U67" s="28"/>
      <c r="V67" s="28"/>
      <c r="W67" s="28"/>
      <c r="X67" s="28"/>
      <c r="Y67" s="28"/>
      <c r="Z67" s="28"/>
      <c r="AA67" s="29"/>
      <c r="AB67" s="28"/>
      <c r="AC67" s="28"/>
      <c r="AD67" s="28"/>
      <c r="AE67" s="29"/>
      <c r="AF67" s="28"/>
      <c r="AG67" s="28"/>
      <c r="AH67" s="28"/>
      <c r="AI67" s="28"/>
      <c r="AJ67" s="28"/>
      <c r="AK67" s="28"/>
      <c r="AL67" s="26" t="s">
        <v>1090</v>
      </c>
    </row>
    <row r="68" spans="2:38" s="1" customFormat="1" ht="33.75">
      <c r="B68" s="5" t="s">
        <v>1037</v>
      </c>
      <c r="C68" s="3" t="s">
        <v>1038</v>
      </c>
      <c r="D68" s="3" t="s">
        <v>1039</v>
      </c>
      <c r="E68" s="3" t="s">
        <v>1040</v>
      </c>
      <c r="F68" s="3" t="s">
        <v>1041</v>
      </c>
      <c r="G68" s="3" t="s">
        <v>1042</v>
      </c>
      <c r="H68" s="3" t="s">
        <v>1043</v>
      </c>
      <c r="I68" s="3" t="s">
        <v>1044</v>
      </c>
      <c r="J68" s="4" t="s">
        <v>1045</v>
      </c>
      <c r="K68" s="5" t="s">
        <v>1046</v>
      </c>
      <c r="L68" s="6"/>
      <c r="M68" s="6"/>
      <c r="N68" s="7"/>
      <c r="O68" s="7"/>
      <c r="P68" s="8"/>
      <c r="Q68" s="9">
        <f>SUM(Q69:Q69)</f>
        <v>0</v>
      </c>
      <c r="R68" s="10">
        <f>SUM(R69:R69)</f>
        <v>0</v>
      </c>
      <c r="S68" s="11">
        <f>SUM(S69:S69)</f>
        <v>0</v>
      </c>
      <c r="T68" s="10">
        <f>SUM(T69:T69)</f>
        <v>0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11"/>
      <c r="AF68" s="10"/>
      <c r="AG68" s="12">
        <f>Q68+S68</f>
        <v>0</v>
      </c>
      <c r="AH68" s="10">
        <f>AH69</f>
        <v>0</v>
      </c>
      <c r="AI68" s="13">
        <f>SUM(AI69:AI69)</f>
        <v>0</v>
      </c>
      <c r="AJ68" s="14"/>
      <c r="AK68" s="14"/>
      <c r="AL68" s="15"/>
    </row>
    <row r="69" spans="2:38" ht="90" thickBot="1">
      <c r="B69" s="28"/>
      <c r="C69" s="28"/>
      <c r="D69" s="28"/>
      <c r="E69" s="28"/>
      <c r="F69" s="26" t="s">
        <v>1008</v>
      </c>
      <c r="G69" s="28"/>
      <c r="H69" s="28"/>
      <c r="I69" s="28"/>
      <c r="J69" s="26" t="s">
        <v>341</v>
      </c>
      <c r="K69" s="26" t="s">
        <v>775</v>
      </c>
      <c r="L69" s="27">
        <v>0</v>
      </c>
      <c r="M69" s="27">
        <v>1200</v>
      </c>
      <c r="N69" s="27">
        <v>300</v>
      </c>
      <c r="O69" s="28"/>
      <c r="P69" s="28"/>
      <c r="Q69" s="29"/>
      <c r="R69" s="28"/>
      <c r="S69" s="29"/>
      <c r="T69" s="28"/>
      <c r="U69" s="28"/>
      <c r="V69" s="28"/>
      <c r="W69" s="28"/>
      <c r="X69" s="28"/>
      <c r="Y69" s="28"/>
      <c r="Z69" s="28"/>
      <c r="AA69" s="29"/>
      <c r="AB69" s="28"/>
      <c r="AC69" s="28"/>
      <c r="AD69" s="28"/>
      <c r="AE69" s="29"/>
      <c r="AF69" s="28"/>
      <c r="AG69" s="28"/>
      <c r="AH69" s="28"/>
      <c r="AI69" s="28"/>
      <c r="AJ69" s="28"/>
      <c r="AK69" s="28"/>
      <c r="AL69" s="26" t="s">
        <v>1090</v>
      </c>
    </row>
    <row r="70" spans="2:38" s="1" customFormat="1" ht="33.75">
      <c r="B70" s="5" t="s">
        <v>1037</v>
      </c>
      <c r="C70" s="3" t="s">
        <v>1038</v>
      </c>
      <c r="D70" s="3" t="s">
        <v>1039</v>
      </c>
      <c r="E70" s="3" t="s">
        <v>1040</v>
      </c>
      <c r="F70" s="3" t="s">
        <v>1041</v>
      </c>
      <c r="G70" s="3" t="s">
        <v>1042</v>
      </c>
      <c r="H70" s="3" t="s">
        <v>1043</v>
      </c>
      <c r="I70" s="3" t="s">
        <v>1044</v>
      </c>
      <c r="J70" s="4" t="s">
        <v>1045</v>
      </c>
      <c r="K70" s="5" t="s">
        <v>1046</v>
      </c>
      <c r="L70" s="6"/>
      <c r="M70" s="6"/>
      <c r="N70" s="7"/>
      <c r="O70" s="7"/>
      <c r="P70" s="8"/>
      <c r="Q70" s="9">
        <f>SUM(Q71:Q71)</f>
        <v>0</v>
      </c>
      <c r="R70" s="10">
        <f>SUM(R71:R71)</f>
        <v>0</v>
      </c>
      <c r="S70" s="11">
        <f>SUM(S71:S71)</f>
        <v>0</v>
      </c>
      <c r="T70" s="10">
        <f>SUM(T71:T71)</f>
        <v>0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11"/>
      <c r="AF70" s="10"/>
      <c r="AG70" s="12">
        <f>Q70+S70</f>
        <v>0</v>
      </c>
      <c r="AH70" s="10">
        <f>AH71</f>
        <v>0</v>
      </c>
      <c r="AI70" s="13">
        <f>SUM(AI71:AI71)</f>
        <v>0</v>
      </c>
      <c r="AJ70" s="14"/>
      <c r="AK70" s="14"/>
      <c r="AL70" s="15"/>
    </row>
    <row r="71" spans="2:38" ht="77.25" thickBot="1">
      <c r="B71" s="28"/>
      <c r="C71" s="28"/>
      <c r="D71" s="28"/>
      <c r="E71" s="28"/>
      <c r="F71" s="26" t="s">
        <v>1008</v>
      </c>
      <c r="G71" s="28"/>
      <c r="H71" s="28"/>
      <c r="I71" s="28"/>
      <c r="J71" s="26" t="s">
        <v>342</v>
      </c>
      <c r="K71" s="26" t="s">
        <v>776</v>
      </c>
      <c r="L71" s="27">
        <v>0</v>
      </c>
      <c r="M71" s="27">
        <v>11</v>
      </c>
      <c r="N71" s="27">
        <v>3</v>
      </c>
      <c r="O71" s="28"/>
      <c r="P71" s="28"/>
      <c r="Q71" s="29"/>
      <c r="R71" s="28"/>
      <c r="S71" s="29"/>
      <c r="T71" s="28"/>
      <c r="U71" s="28"/>
      <c r="V71" s="28"/>
      <c r="W71" s="28"/>
      <c r="X71" s="28"/>
      <c r="Y71" s="28"/>
      <c r="Z71" s="28"/>
      <c r="AA71" s="29"/>
      <c r="AB71" s="28"/>
      <c r="AC71" s="28"/>
      <c r="AD71" s="28"/>
      <c r="AE71" s="29"/>
      <c r="AF71" s="28"/>
      <c r="AG71" s="28"/>
      <c r="AH71" s="28"/>
      <c r="AI71" s="28"/>
      <c r="AJ71" s="28"/>
      <c r="AK71" s="28"/>
      <c r="AL71" s="26" t="s">
        <v>1090</v>
      </c>
    </row>
    <row r="72" spans="2:38" s="1" customFormat="1" ht="33.75">
      <c r="B72" s="5" t="s">
        <v>1037</v>
      </c>
      <c r="C72" s="3" t="s">
        <v>1038</v>
      </c>
      <c r="D72" s="3" t="s">
        <v>1039</v>
      </c>
      <c r="E72" s="3" t="s">
        <v>1040</v>
      </c>
      <c r="F72" s="3" t="s">
        <v>1041</v>
      </c>
      <c r="G72" s="3" t="s">
        <v>1042</v>
      </c>
      <c r="H72" s="3" t="s">
        <v>1043</v>
      </c>
      <c r="I72" s="3" t="s">
        <v>1044</v>
      </c>
      <c r="J72" s="4" t="s">
        <v>1045</v>
      </c>
      <c r="K72" s="5" t="s">
        <v>1046</v>
      </c>
      <c r="L72" s="6"/>
      <c r="M72" s="6"/>
      <c r="N72" s="7"/>
      <c r="O72" s="7"/>
      <c r="P72" s="8"/>
      <c r="Q72" s="9">
        <f>SUM(Q73:Q73)</f>
        <v>0</v>
      </c>
      <c r="R72" s="10">
        <f>SUM(R73:R73)</f>
        <v>0</v>
      </c>
      <c r="S72" s="11">
        <f>SUM(S73:S73)</f>
        <v>0</v>
      </c>
      <c r="T72" s="10">
        <f>SUM(T73:T73)</f>
        <v>0</v>
      </c>
      <c r="U72" s="11"/>
      <c r="V72" s="10"/>
      <c r="W72" s="11"/>
      <c r="X72" s="10"/>
      <c r="Y72" s="11"/>
      <c r="Z72" s="10"/>
      <c r="AA72" s="11"/>
      <c r="AB72" s="10"/>
      <c r="AC72" s="11"/>
      <c r="AD72" s="10"/>
      <c r="AE72" s="11"/>
      <c r="AF72" s="10"/>
      <c r="AG72" s="12">
        <f>Q72+S72</f>
        <v>0</v>
      </c>
      <c r="AH72" s="10">
        <f>AH73</f>
        <v>0</v>
      </c>
      <c r="AI72" s="13">
        <f>SUM(AI73:AI73)</f>
        <v>0</v>
      </c>
      <c r="AJ72" s="14"/>
      <c r="AK72" s="14"/>
      <c r="AL72" s="15"/>
    </row>
    <row r="73" spans="2:38" ht="242.25">
      <c r="B73" s="28"/>
      <c r="C73" s="28"/>
      <c r="D73" s="28"/>
      <c r="E73" s="28"/>
      <c r="F73" s="26" t="s">
        <v>1008</v>
      </c>
      <c r="G73" s="28"/>
      <c r="H73" s="28"/>
      <c r="I73" s="28"/>
      <c r="J73" s="26" t="s">
        <v>343</v>
      </c>
      <c r="K73" s="26" t="s">
        <v>777</v>
      </c>
      <c r="L73" s="27">
        <v>0</v>
      </c>
      <c r="M73" s="27">
        <v>1</v>
      </c>
      <c r="N73" s="27">
        <v>30</v>
      </c>
      <c r="O73" s="28"/>
      <c r="P73" s="28"/>
      <c r="Q73" s="29"/>
      <c r="R73" s="28"/>
      <c r="S73" s="29"/>
      <c r="T73" s="28"/>
      <c r="U73" s="28"/>
      <c r="V73" s="28"/>
      <c r="W73" s="28"/>
      <c r="X73" s="28"/>
      <c r="Y73" s="28"/>
      <c r="Z73" s="28"/>
      <c r="AA73" s="29"/>
      <c r="AB73" s="28"/>
      <c r="AC73" s="28"/>
      <c r="AD73" s="28"/>
      <c r="AE73" s="29"/>
      <c r="AF73" s="28"/>
      <c r="AG73" s="28"/>
      <c r="AH73" s="28"/>
      <c r="AI73" s="28"/>
      <c r="AJ73" s="28"/>
      <c r="AK73" s="28"/>
      <c r="AL73" s="26" t="s">
        <v>1090</v>
      </c>
    </row>
  </sheetData>
  <mergeCells count="93">
    <mergeCell ref="AG61:AH61"/>
    <mergeCell ref="AI61:AI62"/>
    <mergeCell ref="O61:O62"/>
    <mergeCell ref="P61:P62"/>
    <mergeCell ref="Q61:R61"/>
    <mergeCell ref="S61:T61"/>
    <mergeCell ref="U61:V61"/>
    <mergeCell ref="W61:X61"/>
    <mergeCell ref="C63:J63"/>
    <mergeCell ref="Y61:Z61"/>
    <mergeCell ref="AA61:AB61"/>
    <mergeCell ref="AC61:AD61"/>
    <mergeCell ref="AE61:AF61"/>
    <mergeCell ref="N61:N62"/>
    <mergeCell ref="B59:J59"/>
    <mergeCell ref="K59:V59"/>
    <mergeCell ref="W59:AL59"/>
    <mergeCell ref="B60:D60"/>
    <mergeCell ref="H60:P60"/>
    <mergeCell ref="Q60:AH60"/>
    <mergeCell ref="AI60:AL60"/>
    <mergeCell ref="AJ61:AJ62"/>
    <mergeCell ref="AK61:AK62"/>
    <mergeCell ref="AL61:AL62"/>
    <mergeCell ref="AJ31:AJ32"/>
    <mergeCell ref="AK31:AK32"/>
    <mergeCell ref="AL31:AL32"/>
    <mergeCell ref="B58:AL58"/>
    <mergeCell ref="W31:X31"/>
    <mergeCell ref="B31:B32"/>
    <mergeCell ref="C31:J32"/>
    <mergeCell ref="K31:K32"/>
    <mergeCell ref="B61:B62"/>
    <mergeCell ref="C61:J62"/>
    <mergeCell ref="K61:K62"/>
    <mergeCell ref="L61:L62"/>
    <mergeCell ref="M61:M62"/>
    <mergeCell ref="C33:J33"/>
    <mergeCell ref="B57:AL57"/>
    <mergeCell ref="L31:L32"/>
    <mergeCell ref="M31:M32"/>
    <mergeCell ref="N31:N32"/>
    <mergeCell ref="Y31:Z31"/>
    <mergeCell ref="AA31:AB31"/>
    <mergeCell ref="AC31:AD31"/>
    <mergeCell ref="AE31:AF31"/>
    <mergeCell ref="AG31:AH31"/>
    <mergeCell ref="AI31:AI32"/>
    <mergeCell ref="O31:O32"/>
    <mergeCell ref="P31:P32"/>
    <mergeCell ref="Q31:R31"/>
    <mergeCell ref="S31:T31"/>
    <mergeCell ref="U31:V31"/>
    <mergeCell ref="B29:J29"/>
    <mergeCell ref="K29:V29"/>
    <mergeCell ref="W29:AL29"/>
    <mergeCell ref="B30:D30"/>
    <mergeCell ref="H30:P30"/>
    <mergeCell ref="Q30:AH30"/>
    <mergeCell ref="AI30:AL30"/>
    <mergeCell ref="AJ5:AJ6"/>
    <mergeCell ref="AK5:AK6"/>
    <mergeCell ref="AL5:AL6"/>
    <mergeCell ref="C7:J7"/>
    <mergeCell ref="B27:AL27"/>
    <mergeCell ref="L5:L6"/>
    <mergeCell ref="M5:M6"/>
    <mergeCell ref="N5:N6"/>
    <mergeCell ref="B28:AL28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W5:X5"/>
    <mergeCell ref="B5:B6"/>
    <mergeCell ref="C5:J6"/>
    <mergeCell ref="K5:K6"/>
    <mergeCell ref="B4:D4"/>
    <mergeCell ref="H4:P4"/>
    <mergeCell ref="Q4:AH4"/>
    <mergeCell ref="AI4:AL4"/>
    <mergeCell ref="B1:AL1"/>
    <mergeCell ref="B2:AL2"/>
    <mergeCell ref="B3:J3"/>
    <mergeCell ref="K3:V3"/>
    <mergeCell ref="W3:AL3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AL29"/>
  <sheetViews>
    <sheetView zoomScale="50" zoomScaleNormal="50" workbookViewId="0">
      <selection activeCell="N21" sqref="N21:N22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1288</v>
      </c>
      <c r="C3" s="129"/>
      <c r="D3" s="129"/>
      <c r="E3" s="129"/>
      <c r="F3" s="129"/>
      <c r="G3" s="129"/>
      <c r="H3" s="129"/>
      <c r="I3" s="129"/>
      <c r="J3" s="130"/>
      <c r="K3" s="131" t="s">
        <v>1289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12" thickBot="1">
      <c r="B4" s="254" t="s">
        <v>1290</v>
      </c>
      <c r="C4" s="137"/>
      <c r="D4" s="138"/>
      <c r="E4" s="16"/>
      <c r="F4" s="16"/>
      <c r="G4" s="16"/>
      <c r="H4" s="139" t="s">
        <v>1291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1.2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29.25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46.5" thickBot="1">
      <c r="B7" s="42" t="s">
        <v>1091</v>
      </c>
      <c r="C7" s="180" t="s">
        <v>1375</v>
      </c>
      <c r="D7" s="181"/>
      <c r="E7" s="181"/>
      <c r="F7" s="181"/>
      <c r="G7" s="181"/>
      <c r="H7" s="181"/>
      <c r="I7" s="181"/>
      <c r="J7" s="181"/>
      <c r="K7" s="43" t="s">
        <v>1292</v>
      </c>
      <c r="L7" s="44">
        <v>179</v>
      </c>
      <c r="M7" s="59">
        <v>179</v>
      </c>
      <c r="N7" s="60">
        <v>179</v>
      </c>
      <c r="O7" s="46"/>
      <c r="P7" s="47"/>
      <c r="Q7" s="48">
        <f t="shared" ref="Q7:AF7" si="0">Q9+Q12+Q15</f>
        <v>45000000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+AG9+AG12+AG15</f>
        <v>15000000</v>
      </c>
      <c r="AH7" s="50">
        <f>AH9+AH12+AH15</f>
        <v>0</v>
      </c>
      <c r="AI7" s="51">
        <f>AI9+AI12+AI15</f>
        <v>0</v>
      </c>
      <c r="AJ7" s="52"/>
      <c r="AK7" s="52"/>
      <c r="AL7" s="53"/>
    </row>
    <row r="8" spans="2:38" s="1" customFormat="1" ht="45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15000000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15000000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109.5" customHeight="1" thickBot="1">
      <c r="B9" s="28"/>
      <c r="C9" s="28"/>
      <c r="D9" s="28"/>
      <c r="E9" s="28"/>
      <c r="F9" s="26" t="s">
        <v>1010</v>
      </c>
      <c r="G9" s="28"/>
      <c r="H9" s="28"/>
      <c r="I9" s="28"/>
      <c r="J9" s="26" t="s">
        <v>344</v>
      </c>
      <c r="K9" s="26" t="s">
        <v>778</v>
      </c>
      <c r="L9" s="27">
        <v>100</v>
      </c>
      <c r="M9" s="27">
        <v>100</v>
      </c>
      <c r="N9" s="27">
        <v>100</v>
      </c>
      <c r="O9" s="28"/>
      <c r="P9" s="28"/>
      <c r="Q9" s="29">
        <v>15000000</v>
      </c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1091</v>
      </c>
    </row>
    <row r="10" spans="2:38" s="1" customFormat="1" ht="45.7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15000000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15000000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70.5" customHeight="1" thickBot="1">
      <c r="B11" s="28"/>
      <c r="C11" s="28"/>
      <c r="D11" s="28"/>
      <c r="E11" s="28"/>
      <c r="F11" s="26" t="s">
        <v>1010</v>
      </c>
      <c r="G11" s="28"/>
      <c r="H11" s="28"/>
      <c r="I11" s="28"/>
      <c r="J11" s="26" t="s">
        <v>345</v>
      </c>
      <c r="K11" s="26" t="s">
        <v>779</v>
      </c>
      <c r="L11" s="27">
        <v>15</v>
      </c>
      <c r="M11" s="27">
        <v>75</v>
      </c>
      <c r="N11" s="27">
        <v>15</v>
      </c>
      <c r="O11" s="28"/>
      <c r="P11" s="28"/>
      <c r="Q11" s="29">
        <v>15000000</v>
      </c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1091</v>
      </c>
    </row>
    <row r="12" spans="2:38" s="1" customFormat="1" ht="45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15000000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15000000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89.25" customHeight="1" thickBot="1">
      <c r="B13" s="28"/>
      <c r="C13" s="28"/>
      <c r="D13" s="28"/>
      <c r="E13" s="28"/>
      <c r="F13" s="26" t="s">
        <v>1010</v>
      </c>
      <c r="G13" s="28"/>
      <c r="H13" s="28"/>
      <c r="I13" s="28"/>
      <c r="J13" s="26" t="s">
        <v>346</v>
      </c>
      <c r="K13" s="26" t="s">
        <v>780</v>
      </c>
      <c r="L13" s="27">
        <v>0</v>
      </c>
      <c r="M13" s="27">
        <v>190</v>
      </c>
      <c r="N13" s="27">
        <v>68</v>
      </c>
      <c r="O13" s="28"/>
      <c r="P13" s="28"/>
      <c r="Q13" s="29">
        <v>15000000</v>
      </c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1091</v>
      </c>
    </row>
    <row r="14" spans="2:38" s="1" customFormat="1" ht="45.7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15000000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15000000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255">
      <c r="B15" s="28"/>
      <c r="C15" s="28"/>
      <c r="D15" s="28"/>
      <c r="E15" s="28"/>
      <c r="F15" s="26" t="s">
        <v>1010</v>
      </c>
      <c r="G15" s="28"/>
      <c r="H15" s="28"/>
      <c r="I15" s="28"/>
      <c r="J15" s="26" t="s">
        <v>347</v>
      </c>
      <c r="K15" s="26" t="s">
        <v>781</v>
      </c>
      <c r="L15" s="27">
        <v>0</v>
      </c>
      <c r="M15" s="27">
        <v>10</v>
      </c>
      <c r="N15" s="27">
        <v>3</v>
      </c>
      <c r="O15" s="28"/>
      <c r="P15" s="28"/>
      <c r="Q15" s="29">
        <v>15000000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1091</v>
      </c>
    </row>
    <row r="16" spans="2:38" ht="15.75" thickBot="1">
      <c r="B16" s="28"/>
      <c r="C16" s="28"/>
      <c r="D16" s="28"/>
      <c r="E16" s="28"/>
      <c r="F16" s="26"/>
      <c r="G16" s="28"/>
      <c r="H16" s="28"/>
      <c r="I16" s="28"/>
      <c r="J16" s="26"/>
      <c r="K16" s="26"/>
      <c r="L16" s="27"/>
      <c r="M16" s="27"/>
      <c r="N16" s="27"/>
      <c r="O16" s="28"/>
      <c r="P16" s="28"/>
      <c r="Q16" s="29"/>
      <c r="R16" s="28"/>
      <c r="S16" s="29"/>
      <c r="T16" s="28"/>
      <c r="U16" s="28"/>
      <c r="V16" s="28"/>
      <c r="W16" s="28"/>
      <c r="X16" s="28"/>
      <c r="Y16" s="28"/>
      <c r="Z16" s="28"/>
      <c r="AA16" s="29"/>
      <c r="AB16" s="28"/>
      <c r="AC16" s="28"/>
      <c r="AD16" s="28"/>
      <c r="AE16" s="29"/>
      <c r="AF16" s="28"/>
      <c r="AG16" s="28"/>
      <c r="AH16" s="28"/>
      <c r="AI16" s="28"/>
      <c r="AJ16" s="28"/>
      <c r="AK16" s="28"/>
      <c r="AL16" s="26"/>
    </row>
    <row r="17" spans="2:38" s="1" customFormat="1" ht="11.25">
      <c r="B17" s="122" t="s">
        <v>1097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4"/>
    </row>
    <row r="18" spans="2:38" s="1" customFormat="1" ht="12" thickBot="1">
      <c r="B18" s="125" t="s">
        <v>1098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7"/>
    </row>
    <row r="19" spans="2:38" s="1" customFormat="1" ht="11.25">
      <c r="B19" s="252" t="s">
        <v>1288</v>
      </c>
      <c r="C19" s="129"/>
      <c r="D19" s="129"/>
      <c r="E19" s="129"/>
      <c r="F19" s="129"/>
      <c r="G19" s="129"/>
      <c r="H19" s="129"/>
      <c r="I19" s="129"/>
      <c r="J19" s="130"/>
      <c r="K19" s="131" t="s">
        <v>1289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/>
      <c r="W19" s="131" t="s">
        <v>1101</v>
      </c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253"/>
    </row>
    <row r="20" spans="2:38" s="1" customFormat="1" ht="26.25" customHeight="1" thickBot="1">
      <c r="B20" s="254" t="s">
        <v>1293</v>
      </c>
      <c r="C20" s="137"/>
      <c r="D20" s="138"/>
      <c r="E20" s="16"/>
      <c r="F20" s="16"/>
      <c r="G20" s="16"/>
      <c r="H20" s="139" t="s">
        <v>1294</v>
      </c>
      <c r="I20" s="139"/>
      <c r="J20" s="139"/>
      <c r="K20" s="139"/>
      <c r="L20" s="139"/>
      <c r="M20" s="139"/>
      <c r="N20" s="139"/>
      <c r="O20" s="139"/>
      <c r="P20" s="140"/>
      <c r="Q20" s="141" t="s">
        <v>1049</v>
      </c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3"/>
      <c r="AI20" s="144" t="s">
        <v>1050</v>
      </c>
      <c r="AJ20" s="145"/>
      <c r="AK20" s="145"/>
      <c r="AL20" s="146"/>
    </row>
    <row r="21" spans="2:38" s="1" customFormat="1" ht="11.25" customHeight="1">
      <c r="B21" s="156" t="s">
        <v>1051</v>
      </c>
      <c r="C21" s="158" t="s">
        <v>1052</v>
      </c>
      <c r="D21" s="159"/>
      <c r="E21" s="159"/>
      <c r="F21" s="159"/>
      <c r="G21" s="159"/>
      <c r="H21" s="159"/>
      <c r="I21" s="159"/>
      <c r="J21" s="159"/>
      <c r="K21" s="162" t="s">
        <v>1053</v>
      </c>
      <c r="L21" s="164" t="s">
        <v>1054</v>
      </c>
      <c r="M21" s="164" t="s">
        <v>1055</v>
      </c>
      <c r="N21" s="166" t="s">
        <v>1394</v>
      </c>
      <c r="O21" s="173" t="s">
        <v>1056</v>
      </c>
      <c r="P21" s="175" t="s">
        <v>1057</v>
      </c>
      <c r="Q21" s="177" t="s">
        <v>1058</v>
      </c>
      <c r="R21" s="169"/>
      <c r="S21" s="168" t="s">
        <v>1059</v>
      </c>
      <c r="T21" s="169"/>
      <c r="U21" s="168" t="s">
        <v>1060</v>
      </c>
      <c r="V21" s="169"/>
      <c r="W21" s="168" t="s">
        <v>1061</v>
      </c>
      <c r="X21" s="169"/>
      <c r="Y21" s="168" t="s">
        <v>1062</v>
      </c>
      <c r="Z21" s="169"/>
      <c r="AA21" s="168" t="s">
        <v>1063</v>
      </c>
      <c r="AB21" s="169"/>
      <c r="AC21" s="168" t="s">
        <v>1064</v>
      </c>
      <c r="AD21" s="169"/>
      <c r="AE21" s="168" t="s">
        <v>1065</v>
      </c>
      <c r="AF21" s="169"/>
      <c r="AG21" s="168" t="s">
        <v>1066</v>
      </c>
      <c r="AH21" s="170"/>
      <c r="AI21" s="171" t="s">
        <v>1067</v>
      </c>
      <c r="AJ21" s="147" t="s">
        <v>1068</v>
      </c>
      <c r="AK21" s="149" t="s">
        <v>1069</v>
      </c>
      <c r="AL21" s="151" t="s">
        <v>1070</v>
      </c>
    </row>
    <row r="22" spans="2:38" s="1" customFormat="1" ht="29.25" thickBot="1">
      <c r="B22" s="157"/>
      <c r="C22" s="178"/>
      <c r="D22" s="179"/>
      <c r="E22" s="179"/>
      <c r="F22" s="179"/>
      <c r="G22" s="179"/>
      <c r="H22" s="179"/>
      <c r="I22" s="179"/>
      <c r="J22" s="179"/>
      <c r="K22" s="163"/>
      <c r="L22" s="165" t="s">
        <v>1054</v>
      </c>
      <c r="M22" s="165"/>
      <c r="N22" s="167"/>
      <c r="O22" s="174"/>
      <c r="P22" s="176"/>
      <c r="Q22" s="17" t="s">
        <v>1071</v>
      </c>
      <c r="R22" s="18" t="s">
        <v>1072</v>
      </c>
      <c r="S22" s="19" t="s">
        <v>1071</v>
      </c>
      <c r="T22" s="18" t="s">
        <v>1072</v>
      </c>
      <c r="U22" s="19" t="s">
        <v>1071</v>
      </c>
      <c r="V22" s="18" t="s">
        <v>1072</v>
      </c>
      <c r="W22" s="19" t="s">
        <v>1071</v>
      </c>
      <c r="X22" s="18" t="s">
        <v>1072</v>
      </c>
      <c r="Y22" s="19" t="s">
        <v>1071</v>
      </c>
      <c r="Z22" s="18" t="s">
        <v>1072</v>
      </c>
      <c r="AA22" s="19" t="s">
        <v>1071</v>
      </c>
      <c r="AB22" s="18" t="s">
        <v>1072</v>
      </c>
      <c r="AC22" s="19" t="s">
        <v>1071</v>
      </c>
      <c r="AD22" s="18" t="s">
        <v>1073</v>
      </c>
      <c r="AE22" s="19" t="s">
        <v>1071</v>
      </c>
      <c r="AF22" s="18" t="s">
        <v>1073</v>
      </c>
      <c r="AG22" s="19" t="s">
        <v>1071</v>
      </c>
      <c r="AH22" s="20" t="s">
        <v>1073</v>
      </c>
      <c r="AI22" s="172"/>
      <c r="AJ22" s="148"/>
      <c r="AK22" s="150"/>
      <c r="AL22" s="152"/>
    </row>
    <row r="23" spans="2:38" s="1" customFormat="1" ht="90.75" thickBot="1">
      <c r="B23" s="42" t="s">
        <v>1091</v>
      </c>
      <c r="C23" s="180" t="s">
        <v>1295</v>
      </c>
      <c r="D23" s="181"/>
      <c r="E23" s="181"/>
      <c r="F23" s="181"/>
      <c r="G23" s="181"/>
      <c r="H23" s="181"/>
      <c r="I23" s="181"/>
      <c r="J23" s="181"/>
      <c r="K23" s="43" t="s">
        <v>1296</v>
      </c>
      <c r="L23" s="44" t="s">
        <v>1201</v>
      </c>
      <c r="M23" s="59">
        <v>1</v>
      </c>
      <c r="N23" s="60">
        <v>1</v>
      </c>
      <c r="O23" s="46"/>
      <c r="P23" s="47"/>
      <c r="Q23" s="48">
        <f t="shared" ref="Q23:AF23" si="1">Q25+Q28+Q38</f>
        <v>10000000</v>
      </c>
      <c r="R23" s="49">
        <f t="shared" si="1"/>
        <v>0</v>
      </c>
      <c r="S23" s="49">
        <f t="shared" si="1"/>
        <v>0</v>
      </c>
      <c r="T23" s="49">
        <f t="shared" si="1"/>
        <v>0</v>
      </c>
      <c r="U23" s="49">
        <f t="shared" si="1"/>
        <v>0</v>
      </c>
      <c r="V23" s="49">
        <f t="shared" si="1"/>
        <v>0</v>
      </c>
      <c r="W23" s="49">
        <f t="shared" si="1"/>
        <v>0</v>
      </c>
      <c r="X23" s="49">
        <f t="shared" si="1"/>
        <v>0</v>
      </c>
      <c r="Y23" s="49">
        <f t="shared" si="1"/>
        <v>0</v>
      </c>
      <c r="Z23" s="49">
        <f t="shared" si="1"/>
        <v>0</v>
      </c>
      <c r="AA23" s="49">
        <f t="shared" si="1"/>
        <v>0</v>
      </c>
      <c r="AB23" s="49">
        <f t="shared" si="1"/>
        <v>0</v>
      </c>
      <c r="AC23" s="49">
        <f t="shared" si="1"/>
        <v>0</v>
      </c>
      <c r="AD23" s="49">
        <f t="shared" si="1"/>
        <v>0</v>
      </c>
      <c r="AE23" s="49">
        <f t="shared" si="1"/>
        <v>0</v>
      </c>
      <c r="AF23" s="49">
        <f t="shared" si="1"/>
        <v>0</v>
      </c>
      <c r="AG23" s="49">
        <f>+AG25+AG28+AG38</f>
        <v>10000000</v>
      </c>
      <c r="AH23" s="50">
        <f>AH25+AH28+AH38</f>
        <v>0</v>
      </c>
      <c r="AI23" s="51">
        <f>AI25+AI28+AI38</f>
        <v>0</v>
      </c>
      <c r="AJ23" s="52"/>
      <c r="AK23" s="52"/>
      <c r="AL23" s="53"/>
    </row>
    <row r="24" spans="2:38" s="1" customFormat="1" ht="33.75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0</v>
      </c>
      <c r="R24" s="10">
        <f>SUM(R25:R25)</f>
        <v>0</v>
      </c>
      <c r="S24" s="11">
        <f>SUM(S25:S25)</f>
        <v>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0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166.5" thickBot="1">
      <c r="B25" s="28"/>
      <c r="C25" s="28"/>
      <c r="D25" s="28"/>
      <c r="E25" s="28"/>
      <c r="F25" s="26" t="s">
        <v>977</v>
      </c>
      <c r="G25" s="28"/>
      <c r="H25" s="28"/>
      <c r="I25" s="28"/>
      <c r="J25" s="26" t="s">
        <v>348</v>
      </c>
      <c r="K25" s="26" t="s">
        <v>782</v>
      </c>
      <c r="L25" s="27">
        <v>1</v>
      </c>
      <c r="M25" s="27">
        <v>1</v>
      </c>
      <c r="N25" s="27">
        <v>1</v>
      </c>
      <c r="O25" s="28"/>
      <c r="P25" s="28"/>
      <c r="Q25" s="29"/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 t="s">
        <v>1091</v>
      </c>
    </row>
    <row r="26" spans="2:38" s="1" customFormat="1" ht="45.75">
      <c r="B26" s="5" t="s">
        <v>1037</v>
      </c>
      <c r="C26" s="3" t="s">
        <v>1038</v>
      </c>
      <c r="D26" s="3" t="s">
        <v>1039</v>
      </c>
      <c r="E26" s="3" t="s">
        <v>1040</v>
      </c>
      <c r="F26" s="3" t="s">
        <v>1041</v>
      </c>
      <c r="G26" s="3" t="s">
        <v>1042</v>
      </c>
      <c r="H26" s="3" t="s">
        <v>1043</v>
      </c>
      <c r="I26" s="3" t="s">
        <v>1044</v>
      </c>
      <c r="J26" s="4" t="s">
        <v>1045</v>
      </c>
      <c r="K26" s="5" t="s">
        <v>1046</v>
      </c>
      <c r="L26" s="6"/>
      <c r="M26" s="6"/>
      <c r="N26" s="7"/>
      <c r="O26" s="7"/>
      <c r="P26" s="8"/>
      <c r="Q26" s="9">
        <f>SUM(Q27:Q27)</f>
        <v>20000000</v>
      </c>
      <c r="R26" s="10">
        <f>SUM(R27:R27)</f>
        <v>0</v>
      </c>
      <c r="S26" s="11">
        <f>SUM(S27:S27)</f>
        <v>0</v>
      </c>
      <c r="T26" s="10">
        <f>SUM(T27:T27)</f>
        <v>0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2">
        <f>Q26+S26</f>
        <v>20000000</v>
      </c>
      <c r="AH26" s="10">
        <f>AH27</f>
        <v>0</v>
      </c>
      <c r="AI26" s="13">
        <f>SUM(AI27:AI27)</f>
        <v>0</v>
      </c>
      <c r="AJ26" s="14"/>
      <c r="AK26" s="14"/>
      <c r="AL26" s="15"/>
    </row>
    <row r="27" spans="2:38" ht="217.5" thickBot="1">
      <c r="B27" s="28"/>
      <c r="C27" s="28"/>
      <c r="D27" s="28"/>
      <c r="E27" s="28"/>
      <c r="F27" s="26" t="s">
        <v>1010</v>
      </c>
      <c r="G27" s="28"/>
      <c r="H27" s="28"/>
      <c r="I27" s="28"/>
      <c r="J27" s="26" t="s">
        <v>349</v>
      </c>
      <c r="K27" s="26" t="s">
        <v>783</v>
      </c>
      <c r="L27" s="27">
        <v>0</v>
      </c>
      <c r="M27" s="27">
        <v>4</v>
      </c>
      <c r="N27" s="27">
        <v>1</v>
      </c>
      <c r="O27" s="28"/>
      <c r="P27" s="28"/>
      <c r="Q27" s="29">
        <v>20000000</v>
      </c>
      <c r="R27" s="28"/>
      <c r="S27" s="29"/>
      <c r="T27" s="28"/>
      <c r="U27" s="28"/>
      <c r="V27" s="28"/>
      <c r="W27" s="28"/>
      <c r="X27" s="28"/>
      <c r="Y27" s="28"/>
      <c r="Z27" s="28"/>
      <c r="AA27" s="29"/>
      <c r="AB27" s="28"/>
      <c r="AC27" s="28"/>
      <c r="AD27" s="28"/>
      <c r="AE27" s="29"/>
      <c r="AF27" s="28"/>
      <c r="AG27" s="28"/>
      <c r="AH27" s="28"/>
      <c r="AI27" s="28"/>
      <c r="AJ27" s="28"/>
      <c r="AK27" s="28"/>
      <c r="AL27" s="26" t="s">
        <v>1091</v>
      </c>
    </row>
    <row r="28" spans="2:38" s="1" customFormat="1" ht="45.75">
      <c r="B28" s="5" t="s">
        <v>1037</v>
      </c>
      <c r="C28" s="3" t="s">
        <v>1038</v>
      </c>
      <c r="D28" s="3" t="s">
        <v>1039</v>
      </c>
      <c r="E28" s="3" t="s">
        <v>1040</v>
      </c>
      <c r="F28" s="3" t="s">
        <v>1041</v>
      </c>
      <c r="G28" s="3" t="s">
        <v>1042</v>
      </c>
      <c r="H28" s="3" t="s">
        <v>1043</v>
      </c>
      <c r="I28" s="3" t="s">
        <v>1044</v>
      </c>
      <c r="J28" s="4" t="s">
        <v>1045</v>
      </c>
      <c r="K28" s="5" t="s">
        <v>1046</v>
      </c>
      <c r="L28" s="6"/>
      <c r="M28" s="6"/>
      <c r="N28" s="7"/>
      <c r="O28" s="7"/>
      <c r="P28" s="8"/>
      <c r="Q28" s="9">
        <f>SUM(Q29:Q29)</f>
        <v>10000000</v>
      </c>
      <c r="R28" s="10">
        <f>SUM(R29:R29)</f>
        <v>0</v>
      </c>
      <c r="S28" s="11">
        <f>SUM(S29:S29)</f>
        <v>0</v>
      </c>
      <c r="T28" s="10">
        <f>SUM(T29:T29)</f>
        <v>0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2">
        <f>Q28+S28</f>
        <v>10000000</v>
      </c>
      <c r="AH28" s="10">
        <f>AH29</f>
        <v>0</v>
      </c>
      <c r="AI28" s="13">
        <f>SUM(AI29:AI29)</f>
        <v>0</v>
      </c>
      <c r="AJ28" s="14"/>
      <c r="AK28" s="14"/>
      <c r="AL28" s="15"/>
    </row>
    <row r="29" spans="2:38" ht="108" customHeight="1">
      <c r="B29" s="28"/>
      <c r="C29" s="28"/>
      <c r="D29" s="28"/>
      <c r="E29" s="28"/>
      <c r="F29" s="26" t="s">
        <v>1011</v>
      </c>
      <c r="G29" s="28"/>
      <c r="H29" s="28"/>
      <c r="I29" s="28"/>
      <c r="J29" s="26" t="s">
        <v>350</v>
      </c>
      <c r="K29" s="26" t="s">
        <v>784</v>
      </c>
      <c r="L29" s="27">
        <v>0</v>
      </c>
      <c r="M29" s="27">
        <v>80</v>
      </c>
      <c r="N29" s="27">
        <v>20</v>
      </c>
      <c r="O29" s="28"/>
      <c r="P29" s="28"/>
      <c r="Q29" s="29">
        <v>10000000</v>
      </c>
      <c r="R29" s="28"/>
      <c r="S29" s="29"/>
      <c r="T29" s="28"/>
      <c r="U29" s="28"/>
      <c r="V29" s="28"/>
      <c r="W29" s="28"/>
      <c r="X29" s="28"/>
      <c r="Y29" s="28"/>
      <c r="Z29" s="28"/>
      <c r="AA29" s="29"/>
      <c r="AB29" s="28"/>
      <c r="AC29" s="28"/>
      <c r="AD29" s="28"/>
      <c r="AE29" s="29"/>
      <c r="AF29" s="28"/>
      <c r="AG29" s="28"/>
      <c r="AH29" s="28"/>
      <c r="AI29" s="28"/>
      <c r="AJ29" s="28"/>
      <c r="AK29" s="28"/>
      <c r="AL29" s="26" t="s">
        <v>1091</v>
      </c>
    </row>
  </sheetData>
  <mergeCells count="62">
    <mergeCell ref="AG21:AH21"/>
    <mergeCell ref="AI21:AI22"/>
    <mergeCell ref="O21:O22"/>
    <mergeCell ref="P21:P22"/>
    <mergeCell ref="Q21:R21"/>
    <mergeCell ref="S21:T21"/>
    <mergeCell ref="U21:V21"/>
    <mergeCell ref="W21:X21"/>
    <mergeCell ref="C23:J23"/>
    <mergeCell ref="Y21:Z21"/>
    <mergeCell ref="AA21:AB21"/>
    <mergeCell ref="AC21:AD21"/>
    <mergeCell ref="AE21:AF21"/>
    <mergeCell ref="N21:N22"/>
    <mergeCell ref="B19:J19"/>
    <mergeCell ref="K19:V19"/>
    <mergeCell ref="W19:AL19"/>
    <mergeCell ref="B20:D20"/>
    <mergeCell ref="H20:P20"/>
    <mergeCell ref="Q20:AH20"/>
    <mergeCell ref="AI20:AL20"/>
    <mergeCell ref="AJ21:AJ22"/>
    <mergeCell ref="AK21:AK22"/>
    <mergeCell ref="AL21:AL22"/>
    <mergeCell ref="AJ5:AJ6"/>
    <mergeCell ref="AK5:AK6"/>
    <mergeCell ref="AL5:AL6"/>
    <mergeCell ref="B18:AL18"/>
    <mergeCell ref="W5:X5"/>
    <mergeCell ref="B5:B6"/>
    <mergeCell ref="C5:J6"/>
    <mergeCell ref="K5:K6"/>
    <mergeCell ref="B21:B22"/>
    <mergeCell ref="C21:J22"/>
    <mergeCell ref="K21:K22"/>
    <mergeCell ref="L21:L22"/>
    <mergeCell ref="M21:M22"/>
    <mergeCell ref="C7:J7"/>
    <mergeCell ref="B17:AL17"/>
    <mergeCell ref="L5:L6"/>
    <mergeCell ref="M5:M6"/>
    <mergeCell ref="N5:N6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B4:D4"/>
    <mergeCell ref="H4:P4"/>
    <mergeCell ref="Q4:AH4"/>
    <mergeCell ref="AI4:AL4"/>
    <mergeCell ref="B1:AL1"/>
    <mergeCell ref="B2:AL2"/>
    <mergeCell ref="B3:J3"/>
    <mergeCell ref="K3:V3"/>
    <mergeCell ref="W3:AL3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AN21"/>
  <sheetViews>
    <sheetView zoomScale="50" zoomScaleNormal="50" workbookViewId="0">
      <selection activeCell="N5" sqref="N5:N6"/>
    </sheetView>
  </sheetViews>
  <sheetFormatPr baseColWidth="10" defaultRowHeight="15"/>
  <sheetData>
    <row r="1" spans="2:40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40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40" s="1" customFormat="1" ht="11.25">
      <c r="B3" s="252" t="s">
        <v>1288</v>
      </c>
      <c r="C3" s="129"/>
      <c r="D3" s="129"/>
      <c r="E3" s="129"/>
      <c r="F3" s="129"/>
      <c r="G3" s="129"/>
      <c r="H3" s="129"/>
      <c r="I3" s="129"/>
      <c r="J3" s="130"/>
      <c r="K3" s="131" t="s">
        <v>1297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40" s="1" customFormat="1" ht="24" customHeight="1" thickBot="1">
      <c r="B4" s="254" t="s">
        <v>1298</v>
      </c>
      <c r="C4" s="137"/>
      <c r="D4" s="138"/>
      <c r="E4" s="16"/>
      <c r="F4" s="16"/>
      <c r="G4" s="16"/>
      <c r="H4" s="139" t="s">
        <v>1299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40" s="1" customFormat="1" ht="11.2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  <c r="AN5" s="79"/>
    </row>
    <row r="6" spans="2:40" s="1" customFormat="1" ht="31.5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  <c r="AN6" s="79"/>
    </row>
    <row r="7" spans="2:40" s="1" customFormat="1" ht="68.25" thickBot="1">
      <c r="B7" s="42" t="s">
        <v>1092</v>
      </c>
      <c r="C7" s="180" t="s">
        <v>1376</v>
      </c>
      <c r="D7" s="181"/>
      <c r="E7" s="181"/>
      <c r="F7" s="181"/>
      <c r="G7" s="181"/>
      <c r="H7" s="181"/>
      <c r="I7" s="181"/>
      <c r="J7" s="181"/>
      <c r="K7" s="43" t="s">
        <v>1300</v>
      </c>
      <c r="L7" s="44">
        <v>3</v>
      </c>
      <c r="M7" s="59">
        <v>7</v>
      </c>
      <c r="N7" s="60">
        <v>5</v>
      </c>
      <c r="O7" s="46"/>
      <c r="P7" s="47"/>
      <c r="Q7" s="48">
        <f t="shared" ref="Q7:AF7" si="0">Q9+Q12+Q15</f>
        <v>30000000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+AG9+AG12+AG15</f>
        <v>10000000</v>
      </c>
      <c r="AH7" s="50">
        <f>AH9+AH12+AH15</f>
        <v>0</v>
      </c>
      <c r="AI7" s="51">
        <f>AI9+AI12+AI15</f>
        <v>0</v>
      </c>
      <c r="AJ7" s="52"/>
      <c r="AK7" s="52"/>
      <c r="AL7" s="53"/>
      <c r="AN7"/>
    </row>
    <row r="8" spans="2:40" s="1" customFormat="1" ht="45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10000000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10000000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40" ht="192" thickBot="1">
      <c r="B9" s="28"/>
      <c r="C9" s="28"/>
      <c r="D9" s="28"/>
      <c r="E9" s="28"/>
      <c r="F9" s="26" t="s">
        <v>1010</v>
      </c>
      <c r="G9" s="28"/>
      <c r="H9" s="28"/>
      <c r="I9" s="28"/>
      <c r="J9" s="26" t="s">
        <v>351</v>
      </c>
      <c r="K9" s="26" t="s">
        <v>785</v>
      </c>
      <c r="L9" s="27">
        <v>0</v>
      </c>
      <c r="M9" s="27">
        <v>1</v>
      </c>
      <c r="N9" s="27">
        <v>1</v>
      </c>
      <c r="O9" s="28"/>
      <c r="P9" s="28"/>
      <c r="Q9" s="29">
        <v>10000000</v>
      </c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1092</v>
      </c>
    </row>
    <row r="10" spans="2:40" s="1" customFormat="1" ht="45.7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10000000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10000000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40" ht="255.75" thickBot="1">
      <c r="B11" s="28"/>
      <c r="C11" s="28"/>
      <c r="D11" s="28"/>
      <c r="E11" s="28"/>
      <c r="F11" s="26" t="s">
        <v>1010</v>
      </c>
      <c r="G11" s="28"/>
      <c r="H11" s="28"/>
      <c r="I11" s="28"/>
      <c r="J11" s="26" t="s">
        <v>352</v>
      </c>
      <c r="K11" s="26" t="s">
        <v>786</v>
      </c>
      <c r="L11" s="27">
        <v>0</v>
      </c>
      <c r="M11" s="27">
        <v>15</v>
      </c>
      <c r="N11" s="27">
        <v>4</v>
      </c>
      <c r="O11" s="28"/>
      <c r="P11" s="28"/>
      <c r="Q11" s="29">
        <v>10000000</v>
      </c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1092</v>
      </c>
    </row>
    <row r="12" spans="2:40" s="1" customFormat="1" ht="45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10000000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10000000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40" ht="102.6" customHeight="1" thickBot="1">
      <c r="B13" s="28"/>
      <c r="C13" s="28"/>
      <c r="D13" s="28"/>
      <c r="E13" s="28"/>
      <c r="F13" s="26" t="s">
        <v>1010</v>
      </c>
      <c r="G13" s="28"/>
      <c r="H13" s="28"/>
      <c r="I13" s="28"/>
      <c r="J13" s="26" t="s">
        <v>353</v>
      </c>
      <c r="K13" s="26" t="s">
        <v>787</v>
      </c>
      <c r="L13" s="27">
        <v>1</v>
      </c>
      <c r="M13" s="27">
        <v>1</v>
      </c>
      <c r="N13" s="27">
        <v>1</v>
      </c>
      <c r="O13" s="28"/>
      <c r="P13" s="28"/>
      <c r="Q13" s="29">
        <v>10000000</v>
      </c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1092</v>
      </c>
    </row>
    <row r="14" spans="2:40" s="1" customFormat="1" ht="45.7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10000000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10000000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40" ht="153.75" thickBot="1">
      <c r="B15" s="28"/>
      <c r="C15" s="28"/>
      <c r="D15" s="28"/>
      <c r="E15" s="28"/>
      <c r="F15" s="26" t="s">
        <v>1010</v>
      </c>
      <c r="G15" s="28"/>
      <c r="H15" s="28"/>
      <c r="I15" s="28"/>
      <c r="J15" s="26" t="s">
        <v>354</v>
      </c>
      <c r="K15" s="26" t="s">
        <v>788</v>
      </c>
      <c r="L15" s="27">
        <v>1</v>
      </c>
      <c r="M15" s="27">
        <v>1</v>
      </c>
      <c r="N15" s="27">
        <v>1</v>
      </c>
      <c r="O15" s="28"/>
      <c r="P15" s="28"/>
      <c r="Q15" s="29">
        <v>10000000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1092</v>
      </c>
    </row>
    <row r="16" spans="2:40" s="1" customFormat="1" ht="45.7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10000000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10000000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141" thickBot="1">
      <c r="B17" s="28"/>
      <c r="C17" s="28"/>
      <c r="D17" s="28"/>
      <c r="E17" s="28"/>
      <c r="F17" s="26" t="s">
        <v>1010</v>
      </c>
      <c r="G17" s="28"/>
      <c r="H17" s="28"/>
      <c r="I17" s="28"/>
      <c r="J17" s="26" t="s">
        <v>355</v>
      </c>
      <c r="K17" s="26" t="s">
        <v>789</v>
      </c>
      <c r="L17" s="27">
        <v>0</v>
      </c>
      <c r="M17" s="27">
        <v>1</v>
      </c>
      <c r="N17" s="27">
        <v>1</v>
      </c>
      <c r="O17" s="28"/>
      <c r="P17" s="28"/>
      <c r="Q17" s="29">
        <v>10000000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1092</v>
      </c>
    </row>
    <row r="18" spans="2:38" s="1" customFormat="1" ht="33.7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0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294" thickBot="1">
      <c r="B19" s="28"/>
      <c r="C19" s="28"/>
      <c r="D19" s="28"/>
      <c r="E19" s="28"/>
      <c r="F19" s="26" t="s">
        <v>1009</v>
      </c>
      <c r="G19" s="28"/>
      <c r="H19" s="28"/>
      <c r="I19" s="28"/>
      <c r="J19" s="26" t="s">
        <v>356</v>
      </c>
      <c r="K19" s="26" t="s">
        <v>790</v>
      </c>
      <c r="L19" s="27">
        <v>0</v>
      </c>
      <c r="M19" s="27">
        <v>1</v>
      </c>
      <c r="N19" s="27">
        <v>1</v>
      </c>
      <c r="O19" s="28"/>
      <c r="P19" s="28"/>
      <c r="Q19" s="29"/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1092</v>
      </c>
    </row>
    <row r="20" spans="2:38" s="1" customFormat="1" ht="33.75">
      <c r="B20" s="5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0</v>
      </c>
      <c r="R20" s="10">
        <f>SUM(R21:R21)</f>
        <v>0</v>
      </c>
      <c r="S20" s="11">
        <f>SUM(S21:S21)</f>
        <v>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0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2:38" ht="127.5">
      <c r="B21" s="28"/>
      <c r="C21" s="28"/>
      <c r="D21" s="28"/>
      <c r="E21" s="28"/>
      <c r="F21" s="26" t="s">
        <v>1010</v>
      </c>
      <c r="G21" s="28"/>
      <c r="H21" s="28"/>
      <c r="I21" s="28"/>
      <c r="J21" s="26" t="s">
        <v>357</v>
      </c>
      <c r="K21" s="26" t="s">
        <v>791</v>
      </c>
      <c r="L21" s="27">
        <v>0</v>
      </c>
      <c r="M21" s="27">
        <v>1</v>
      </c>
      <c r="N21" s="27">
        <v>1</v>
      </c>
      <c r="O21" s="28"/>
      <c r="P21" s="28"/>
      <c r="Q21" s="29"/>
      <c r="R21" s="28"/>
      <c r="S21" s="29"/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6" t="s">
        <v>1092</v>
      </c>
    </row>
  </sheetData>
  <mergeCells count="31">
    <mergeCell ref="C7:J7"/>
    <mergeCell ref="Y5:Z5"/>
    <mergeCell ref="AA5:AB5"/>
    <mergeCell ref="AC5:AD5"/>
    <mergeCell ref="AE5:AF5"/>
    <mergeCell ref="O5:O6"/>
    <mergeCell ref="P5:P6"/>
    <mergeCell ref="Q5:R5"/>
    <mergeCell ref="S5:T5"/>
    <mergeCell ref="U5:V5"/>
    <mergeCell ref="W5:X5"/>
    <mergeCell ref="N5:N6"/>
    <mergeCell ref="B1:AL1"/>
    <mergeCell ref="B2:AL2"/>
    <mergeCell ref="B3:J3"/>
    <mergeCell ref="K3:V3"/>
    <mergeCell ref="W3:AL3"/>
    <mergeCell ref="B4:D4"/>
    <mergeCell ref="H4:P4"/>
    <mergeCell ref="Q4:AH4"/>
    <mergeCell ref="AI4:AL4"/>
    <mergeCell ref="B5:B6"/>
    <mergeCell ref="C5:J6"/>
    <mergeCell ref="K5:K6"/>
    <mergeCell ref="L5:L6"/>
    <mergeCell ref="M5:M6"/>
    <mergeCell ref="AJ5:AJ6"/>
    <mergeCell ref="AK5:AK6"/>
    <mergeCell ref="AL5:AL6"/>
    <mergeCell ref="AG5:AH5"/>
    <mergeCell ref="AI5:AI6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AL57"/>
  <sheetViews>
    <sheetView zoomScale="50" zoomScaleNormal="50" workbookViewId="0">
      <selection activeCell="N47" sqref="N47:N48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1288</v>
      </c>
      <c r="C3" s="129"/>
      <c r="D3" s="129"/>
      <c r="E3" s="129"/>
      <c r="F3" s="129"/>
      <c r="G3" s="129"/>
      <c r="H3" s="129"/>
      <c r="I3" s="129"/>
      <c r="J3" s="130"/>
      <c r="K3" s="131" t="s">
        <v>1301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25.5" customHeight="1" thickBot="1">
      <c r="B4" s="254" t="s">
        <v>1302</v>
      </c>
      <c r="C4" s="137"/>
      <c r="D4" s="138"/>
      <c r="E4" s="16"/>
      <c r="F4" s="16"/>
      <c r="G4" s="16"/>
      <c r="H4" s="139" t="s">
        <v>1303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1.2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57" customHeight="1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124.5" thickBot="1">
      <c r="B7" s="42" t="s">
        <v>1087</v>
      </c>
      <c r="C7" s="180" t="s">
        <v>1377</v>
      </c>
      <c r="D7" s="181"/>
      <c r="E7" s="181"/>
      <c r="F7" s="181"/>
      <c r="G7" s="181"/>
      <c r="H7" s="181"/>
      <c r="I7" s="181"/>
      <c r="J7" s="181"/>
      <c r="K7" s="44" t="s">
        <v>1378</v>
      </c>
      <c r="L7" s="44">
        <v>1</v>
      </c>
      <c r="M7" s="59">
        <v>1</v>
      </c>
      <c r="N7" s="60">
        <v>1</v>
      </c>
      <c r="O7" s="46"/>
      <c r="P7" s="47"/>
      <c r="Q7" s="48">
        <f t="shared" ref="Q7:AF7" si="0">Q9+Q15+Q21</f>
        <v>741171000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+AG9+AG15+AG21</f>
        <v>0</v>
      </c>
      <c r="AH7" s="50">
        <f>AH9+AH15+AH21</f>
        <v>0</v>
      </c>
      <c r="AI7" s="51">
        <f>AI9+AI15+AI21</f>
        <v>0</v>
      </c>
      <c r="AJ7" s="52"/>
      <c r="AK7" s="52"/>
      <c r="AL7" s="53"/>
    </row>
    <row r="8" spans="2:38" s="1" customFormat="1" ht="50.2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731171000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731171000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166.5" thickBot="1">
      <c r="B9" s="28"/>
      <c r="C9" s="28"/>
      <c r="D9" s="28"/>
      <c r="E9" s="28"/>
      <c r="F9" s="26" t="s">
        <v>1009</v>
      </c>
      <c r="G9" s="28"/>
      <c r="H9" s="28"/>
      <c r="I9" s="28"/>
      <c r="J9" s="26" t="s">
        <v>358</v>
      </c>
      <c r="K9" s="26" t="s">
        <v>792</v>
      </c>
      <c r="L9" s="27">
        <v>1</v>
      </c>
      <c r="M9" s="27">
        <v>1</v>
      </c>
      <c r="N9" s="27">
        <v>1</v>
      </c>
      <c r="O9" s="28"/>
      <c r="P9" s="28"/>
      <c r="Q9" s="29">
        <v>731171000</v>
      </c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1087</v>
      </c>
    </row>
    <row r="10" spans="2:38" s="1" customFormat="1" ht="50.2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520000000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520000000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105.75" customHeight="1" thickBot="1">
      <c r="B11" s="28"/>
      <c r="C11" s="28"/>
      <c r="D11" s="28"/>
      <c r="E11" s="28"/>
      <c r="F11" s="26" t="s">
        <v>1009</v>
      </c>
      <c r="G11" s="28"/>
      <c r="H11" s="28"/>
      <c r="I11" s="28"/>
      <c r="J11" s="26" t="s">
        <v>359</v>
      </c>
      <c r="K11" s="26" t="s">
        <v>793</v>
      </c>
      <c r="L11" s="27">
        <v>1</v>
      </c>
      <c r="M11" s="27">
        <v>1</v>
      </c>
      <c r="N11" s="27">
        <v>1</v>
      </c>
      <c r="O11" s="28"/>
      <c r="P11" s="28"/>
      <c r="Q11" s="29">
        <v>520000000</v>
      </c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1087</v>
      </c>
    </row>
    <row r="12" spans="2:38" s="1" customFormat="1" ht="33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243" thickBot="1">
      <c r="B13" s="28"/>
      <c r="C13" s="28"/>
      <c r="D13" s="28"/>
      <c r="E13" s="28"/>
      <c r="F13" s="26"/>
      <c r="G13" s="28"/>
      <c r="H13" s="28"/>
      <c r="I13" s="28"/>
      <c r="J13" s="26" t="s">
        <v>360</v>
      </c>
      <c r="K13" s="26" t="s">
        <v>794</v>
      </c>
      <c r="L13" s="27">
        <v>1</v>
      </c>
      <c r="M13" s="27">
        <v>1</v>
      </c>
      <c r="N13" s="27">
        <v>1</v>
      </c>
      <c r="O13" s="28"/>
      <c r="P13" s="28"/>
      <c r="Q13" s="29"/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1087</v>
      </c>
    </row>
    <row r="14" spans="2:38" s="1" customFormat="1" ht="45.7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10000000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10000000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90" thickBot="1">
      <c r="B15" s="28"/>
      <c r="C15" s="28"/>
      <c r="D15" s="28"/>
      <c r="E15" s="28"/>
      <c r="F15" s="26" t="s">
        <v>1012</v>
      </c>
      <c r="G15" s="28"/>
      <c r="H15" s="28"/>
      <c r="I15" s="28"/>
      <c r="J15" s="26" t="s">
        <v>361</v>
      </c>
      <c r="K15" s="26" t="s">
        <v>795</v>
      </c>
      <c r="L15" s="27">
        <v>1</v>
      </c>
      <c r="M15" s="27">
        <v>80</v>
      </c>
      <c r="N15" s="27">
        <v>0.2</v>
      </c>
      <c r="O15" s="28"/>
      <c r="P15" s="28"/>
      <c r="Q15" s="29">
        <v>10000000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1087</v>
      </c>
    </row>
    <row r="16" spans="2:38" s="1" customFormat="1" ht="45.7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10000000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10000000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141" thickBot="1">
      <c r="B17" s="28"/>
      <c r="C17" s="28"/>
      <c r="D17" s="28"/>
      <c r="E17" s="28"/>
      <c r="F17" s="26" t="s">
        <v>1013</v>
      </c>
      <c r="G17" s="28"/>
      <c r="H17" s="28"/>
      <c r="I17" s="28"/>
      <c r="J17" s="26" t="s">
        <v>362</v>
      </c>
      <c r="K17" s="26" t="s">
        <v>796</v>
      </c>
      <c r="L17" s="27">
        <v>1</v>
      </c>
      <c r="M17" s="27">
        <v>1</v>
      </c>
      <c r="N17" s="27">
        <v>1</v>
      </c>
      <c r="O17" s="28"/>
      <c r="P17" s="28"/>
      <c r="Q17" s="29">
        <v>10000000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1087</v>
      </c>
    </row>
    <row r="18" spans="2:38" s="1" customFormat="1" ht="45.7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20000000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20000000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89.25" customHeight="1" thickBot="1">
      <c r="B19" s="28"/>
      <c r="C19" s="28"/>
      <c r="D19" s="28"/>
      <c r="E19" s="28"/>
      <c r="F19" s="26" t="s">
        <v>1014</v>
      </c>
      <c r="G19" s="28"/>
      <c r="H19" s="28"/>
      <c r="I19" s="28"/>
      <c r="J19" s="26" t="s">
        <v>363</v>
      </c>
      <c r="K19" s="26" t="s">
        <v>797</v>
      </c>
      <c r="L19" s="27">
        <v>0</v>
      </c>
      <c r="M19" s="27">
        <v>1</v>
      </c>
      <c r="N19" s="27">
        <v>1</v>
      </c>
      <c r="O19" s="28"/>
      <c r="P19" s="28"/>
      <c r="Q19" s="29">
        <v>20000000</v>
      </c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1087</v>
      </c>
    </row>
    <row r="20" spans="2:38" s="1" customFormat="1" ht="33.75">
      <c r="B20" s="5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0</v>
      </c>
      <c r="R20" s="10">
        <f>SUM(R21:R21)</f>
        <v>0</v>
      </c>
      <c r="S20" s="11">
        <f>SUM(S21:S21)</f>
        <v>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0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2:38" ht="86.25" customHeight="1" thickBot="1">
      <c r="B21" s="28"/>
      <c r="C21" s="28"/>
      <c r="D21" s="28"/>
      <c r="E21" s="28"/>
      <c r="F21" s="26" t="s">
        <v>1015</v>
      </c>
      <c r="G21" s="28"/>
      <c r="H21" s="28"/>
      <c r="I21" s="28"/>
      <c r="J21" s="26" t="s">
        <v>364</v>
      </c>
      <c r="K21" s="26" t="s">
        <v>798</v>
      </c>
      <c r="L21" s="27">
        <v>0</v>
      </c>
      <c r="M21" s="27">
        <v>1</v>
      </c>
      <c r="N21" s="27">
        <v>1</v>
      </c>
      <c r="O21" s="28"/>
      <c r="P21" s="28"/>
      <c r="Q21" s="29"/>
      <c r="R21" s="28"/>
      <c r="S21" s="29"/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6" t="s">
        <v>1087</v>
      </c>
    </row>
    <row r="22" spans="2:38" s="1" customFormat="1" ht="50.25">
      <c r="B22" s="5" t="s">
        <v>1037</v>
      </c>
      <c r="C22" s="3" t="s">
        <v>1038</v>
      </c>
      <c r="D22" s="3" t="s">
        <v>1039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4" t="s">
        <v>1045</v>
      </c>
      <c r="K22" s="5" t="s">
        <v>1046</v>
      </c>
      <c r="L22" s="6"/>
      <c r="M22" s="6"/>
      <c r="N22" s="7"/>
      <c r="O22" s="7"/>
      <c r="P22" s="8"/>
      <c r="Q22" s="9">
        <f>SUM(Q23:Q23)</f>
        <v>100000000</v>
      </c>
      <c r="R22" s="10">
        <f>SUM(R23:R23)</f>
        <v>0</v>
      </c>
      <c r="S22" s="11">
        <f>SUM(S23:S23)</f>
        <v>0</v>
      </c>
      <c r="T22" s="10">
        <f>SUM(T23:T23)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2">
        <f>Q22+S22</f>
        <v>100000000</v>
      </c>
      <c r="AH22" s="10">
        <f>AH23</f>
        <v>0</v>
      </c>
      <c r="AI22" s="13">
        <f>SUM(AI23:AI23)</f>
        <v>0</v>
      </c>
      <c r="AJ22" s="14"/>
      <c r="AK22" s="14"/>
      <c r="AL22" s="15"/>
    </row>
    <row r="23" spans="2:38" ht="69" customHeight="1" thickBot="1">
      <c r="B23" s="28"/>
      <c r="C23" s="28"/>
      <c r="D23" s="28"/>
      <c r="E23" s="28"/>
      <c r="F23" s="26" t="s">
        <v>1012</v>
      </c>
      <c r="G23" s="28"/>
      <c r="H23" s="28"/>
      <c r="I23" s="28"/>
      <c r="J23" s="26" t="s">
        <v>365</v>
      </c>
      <c r="K23" s="26" t="s">
        <v>799</v>
      </c>
      <c r="L23" s="27">
        <v>1</v>
      </c>
      <c r="M23" s="27">
        <v>1</v>
      </c>
      <c r="N23" s="27">
        <v>1</v>
      </c>
      <c r="O23" s="28"/>
      <c r="P23" s="28"/>
      <c r="Q23" s="29">
        <v>100000000</v>
      </c>
      <c r="R23" s="28"/>
      <c r="S23" s="29"/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26" t="s">
        <v>1087</v>
      </c>
    </row>
    <row r="24" spans="2:38" s="1" customFormat="1" ht="45.75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90000000</v>
      </c>
      <c r="R24" s="10">
        <f>SUM(R25:R25)</f>
        <v>0</v>
      </c>
      <c r="S24" s="11">
        <f>SUM(S25:S25)</f>
        <v>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90000000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75" customHeight="1">
      <c r="B25" s="28"/>
      <c r="C25" s="28"/>
      <c r="D25" s="28"/>
      <c r="E25" s="28"/>
      <c r="F25" s="26" t="s">
        <v>977</v>
      </c>
      <c r="G25" s="28"/>
      <c r="H25" s="28"/>
      <c r="I25" s="28"/>
      <c r="J25" s="26" t="s">
        <v>366</v>
      </c>
      <c r="K25" s="26" t="s">
        <v>800</v>
      </c>
      <c r="L25" s="27">
        <v>0</v>
      </c>
      <c r="M25" s="27">
        <v>1</v>
      </c>
      <c r="N25" s="27">
        <v>1</v>
      </c>
      <c r="O25" s="28"/>
      <c r="P25" s="28"/>
      <c r="Q25" s="29">
        <v>90000000</v>
      </c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 t="s">
        <v>1087</v>
      </c>
    </row>
    <row r="26" spans="2:38" ht="15.75" thickBot="1">
      <c r="B26" s="28"/>
      <c r="C26" s="28"/>
      <c r="D26" s="28"/>
      <c r="E26" s="28"/>
      <c r="F26" s="26"/>
      <c r="G26" s="28"/>
      <c r="H26" s="28"/>
      <c r="I26" s="28"/>
      <c r="J26" s="26"/>
      <c r="K26" s="26"/>
      <c r="L26" s="27"/>
      <c r="M26" s="27"/>
      <c r="N26" s="27"/>
      <c r="O26" s="28"/>
      <c r="P26" s="28"/>
      <c r="Q26" s="29"/>
      <c r="R26" s="28"/>
      <c r="S26" s="29"/>
      <c r="T26" s="28"/>
      <c r="U26" s="28"/>
      <c r="V26" s="28"/>
      <c r="W26" s="28"/>
      <c r="X26" s="28"/>
      <c r="Y26" s="28"/>
      <c r="Z26" s="28"/>
      <c r="AA26" s="29"/>
      <c r="AB26" s="28"/>
      <c r="AC26" s="28"/>
      <c r="AD26" s="28"/>
      <c r="AE26" s="29"/>
      <c r="AF26" s="28"/>
      <c r="AG26" s="28"/>
      <c r="AH26" s="28"/>
      <c r="AI26" s="28"/>
      <c r="AJ26" s="28"/>
      <c r="AK26" s="28"/>
      <c r="AL26" s="26"/>
    </row>
    <row r="27" spans="2:38" s="1" customFormat="1" ht="11.25">
      <c r="B27" s="122" t="s">
        <v>1097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4"/>
    </row>
    <row r="28" spans="2:38" s="1" customFormat="1" ht="12" thickBot="1">
      <c r="B28" s="125" t="s">
        <v>1098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7"/>
    </row>
    <row r="29" spans="2:38" s="1" customFormat="1" ht="11.25">
      <c r="B29" s="252" t="s">
        <v>1288</v>
      </c>
      <c r="C29" s="129"/>
      <c r="D29" s="129"/>
      <c r="E29" s="129"/>
      <c r="F29" s="129"/>
      <c r="G29" s="129"/>
      <c r="H29" s="129"/>
      <c r="I29" s="129"/>
      <c r="J29" s="130"/>
      <c r="K29" s="131" t="s">
        <v>1301</v>
      </c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3"/>
      <c r="W29" s="131" t="s">
        <v>1101</v>
      </c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253"/>
    </row>
    <row r="30" spans="2:38" s="1" customFormat="1" ht="27.75" customHeight="1" thickBot="1">
      <c r="B30" s="254" t="s">
        <v>1304</v>
      </c>
      <c r="C30" s="137"/>
      <c r="D30" s="138"/>
      <c r="E30" s="16"/>
      <c r="F30" s="16"/>
      <c r="G30" s="16"/>
      <c r="H30" s="139" t="s">
        <v>1305</v>
      </c>
      <c r="I30" s="139"/>
      <c r="J30" s="139"/>
      <c r="K30" s="139"/>
      <c r="L30" s="139"/>
      <c r="M30" s="139"/>
      <c r="N30" s="139"/>
      <c r="O30" s="139"/>
      <c r="P30" s="140"/>
      <c r="Q30" s="141" t="s">
        <v>1049</v>
      </c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3"/>
      <c r="AI30" s="144" t="s">
        <v>1050</v>
      </c>
      <c r="AJ30" s="145"/>
      <c r="AK30" s="145"/>
      <c r="AL30" s="146"/>
    </row>
    <row r="31" spans="2:38" s="1" customFormat="1" ht="11.25" customHeight="1">
      <c r="B31" s="156" t="s">
        <v>1051</v>
      </c>
      <c r="C31" s="158" t="s">
        <v>1052</v>
      </c>
      <c r="D31" s="159"/>
      <c r="E31" s="159"/>
      <c r="F31" s="159"/>
      <c r="G31" s="159"/>
      <c r="H31" s="159"/>
      <c r="I31" s="159"/>
      <c r="J31" s="159"/>
      <c r="K31" s="162" t="s">
        <v>1053</v>
      </c>
      <c r="L31" s="164" t="s">
        <v>1054</v>
      </c>
      <c r="M31" s="164" t="s">
        <v>1055</v>
      </c>
      <c r="N31" s="166" t="s">
        <v>1394</v>
      </c>
      <c r="O31" s="173" t="s">
        <v>1056</v>
      </c>
      <c r="P31" s="175" t="s">
        <v>1057</v>
      </c>
      <c r="Q31" s="177" t="s">
        <v>1058</v>
      </c>
      <c r="R31" s="169"/>
      <c r="S31" s="168" t="s">
        <v>1059</v>
      </c>
      <c r="T31" s="169"/>
      <c r="U31" s="168" t="s">
        <v>1060</v>
      </c>
      <c r="V31" s="169"/>
      <c r="W31" s="168" t="s">
        <v>1061</v>
      </c>
      <c r="X31" s="169"/>
      <c r="Y31" s="168" t="s">
        <v>1062</v>
      </c>
      <c r="Z31" s="169"/>
      <c r="AA31" s="168" t="s">
        <v>1063</v>
      </c>
      <c r="AB31" s="169"/>
      <c r="AC31" s="168" t="s">
        <v>1064</v>
      </c>
      <c r="AD31" s="169"/>
      <c r="AE31" s="168" t="s">
        <v>1065</v>
      </c>
      <c r="AF31" s="169"/>
      <c r="AG31" s="168" t="s">
        <v>1066</v>
      </c>
      <c r="AH31" s="170"/>
      <c r="AI31" s="171" t="s">
        <v>1067</v>
      </c>
      <c r="AJ31" s="147" t="s">
        <v>1068</v>
      </c>
      <c r="AK31" s="149" t="s">
        <v>1069</v>
      </c>
      <c r="AL31" s="151" t="s">
        <v>1070</v>
      </c>
    </row>
    <row r="32" spans="2:38" s="1" customFormat="1" ht="57" customHeight="1" thickBot="1">
      <c r="B32" s="157"/>
      <c r="C32" s="178"/>
      <c r="D32" s="179"/>
      <c r="E32" s="179"/>
      <c r="F32" s="179"/>
      <c r="G32" s="179"/>
      <c r="H32" s="179"/>
      <c r="I32" s="179"/>
      <c r="J32" s="179"/>
      <c r="K32" s="163"/>
      <c r="L32" s="165" t="s">
        <v>1054</v>
      </c>
      <c r="M32" s="165"/>
      <c r="N32" s="167"/>
      <c r="O32" s="174"/>
      <c r="P32" s="176"/>
      <c r="Q32" s="17" t="s">
        <v>1071</v>
      </c>
      <c r="R32" s="18" t="s">
        <v>1072</v>
      </c>
      <c r="S32" s="19" t="s">
        <v>1071</v>
      </c>
      <c r="T32" s="18" t="s">
        <v>1072</v>
      </c>
      <c r="U32" s="19" t="s">
        <v>1071</v>
      </c>
      <c r="V32" s="18" t="s">
        <v>1072</v>
      </c>
      <c r="W32" s="19" t="s">
        <v>1071</v>
      </c>
      <c r="X32" s="18" t="s">
        <v>1072</v>
      </c>
      <c r="Y32" s="19" t="s">
        <v>1071</v>
      </c>
      <c r="Z32" s="18" t="s">
        <v>1072</v>
      </c>
      <c r="AA32" s="19" t="s">
        <v>1071</v>
      </c>
      <c r="AB32" s="18" t="s">
        <v>1072</v>
      </c>
      <c r="AC32" s="19" t="s">
        <v>1071</v>
      </c>
      <c r="AD32" s="18" t="s">
        <v>1073</v>
      </c>
      <c r="AE32" s="19" t="s">
        <v>1071</v>
      </c>
      <c r="AF32" s="18" t="s">
        <v>1073</v>
      </c>
      <c r="AG32" s="19" t="s">
        <v>1071</v>
      </c>
      <c r="AH32" s="20" t="s">
        <v>1073</v>
      </c>
      <c r="AI32" s="172"/>
      <c r="AJ32" s="148"/>
      <c r="AK32" s="150"/>
      <c r="AL32" s="152"/>
    </row>
    <row r="33" spans="2:38" s="1" customFormat="1" ht="46.5" thickBot="1">
      <c r="B33" s="42" t="s">
        <v>1093</v>
      </c>
      <c r="C33" s="180" t="s">
        <v>1379</v>
      </c>
      <c r="D33" s="181"/>
      <c r="E33" s="181"/>
      <c r="F33" s="181"/>
      <c r="G33" s="181"/>
      <c r="H33" s="181"/>
      <c r="I33" s="181"/>
      <c r="J33" s="181"/>
      <c r="K33" s="61" t="s">
        <v>1380</v>
      </c>
      <c r="L33" s="61">
        <v>0.36</v>
      </c>
      <c r="M33" s="45">
        <v>0.57999999999999996</v>
      </c>
      <c r="N33" s="45">
        <v>0.01</v>
      </c>
      <c r="O33" s="46"/>
      <c r="P33" s="47"/>
      <c r="Q33" s="48">
        <f t="shared" ref="Q33:AF33" si="1">Q35+Q38+Q41</f>
        <v>70000000</v>
      </c>
      <c r="R33" s="49">
        <f t="shared" si="1"/>
        <v>0</v>
      </c>
      <c r="S33" s="49">
        <f t="shared" si="1"/>
        <v>0</v>
      </c>
      <c r="T33" s="49">
        <f t="shared" si="1"/>
        <v>0</v>
      </c>
      <c r="U33" s="49">
        <f t="shared" si="1"/>
        <v>0</v>
      </c>
      <c r="V33" s="49">
        <f t="shared" si="1"/>
        <v>0</v>
      </c>
      <c r="W33" s="49">
        <f t="shared" si="1"/>
        <v>0</v>
      </c>
      <c r="X33" s="49">
        <f t="shared" si="1"/>
        <v>0</v>
      </c>
      <c r="Y33" s="49">
        <f t="shared" si="1"/>
        <v>0</v>
      </c>
      <c r="Z33" s="49">
        <f t="shared" si="1"/>
        <v>0</v>
      </c>
      <c r="AA33" s="49">
        <f t="shared" si="1"/>
        <v>0</v>
      </c>
      <c r="AB33" s="49">
        <f t="shared" si="1"/>
        <v>0</v>
      </c>
      <c r="AC33" s="49">
        <f t="shared" si="1"/>
        <v>0</v>
      </c>
      <c r="AD33" s="49">
        <f t="shared" si="1"/>
        <v>0</v>
      </c>
      <c r="AE33" s="49">
        <f t="shared" si="1"/>
        <v>0</v>
      </c>
      <c r="AF33" s="49">
        <f t="shared" si="1"/>
        <v>0</v>
      </c>
      <c r="AG33" s="49">
        <f>+AG35+AG38+AG41</f>
        <v>10000000</v>
      </c>
      <c r="AH33" s="50">
        <f>AH35+AH38+AH41</f>
        <v>0</v>
      </c>
      <c r="AI33" s="51">
        <f>AI35+AI38+AI41</f>
        <v>0</v>
      </c>
      <c r="AJ33" s="52"/>
      <c r="AK33" s="52"/>
      <c r="AL33" s="53"/>
    </row>
    <row r="34" spans="2:38" s="1" customFormat="1" ht="33.75">
      <c r="B34" s="5" t="s">
        <v>1037</v>
      </c>
      <c r="C34" s="3" t="s">
        <v>1038</v>
      </c>
      <c r="D34" s="3" t="s">
        <v>1039</v>
      </c>
      <c r="E34" s="3" t="s">
        <v>1040</v>
      </c>
      <c r="F34" s="3" t="s">
        <v>1041</v>
      </c>
      <c r="G34" s="3" t="s">
        <v>1042</v>
      </c>
      <c r="H34" s="3" t="s">
        <v>1043</v>
      </c>
      <c r="I34" s="3" t="s">
        <v>1044</v>
      </c>
      <c r="J34" s="4" t="s">
        <v>1045</v>
      </c>
      <c r="K34" s="5" t="s">
        <v>1046</v>
      </c>
      <c r="L34" s="6"/>
      <c r="M34" s="6"/>
      <c r="N34" s="7"/>
      <c r="O34" s="7"/>
      <c r="P34" s="8"/>
      <c r="Q34" s="9">
        <f>SUM(Q35:Q35)</f>
        <v>0</v>
      </c>
      <c r="R34" s="10">
        <f>SUM(R35:R35)</f>
        <v>0</v>
      </c>
      <c r="S34" s="11">
        <f>SUM(S35:S35)</f>
        <v>0</v>
      </c>
      <c r="T34" s="10">
        <f>SUM(T35:T35)</f>
        <v>0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2">
        <f>Q34+S34</f>
        <v>0</v>
      </c>
      <c r="AH34" s="10">
        <f>AH35</f>
        <v>0</v>
      </c>
      <c r="AI34" s="13">
        <f>SUM(AI35:AI35)</f>
        <v>0</v>
      </c>
      <c r="AJ34" s="14"/>
      <c r="AK34" s="14"/>
      <c r="AL34" s="15"/>
    </row>
    <row r="35" spans="2:38" ht="179.25" thickBot="1">
      <c r="B35" s="28"/>
      <c r="C35" s="28"/>
      <c r="D35" s="28"/>
      <c r="E35" s="28"/>
      <c r="F35" s="26"/>
      <c r="G35" s="28"/>
      <c r="H35" s="28"/>
      <c r="I35" s="28"/>
      <c r="J35" s="26" t="s">
        <v>367</v>
      </c>
      <c r="K35" s="26" t="s">
        <v>801</v>
      </c>
      <c r="L35" s="27">
        <v>15</v>
      </c>
      <c r="M35" s="27">
        <v>13</v>
      </c>
      <c r="N35" s="27">
        <v>14</v>
      </c>
      <c r="O35" s="28"/>
      <c r="P35" s="28"/>
      <c r="Q35" s="29"/>
      <c r="R35" s="28"/>
      <c r="S35" s="29"/>
      <c r="T35" s="28"/>
      <c r="U35" s="28"/>
      <c r="V35" s="28"/>
      <c r="W35" s="28"/>
      <c r="X35" s="28"/>
      <c r="Y35" s="28"/>
      <c r="Z35" s="28"/>
      <c r="AA35" s="29"/>
      <c r="AB35" s="28"/>
      <c r="AC35" s="28"/>
      <c r="AD35" s="28"/>
      <c r="AE35" s="29"/>
      <c r="AF35" s="28"/>
      <c r="AG35" s="28"/>
      <c r="AH35" s="28"/>
      <c r="AI35" s="28"/>
      <c r="AJ35" s="28"/>
      <c r="AK35" s="28"/>
      <c r="AL35" s="26" t="s">
        <v>1093</v>
      </c>
    </row>
    <row r="36" spans="2:38" s="1" customFormat="1" ht="50.25">
      <c r="B36" s="5" t="s">
        <v>1037</v>
      </c>
      <c r="C36" s="3" t="s">
        <v>1038</v>
      </c>
      <c r="D36" s="3" t="s">
        <v>1039</v>
      </c>
      <c r="E36" s="3" t="s">
        <v>1040</v>
      </c>
      <c r="F36" s="3" t="s">
        <v>1041</v>
      </c>
      <c r="G36" s="3" t="s">
        <v>1042</v>
      </c>
      <c r="H36" s="3" t="s">
        <v>1043</v>
      </c>
      <c r="I36" s="3" t="s">
        <v>1044</v>
      </c>
      <c r="J36" s="4" t="s">
        <v>1045</v>
      </c>
      <c r="K36" s="5" t="s">
        <v>1046</v>
      </c>
      <c r="L36" s="6"/>
      <c r="M36" s="6"/>
      <c r="N36" s="7"/>
      <c r="O36" s="7"/>
      <c r="P36" s="8"/>
      <c r="Q36" s="9">
        <f>SUM(Q37:Q37)</f>
        <v>420000000</v>
      </c>
      <c r="R36" s="10">
        <f>SUM(R37:R37)</f>
        <v>0</v>
      </c>
      <c r="S36" s="11">
        <f>SUM(S37:S37)</f>
        <v>0</v>
      </c>
      <c r="T36" s="10">
        <f>SUM(T37:T37)</f>
        <v>0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2">
        <f>Q36+S36</f>
        <v>420000000</v>
      </c>
      <c r="AH36" s="10">
        <f>AH37</f>
        <v>0</v>
      </c>
      <c r="AI36" s="13">
        <f>SUM(AI37:AI37)</f>
        <v>0</v>
      </c>
      <c r="AJ36" s="14"/>
      <c r="AK36" s="14"/>
      <c r="AL36" s="15"/>
    </row>
    <row r="37" spans="2:38" ht="128.25" thickBot="1">
      <c r="B37" s="28"/>
      <c r="C37" s="28"/>
      <c r="D37" s="28"/>
      <c r="E37" s="28"/>
      <c r="F37" s="26" t="s">
        <v>1012</v>
      </c>
      <c r="G37" s="28"/>
      <c r="H37" s="28"/>
      <c r="I37" s="28"/>
      <c r="J37" s="26" t="s">
        <v>368</v>
      </c>
      <c r="K37" s="26" t="s">
        <v>802</v>
      </c>
      <c r="L37" s="27">
        <v>1</v>
      </c>
      <c r="M37" s="27">
        <v>1</v>
      </c>
      <c r="N37" s="27">
        <v>1</v>
      </c>
      <c r="O37" s="28"/>
      <c r="P37" s="28"/>
      <c r="Q37" s="29">
        <v>420000000</v>
      </c>
      <c r="R37" s="28"/>
      <c r="S37" s="29"/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/>
      <c r="AF37" s="28"/>
      <c r="AG37" s="28"/>
      <c r="AH37" s="28"/>
      <c r="AI37" s="28"/>
      <c r="AJ37" s="28"/>
      <c r="AK37" s="28"/>
      <c r="AL37" s="26" t="s">
        <v>1093</v>
      </c>
    </row>
    <row r="38" spans="2:38" s="1" customFormat="1" ht="45.75">
      <c r="B38" s="5" t="s">
        <v>1037</v>
      </c>
      <c r="C38" s="3" t="s">
        <v>1038</v>
      </c>
      <c r="D38" s="3" t="s">
        <v>1039</v>
      </c>
      <c r="E38" s="3" t="s">
        <v>1040</v>
      </c>
      <c r="F38" s="3" t="s">
        <v>1041</v>
      </c>
      <c r="G38" s="3" t="s">
        <v>1042</v>
      </c>
      <c r="H38" s="3" t="s">
        <v>1043</v>
      </c>
      <c r="I38" s="3" t="s">
        <v>1044</v>
      </c>
      <c r="J38" s="4" t="s">
        <v>1045</v>
      </c>
      <c r="K38" s="5" t="s">
        <v>1046</v>
      </c>
      <c r="L38" s="6"/>
      <c r="M38" s="6"/>
      <c r="N38" s="7"/>
      <c r="O38" s="7"/>
      <c r="P38" s="8"/>
      <c r="Q38" s="9">
        <f>SUM(Q39:Q39)</f>
        <v>10000000</v>
      </c>
      <c r="R38" s="10">
        <f>SUM(R39:R39)</f>
        <v>0</v>
      </c>
      <c r="S38" s="11">
        <f>SUM(S39:S39)</f>
        <v>0</v>
      </c>
      <c r="T38" s="10">
        <f>SUM(T39:T39)</f>
        <v>0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2">
        <f>Q38+S38</f>
        <v>10000000</v>
      </c>
      <c r="AH38" s="10">
        <f>AH39</f>
        <v>0</v>
      </c>
      <c r="AI38" s="13">
        <f>SUM(AI39:AI39)</f>
        <v>0</v>
      </c>
      <c r="AJ38" s="14"/>
      <c r="AK38" s="14"/>
      <c r="AL38" s="15"/>
    </row>
    <row r="39" spans="2:38" ht="64.5" thickBot="1">
      <c r="B39" s="28"/>
      <c r="C39" s="28"/>
      <c r="D39" s="28"/>
      <c r="E39" s="28"/>
      <c r="F39" s="26" t="s">
        <v>1015</v>
      </c>
      <c r="G39" s="28"/>
      <c r="H39" s="28"/>
      <c r="I39" s="28"/>
      <c r="J39" s="26" t="s">
        <v>369</v>
      </c>
      <c r="K39" s="26" t="s">
        <v>803</v>
      </c>
      <c r="L39" s="27">
        <v>1</v>
      </c>
      <c r="M39" s="27">
        <v>1</v>
      </c>
      <c r="N39" s="27">
        <v>0</v>
      </c>
      <c r="O39" s="28"/>
      <c r="P39" s="28"/>
      <c r="Q39" s="29">
        <v>10000000</v>
      </c>
      <c r="R39" s="28"/>
      <c r="S39" s="29"/>
      <c r="T39" s="28"/>
      <c r="U39" s="28"/>
      <c r="V39" s="28"/>
      <c r="W39" s="28"/>
      <c r="X39" s="28"/>
      <c r="Y39" s="28"/>
      <c r="Z39" s="28"/>
      <c r="AA39" s="29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26" t="s">
        <v>1093</v>
      </c>
    </row>
    <row r="40" spans="2:38" s="1" customFormat="1" ht="45.75">
      <c r="B40" s="5" t="s">
        <v>1037</v>
      </c>
      <c r="C40" s="3" t="s">
        <v>1038</v>
      </c>
      <c r="D40" s="3" t="s">
        <v>1039</v>
      </c>
      <c r="E40" s="3" t="s">
        <v>1040</v>
      </c>
      <c r="F40" s="3" t="s">
        <v>1041</v>
      </c>
      <c r="G40" s="3" t="s">
        <v>1042</v>
      </c>
      <c r="H40" s="3" t="s">
        <v>1043</v>
      </c>
      <c r="I40" s="3" t="s">
        <v>1044</v>
      </c>
      <c r="J40" s="4" t="s">
        <v>1045</v>
      </c>
      <c r="K40" s="5" t="s">
        <v>1046</v>
      </c>
      <c r="L40" s="6"/>
      <c r="M40" s="6"/>
      <c r="N40" s="7"/>
      <c r="O40" s="7"/>
      <c r="P40" s="8"/>
      <c r="Q40" s="9">
        <f>SUM(Q41:Q41)</f>
        <v>60000000</v>
      </c>
      <c r="R40" s="10">
        <f>SUM(R41:R41)</f>
        <v>0</v>
      </c>
      <c r="S40" s="11">
        <f>SUM(S41:S41)</f>
        <v>0</v>
      </c>
      <c r="T40" s="10">
        <f>SUM(T41:T41)</f>
        <v>0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2">
        <f>Q40+S40</f>
        <v>60000000</v>
      </c>
      <c r="AH40" s="10">
        <f>AH41</f>
        <v>0</v>
      </c>
      <c r="AI40" s="13">
        <f>SUM(AI41:AI41)</f>
        <v>0</v>
      </c>
      <c r="AJ40" s="14"/>
      <c r="AK40" s="14"/>
      <c r="AL40" s="15"/>
    </row>
    <row r="41" spans="2:38" ht="204">
      <c r="B41" s="28"/>
      <c r="C41" s="28"/>
      <c r="D41" s="28"/>
      <c r="E41" s="28"/>
      <c r="F41" s="26" t="s">
        <v>1012</v>
      </c>
      <c r="G41" s="28"/>
      <c r="H41" s="28"/>
      <c r="I41" s="28"/>
      <c r="J41" s="26" t="s">
        <v>370</v>
      </c>
      <c r="K41" s="26" t="s">
        <v>804</v>
      </c>
      <c r="L41" s="27">
        <v>1</v>
      </c>
      <c r="M41" s="27">
        <v>1</v>
      </c>
      <c r="N41" s="27">
        <v>1</v>
      </c>
      <c r="O41" s="28"/>
      <c r="P41" s="28"/>
      <c r="Q41" s="29">
        <v>60000000</v>
      </c>
      <c r="R41" s="28"/>
      <c r="S41" s="29"/>
      <c r="T41" s="28"/>
      <c r="U41" s="28"/>
      <c r="V41" s="28"/>
      <c r="W41" s="28"/>
      <c r="X41" s="28"/>
      <c r="Y41" s="28"/>
      <c r="Z41" s="28"/>
      <c r="AA41" s="29"/>
      <c r="AB41" s="28"/>
      <c r="AC41" s="28"/>
      <c r="AD41" s="28"/>
      <c r="AE41" s="29"/>
      <c r="AF41" s="28"/>
      <c r="AG41" s="28"/>
      <c r="AH41" s="28"/>
      <c r="AI41" s="28"/>
      <c r="AJ41" s="28"/>
      <c r="AK41" s="28"/>
      <c r="AL41" s="26" t="s">
        <v>1087</v>
      </c>
    </row>
    <row r="42" spans="2:38" ht="15.75" thickBot="1">
      <c r="B42" s="28"/>
      <c r="C42" s="28"/>
      <c r="D42" s="28"/>
      <c r="E42" s="28"/>
      <c r="F42" s="26"/>
      <c r="G42" s="28"/>
      <c r="H42" s="28"/>
      <c r="I42" s="28"/>
      <c r="J42" s="26"/>
      <c r="K42" s="26"/>
      <c r="L42" s="27"/>
      <c r="M42" s="27"/>
      <c r="N42" s="27"/>
      <c r="O42" s="28"/>
      <c r="P42" s="28"/>
      <c r="Q42" s="29"/>
      <c r="R42" s="28"/>
      <c r="S42" s="29"/>
      <c r="T42" s="28"/>
      <c r="U42" s="28"/>
      <c r="V42" s="28"/>
      <c r="W42" s="28"/>
      <c r="X42" s="28"/>
      <c r="Y42" s="28"/>
      <c r="Z42" s="28"/>
      <c r="AA42" s="29"/>
      <c r="AB42" s="28"/>
      <c r="AC42" s="28"/>
      <c r="AD42" s="28"/>
      <c r="AE42" s="29"/>
      <c r="AF42" s="28"/>
      <c r="AG42" s="28"/>
      <c r="AH42" s="28"/>
      <c r="AI42" s="28"/>
      <c r="AJ42" s="28"/>
      <c r="AK42" s="28"/>
      <c r="AL42" s="26"/>
    </row>
    <row r="43" spans="2:38" s="1" customFormat="1" ht="11.25">
      <c r="B43" s="122" t="s">
        <v>1097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4"/>
    </row>
    <row r="44" spans="2:38" s="1" customFormat="1" ht="12" thickBot="1">
      <c r="B44" s="125" t="s">
        <v>1098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7"/>
    </row>
    <row r="45" spans="2:38" s="1" customFormat="1" ht="11.25">
      <c r="B45" s="252" t="s">
        <v>1288</v>
      </c>
      <c r="C45" s="129"/>
      <c r="D45" s="129"/>
      <c r="E45" s="129"/>
      <c r="F45" s="129"/>
      <c r="G45" s="129"/>
      <c r="H45" s="129"/>
      <c r="I45" s="129"/>
      <c r="J45" s="130"/>
      <c r="K45" s="131" t="s">
        <v>1301</v>
      </c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3"/>
      <c r="W45" s="131" t="s">
        <v>1101</v>
      </c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253"/>
    </row>
    <row r="46" spans="2:38" s="1" customFormat="1" ht="30.75" customHeight="1" thickBot="1">
      <c r="B46" s="254" t="s">
        <v>1306</v>
      </c>
      <c r="C46" s="137"/>
      <c r="D46" s="138"/>
      <c r="E46" s="16"/>
      <c r="F46" s="16"/>
      <c r="G46" s="16"/>
      <c r="H46" s="139" t="s">
        <v>1307</v>
      </c>
      <c r="I46" s="139"/>
      <c r="J46" s="139"/>
      <c r="K46" s="139"/>
      <c r="L46" s="139"/>
      <c r="M46" s="139"/>
      <c r="N46" s="139"/>
      <c r="O46" s="139"/>
      <c r="P46" s="140"/>
      <c r="Q46" s="141" t="s">
        <v>1049</v>
      </c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3"/>
      <c r="AI46" s="144" t="s">
        <v>1050</v>
      </c>
      <c r="AJ46" s="145"/>
      <c r="AK46" s="145"/>
      <c r="AL46" s="146"/>
    </row>
    <row r="47" spans="2:38" s="1" customFormat="1" ht="11.25" customHeight="1">
      <c r="B47" s="156" t="s">
        <v>1051</v>
      </c>
      <c r="C47" s="158" t="s">
        <v>1052</v>
      </c>
      <c r="D47" s="159"/>
      <c r="E47" s="159"/>
      <c r="F47" s="159"/>
      <c r="G47" s="159"/>
      <c r="H47" s="159"/>
      <c r="I47" s="159"/>
      <c r="J47" s="159"/>
      <c r="K47" s="162" t="s">
        <v>1053</v>
      </c>
      <c r="L47" s="164" t="s">
        <v>1054</v>
      </c>
      <c r="M47" s="164" t="s">
        <v>1055</v>
      </c>
      <c r="N47" s="166" t="s">
        <v>1394</v>
      </c>
      <c r="O47" s="173" t="s">
        <v>1056</v>
      </c>
      <c r="P47" s="175" t="s">
        <v>1057</v>
      </c>
      <c r="Q47" s="177" t="s">
        <v>1058</v>
      </c>
      <c r="R47" s="169"/>
      <c r="S47" s="168" t="s">
        <v>1059</v>
      </c>
      <c r="T47" s="169"/>
      <c r="U47" s="168" t="s">
        <v>1060</v>
      </c>
      <c r="V47" s="169"/>
      <c r="W47" s="168" t="s">
        <v>1061</v>
      </c>
      <c r="X47" s="169"/>
      <c r="Y47" s="168" t="s">
        <v>1062</v>
      </c>
      <c r="Z47" s="169"/>
      <c r="AA47" s="168" t="s">
        <v>1063</v>
      </c>
      <c r="AB47" s="169"/>
      <c r="AC47" s="168" t="s">
        <v>1064</v>
      </c>
      <c r="AD47" s="169"/>
      <c r="AE47" s="168" t="s">
        <v>1065</v>
      </c>
      <c r="AF47" s="169"/>
      <c r="AG47" s="168" t="s">
        <v>1066</v>
      </c>
      <c r="AH47" s="170"/>
      <c r="AI47" s="171" t="s">
        <v>1067</v>
      </c>
      <c r="AJ47" s="147" t="s">
        <v>1068</v>
      </c>
      <c r="AK47" s="149" t="s">
        <v>1069</v>
      </c>
      <c r="AL47" s="151" t="s">
        <v>1070</v>
      </c>
    </row>
    <row r="48" spans="2:38" s="1" customFormat="1" ht="57" customHeight="1" thickBot="1">
      <c r="B48" s="157"/>
      <c r="C48" s="178"/>
      <c r="D48" s="179"/>
      <c r="E48" s="179"/>
      <c r="F48" s="179"/>
      <c r="G48" s="179"/>
      <c r="H48" s="179"/>
      <c r="I48" s="179"/>
      <c r="J48" s="179"/>
      <c r="K48" s="163"/>
      <c r="L48" s="165" t="s">
        <v>1054</v>
      </c>
      <c r="M48" s="165"/>
      <c r="N48" s="167"/>
      <c r="O48" s="174"/>
      <c r="P48" s="176"/>
      <c r="Q48" s="17" t="s">
        <v>1071</v>
      </c>
      <c r="R48" s="18" t="s">
        <v>1072</v>
      </c>
      <c r="S48" s="19" t="s">
        <v>1071</v>
      </c>
      <c r="T48" s="18" t="s">
        <v>1072</v>
      </c>
      <c r="U48" s="19" t="s">
        <v>1071</v>
      </c>
      <c r="V48" s="18" t="s">
        <v>1072</v>
      </c>
      <c r="W48" s="19" t="s">
        <v>1071</v>
      </c>
      <c r="X48" s="18" t="s">
        <v>1072</v>
      </c>
      <c r="Y48" s="19" t="s">
        <v>1071</v>
      </c>
      <c r="Z48" s="18" t="s">
        <v>1072</v>
      </c>
      <c r="AA48" s="19" t="s">
        <v>1071</v>
      </c>
      <c r="AB48" s="18" t="s">
        <v>1072</v>
      </c>
      <c r="AC48" s="19" t="s">
        <v>1071</v>
      </c>
      <c r="AD48" s="18" t="s">
        <v>1073</v>
      </c>
      <c r="AE48" s="19" t="s">
        <v>1071</v>
      </c>
      <c r="AF48" s="18" t="s">
        <v>1073</v>
      </c>
      <c r="AG48" s="19" t="s">
        <v>1071</v>
      </c>
      <c r="AH48" s="20" t="s">
        <v>1073</v>
      </c>
      <c r="AI48" s="172"/>
      <c r="AJ48" s="148"/>
      <c r="AK48" s="150"/>
      <c r="AL48" s="152"/>
    </row>
    <row r="49" spans="2:38" s="1" customFormat="1" ht="68.25" thickBot="1">
      <c r="B49" s="42" t="s">
        <v>1087</v>
      </c>
      <c r="C49" s="180" t="s">
        <v>1381</v>
      </c>
      <c r="D49" s="181"/>
      <c r="E49" s="181"/>
      <c r="F49" s="181"/>
      <c r="G49" s="181"/>
      <c r="H49" s="181"/>
      <c r="I49" s="181"/>
      <c r="J49" s="181"/>
      <c r="K49" s="43" t="s">
        <v>1308</v>
      </c>
      <c r="L49" s="44">
        <v>1</v>
      </c>
      <c r="M49" s="59">
        <v>1</v>
      </c>
      <c r="N49" s="60">
        <v>0</v>
      </c>
      <c r="O49" s="46"/>
      <c r="P49" s="47"/>
      <c r="Q49" s="48">
        <f t="shared" ref="Q49:AF49" si="2">Q51+Q57+Q80</f>
        <v>70000000</v>
      </c>
      <c r="R49" s="49">
        <f t="shared" si="2"/>
        <v>0</v>
      </c>
      <c r="S49" s="49">
        <f t="shared" si="2"/>
        <v>0</v>
      </c>
      <c r="T49" s="49">
        <f t="shared" si="2"/>
        <v>0</v>
      </c>
      <c r="U49" s="49">
        <f t="shared" si="2"/>
        <v>0</v>
      </c>
      <c r="V49" s="49">
        <f t="shared" si="2"/>
        <v>0</v>
      </c>
      <c r="W49" s="49">
        <f t="shared" si="2"/>
        <v>0</v>
      </c>
      <c r="X49" s="49">
        <f t="shared" si="2"/>
        <v>0</v>
      </c>
      <c r="Y49" s="49">
        <f t="shared" si="2"/>
        <v>0</v>
      </c>
      <c r="Z49" s="49">
        <f t="shared" si="2"/>
        <v>0</v>
      </c>
      <c r="AA49" s="49">
        <f t="shared" si="2"/>
        <v>0</v>
      </c>
      <c r="AB49" s="49">
        <f t="shared" si="2"/>
        <v>0</v>
      </c>
      <c r="AC49" s="49">
        <f t="shared" si="2"/>
        <v>0</v>
      </c>
      <c r="AD49" s="49">
        <f t="shared" si="2"/>
        <v>0</v>
      </c>
      <c r="AE49" s="49">
        <f t="shared" si="2"/>
        <v>0</v>
      </c>
      <c r="AF49" s="49">
        <f t="shared" si="2"/>
        <v>0</v>
      </c>
      <c r="AG49" s="49">
        <f>+AG51+AG57+AG80</f>
        <v>0</v>
      </c>
      <c r="AH49" s="50">
        <f>AH51+AH57+AH80</f>
        <v>0</v>
      </c>
      <c r="AI49" s="51">
        <f>AI51+AI57+AI80</f>
        <v>0</v>
      </c>
      <c r="AJ49" s="52"/>
      <c r="AK49" s="52"/>
      <c r="AL49" s="53"/>
    </row>
    <row r="50" spans="2:38" s="1" customFormat="1" ht="45.75">
      <c r="B50" s="5" t="s">
        <v>1037</v>
      </c>
      <c r="C50" s="3" t="s">
        <v>1038</v>
      </c>
      <c r="D50" s="3" t="s">
        <v>1039</v>
      </c>
      <c r="E50" s="3" t="s">
        <v>1040</v>
      </c>
      <c r="F50" s="3" t="s">
        <v>1041</v>
      </c>
      <c r="G50" s="3" t="s">
        <v>1042</v>
      </c>
      <c r="H50" s="3" t="s">
        <v>1043</v>
      </c>
      <c r="I50" s="3" t="s">
        <v>1044</v>
      </c>
      <c r="J50" s="4" t="s">
        <v>1045</v>
      </c>
      <c r="K50" s="5" t="s">
        <v>1046</v>
      </c>
      <c r="L50" s="6"/>
      <c r="M50" s="6"/>
      <c r="N50" s="7"/>
      <c r="O50" s="7"/>
      <c r="P50" s="8"/>
      <c r="Q50" s="9">
        <f>SUM(Q51:Q51)</f>
        <v>30000000</v>
      </c>
      <c r="R50" s="10">
        <f>SUM(R51:R51)</f>
        <v>0</v>
      </c>
      <c r="S50" s="11">
        <f>SUM(S51:S51)</f>
        <v>0</v>
      </c>
      <c r="T50" s="10">
        <f>SUM(T51:T51)</f>
        <v>0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2">
        <f>Q50+S50</f>
        <v>30000000</v>
      </c>
      <c r="AH50" s="10">
        <f>AH51</f>
        <v>0</v>
      </c>
      <c r="AI50" s="13">
        <f>SUM(AI51:AI51)</f>
        <v>0</v>
      </c>
      <c r="AJ50" s="14"/>
      <c r="AK50" s="14"/>
      <c r="AL50" s="15"/>
    </row>
    <row r="51" spans="2:38" ht="153.75" thickBot="1">
      <c r="B51" s="28"/>
      <c r="C51" s="28"/>
      <c r="D51" s="28"/>
      <c r="E51" s="28"/>
      <c r="F51" s="26" t="s">
        <v>1012</v>
      </c>
      <c r="G51" s="28"/>
      <c r="H51" s="28"/>
      <c r="I51" s="28"/>
      <c r="J51" s="26" t="s">
        <v>371</v>
      </c>
      <c r="K51" s="26" t="s">
        <v>805</v>
      </c>
      <c r="L51" s="27">
        <v>0</v>
      </c>
      <c r="M51" s="27">
        <v>0</v>
      </c>
      <c r="N51" s="27">
        <v>0</v>
      </c>
      <c r="O51" s="28"/>
      <c r="P51" s="28"/>
      <c r="Q51" s="29">
        <v>30000000</v>
      </c>
      <c r="R51" s="28"/>
      <c r="S51" s="29"/>
      <c r="T51" s="28"/>
      <c r="U51" s="28"/>
      <c r="V51" s="28"/>
      <c r="W51" s="28"/>
      <c r="X51" s="28"/>
      <c r="Y51" s="28"/>
      <c r="Z51" s="28"/>
      <c r="AA51" s="29"/>
      <c r="AB51" s="28"/>
      <c r="AC51" s="28"/>
      <c r="AD51" s="28"/>
      <c r="AE51" s="29"/>
      <c r="AF51" s="28"/>
      <c r="AG51" s="28"/>
      <c r="AH51" s="28"/>
      <c r="AI51" s="28"/>
      <c r="AJ51" s="28"/>
      <c r="AK51" s="28"/>
      <c r="AL51" s="26" t="s">
        <v>1087</v>
      </c>
    </row>
    <row r="52" spans="2:38" s="1" customFormat="1" ht="33.75">
      <c r="B52" s="5" t="s">
        <v>1037</v>
      </c>
      <c r="C52" s="3" t="s">
        <v>1038</v>
      </c>
      <c r="D52" s="3" t="s">
        <v>1039</v>
      </c>
      <c r="E52" s="3" t="s">
        <v>1040</v>
      </c>
      <c r="F52" s="3" t="s">
        <v>1041</v>
      </c>
      <c r="G52" s="3" t="s">
        <v>1042</v>
      </c>
      <c r="H52" s="3" t="s">
        <v>1043</v>
      </c>
      <c r="I52" s="3" t="s">
        <v>1044</v>
      </c>
      <c r="J52" s="4" t="s">
        <v>1045</v>
      </c>
      <c r="K52" s="5" t="s">
        <v>1046</v>
      </c>
      <c r="L52" s="6"/>
      <c r="M52" s="6"/>
      <c r="N52" s="7"/>
      <c r="O52" s="7"/>
      <c r="P52" s="8"/>
      <c r="Q52" s="9">
        <f>SUM(Q53:Q53)</f>
        <v>0</v>
      </c>
      <c r="R52" s="10">
        <f>SUM(R53:R53)</f>
        <v>0</v>
      </c>
      <c r="S52" s="11">
        <f>SUM(S53:S53)</f>
        <v>0</v>
      </c>
      <c r="T52" s="10">
        <f>SUM(T53:T53)</f>
        <v>0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11"/>
      <c r="AF52" s="10"/>
      <c r="AG52" s="12">
        <f>Q52+S52</f>
        <v>0</v>
      </c>
      <c r="AH52" s="10">
        <f>AH53</f>
        <v>0</v>
      </c>
      <c r="AI52" s="13">
        <f>SUM(AI53:AI53)</f>
        <v>0</v>
      </c>
      <c r="AJ52" s="14"/>
      <c r="AK52" s="14"/>
      <c r="AL52" s="15"/>
    </row>
    <row r="53" spans="2:38" ht="75" customHeight="1" thickBot="1">
      <c r="B53" s="28"/>
      <c r="C53" s="28"/>
      <c r="D53" s="28"/>
      <c r="E53" s="28"/>
      <c r="F53" s="26" t="s">
        <v>1012</v>
      </c>
      <c r="G53" s="28"/>
      <c r="H53" s="28"/>
      <c r="I53" s="28"/>
      <c r="J53" s="26" t="s">
        <v>372</v>
      </c>
      <c r="K53" s="26" t="s">
        <v>806</v>
      </c>
      <c r="L53" s="27">
        <v>0</v>
      </c>
      <c r="M53" s="27">
        <v>11</v>
      </c>
      <c r="N53" s="27">
        <v>1</v>
      </c>
      <c r="O53" s="28"/>
      <c r="P53" s="28"/>
      <c r="Q53" s="29"/>
      <c r="R53" s="28"/>
      <c r="S53" s="29"/>
      <c r="T53" s="28"/>
      <c r="U53" s="28"/>
      <c r="V53" s="28"/>
      <c r="W53" s="28"/>
      <c r="X53" s="28"/>
      <c r="Y53" s="28"/>
      <c r="Z53" s="28"/>
      <c r="AA53" s="29"/>
      <c r="AB53" s="28"/>
      <c r="AC53" s="28"/>
      <c r="AD53" s="28"/>
      <c r="AE53" s="29"/>
      <c r="AF53" s="28"/>
      <c r="AG53" s="28"/>
      <c r="AH53" s="28"/>
      <c r="AI53" s="28"/>
      <c r="AJ53" s="28"/>
      <c r="AK53" s="28"/>
      <c r="AL53" s="26" t="s">
        <v>1087</v>
      </c>
    </row>
    <row r="54" spans="2:38" s="1" customFormat="1" ht="45.75">
      <c r="B54" s="5" t="s">
        <v>1037</v>
      </c>
      <c r="C54" s="3" t="s">
        <v>1038</v>
      </c>
      <c r="D54" s="3" t="s">
        <v>1039</v>
      </c>
      <c r="E54" s="3" t="s">
        <v>1040</v>
      </c>
      <c r="F54" s="3" t="s">
        <v>1041</v>
      </c>
      <c r="G54" s="3" t="s">
        <v>1042</v>
      </c>
      <c r="H54" s="3" t="s">
        <v>1043</v>
      </c>
      <c r="I54" s="3" t="s">
        <v>1044</v>
      </c>
      <c r="J54" s="4" t="s">
        <v>1045</v>
      </c>
      <c r="K54" s="5" t="s">
        <v>1046</v>
      </c>
      <c r="L54" s="6"/>
      <c r="M54" s="6"/>
      <c r="N54" s="7"/>
      <c r="O54" s="7"/>
      <c r="P54" s="8"/>
      <c r="Q54" s="9">
        <f>SUM(Q55:Q55)</f>
        <v>10000000</v>
      </c>
      <c r="R54" s="10">
        <f>SUM(R55:R55)</f>
        <v>0</v>
      </c>
      <c r="S54" s="11">
        <f>SUM(S55:S55)</f>
        <v>0</v>
      </c>
      <c r="T54" s="10">
        <f>SUM(T55:T55)</f>
        <v>0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11"/>
      <c r="AF54" s="10"/>
      <c r="AG54" s="12">
        <f>Q54+S54</f>
        <v>10000000</v>
      </c>
      <c r="AH54" s="10">
        <f>AH55</f>
        <v>0</v>
      </c>
      <c r="AI54" s="13">
        <f>SUM(AI55:AI55)</f>
        <v>0</v>
      </c>
      <c r="AJ54" s="14"/>
      <c r="AK54" s="14"/>
      <c r="AL54" s="15"/>
    </row>
    <row r="55" spans="2:38" ht="115.5" thickBot="1">
      <c r="B55" s="28"/>
      <c r="C55" s="28"/>
      <c r="D55" s="28"/>
      <c r="E55" s="28"/>
      <c r="F55" s="26"/>
      <c r="G55" s="28"/>
      <c r="H55" s="28"/>
      <c r="I55" s="28"/>
      <c r="J55" s="26" t="s">
        <v>373</v>
      </c>
      <c r="K55" s="26" t="s">
        <v>807</v>
      </c>
      <c r="L55" s="27">
        <v>1</v>
      </c>
      <c r="M55" s="27">
        <v>1</v>
      </c>
      <c r="N55" s="27">
        <v>1</v>
      </c>
      <c r="O55" s="28"/>
      <c r="P55" s="28"/>
      <c r="Q55" s="29">
        <v>10000000</v>
      </c>
      <c r="R55" s="28"/>
      <c r="S55" s="29"/>
      <c r="T55" s="28"/>
      <c r="U55" s="28"/>
      <c r="V55" s="28"/>
      <c r="W55" s="28"/>
      <c r="X55" s="28"/>
      <c r="Y55" s="28"/>
      <c r="Z55" s="28"/>
      <c r="AA55" s="29"/>
      <c r="AB55" s="28"/>
      <c r="AC55" s="28"/>
      <c r="AD55" s="28"/>
      <c r="AE55" s="29"/>
      <c r="AF55" s="28"/>
      <c r="AG55" s="28"/>
      <c r="AH55" s="28"/>
      <c r="AI55" s="28"/>
      <c r="AJ55" s="28"/>
      <c r="AK55" s="28"/>
      <c r="AL55" s="26" t="s">
        <v>1087</v>
      </c>
    </row>
    <row r="56" spans="2:38" s="1" customFormat="1" ht="45.75">
      <c r="B56" s="5" t="s">
        <v>1037</v>
      </c>
      <c r="C56" s="3" t="s">
        <v>1038</v>
      </c>
      <c r="D56" s="3" t="s">
        <v>1039</v>
      </c>
      <c r="E56" s="3" t="s">
        <v>1040</v>
      </c>
      <c r="F56" s="3" t="s">
        <v>1041</v>
      </c>
      <c r="G56" s="3" t="s">
        <v>1042</v>
      </c>
      <c r="H56" s="3" t="s">
        <v>1043</v>
      </c>
      <c r="I56" s="3" t="s">
        <v>1044</v>
      </c>
      <c r="J56" s="4" t="s">
        <v>1045</v>
      </c>
      <c r="K56" s="5" t="s">
        <v>1046</v>
      </c>
      <c r="L56" s="6"/>
      <c r="M56" s="6"/>
      <c r="N56" s="7"/>
      <c r="O56" s="7"/>
      <c r="P56" s="8"/>
      <c r="Q56" s="9">
        <f>SUM(Q57:Q57)</f>
        <v>40000000</v>
      </c>
      <c r="R56" s="10">
        <f>SUM(R57:R57)</f>
        <v>0</v>
      </c>
      <c r="S56" s="11">
        <f>SUM(S57:S57)</f>
        <v>0</v>
      </c>
      <c r="T56" s="10">
        <f>SUM(T57:T57)</f>
        <v>0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11"/>
      <c r="AF56" s="10"/>
      <c r="AG56" s="12">
        <f>Q56+S56</f>
        <v>40000000</v>
      </c>
      <c r="AH56" s="10">
        <f>AH57</f>
        <v>0</v>
      </c>
      <c r="AI56" s="13">
        <f>SUM(AI57:AI57)</f>
        <v>0</v>
      </c>
      <c r="AJ56" s="14"/>
      <c r="AK56" s="14"/>
      <c r="AL56" s="15"/>
    </row>
    <row r="57" spans="2:38" ht="216.75">
      <c r="B57" s="28"/>
      <c r="C57" s="28"/>
      <c r="D57" s="28"/>
      <c r="E57" s="28"/>
      <c r="F57" s="26" t="s">
        <v>1012</v>
      </c>
      <c r="G57" s="28"/>
      <c r="H57" s="28"/>
      <c r="I57" s="28"/>
      <c r="J57" s="26" t="s">
        <v>374</v>
      </c>
      <c r="K57" s="26" t="s">
        <v>808</v>
      </c>
      <c r="L57" s="27">
        <v>0</v>
      </c>
      <c r="M57" s="27">
        <v>1</v>
      </c>
      <c r="N57" s="27">
        <v>1</v>
      </c>
      <c r="O57" s="28"/>
      <c r="P57" s="28"/>
      <c r="Q57" s="29">
        <v>40000000</v>
      </c>
      <c r="R57" s="28"/>
      <c r="S57" s="29"/>
      <c r="T57" s="28"/>
      <c r="U57" s="28"/>
      <c r="V57" s="28"/>
      <c r="W57" s="28"/>
      <c r="X57" s="28"/>
      <c r="Y57" s="28"/>
      <c r="Z57" s="28"/>
      <c r="AA57" s="29"/>
      <c r="AB57" s="28"/>
      <c r="AC57" s="28"/>
      <c r="AD57" s="28"/>
      <c r="AE57" s="29"/>
      <c r="AF57" s="28"/>
      <c r="AG57" s="28"/>
      <c r="AH57" s="28"/>
      <c r="AI57" s="28"/>
      <c r="AJ57" s="28"/>
      <c r="AK57" s="28"/>
      <c r="AL57" s="26" t="s">
        <v>1087</v>
      </c>
    </row>
  </sheetData>
  <mergeCells count="93">
    <mergeCell ref="AG47:AH47"/>
    <mergeCell ref="AI47:AI48"/>
    <mergeCell ref="O47:O48"/>
    <mergeCell ref="P47:P48"/>
    <mergeCell ref="Q47:R47"/>
    <mergeCell ref="S47:T47"/>
    <mergeCell ref="U47:V47"/>
    <mergeCell ref="W47:X47"/>
    <mergeCell ref="C49:J49"/>
    <mergeCell ref="Y47:Z47"/>
    <mergeCell ref="AA47:AB47"/>
    <mergeCell ref="AC47:AD47"/>
    <mergeCell ref="AE47:AF47"/>
    <mergeCell ref="N47:N48"/>
    <mergeCell ref="B45:J45"/>
    <mergeCell ref="K45:V45"/>
    <mergeCell ref="W45:AL45"/>
    <mergeCell ref="B46:D46"/>
    <mergeCell ref="H46:P46"/>
    <mergeCell ref="Q46:AH46"/>
    <mergeCell ref="AI46:AL46"/>
    <mergeCell ref="AJ47:AJ48"/>
    <mergeCell ref="AK47:AK48"/>
    <mergeCell ref="AL47:AL48"/>
    <mergeCell ref="AJ31:AJ32"/>
    <mergeCell ref="AK31:AK32"/>
    <mergeCell ref="AL31:AL32"/>
    <mergeCell ref="B44:AL44"/>
    <mergeCell ref="W31:X31"/>
    <mergeCell ref="B31:B32"/>
    <mergeCell ref="C31:J32"/>
    <mergeCell ref="K31:K32"/>
    <mergeCell ref="B47:B48"/>
    <mergeCell ref="C47:J48"/>
    <mergeCell ref="K47:K48"/>
    <mergeCell ref="L47:L48"/>
    <mergeCell ref="M47:M48"/>
    <mergeCell ref="C33:J33"/>
    <mergeCell ref="B43:AL43"/>
    <mergeCell ref="L31:L32"/>
    <mergeCell ref="M31:M32"/>
    <mergeCell ref="N31:N32"/>
    <mergeCell ref="Y31:Z31"/>
    <mergeCell ref="AA31:AB31"/>
    <mergeCell ref="AC31:AD31"/>
    <mergeCell ref="AE31:AF31"/>
    <mergeCell ref="AG31:AH31"/>
    <mergeCell ref="AI31:AI32"/>
    <mergeCell ref="O31:O32"/>
    <mergeCell ref="P31:P32"/>
    <mergeCell ref="Q31:R31"/>
    <mergeCell ref="S31:T31"/>
    <mergeCell ref="U31:V31"/>
    <mergeCell ref="B29:J29"/>
    <mergeCell ref="K29:V29"/>
    <mergeCell ref="W29:AL29"/>
    <mergeCell ref="B30:D30"/>
    <mergeCell ref="H30:P30"/>
    <mergeCell ref="Q30:AH30"/>
    <mergeCell ref="AI30:AL30"/>
    <mergeCell ref="AJ5:AJ6"/>
    <mergeCell ref="AK5:AK6"/>
    <mergeCell ref="AL5:AL6"/>
    <mergeCell ref="C7:J7"/>
    <mergeCell ref="B27:AL27"/>
    <mergeCell ref="L5:L6"/>
    <mergeCell ref="M5:M6"/>
    <mergeCell ref="N5:N6"/>
    <mergeCell ref="B28:AL28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W5:X5"/>
    <mergeCell ref="B5:B6"/>
    <mergeCell ref="C5:J6"/>
    <mergeCell ref="K5:K6"/>
    <mergeCell ref="B4:D4"/>
    <mergeCell ref="H4:P4"/>
    <mergeCell ref="Q4:AH4"/>
    <mergeCell ref="AI4:AL4"/>
    <mergeCell ref="B1:AL1"/>
    <mergeCell ref="B2:AL2"/>
    <mergeCell ref="B3:J3"/>
    <mergeCell ref="K3:V3"/>
    <mergeCell ref="W3:AL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L146"/>
  <sheetViews>
    <sheetView zoomScale="50" zoomScaleNormal="50" workbookViewId="0">
      <selection activeCell="N133" sqref="N133:N134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1099</v>
      </c>
      <c r="C3" s="129"/>
      <c r="D3" s="129"/>
      <c r="E3" s="129"/>
      <c r="F3" s="129"/>
      <c r="G3" s="129"/>
      <c r="H3" s="129"/>
      <c r="I3" s="129"/>
      <c r="J3" s="130"/>
      <c r="K3" s="131" t="s">
        <v>1100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12" thickBot="1">
      <c r="B4" s="254" t="s">
        <v>1102</v>
      </c>
      <c r="C4" s="137"/>
      <c r="D4" s="138"/>
      <c r="E4" s="16"/>
      <c r="F4" s="16"/>
      <c r="G4" s="16"/>
      <c r="H4" s="139" t="s">
        <v>1103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22.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76.5" customHeight="1" thickBot="1">
      <c r="B6" s="157"/>
      <c r="C6" s="160"/>
      <c r="D6" s="161"/>
      <c r="E6" s="161"/>
      <c r="F6" s="161"/>
      <c r="G6" s="161"/>
      <c r="H6" s="161"/>
      <c r="I6" s="161"/>
      <c r="J6" s="161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56.25">
      <c r="B7" s="32" t="s">
        <v>1074</v>
      </c>
      <c r="C7" s="153" t="s">
        <v>1104</v>
      </c>
      <c r="D7" s="154"/>
      <c r="E7" s="154"/>
      <c r="F7" s="154"/>
      <c r="G7" s="154"/>
      <c r="H7" s="154"/>
      <c r="I7" s="154"/>
      <c r="J7" s="155"/>
      <c r="K7" s="33" t="s">
        <v>1105</v>
      </c>
      <c r="L7" s="33">
        <v>1</v>
      </c>
      <c r="M7" s="34">
        <v>1</v>
      </c>
      <c r="N7" s="34">
        <v>1</v>
      </c>
      <c r="O7" s="35"/>
      <c r="P7" s="36"/>
      <c r="Q7" s="37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 t="e">
        <f>+#REF!+AG8+#REF!</f>
        <v>#REF!</v>
      </c>
      <c r="AH7" s="39" t="e">
        <f>#REF!+AH8+#REF!</f>
        <v>#REF!</v>
      </c>
      <c r="AI7" s="40"/>
      <c r="AJ7" s="41"/>
      <c r="AK7" s="41"/>
      <c r="AL7" s="41"/>
    </row>
    <row r="8" spans="2:38" ht="15.75" thickBot="1"/>
    <row r="9" spans="2:38" s="1" customFormat="1" ht="61.5">
      <c r="B9" s="2" t="s">
        <v>1037</v>
      </c>
      <c r="C9" s="3" t="s">
        <v>1038</v>
      </c>
      <c r="D9" s="3" t="s">
        <v>1039</v>
      </c>
      <c r="E9" s="3" t="s">
        <v>1040</v>
      </c>
      <c r="F9" s="3" t="s">
        <v>1041</v>
      </c>
      <c r="G9" s="3" t="s">
        <v>1042</v>
      </c>
      <c r="H9" s="3" t="s">
        <v>1043</v>
      </c>
      <c r="I9" s="3" t="s">
        <v>1044</v>
      </c>
      <c r="J9" s="4" t="s">
        <v>1045</v>
      </c>
      <c r="K9" s="5" t="s">
        <v>1046</v>
      </c>
      <c r="L9" s="6"/>
      <c r="M9" s="6"/>
      <c r="N9" s="7"/>
      <c r="O9" s="7"/>
      <c r="P9" s="8"/>
      <c r="Q9" s="9">
        <f>SUM(Q10:Q10)</f>
        <v>604000000</v>
      </c>
      <c r="R9" s="10">
        <f>SUM(R10:R10)</f>
        <v>0</v>
      </c>
      <c r="S9" s="11">
        <f>SUM(S10:S10)</f>
        <v>29029281349</v>
      </c>
      <c r="T9" s="10">
        <f>SUM(T10:T10)</f>
        <v>0</v>
      </c>
      <c r="U9" s="11"/>
      <c r="V9" s="10"/>
      <c r="W9" s="11"/>
      <c r="X9" s="10"/>
      <c r="Y9" s="11"/>
      <c r="Z9" s="10"/>
      <c r="AA9" s="11"/>
      <c r="AB9" s="10"/>
      <c r="AC9" s="11"/>
      <c r="AD9" s="10"/>
      <c r="AE9" s="11"/>
      <c r="AF9" s="10"/>
      <c r="AG9" s="12">
        <f>Q9+S9</f>
        <v>29633281349</v>
      </c>
      <c r="AH9" s="10">
        <f>AH10</f>
        <v>0</v>
      </c>
      <c r="AI9" s="13">
        <f>SUM(AI10:AI10)</f>
        <v>0</v>
      </c>
      <c r="AJ9" s="14"/>
      <c r="AK9" s="14"/>
      <c r="AL9" s="15"/>
    </row>
    <row r="10" spans="2:38" ht="159" customHeight="1">
      <c r="B10" s="28"/>
      <c r="C10" s="28"/>
      <c r="D10" s="28"/>
      <c r="E10" s="28"/>
      <c r="F10" s="26" t="s">
        <v>869</v>
      </c>
      <c r="G10" s="28"/>
      <c r="H10" s="28"/>
      <c r="I10" s="28"/>
      <c r="J10" s="26" t="s">
        <v>0</v>
      </c>
      <c r="K10" s="26" t="s">
        <v>438</v>
      </c>
      <c r="L10" s="27">
        <v>12</v>
      </c>
      <c r="M10" s="27">
        <v>12</v>
      </c>
      <c r="N10" s="27">
        <v>12</v>
      </c>
      <c r="O10" s="28"/>
      <c r="P10" s="28"/>
      <c r="Q10" s="29">
        <v>604000000</v>
      </c>
      <c r="R10" s="28"/>
      <c r="S10" s="29">
        <v>29029281349</v>
      </c>
      <c r="T10" s="28"/>
      <c r="U10" s="28"/>
      <c r="V10" s="28"/>
      <c r="W10" s="28"/>
      <c r="X10" s="28"/>
      <c r="Y10" s="28"/>
      <c r="Z10" s="28"/>
      <c r="AA10" s="29"/>
      <c r="AB10" s="28"/>
      <c r="AC10" s="28"/>
      <c r="AD10" s="28"/>
      <c r="AE10" s="29"/>
      <c r="AF10" s="28"/>
      <c r="AG10" s="28"/>
      <c r="AH10" s="28"/>
      <c r="AI10" s="28"/>
      <c r="AJ10" s="28"/>
      <c r="AK10" s="28"/>
      <c r="AL10" s="26" t="s">
        <v>1074</v>
      </c>
    </row>
    <row r="11" spans="2:38" ht="15.75" thickBot="1">
      <c r="B11" s="28"/>
      <c r="C11" s="28"/>
      <c r="D11" s="28"/>
      <c r="E11" s="28"/>
      <c r="F11" s="26"/>
      <c r="G11" s="28"/>
      <c r="H11" s="28"/>
      <c r="I11" s="28"/>
      <c r="J11" s="26"/>
      <c r="K11" s="26"/>
      <c r="L11" s="27"/>
      <c r="M11" s="27"/>
      <c r="N11" s="27"/>
      <c r="O11" s="28"/>
      <c r="P11" s="28"/>
      <c r="Q11" s="29"/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/>
    </row>
    <row r="12" spans="2:38" s="1" customFormat="1" ht="22.5" customHeight="1">
      <c r="B12" s="156" t="s">
        <v>1051</v>
      </c>
      <c r="C12" s="158" t="s">
        <v>1052</v>
      </c>
      <c r="D12" s="159"/>
      <c r="E12" s="159"/>
      <c r="F12" s="159"/>
      <c r="G12" s="159"/>
      <c r="H12" s="159"/>
      <c r="I12" s="159"/>
      <c r="J12" s="159"/>
      <c r="K12" s="162" t="s">
        <v>1053</v>
      </c>
      <c r="L12" s="164" t="s">
        <v>1054</v>
      </c>
      <c r="M12" s="164" t="s">
        <v>1055</v>
      </c>
      <c r="N12" s="166" t="s">
        <v>1394</v>
      </c>
      <c r="O12" s="173" t="s">
        <v>1056</v>
      </c>
      <c r="P12" s="175" t="s">
        <v>1057</v>
      </c>
      <c r="Q12" s="177" t="s">
        <v>1058</v>
      </c>
      <c r="R12" s="169"/>
      <c r="S12" s="168" t="s">
        <v>1059</v>
      </c>
      <c r="T12" s="169"/>
      <c r="U12" s="168" t="s">
        <v>1060</v>
      </c>
      <c r="V12" s="169"/>
      <c r="W12" s="168" t="s">
        <v>1061</v>
      </c>
      <c r="X12" s="169"/>
      <c r="Y12" s="168" t="s">
        <v>1062</v>
      </c>
      <c r="Z12" s="169"/>
      <c r="AA12" s="168" t="s">
        <v>1063</v>
      </c>
      <c r="AB12" s="169"/>
      <c r="AC12" s="168" t="s">
        <v>1064</v>
      </c>
      <c r="AD12" s="169"/>
      <c r="AE12" s="168" t="s">
        <v>1065</v>
      </c>
      <c r="AF12" s="169"/>
      <c r="AG12" s="168" t="s">
        <v>1066</v>
      </c>
      <c r="AH12" s="170"/>
      <c r="AI12" s="171" t="s">
        <v>1067</v>
      </c>
      <c r="AJ12" s="147" t="s">
        <v>1068</v>
      </c>
      <c r="AK12" s="149" t="s">
        <v>1069</v>
      </c>
      <c r="AL12" s="151" t="s">
        <v>1070</v>
      </c>
    </row>
    <row r="13" spans="2:38" s="1" customFormat="1" ht="76.5" customHeight="1" thickBot="1">
      <c r="B13" s="157"/>
      <c r="C13" s="160"/>
      <c r="D13" s="161"/>
      <c r="E13" s="161"/>
      <c r="F13" s="161"/>
      <c r="G13" s="161"/>
      <c r="H13" s="161"/>
      <c r="I13" s="161"/>
      <c r="J13" s="161"/>
      <c r="K13" s="163"/>
      <c r="L13" s="165" t="s">
        <v>1054</v>
      </c>
      <c r="M13" s="165"/>
      <c r="N13" s="167"/>
      <c r="O13" s="174"/>
      <c r="P13" s="176"/>
      <c r="Q13" s="17" t="s">
        <v>1071</v>
      </c>
      <c r="R13" s="18" t="s">
        <v>1072</v>
      </c>
      <c r="S13" s="19" t="s">
        <v>1071</v>
      </c>
      <c r="T13" s="18" t="s">
        <v>1072</v>
      </c>
      <c r="U13" s="19" t="s">
        <v>1071</v>
      </c>
      <c r="V13" s="18" t="s">
        <v>1072</v>
      </c>
      <c r="W13" s="19" t="s">
        <v>1071</v>
      </c>
      <c r="X13" s="18" t="s">
        <v>1072</v>
      </c>
      <c r="Y13" s="19" t="s">
        <v>1071</v>
      </c>
      <c r="Z13" s="18" t="s">
        <v>1072</v>
      </c>
      <c r="AA13" s="19" t="s">
        <v>1071</v>
      </c>
      <c r="AB13" s="18" t="s">
        <v>1072</v>
      </c>
      <c r="AC13" s="19" t="s">
        <v>1071</v>
      </c>
      <c r="AD13" s="18" t="s">
        <v>1073</v>
      </c>
      <c r="AE13" s="19" t="s">
        <v>1071</v>
      </c>
      <c r="AF13" s="18" t="s">
        <v>1073</v>
      </c>
      <c r="AG13" s="19" t="s">
        <v>1071</v>
      </c>
      <c r="AH13" s="20" t="s">
        <v>1073</v>
      </c>
      <c r="AI13" s="172"/>
      <c r="AJ13" s="148"/>
      <c r="AK13" s="150"/>
      <c r="AL13" s="152"/>
    </row>
    <row r="14" spans="2:38" s="1" customFormat="1" ht="105.75" customHeight="1">
      <c r="B14" s="32" t="s">
        <v>1074</v>
      </c>
      <c r="C14" s="32" t="s">
        <v>1107</v>
      </c>
      <c r="D14" s="32" t="s">
        <v>1108</v>
      </c>
      <c r="E14" s="32" t="s">
        <v>1109</v>
      </c>
      <c r="F14" s="32" t="s">
        <v>1110</v>
      </c>
      <c r="G14" s="32" t="s">
        <v>1111</v>
      </c>
      <c r="H14" s="32" t="s">
        <v>1112</v>
      </c>
      <c r="I14" s="32" t="s">
        <v>1113</v>
      </c>
      <c r="J14" s="32" t="s">
        <v>1114</v>
      </c>
      <c r="K14" s="32" t="s">
        <v>1105</v>
      </c>
      <c r="L14" s="32">
        <v>1</v>
      </c>
      <c r="M14" s="34">
        <v>1</v>
      </c>
      <c r="N14" s="34">
        <v>1</v>
      </c>
      <c r="O14" s="35"/>
      <c r="P14" s="36"/>
      <c r="Q14" s="37" t="e">
        <f>#REF!+Q15+#REF!</f>
        <v>#REF!</v>
      </c>
      <c r="R14" s="38" t="e">
        <f>#REF!+R15+#REF!</f>
        <v>#REF!</v>
      </c>
      <c r="S14" s="38" t="e">
        <f>#REF!+S15+#REF!</f>
        <v>#REF!</v>
      </c>
      <c r="T14" s="38" t="e">
        <f>#REF!+T15+#REF!</f>
        <v>#REF!</v>
      </c>
      <c r="U14" s="38" t="e">
        <f>#REF!+U15+#REF!</f>
        <v>#REF!</v>
      </c>
      <c r="V14" s="38" t="e">
        <f>#REF!+V15+#REF!</f>
        <v>#REF!</v>
      </c>
      <c r="W14" s="38" t="e">
        <f>#REF!+W15+#REF!</f>
        <v>#REF!</v>
      </c>
      <c r="X14" s="38" t="e">
        <f>#REF!+X15+#REF!</f>
        <v>#REF!</v>
      </c>
      <c r="Y14" s="38" t="e">
        <f>#REF!+Y15+#REF!</f>
        <v>#REF!</v>
      </c>
      <c r="Z14" s="38" t="e">
        <f>#REF!+Z15+#REF!</f>
        <v>#REF!</v>
      </c>
      <c r="AA14" s="38" t="e">
        <f>#REF!+AA15+#REF!</f>
        <v>#REF!</v>
      </c>
      <c r="AB14" s="38" t="e">
        <f>#REF!+AB15+#REF!</f>
        <v>#REF!</v>
      </c>
      <c r="AC14" s="38" t="e">
        <f>#REF!+AC15+#REF!</f>
        <v>#REF!</v>
      </c>
      <c r="AD14" s="38" t="e">
        <f>#REF!+AD15+#REF!</f>
        <v>#REF!</v>
      </c>
      <c r="AE14" s="38" t="e">
        <f>#REF!+AE15+#REF!</f>
        <v>#REF!</v>
      </c>
      <c r="AF14" s="38" t="e">
        <f>#REF!+AF15+#REF!</f>
        <v>#REF!</v>
      </c>
      <c r="AG14" s="38" t="e">
        <f>+#REF!+AG15+#REF!</f>
        <v>#REF!</v>
      </c>
      <c r="AH14" s="39" t="e">
        <f>#REF!+AH15+#REF!</f>
        <v>#REF!</v>
      </c>
      <c r="AI14" s="40" t="e">
        <f>#REF!+AI15+#REF!</f>
        <v>#REF!</v>
      </c>
      <c r="AJ14" s="41"/>
      <c r="AK14" s="41"/>
      <c r="AL14" s="41"/>
    </row>
    <row r="15" spans="2:38" ht="15.75" thickBot="1">
      <c r="B15" s="28"/>
      <c r="C15" s="28"/>
      <c r="D15" s="28"/>
      <c r="E15" s="28"/>
      <c r="F15" s="26"/>
      <c r="G15" s="28"/>
      <c r="H15" s="28"/>
      <c r="I15" s="28"/>
      <c r="J15" s="26"/>
      <c r="K15" s="26"/>
      <c r="L15" s="27"/>
      <c r="M15" s="27"/>
      <c r="N15" s="27"/>
      <c r="O15" s="28"/>
      <c r="P15" s="28"/>
      <c r="Q15" s="29"/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/>
    </row>
    <row r="16" spans="2:38" s="1" customFormat="1" ht="50.25">
      <c r="B16" s="2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150000000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150000000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141" thickBot="1">
      <c r="B17" s="28"/>
      <c r="C17" s="28"/>
      <c r="D17" s="28"/>
      <c r="E17" s="28"/>
      <c r="F17" s="26" t="s">
        <v>870</v>
      </c>
      <c r="G17" s="28"/>
      <c r="H17" s="28"/>
      <c r="I17" s="28"/>
      <c r="J17" s="26" t="s">
        <v>1</v>
      </c>
      <c r="K17" s="26" t="s">
        <v>439</v>
      </c>
      <c r="L17" s="27">
        <v>135</v>
      </c>
      <c r="M17" s="27">
        <v>680</v>
      </c>
      <c r="N17" s="27">
        <v>160</v>
      </c>
      <c r="O17" s="28"/>
      <c r="P17" s="28"/>
      <c r="Q17" s="29">
        <v>150000000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1074</v>
      </c>
    </row>
    <row r="18" spans="2:38" s="1" customFormat="1" ht="45.75">
      <c r="B18" s="2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12000000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12000000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128.25" thickBot="1">
      <c r="B19" s="28"/>
      <c r="C19" s="28"/>
      <c r="D19" s="28"/>
      <c r="E19" s="28"/>
      <c r="F19" s="26" t="s">
        <v>870</v>
      </c>
      <c r="G19" s="28"/>
      <c r="H19" s="28"/>
      <c r="I19" s="28"/>
      <c r="J19" s="26" t="s">
        <v>2</v>
      </c>
      <c r="K19" s="26" t="s">
        <v>440</v>
      </c>
      <c r="L19" s="27">
        <v>602</v>
      </c>
      <c r="M19" s="27">
        <v>2400</v>
      </c>
      <c r="N19" s="27">
        <v>600</v>
      </c>
      <c r="O19" s="28"/>
      <c r="P19" s="28"/>
      <c r="Q19" s="29">
        <v>12000000</v>
      </c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1074</v>
      </c>
    </row>
    <row r="20" spans="2:38" s="1" customFormat="1" ht="45.75">
      <c r="B20" s="2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0</v>
      </c>
      <c r="R20" s="10">
        <f>SUM(R21:R21)</f>
        <v>0</v>
      </c>
      <c r="S20" s="11">
        <f>SUM(S21:S21)</f>
        <v>73000000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73000000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2:38" ht="141" thickBot="1">
      <c r="B21" s="28"/>
      <c r="C21" s="28"/>
      <c r="D21" s="28"/>
      <c r="E21" s="28"/>
      <c r="F21" s="26" t="s">
        <v>871</v>
      </c>
      <c r="G21" s="28"/>
      <c r="H21" s="28"/>
      <c r="I21" s="28"/>
      <c r="J21" s="26" t="s">
        <v>3</v>
      </c>
      <c r="K21" s="26" t="s">
        <v>441</v>
      </c>
      <c r="L21" s="27">
        <v>307</v>
      </c>
      <c r="M21" s="27">
        <v>1390</v>
      </c>
      <c r="N21" s="27">
        <v>330</v>
      </c>
      <c r="O21" s="28"/>
      <c r="P21" s="28"/>
      <c r="Q21" s="29"/>
      <c r="R21" s="28"/>
      <c r="S21" s="29">
        <v>73000000</v>
      </c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6" t="s">
        <v>1074</v>
      </c>
    </row>
    <row r="22" spans="2:38" s="1" customFormat="1" ht="50.25">
      <c r="B22" s="2" t="s">
        <v>1037</v>
      </c>
      <c r="C22" s="3" t="s">
        <v>1038</v>
      </c>
      <c r="D22" s="3" t="s">
        <v>1039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4" t="s">
        <v>1045</v>
      </c>
      <c r="K22" s="5" t="s">
        <v>1046</v>
      </c>
      <c r="L22" s="6"/>
      <c r="M22" s="6"/>
      <c r="N22" s="7"/>
      <c r="O22" s="7"/>
      <c r="P22" s="8"/>
      <c r="Q22" s="9">
        <f>SUM(Q23:Q23)</f>
        <v>0</v>
      </c>
      <c r="R22" s="10">
        <f>SUM(R23:R23)</f>
        <v>0</v>
      </c>
      <c r="S22" s="11">
        <f>SUM(S23:S23)</f>
        <v>476800000</v>
      </c>
      <c r="T22" s="10">
        <f>SUM(T23:T23)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2">
        <f>Q22+S22</f>
        <v>476800000</v>
      </c>
      <c r="AH22" s="10">
        <f>AH23</f>
        <v>0</v>
      </c>
      <c r="AI22" s="13">
        <f>SUM(AI23:AI23)</f>
        <v>0</v>
      </c>
      <c r="AJ22" s="14"/>
      <c r="AK22" s="14"/>
      <c r="AL22" s="15"/>
    </row>
    <row r="23" spans="2:38" ht="153.75" thickBot="1">
      <c r="B23" s="28"/>
      <c r="C23" s="28"/>
      <c r="D23" s="28"/>
      <c r="E23" s="28"/>
      <c r="F23" s="26" t="s">
        <v>872</v>
      </c>
      <c r="G23" s="28"/>
      <c r="H23" s="28"/>
      <c r="I23" s="28"/>
      <c r="J23" s="26" t="s">
        <v>4</v>
      </c>
      <c r="K23" s="26" t="s">
        <v>442</v>
      </c>
      <c r="L23" s="27">
        <v>12</v>
      </c>
      <c r="M23" s="27">
        <v>12</v>
      </c>
      <c r="N23" s="27">
        <v>12</v>
      </c>
      <c r="O23" s="28"/>
      <c r="P23" s="28"/>
      <c r="Q23" s="29"/>
      <c r="R23" s="28"/>
      <c r="S23" s="29">
        <v>476800000</v>
      </c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26" t="s">
        <v>1074</v>
      </c>
    </row>
    <row r="24" spans="2:38" s="1" customFormat="1" ht="41.25">
      <c r="B24" s="2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0</v>
      </c>
      <c r="R24" s="10">
        <f>SUM(R25:R25)</f>
        <v>0</v>
      </c>
      <c r="S24" s="11">
        <f>SUM(S25:S25)</f>
        <v>1340552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1340552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166.5" thickBot="1">
      <c r="B25" s="28"/>
      <c r="C25" s="28"/>
      <c r="D25" s="28"/>
      <c r="E25" s="28"/>
      <c r="F25" s="26" t="s">
        <v>873</v>
      </c>
      <c r="G25" s="28"/>
      <c r="H25" s="28"/>
      <c r="I25" s="28"/>
      <c r="J25" s="26" t="s">
        <v>5</v>
      </c>
      <c r="K25" s="26" t="s">
        <v>443</v>
      </c>
      <c r="L25" s="27">
        <v>15419</v>
      </c>
      <c r="M25" s="27">
        <v>77200</v>
      </c>
      <c r="N25" s="27">
        <v>19200</v>
      </c>
      <c r="O25" s="28"/>
      <c r="P25" s="28"/>
      <c r="Q25" s="29"/>
      <c r="R25" s="28"/>
      <c r="S25" s="29">
        <v>1340552</v>
      </c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 t="s">
        <v>1074</v>
      </c>
    </row>
    <row r="26" spans="2:38" s="1" customFormat="1" ht="45.75">
      <c r="B26" s="2" t="s">
        <v>1037</v>
      </c>
      <c r="C26" s="3" t="s">
        <v>1038</v>
      </c>
      <c r="D26" s="3" t="s">
        <v>1039</v>
      </c>
      <c r="E26" s="3" t="s">
        <v>1040</v>
      </c>
      <c r="F26" s="3" t="s">
        <v>1041</v>
      </c>
      <c r="G26" s="3" t="s">
        <v>1042</v>
      </c>
      <c r="H26" s="3" t="s">
        <v>1043</v>
      </c>
      <c r="I26" s="3" t="s">
        <v>1044</v>
      </c>
      <c r="J26" s="4" t="s">
        <v>1045</v>
      </c>
      <c r="K26" s="5" t="s">
        <v>1046</v>
      </c>
      <c r="L26" s="6"/>
      <c r="M26" s="6"/>
      <c r="N26" s="7"/>
      <c r="O26" s="7"/>
      <c r="P26" s="8"/>
      <c r="Q26" s="9">
        <f>SUM(Q27:Q27)</f>
        <v>20000000</v>
      </c>
      <c r="R26" s="10">
        <f>SUM(R27:R27)</f>
        <v>0</v>
      </c>
      <c r="S26" s="11">
        <f>SUM(S27:S27)</f>
        <v>0</v>
      </c>
      <c r="T26" s="10">
        <f>SUM(T27:T27)</f>
        <v>0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2">
        <f>Q26+S26</f>
        <v>20000000</v>
      </c>
      <c r="AH26" s="10">
        <f>AH27</f>
        <v>0</v>
      </c>
      <c r="AI26" s="13">
        <f>SUM(AI27:AI27)</f>
        <v>0</v>
      </c>
      <c r="AJ26" s="14"/>
      <c r="AK26" s="14"/>
      <c r="AL26" s="15"/>
    </row>
    <row r="27" spans="2:38" ht="89.25">
      <c r="B27" s="28"/>
      <c r="C27" s="28"/>
      <c r="D27" s="28"/>
      <c r="E27" s="28"/>
      <c r="F27" s="26"/>
      <c r="G27" s="28"/>
      <c r="H27" s="28"/>
      <c r="I27" s="28"/>
      <c r="J27" s="26" t="s">
        <v>6</v>
      </c>
      <c r="K27" s="26" t="s">
        <v>444</v>
      </c>
      <c r="L27" s="27">
        <v>10</v>
      </c>
      <c r="M27" s="27">
        <v>14</v>
      </c>
      <c r="N27" s="27">
        <v>12</v>
      </c>
      <c r="O27" s="28"/>
      <c r="P27" s="28"/>
      <c r="Q27" s="29">
        <v>20000000</v>
      </c>
      <c r="R27" s="28"/>
      <c r="S27" s="29"/>
      <c r="T27" s="28"/>
      <c r="U27" s="28"/>
      <c r="V27" s="28"/>
      <c r="W27" s="28"/>
      <c r="X27" s="28"/>
      <c r="Y27" s="28"/>
      <c r="Z27" s="28"/>
      <c r="AA27" s="29"/>
      <c r="AB27" s="28"/>
      <c r="AC27" s="28"/>
      <c r="AD27" s="28"/>
      <c r="AE27" s="29"/>
      <c r="AF27" s="28"/>
      <c r="AG27" s="28"/>
      <c r="AH27" s="28"/>
      <c r="AI27" s="28"/>
      <c r="AJ27" s="28"/>
      <c r="AK27" s="28"/>
      <c r="AL27" s="26" t="s">
        <v>1074</v>
      </c>
    </row>
    <row r="28" spans="2:38" ht="15.75" thickBot="1">
      <c r="B28" s="28"/>
      <c r="C28" s="28"/>
      <c r="D28" s="28"/>
      <c r="E28" s="28"/>
      <c r="F28" s="26"/>
      <c r="G28" s="28"/>
      <c r="H28" s="28"/>
      <c r="I28" s="28"/>
      <c r="J28" s="26"/>
      <c r="K28" s="26"/>
      <c r="L28" s="27"/>
      <c r="M28" s="27"/>
      <c r="N28" s="27"/>
      <c r="O28" s="28"/>
      <c r="P28" s="28"/>
      <c r="Q28" s="29"/>
      <c r="R28" s="28"/>
      <c r="S28" s="29"/>
      <c r="T28" s="28"/>
      <c r="U28" s="28"/>
      <c r="V28" s="28"/>
      <c r="W28" s="28"/>
      <c r="X28" s="28"/>
      <c r="Y28" s="28"/>
      <c r="Z28" s="28"/>
      <c r="AA28" s="29"/>
      <c r="AB28" s="28"/>
      <c r="AC28" s="28"/>
      <c r="AD28" s="28"/>
      <c r="AE28" s="29"/>
      <c r="AF28" s="28"/>
      <c r="AG28" s="28"/>
      <c r="AH28" s="28"/>
      <c r="AI28" s="28"/>
      <c r="AJ28" s="28"/>
      <c r="AK28" s="28"/>
      <c r="AL28" s="26"/>
    </row>
    <row r="29" spans="2:38" s="1" customFormat="1" ht="11.25">
      <c r="B29" s="122" t="s">
        <v>1097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4"/>
    </row>
    <row r="30" spans="2:38" s="1" customFormat="1" ht="12" thickBot="1">
      <c r="B30" s="125" t="s">
        <v>1120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7"/>
    </row>
    <row r="31" spans="2:38" s="1" customFormat="1" ht="11.25">
      <c r="B31" s="252" t="s">
        <v>1099</v>
      </c>
      <c r="C31" s="129"/>
      <c r="D31" s="129"/>
      <c r="E31" s="129"/>
      <c r="F31" s="129"/>
      <c r="G31" s="129"/>
      <c r="H31" s="129"/>
      <c r="I31" s="129"/>
      <c r="J31" s="130"/>
      <c r="K31" s="131" t="s">
        <v>1100</v>
      </c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3"/>
      <c r="W31" s="131" t="s">
        <v>1101</v>
      </c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253"/>
    </row>
    <row r="32" spans="2:38" s="1" customFormat="1" ht="12" thickBot="1">
      <c r="B32" s="254" t="s">
        <v>1115</v>
      </c>
      <c r="C32" s="137"/>
      <c r="D32" s="138"/>
      <c r="E32" s="16"/>
      <c r="F32" s="16"/>
      <c r="G32" s="16"/>
      <c r="H32" s="139" t="s">
        <v>1116</v>
      </c>
      <c r="I32" s="139"/>
      <c r="J32" s="139"/>
      <c r="K32" s="139"/>
      <c r="L32" s="139"/>
      <c r="M32" s="139"/>
      <c r="N32" s="139"/>
      <c r="O32" s="139"/>
      <c r="P32" s="140"/>
      <c r="Q32" s="141" t="s">
        <v>1049</v>
      </c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3"/>
      <c r="AI32" s="144" t="s">
        <v>1050</v>
      </c>
      <c r="AJ32" s="145"/>
      <c r="AK32" s="145"/>
      <c r="AL32" s="146"/>
    </row>
    <row r="33" spans="2:38" s="1" customFormat="1" ht="15" customHeight="1">
      <c r="B33" s="156" t="s">
        <v>1051</v>
      </c>
      <c r="C33" s="158" t="s">
        <v>1052</v>
      </c>
      <c r="D33" s="159"/>
      <c r="E33" s="159"/>
      <c r="F33" s="159"/>
      <c r="G33" s="159"/>
      <c r="H33" s="159"/>
      <c r="I33" s="159"/>
      <c r="J33" s="159"/>
      <c r="K33" s="162" t="s">
        <v>1053</v>
      </c>
      <c r="L33" s="164" t="s">
        <v>1054</v>
      </c>
      <c r="M33" s="164" t="s">
        <v>1055</v>
      </c>
      <c r="N33" s="166" t="s">
        <v>1394</v>
      </c>
      <c r="O33" s="173" t="s">
        <v>1056</v>
      </c>
      <c r="P33" s="175" t="s">
        <v>1057</v>
      </c>
      <c r="Q33" s="177" t="s">
        <v>1058</v>
      </c>
      <c r="R33" s="169"/>
      <c r="S33" s="168" t="s">
        <v>1059</v>
      </c>
      <c r="T33" s="169"/>
      <c r="U33" s="168" t="s">
        <v>1060</v>
      </c>
      <c r="V33" s="169"/>
      <c r="W33" s="168" t="s">
        <v>1061</v>
      </c>
      <c r="X33" s="169"/>
      <c r="Y33" s="168" t="s">
        <v>1062</v>
      </c>
      <c r="Z33" s="169"/>
      <c r="AA33" s="168" t="s">
        <v>1063</v>
      </c>
      <c r="AB33" s="169"/>
      <c r="AC33" s="168" t="s">
        <v>1064</v>
      </c>
      <c r="AD33" s="169"/>
      <c r="AE33" s="168" t="s">
        <v>1065</v>
      </c>
      <c r="AF33" s="169"/>
      <c r="AG33" s="168" t="s">
        <v>1066</v>
      </c>
      <c r="AH33" s="170"/>
      <c r="AI33" s="171" t="s">
        <v>1067</v>
      </c>
      <c r="AJ33" s="147" t="s">
        <v>1068</v>
      </c>
      <c r="AK33" s="149" t="s">
        <v>1069</v>
      </c>
      <c r="AL33" s="151" t="s">
        <v>1070</v>
      </c>
    </row>
    <row r="34" spans="2:38" s="1" customFormat="1" ht="36" thickBot="1">
      <c r="B34" s="157"/>
      <c r="C34" s="178"/>
      <c r="D34" s="179"/>
      <c r="E34" s="179"/>
      <c r="F34" s="179"/>
      <c r="G34" s="179"/>
      <c r="H34" s="179"/>
      <c r="I34" s="179"/>
      <c r="J34" s="179"/>
      <c r="K34" s="163"/>
      <c r="L34" s="165" t="s">
        <v>1054</v>
      </c>
      <c r="M34" s="165"/>
      <c r="N34" s="167"/>
      <c r="O34" s="174"/>
      <c r="P34" s="176"/>
      <c r="Q34" s="17" t="s">
        <v>1071</v>
      </c>
      <c r="R34" s="18" t="s">
        <v>1072</v>
      </c>
      <c r="S34" s="19" t="s">
        <v>1071</v>
      </c>
      <c r="T34" s="18" t="s">
        <v>1072</v>
      </c>
      <c r="U34" s="19" t="s">
        <v>1071</v>
      </c>
      <c r="V34" s="18" t="s">
        <v>1072</v>
      </c>
      <c r="W34" s="19" t="s">
        <v>1071</v>
      </c>
      <c r="X34" s="18" t="s">
        <v>1072</v>
      </c>
      <c r="Y34" s="19" t="s">
        <v>1071</v>
      </c>
      <c r="Z34" s="18" t="s">
        <v>1072</v>
      </c>
      <c r="AA34" s="19" t="s">
        <v>1071</v>
      </c>
      <c r="AB34" s="18" t="s">
        <v>1072</v>
      </c>
      <c r="AC34" s="19" t="s">
        <v>1071</v>
      </c>
      <c r="AD34" s="18" t="s">
        <v>1073</v>
      </c>
      <c r="AE34" s="19" t="s">
        <v>1071</v>
      </c>
      <c r="AF34" s="18" t="s">
        <v>1073</v>
      </c>
      <c r="AG34" s="19" t="s">
        <v>1071</v>
      </c>
      <c r="AH34" s="20" t="s">
        <v>1073</v>
      </c>
      <c r="AI34" s="172"/>
      <c r="AJ34" s="148"/>
      <c r="AK34" s="150"/>
      <c r="AL34" s="152"/>
    </row>
    <row r="35" spans="2:38" s="1" customFormat="1" ht="33" customHeight="1" thickBot="1">
      <c r="B35" s="42" t="s">
        <v>1074</v>
      </c>
      <c r="C35" s="180" t="s">
        <v>1117</v>
      </c>
      <c r="D35" s="181"/>
      <c r="E35" s="181"/>
      <c r="F35" s="181"/>
      <c r="G35" s="181"/>
      <c r="H35" s="181"/>
      <c r="I35" s="181"/>
      <c r="J35" s="181"/>
      <c r="K35" s="43" t="s">
        <v>1118</v>
      </c>
      <c r="L35" s="44" t="s">
        <v>1119</v>
      </c>
      <c r="M35" s="45">
        <v>0.03</v>
      </c>
      <c r="N35" s="45">
        <v>0.05</v>
      </c>
      <c r="O35" s="46"/>
      <c r="P35" s="47"/>
      <c r="Q35" s="48">
        <f t="shared" ref="Q35:AF35" si="0">Q37+Q43+Q56</f>
        <v>15000000</v>
      </c>
      <c r="R35" s="49">
        <f t="shared" si="0"/>
        <v>0</v>
      </c>
      <c r="S35" s="49">
        <f t="shared" si="0"/>
        <v>25000000</v>
      </c>
      <c r="T35" s="49">
        <f t="shared" si="0"/>
        <v>0</v>
      </c>
      <c r="U35" s="49">
        <f t="shared" si="0"/>
        <v>0</v>
      </c>
      <c r="V35" s="49">
        <f t="shared" si="0"/>
        <v>0</v>
      </c>
      <c r="W35" s="49">
        <f t="shared" si="0"/>
        <v>0</v>
      </c>
      <c r="X35" s="49">
        <f t="shared" si="0"/>
        <v>0</v>
      </c>
      <c r="Y35" s="49">
        <f t="shared" si="0"/>
        <v>0</v>
      </c>
      <c r="Z35" s="49">
        <f t="shared" si="0"/>
        <v>0</v>
      </c>
      <c r="AA35" s="49">
        <f t="shared" si="0"/>
        <v>0</v>
      </c>
      <c r="AB35" s="49">
        <f t="shared" si="0"/>
        <v>0</v>
      </c>
      <c r="AC35" s="49">
        <f t="shared" si="0"/>
        <v>0</v>
      </c>
      <c r="AD35" s="49">
        <f t="shared" si="0"/>
        <v>0</v>
      </c>
      <c r="AE35" s="49">
        <f t="shared" si="0"/>
        <v>0</v>
      </c>
      <c r="AF35" s="49">
        <f t="shared" si="0"/>
        <v>0</v>
      </c>
      <c r="AG35" s="49">
        <f>+AG37+AG43+AG56</f>
        <v>0</v>
      </c>
      <c r="AH35" s="50">
        <f>AH37+AH43+AH56</f>
        <v>0</v>
      </c>
      <c r="AI35" s="51">
        <f>AI37+AI43+AI56</f>
        <v>0</v>
      </c>
      <c r="AJ35" s="52"/>
      <c r="AK35" s="52"/>
      <c r="AL35" s="53"/>
    </row>
    <row r="36" spans="2:38" s="1" customFormat="1" ht="45.75">
      <c r="B36" s="2" t="s">
        <v>1037</v>
      </c>
      <c r="C36" s="3" t="s">
        <v>1038</v>
      </c>
      <c r="D36" s="3" t="s">
        <v>1039</v>
      </c>
      <c r="E36" s="3" t="s">
        <v>1040</v>
      </c>
      <c r="F36" s="3" t="s">
        <v>1041</v>
      </c>
      <c r="G36" s="3" t="s">
        <v>1042</v>
      </c>
      <c r="H36" s="3" t="s">
        <v>1043</v>
      </c>
      <c r="I36" s="3" t="s">
        <v>1044</v>
      </c>
      <c r="J36" s="4" t="s">
        <v>1045</v>
      </c>
      <c r="K36" s="5" t="s">
        <v>1046</v>
      </c>
      <c r="L36" s="6"/>
      <c r="M36" s="6"/>
      <c r="N36" s="7"/>
      <c r="O36" s="7"/>
      <c r="P36" s="8"/>
      <c r="Q36" s="9">
        <f>SUM(Q37:Q37)</f>
        <v>0</v>
      </c>
      <c r="R36" s="10">
        <f>SUM(R37:R37)</f>
        <v>0</v>
      </c>
      <c r="S36" s="11">
        <f>SUM(S37:S37)</f>
        <v>10000000</v>
      </c>
      <c r="T36" s="10">
        <f>SUM(T37:T37)</f>
        <v>0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2">
        <f>Q36+S36</f>
        <v>10000000</v>
      </c>
      <c r="AH36" s="10">
        <f>AH37</f>
        <v>0</v>
      </c>
      <c r="AI36" s="13">
        <f>SUM(AI37:AI37)</f>
        <v>0</v>
      </c>
      <c r="AJ36" s="14"/>
      <c r="AK36" s="14"/>
      <c r="AL36" s="15"/>
    </row>
    <row r="37" spans="2:38" ht="102.75" thickBot="1">
      <c r="B37" s="28"/>
      <c r="C37" s="28"/>
      <c r="D37" s="28"/>
      <c r="E37" s="28"/>
      <c r="F37" s="26" t="s">
        <v>874</v>
      </c>
      <c r="G37" s="28"/>
      <c r="H37" s="28"/>
      <c r="I37" s="28"/>
      <c r="J37" s="26" t="s">
        <v>7</v>
      </c>
      <c r="K37" s="26" t="s">
        <v>445</v>
      </c>
      <c r="L37" s="27">
        <v>30</v>
      </c>
      <c r="M37" s="27">
        <v>60</v>
      </c>
      <c r="N37" s="27">
        <v>15</v>
      </c>
      <c r="O37" s="28"/>
      <c r="P37" s="28"/>
      <c r="Q37" s="29"/>
      <c r="R37" s="28"/>
      <c r="S37" s="29">
        <v>10000000</v>
      </c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/>
      <c r="AF37" s="28"/>
      <c r="AG37" s="28"/>
      <c r="AH37" s="28"/>
      <c r="AI37" s="28"/>
      <c r="AJ37" s="28"/>
      <c r="AK37" s="28"/>
      <c r="AL37" s="26" t="s">
        <v>1074</v>
      </c>
    </row>
    <row r="38" spans="2:38" s="1" customFormat="1" ht="50.25">
      <c r="B38" s="2" t="s">
        <v>1037</v>
      </c>
      <c r="C38" s="3" t="s">
        <v>1038</v>
      </c>
      <c r="D38" s="3" t="s">
        <v>1039</v>
      </c>
      <c r="E38" s="3" t="s">
        <v>1040</v>
      </c>
      <c r="F38" s="3" t="s">
        <v>1041</v>
      </c>
      <c r="G38" s="3" t="s">
        <v>1042</v>
      </c>
      <c r="H38" s="3" t="s">
        <v>1043</v>
      </c>
      <c r="I38" s="3" t="s">
        <v>1044</v>
      </c>
      <c r="J38" s="4" t="s">
        <v>1045</v>
      </c>
      <c r="K38" s="5" t="s">
        <v>1046</v>
      </c>
      <c r="L38" s="6"/>
      <c r="M38" s="6"/>
      <c r="N38" s="7"/>
      <c r="O38" s="7"/>
      <c r="P38" s="8"/>
      <c r="Q38" s="9">
        <f>SUM(Q39:Q39)</f>
        <v>250000000</v>
      </c>
      <c r="R38" s="10">
        <f>SUM(R39:R39)</f>
        <v>0</v>
      </c>
      <c r="S38" s="11">
        <f>SUM(S39:S39)</f>
        <v>250000000</v>
      </c>
      <c r="T38" s="10">
        <f>SUM(T39:T39)</f>
        <v>0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2">
        <f>Q38+S38</f>
        <v>500000000</v>
      </c>
      <c r="AH38" s="10">
        <f>AH39</f>
        <v>0</v>
      </c>
      <c r="AI38" s="13">
        <f>SUM(AI39:AI39)</f>
        <v>0</v>
      </c>
      <c r="AJ38" s="14"/>
      <c r="AK38" s="14"/>
      <c r="AL38" s="15"/>
    </row>
    <row r="39" spans="2:38" ht="128.25" thickBot="1">
      <c r="B39" s="28"/>
      <c r="C39" s="28"/>
      <c r="D39" s="28"/>
      <c r="E39" s="28"/>
      <c r="F39" s="26" t="s">
        <v>875</v>
      </c>
      <c r="G39" s="28"/>
      <c r="H39" s="28"/>
      <c r="I39" s="28"/>
      <c r="J39" s="26" t="s">
        <v>8</v>
      </c>
      <c r="K39" s="26" t="s">
        <v>446</v>
      </c>
      <c r="L39" s="27">
        <v>1640</v>
      </c>
      <c r="M39" s="27">
        <v>1942</v>
      </c>
      <c r="N39" s="27">
        <v>1855</v>
      </c>
      <c r="O39" s="28"/>
      <c r="P39" s="28"/>
      <c r="Q39" s="29">
        <v>250000000</v>
      </c>
      <c r="R39" s="28"/>
      <c r="S39" s="29">
        <v>250000000</v>
      </c>
      <c r="T39" s="28"/>
      <c r="U39" s="28"/>
      <c r="V39" s="28"/>
      <c r="W39" s="28"/>
      <c r="X39" s="28"/>
      <c r="Y39" s="28"/>
      <c r="Z39" s="28"/>
      <c r="AA39" s="29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26" t="s">
        <v>1074</v>
      </c>
    </row>
    <row r="40" spans="2:38" s="1" customFormat="1" ht="50.25">
      <c r="B40" s="2" t="s">
        <v>1037</v>
      </c>
      <c r="C40" s="3" t="s">
        <v>1038</v>
      </c>
      <c r="D40" s="3" t="s">
        <v>1039</v>
      </c>
      <c r="E40" s="3" t="s">
        <v>1040</v>
      </c>
      <c r="F40" s="3" t="s">
        <v>1041</v>
      </c>
      <c r="G40" s="3" t="s">
        <v>1042</v>
      </c>
      <c r="H40" s="3" t="s">
        <v>1043</v>
      </c>
      <c r="I40" s="3" t="s">
        <v>1044</v>
      </c>
      <c r="J40" s="4" t="s">
        <v>1045</v>
      </c>
      <c r="K40" s="5" t="s">
        <v>1046</v>
      </c>
      <c r="L40" s="6"/>
      <c r="M40" s="6"/>
      <c r="N40" s="7"/>
      <c r="O40" s="7"/>
      <c r="P40" s="8"/>
      <c r="Q40" s="9">
        <f>SUM(Q41:Q41)</f>
        <v>130000000</v>
      </c>
      <c r="R40" s="10">
        <f>SUM(R41:R41)</f>
        <v>0</v>
      </c>
      <c r="S40" s="11">
        <f>SUM(S41:S41)</f>
        <v>183652253</v>
      </c>
      <c r="T40" s="10">
        <f>SUM(T41:T41)</f>
        <v>0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2">
        <f>Q40+S40</f>
        <v>313652253</v>
      </c>
      <c r="AH40" s="10">
        <f>AH41</f>
        <v>0</v>
      </c>
      <c r="AI40" s="13">
        <f>SUM(AI41:AI41)</f>
        <v>0</v>
      </c>
      <c r="AJ40" s="14"/>
      <c r="AK40" s="14"/>
      <c r="AL40" s="15"/>
    </row>
    <row r="41" spans="2:38" ht="115.5" thickBot="1">
      <c r="B41" s="28"/>
      <c r="C41" s="28"/>
      <c r="D41" s="28"/>
      <c r="E41" s="28"/>
      <c r="F41" s="26" t="s">
        <v>876</v>
      </c>
      <c r="G41" s="28"/>
      <c r="H41" s="28"/>
      <c r="I41" s="28"/>
      <c r="J41" s="26" t="s">
        <v>9</v>
      </c>
      <c r="K41" s="26" t="s">
        <v>447</v>
      </c>
      <c r="L41" s="27">
        <v>9400</v>
      </c>
      <c r="M41" s="27">
        <v>10000</v>
      </c>
      <c r="N41" s="27">
        <v>9800</v>
      </c>
      <c r="O41" s="28"/>
      <c r="P41" s="28"/>
      <c r="Q41" s="29">
        <v>130000000</v>
      </c>
      <c r="R41" s="28"/>
      <c r="S41" s="29">
        <v>183652253</v>
      </c>
      <c r="T41" s="28"/>
      <c r="U41" s="28"/>
      <c r="V41" s="28"/>
      <c r="W41" s="28"/>
      <c r="X41" s="28"/>
      <c r="Y41" s="28"/>
      <c r="Z41" s="28"/>
      <c r="AA41" s="29"/>
      <c r="AB41" s="28"/>
      <c r="AC41" s="28"/>
      <c r="AD41" s="28"/>
      <c r="AE41" s="29"/>
      <c r="AF41" s="28"/>
      <c r="AG41" s="28"/>
      <c r="AH41" s="28"/>
      <c r="AI41" s="28"/>
      <c r="AJ41" s="28"/>
      <c r="AK41" s="28"/>
      <c r="AL41" s="26" t="s">
        <v>1074</v>
      </c>
    </row>
    <row r="42" spans="2:38" s="1" customFormat="1" ht="45.75">
      <c r="B42" s="2" t="s">
        <v>1037</v>
      </c>
      <c r="C42" s="3" t="s">
        <v>1038</v>
      </c>
      <c r="D42" s="3" t="s">
        <v>1039</v>
      </c>
      <c r="E42" s="3" t="s">
        <v>1040</v>
      </c>
      <c r="F42" s="3" t="s">
        <v>1041</v>
      </c>
      <c r="G42" s="3" t="s">
        <v>1042</v>
      </c>
      <c r="H42" s="3" t="s">
        <v>1043</v>
      </c>
      <c r="I42" s="3" t="s">
        <v>1044</v>
      </c>
      <c r="J42" s="4" t="s">
        <v>1045</v>
      </c>
      <c r="K42" s="5" t="s">
        <v>1046</v>
      </c>
      <c r="L42" s="6"/>
      <c r="M42" s="6"/>
      <c r="N42" s="7"/>
      <c r="O42" s="7"/>
      <c r="P42" s="8"/>
      <c r="Q42" s="9">
        <f>SUM(Q43:Q43)</f>
        <v>15000000</v>
      </c>
      <c r="R42" s="10">
        <f>SUM(R43:R43)</f>
        <v>0</v>
      </c>
      <c r="S42" s="11">
        <f>SUM(S43:S43)</f>
        <v>15000000</v>
      </c>
      <c r="T42" s="10">
        <f>SUM(T43:T43)</f>
        <v>0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2">
        <f>Q42+S42</f>
        <v>30000000</v>
      </c>
      <c r="AH42" s="10">
        <f>AH43</f>
        <v>0</v>
      </c>
      <c r="AI42" s="13">
        <f>SUM(AI43:AI43)</f>
        <v>0</v>
      </c>
      <c r="AJ42" s="14"/>
      <c r="AK42" s="14"/>
      <c r="AL42" s="15"/>
    </row>
    <row r="43" spans="2:38" ht="204">
      <c r="B43" s="28"/>
      <c r="C43" s="28"/>
      <c r="D43" s="28"/>
      <c r="E43" s="28"/>
      <c r="F43" s="26" t="s">
        <v>877</v>
      </c>
      <c r="G43" s="28"/>
      <c r="H43" s="28"/>
      <c r="I43" s="28"/>
      <c r="J43" s="26" t="s">
        <v>10</v>
      </c>
      <c r="K43" s="26" t="s">
        <v>448</v>
      </c>
      <c r="L43" s="27">
        <v>4</v>
      </c>
      <c r="M43" s="27">
        <v>4</v>
      </c>
      <c r="N43" s="27">
        <v>4</v>
      </c>
      <c r="O43" s="28"/>
      <c r="P43" s="28"/>
      <c r="Q43" s="29">
        <v>15000000</v>
      </c>
      <c r="R43" s="28"/>
      <c r="S43" s="29">
        <v>15000000</v>
      </c>
      <c r="T43" s="28"/>
      <c r="U43" s="28"/>
      <c r="V43" s="28"/>
      <c r="W43" s="28"/>
      <c r="X43" s="28"/>
      <c r="Y43" s="28"/>
      <c r="Z43" s="28"/>
      <c r="AA43" s="29"/>
      <c r="AB43" s="28"/>
      <c r="AC43" s="28"/>
      <c r="AD43" s="28"/>
      <c r="AE43" s="29"/>
      <c r="AF43" s="28"/>
      <c r="AG43" s="28"/>
      <c r="AH43" s="28"/>
      <c r="AI43" s="28"/>
      <c r="AJ43" s="28"/>
      <c r="AK43" s="28"/>
      <c r="AL43" s="26"/>
    </row>
    <row r="44" spans="2:38" ht="15.75" thickBot="1">
      <c r="B44" s="28"/>
      <c r="C44" s="28"/>
      <c r="D44" s="28"/>
      <c r="E44" s="28"/>
      <c r="F44" s="26"/>
      <c r="G44" s="28"/>
      <c r="H44" s="28"/>
      <c r="I44" s="28"/>
      <c r="J44" s="26"/>
      <c r="K44" s="26"/>
      <c r="L44" s="27"/>
      <c r="M44" s="27"/>
      <c r="N44" s="27"/>
      <c r="O44" s="28"/>
      <c r="P44" s="28"/>
      <c r="Q44" s="29"/>
      <c r="R44" s="28"/>
      <c r="S44" s="29"/>
      <c r="T44" s="28"/>
      <c r="U44" s="28"/>
      <c r="V44" s="28"/>
      <c r="W44" s="28"/>
      <c r="X44" s="28"/>
      <c r="Y44" s="28"/>
      <c r="Z44" s="28"/>
      <c r="AA44" s="29"/>
      <c r="AB44" s="28"/>
      <c r="AC44" s="28"/>
      <c r="AD44" s="28"/>
      <c r="AE44" s="29"/>
      <c r="AF44" s="28"/>
      <c r="AG44" s="28"/>
      <c r="AH44" s="28"/>
      <c r="AI44" s="28"/>
      <c r="AJ44" s="28"/>
      <c r="AK44" s="28"/>
      <c r="AL44" s="26"/>
    </row>
    <row r="45" spans="2:38" s="1" customFormat="1" ht="11.25">
      <c r="B45" s="122" t="s">
        <v>1097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4"/>
    </row>
    <row r="46" spans="2:38" s="1" customFormat="1" ht="12" thickBot="1">
      <c r="B46" s="125" t="s">
        <v>1098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7"/>
    </row>
    <row r="47" spans="2:38" s="1" customFormat="1" ht="11.25">
      <c r="B47" s="252" t="s">
        <v>1099</v>
      </c>
      <c r="C47" s="129"/>
      <c r="D47" s="129"/>
      <c r="E47" s="129"/>
      <c r="F47" s="129"/>
      <c r="G47" s="129"/>
      <c r="H47" s="129"/>
      <c r="I47" s="129"/>
      <c r="J47" s="130"/>
      <c r="K47" s="131" t="s">
        <v>1100</v>
      </c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3"/>
      <c r="W47" s="131" t="s">
        <v>1101</v>
      </c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253"/>
    </row>
    <row r="48" spans="2:38" s="1" customFormat="1" ht="12" thickBot="1">
      <c r="B48" s="254" t="s">
        <v>1121</v>
      </c>
      <c r="C48" s="137"/>
      <c r="D48" s="138"/>
      <c r="E48" s="16"/>
      <c r="F48" s="16"/>
      <c r="G48" s="16"/>
      <c r="H48" s="139" t="s">
        <v>1122</v>
      </c>
      <c r="I48" s="139"/>
      <c r="J48" s="139"/>
      <c r="K48" s="139"/>
      <c r="L48" s="139"/>
      <c r="M48" s="139"/>
      <c r="N48" s="139"/>
      <c r="O48" s="139"/>
      <c r="P48" s="140"/>
      <c r="Q48" s="141" t="s">
        <v>1049</v>
      </c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3"/>
      <c r="AI48" s="144" t="s">
        <v>1050</v>
      </c>
      <c r="AJ48" s="145"/>
      <c r="AK48" s="145"/>
      <c r="AL48" s="146"/>
    </row>
    <row r="49" spans="2:38" s="1" customFormat="1" ht="15" customHeight="1">
      <c r="B49" s="156" t="s">
        <v>1051</v>
      </c>
      <c r="C49" s="158" t="s">
        <v>1052</v>
      </c>
      <c r="D49" s="159"/>
      <c r="E49" s="159"/>
      <c r="F49" s="159"/>
      <c r="G49" s="159"/>
      <c r="H49" s="159"/>
      <c r="I49" s="159"/>
      <c r="J49" s="159"/>
      <c r="K49" s="162" t="s">
        <v>1053</v>
      </c>
      <c r="L49" s="164" t="s">
        <v>1054</v>
      </c>
      <c r="M49" s="164" t="s">
        <v>1055</v>
      </c>
      <c r="N49" s="166" t="s">
        <v>1394</v>
      </c>
      <c r="O49" s="173" t="s">
        <v>1056</v>
      </c>
      <c r="P49" s="175" t="s">
        <v>1057</v>
      </c>
      <c r="Q49" s="177" t="s">
        <v>1058</v>
      </c>
      <c r="R49" s="169"/>
      <c r="S49" s="168" t="s">
        <v>1059</v>
      </c>
      <c r="T49" s="169"/>
      <c r="U49" s="168" t="s">
        <v>1060</v>
      </c>
      <c r="V49" s="169"/>
      <c r="W49" s="168" t="s">
        <v>1061</v>
      </c>
      <c r="X49" s="169"/>
      <c r="Y49" s="168" t="s">
        <v>1062</v>
      </c>
      <c r="Z49" s="169"/>
      <c r="AA49" s="168" t="s">
        <v>1063</v>
      </c>
      <c r="AB49" s="169"/>
      <c r="AC49" s="168" t="s">
        <v>1064</v>
      </c>
      <c r="AD49" s="169"/>
      <c r="AE49" s="168" t="s">
        <v>1065</v>
      </c>
      <c r="AF49" s="169"/>
      <c r="AG49" s="168" t="s">
        <v>1066</v>
      </c>
      <c r="AH49" s="170"/>
      <c r="AI49" s="171" t="s">
        <v>1067</v>
      </c>
      <c r="AJ49" s="147" t="s">
        <v>1068</v>
      </c>
      <c r="AK49" s="149" t="s">
        <v>1069</v>
      </c>
      <c r="AL49" s="151" t="s">
        <v>1070</v>
      </c>
    </row>
    <row r="50" spans="2:38" s="1" customFormat="1" ht="36" thickBot="1">
      <c r="B50" s="157"/>
      <c r="C50" s="178"/>
      <c r="D50" s="179"/>
      <c r="E50" s="179"/>
      <c r="F50" s="179"/>
      <c r="G50" s="179"/>
      <c r="H50" s="179"/>
      <c r="I50" s="179"/>
      <c r="J50" s="179"/>
      <c r="K50" s="163"/>
      <c r="L50" s="165" t="s">
        <v>1054</v>
      </c>
      <c r="M50" s="165"/>
      <c r="N50" s="167"/>
      <c r="O50" s="174"/>
      <c r="P50" s="176"/>
      <c r="Q50" s="17" t="s">
        <v>1071</v>
      </c>
      <c r="R50" s="18" t="s">
        <v>1072</v>
      </c>
      <c r="S50" s="19" t="s">
        <v>1071</v>
      </c>
      <c r="T50" s="18" t="s">
        <v>1072</v>
      </c>
      <c r="U50" s="19" t="s">
        <v>1071</v>
      </c>
      <c r="V50" s="18" t="s">
        <v>1072</v>
      </c>
      <c r="W50" s="19" t="s">
        <v>1071</v>
      </c>
      <c r="X50" s="18" t="s">
        <v>1072</v>
      </c>
      <c r="Y50" s="19" t="s">
        <v>1071</v>
      </c>
      <c r="Z50" s="18" t="s">
        <v>1072</v>
      </c>
      <c r="AA50" s="19" t="s">
        <v>1071</v>
      </c>
      <c r="AB50" s="18" t="s">
        <v>1072</v>
      </c>
      <c r="AC50" s="19" t="s">
        <v>1071</v>
      </c>
      <c r="AD50" s="18" t="s">
        <v>1073</v>
      </c>
      <c r="AE50" s="19" t="s">
        <v>1071</v>
      </c>
      <c r="AF50" s="18" t="s">
        <v>1073</v>
      </c>
      <c r="AG50" s="19" t="s">
        <v>1071</v>
      </c>
      <c r="AH50" s="20" t="s">
        <v>1073</v>
      </c>
      <c r="AI50" s="172"/>
      <c r="AJ50" s="148"/>
      <c r="AK50" s="150"/>
      <c r="AL50" s="152"/>
    </row>
    <row r="51" spans="2:38" s="1" customFormat="1" ht="34.5" thickBot="1">
      <c r="B51" s="42" t="s">
        <v>1074</v>
      </c>
      <c r="C51" s="180" t="s">
        <v>1123</v>
      </c>
      <c r="D51" s="181"/>
      <c r="E51" s="181"/>
      <c r="F51" s="181"/>
      <c r="G51" s="181"/>
      <c r="H51" s="181"/>
      <c r="I51" s="181"/>
      <c r="J51" s="181"/>
      <c r="K51" s="43" t="s">
        <v>1124</v>
      </c>
      <c r="L51" s="44" t="s">
        <v>1125</v>
      </c>
      <c r="M51" s="54" t="s">
        <v>1126</v>
      </c>
      <c r="N51" s="54">
        <v>5.3</v>
      </c>
      <c r="O51" s="46"/>
      <c r="P51" s="47"/>
      <c r="Q51" s="48" t="e">
        <f>Q53+Q66+#REF!</f>
        <v>#REF!</v>
      </c>
      <c r="R51" s="49" t="e">
        <f>R53+R66+#REF!</f>
        <v>#REF!</v>
      </c>
      <c r="S51" s="49" t="e">
        <f>S53+S66+#REF!</f>
        <v>#REF!</v>
      </c>
      <c r="T51" s="49" t="e">
        <f>T53+T66+#REF!</f>
        <v>#REF!</v>
      </c>
      <c r="U51" s="49" t="e">
        <f>U53+U66+#REF!</f>
        <v>#REF!</v>
      </c>
      <c r="V51" s="49" t="e">
        <f>V53+V66+#REF!</f>
        <v>#REF!</v>
      </c>
      <c r="W51" s="49" t="e">
        <f>W53+W66+#REF!</f>
        <v>#REF!</v>
      </c>
      <c r="X51" s="49" t="e">
        <f>X53+X66+#REF!</f>
        <v>#REF!</v>
      </c>
      <c r="Y51" s="49" t="e">
        <f>Y53+Y66+#REF!</f>
        <v>#REF!</v>
      </c>
      <c r="Z51" s="49" t="e">
        <f>Z53+Z66+#REF!</f>
        <v>#REF!</v>
      </c>
      <c r="AA51" s="49" t="e">
        <f>AA53+AA66+#REF!</f>
        <v>#REF!</v>
      </c>
      <c r="AB51" s="49" t="e">
        <f>AB53+AB66+#REF!</f>
        <v>#REF!</v>
      </c>
      <c r="AC51" s="49" t="e">
        <f>AC53+AC66+#REF!</f>
        <v>#REF!</v>
      </c>
      <c r="AD51" s="49" t="e">
        <f>AD53+AD66+#REF!</f>
        <v>#REF!</v>
      </c>
      <c r="AE51" s="49" t="e">
        <f>AE53+AE66+#REF!</f>
        <v>#REF!</v>
      </c>
      <c r="AF51" s="49" t="e">
        <f>AF53+AF66+#REF!</f>
        <v>#REF!</v>
      </c>
      <c r="AG51" s="49" t="e">
        <f>+AG53+AG66+#REF!</f>
        <v>#REF!</v>
      </c>
      <c r="AH51" s="50" t="e">
        <f>AH53+AH66+#REF!</f>
        <v>#REF!</v>
      </c>
      <c r="AI51" s="51" t="e">
        <f>AI53+AI66+#REF!</f>
        <v>#REF!</v>
      </c>
      <c r="AJ51" s="52"/>
      <c r="AK51" s="52"/>
      <c r="AL51" s="53"/>
    </row>
    <row r="52" spans="2:38" s="1" customFormat="1" ht="33.75">
      <c r="B52" s="2" t="s">
        <v>1037</v>
      </c>
      <c r="C52" s="3" t="s">
        <v>1038</v>
      </c>
      <c r="D52" s="3" t="s">
        <v>1039</v>
      </c>
      <c r="E52" s="3" t="s">
        <v>1040</v>
      </c>
      <c r="F52" s="3" t="s">
        <v>1041</v>
      </c>
      <c r="G52" s="3" t="s">
        <v>1042</v>
      </c>
      <c r="H52" s="3" t="s">
        <v>1043</v>
      </c>
      <c r="I52" s="3" t="s">
        <v>1044</v>
      </c>
      <c r="J52" s="4" t="s">
        <v>1045</v>
      </c>
      <c r="K52" s="5" t="s">
        <v>1046</v>
      </c>
      <c r="L52" s="6"/>
      <c r="M52" s="6"/>
      <c r="N52" s="7"/>
      <c r="O52" s="7"/>
      <c r="P52" s="8"/>
      <c r="Q52" s="9">
        <f>SUM(Q53:Q53)</f>
        <v>0</v>
      </c>
      <c r="R52" s="10">
        <f>SUM(R53:R53)</f>
        <v>0</v>
      </c>
      <c r="S52" s="11">
        <f>SUM(S53:S53)</f>
        <v>0</v>
      </c>
      <c r="T52" s="10">
        <f>SUM(T53:T53)</f>
        <v>0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11"/>
      <c r="AF52" s="10"/>
      <c r="AG52" s="12">
        <f>Q52+S52</f>
        <v>0</v>
      </c>
      <c r="AH52" s="10">
        <f>AH53</f>
        <v>0</v>
      </c>
      <c r="AI52" s="13">
        <f>SUM(AI53:AI53)</f>
        <v>0</v>
      </c>
      <c r="AJ52" s="14"/>
      <c r="AK52" s="14"/>
      <c r="AL52" s="15"/>
    </row>
    <row r="53" spans="2:38" ht="90" thickBot="1">
      <c r="B53" s="28"/>
      <c r="C53" s="28"/>
      <c r="D53" s="28"/>
      <c r="E53" s="28"/>
      <c r="F53" s="26" t="s">
        <v>878</v>
      </c>
      <c r="G53" s="28"/>
      <c r="H53" s="28"/>
      <c r="I53" s="28"/>
      <c r="J53" s="26" t="s">
        <v>11</v>
      </c>
      <c r="K53" s="26" t="s">
        <v>449</v>
      </c>
      <c r="L53" s="27">
        <v>162</v>
      </c>
      <c r="M53" s="27">
        <v>960</v>
      </c>
      <c r="N53" s="27">
        <v>220</v>
      </c>
      <c r="O53" s="28"/>
      <c r="P53" s="28"/>
      <c r="Q53" s="29"/>
      <c r="R53" s="28"/>
      <c r="S53" s="29"/>
      <c r="T53" s="28"/>
      <c r="U53" s="28"/>
      <c r="V53" s="28"/>
      <c r="W53" s="28"/>
      <c r="X53" s="28"/>
      <c r="Y53" s="28"/>
      <c r="Z53" s="28"/>
      <c r="AA53" s="29"/>
      <c r="AB53" s="28"/>
      <c r="AC53" s="28"/>
      <c r="AD53" s="28"/>
      <c r="AE53" s="29"/>
      <c r="AF53" s="28"/>
      <c r="AG53" s="28"/>
      <c r="AH53" s="28"/>
      <c r="AI53" s="28"/>
      <c r="AJ53" s="28"/>
      <c r="AK53" s="28"/>
      <c r="AL53" s="26" t="s">
        <v>1074</v>
      </c>
    </row>
    <row r="54" spans="2:38" s="1" customFormat="1" ht="41.25">
      <c r="B54" s="2" t="s">
        <v>1037</v>
      </c>
      <c r="C54" s="3" t="s">
        <v>1038</v>
      </c>
      <c r="D54" s="3" t="s">
        <v>1039</v>
      </c>
      <c r="E54" s="3" t="s">
        <v>1040</v>
      </c>
      <c r="F54" s="3" t="s">
        <v>1041</v>
      </c>
      <c r="G54" s="3" t="s">
        <v>1042</v>
      </c>
      <c r="H54" s="3" t="s">
        <v>1043</v>
      </c>
      <c r="I54" s="3" t="s">
        <v>1044</v>
      </c>
      <c r="J54" s="4" t="s">
        <v>1045</v>
      </c>
      <c r="K54" s="5" t="s">
        <v>1046</v>
      </c>
      <c r="L54" s="6"/>
      <c r="M54" s="6"/>
      <c r="N54" s="7"/>
      <c r="O54" s="7"/>
      <c r="P54" s="8"/>
      <c r="Q54" s="9">
        <f>SUM(Q55:Q55)</f>
        <v>5000000</v>
      </c>
      <c r="R54" s="10">
        <f>SUM(R55:R55)</f>
        <v>0</v>
      </c>
      <c r="S54" s="11">
        <f>SUM(S55:S55)</f>
        <v>0</v>
      </c>
      <c r="T54" s="10">
        <f>SUM(T55:T55)</f>
        <v>0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11"/>
      <c r="AF54" s="10"/>
      <c r="AG54" s="12">
        <f>Q54+S54</f>
        <v>5000000</v>
      </c>
      <c r="AH54" s="10">
        <f>AH55</f>
        <v>0</v>
      </c>
      <c r="AI54" s="13">
        <f>SUM(AI55:AI55)</f>
        <v>0</v>
      </c>
      <c r="AJ54" s="14"/>
      <c r="AK54" s="14"/>
      <c r="AL54" s="15"/>
    </row>
    <row r="55" spans="2:38" ht="114.75">
      <c r="B55" s="28"/>
      <c r="C55" s="28"/>
      <c r="D55" s="28"/>
      <c r="E55" s="28"/>
      <c r="F55" s="26" t="s">
        <v>879</v>
      </c>
      <c r="G55" s="28"/>
      <c r="H55" s="28"/>
      <c r="I55" s="28"/>
      <c r="J55" s="26" t="s">
        <v>12</v>
      </c>
      <c r="K55" s="26" t="s">
        <v>450</v>
      </c>
      <c r="L55" s="27">
        <v>4</v>
      </c>
      <c r="M55" s="27">
        <v>7</v>
      </c>
      <c r="N55" s="27">
        <v>5</v>
      </c>
      <c r="O55" s="28"/>
      <c r="P55" s="28"/>
      <c r="Q55" s="29">
        <v>5000000</v>
      </c>
      <c r="R55" s="28"/>
      <c r="S55" s="29"/>
      <c r="T55" s="28"/>
      <c r="U55" s="28"/>
      <c r="V55" s="28"/>
      <c r="W55" s="28"/>
      <c r="X55" s="28"/>
      <c r="Y55" s="28"/>
      <c r="Z55" s="28"/>
      <c r="AA55" s="29"/>
      <c r="AB55" s="28"/>
      <c r="AC55" s="28"/>
      <c r="AD55" s="28"/>
      <c r="AE55" s="29"/>
      <c r="AF55" s="28"/>
      <c r="AG55" s="28"/>
      <c r="AH55" s="28"/>
      <c r="AI55" s="28"/>
      <c r="AJ55" s="28"/>
      <c r="AK55" s="28"/>
      <c r="AL55" s="26" t="s">
        <v>1074</v>
      </c>
    </row>
    <row r="56" spans="2:38" ht="15.75" thickBot="1">
      <c r="B56" s="28"/>
      <c r="C56" s="28"/>
      <c r="D56" s="28"/>
      <c r="E56" s="28"/>
      <c r="F56" s="26"/>
      <c r="G56" s="28"/>
      <c r="H56" s="28"/>
      <c r="I56" s="28"/>
      <c r="J56" s="26"/>
      <c r="K56" s="26"/>
      <c r="L56" s="27"/>
      <c r="M56" s="27"/>
      <c r="N56" s="27"/>
      <c r="O56" s="28"/>
      <c r="P56" s="28"/>
      <c r="Q56" s="29"/>
      <c r="R56" s="28"/>
      <c r="S56" s="29"/>
      <c r="T56" s="28"/>
      <c r="U56" s="28"/>
      <c r="V56" s="28"/>
      <c r="W56" s="28"/>
      <c r="X56" s="28"/>
      <c r="Y56" s="28"/>
      <c r="Z56" s="28"/>
      <c r="AA56" s="29"/>
      <c r="AB56" s="28"/>
      <c r="AC56" s="28"/>
      <c r="AD56" s="28"/>
      <c r="AE56" s="29"/>
      <c r="AF56" s="28"/>
      <c r="AG56" s="28"/>
      <c r="AH56" s="28"/>
      <c r="AI56" s="28"/>
      <c r="AJ56" s="28"/>
      <c r="AK56" s="28"/>
      <c r="AL56" s="26"/>
    </row>
    <row r="57" spans="2:38" s="1" customFormat="1" ht="11.25">
      <c r="B57" s="122" t="s">
        <v>1097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4"/>
    </row>
    <row r="58" spans="2:38" s="1" customFormat="1" ht="12" thickBot="1">
      <c r="B58" s="125" t="s">
        <v>1098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7"/>
    </row>
    <row r="59" spans="2:38" s="1" customFormat="1" ht="11.25">
      <c r="B59" s="252" t="s">
        <v>1099</v>
      </c>
      <c r="C59" s="129"/>
      <c r="D59" s="129"/>
      <c r="E59" s="129"/>
      <c r="F59" s="129"/>
      <c r="G59" s="129"/>
      <c r="H59" s="129"/>
      <c r="I59" s="129"/>
      <c r="J59" s="130"/>
      <c r="K59" s="131" t="s">
        <v>1100</v>
      </c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3"/>
      <c r="W59" s="131" t="s">
        <v>1101</v>
      </c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253"/>
    </row>
    <row r="60" spans="2:38" s="1" customFormat="1" ht="24.75" customHeight="1" thickBot="1">
      <c r="B60" s="254" t="s">
        <v>1127</v>
      </c>
      <c r="C60" s="137"/>
      <c r="D60" s="138"/>
      <c r="E60" s="16"/>
      <c r="F60" s="16"/>
      <c r="G60" s="16"/>
      <c r="H60" s="139" t="s">
        <v>1128</v>
      </c>
      <c r="I60" s="139"/>
      <c r="J60" s="139"/>
      <c r="K60" s="139"/>
      <c r="L60" s="139"/>
      <c r="M60" s="139"/>
      <c r="N60" s="139"/>
      <c r="O60" s="139"/>
      <c r="P60" s="140"/>
      <c r="Q60" s="141" t="s">
        <v>1049</v>
      </c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3"/>
      <c r="AI60" s="144" t="s">
        <v>1050</v>
      </c>
      <c r="AJ60" s="145"/>
      <c r="AK60" s="145"/>
      <c r="AL60" s="146"/>
    </row>
    <row r="61" spans="2:38" s="1" customFormat="1" ht="15" customHeight="1">
      <c r="B61" s="156" t="s">
        <v>1051</v>
      </c>
      <c r="C61" s="158" t="s">
        <v>1052</v>
      </c>
      <c r="D61" s="159"/>
      <c r="E61" s="159"/>
      <c r="F61" s="159"/>
      <c r="G61" s="159"/>
      <c r="H61" s="159"/>
      <c r="I61" s="159"/>
      <c r="J61" s="159"/>
      <c r="K61" s="162" t="s">
        <v>1053</v>
      </c>
      <c r="L61" s="164" t="s">
        <v>1054</v>
      </c>
      <c r="M61" s="164" t="s">
        <v>1055</v>
      </c>
      <c r="N61" s="166" t="s">
        <v>1394</v>
      </c>
      <c r="O61" s="173" t="s">
        <v>1056</v>
      </c>
      <c r="P61" s="175" t="s">
        <v>1057</v>
      </c>
      <c r="Q61" s="177" t="s">
        <v>1058</v>
      </c>
      <c r="R61" s="169"/>
      <c r="S61" s="168" t="s">
        <v>1059</v>
      </c>
      <c r="T61" s="169"/>
      <c r="U61" s="168" t="s">
        <v>1060</v>
      </c>
      <c r="V61" s="169"/>
      <c r="W61" s="168" t="s">
        <v>1061</v>
      </c>
      <c r="X61" s="169"/>
      <c r="Y61" s="168" t="s">
        <v>1062</v>
      </c>
      <c r="Z61" s="169"/>
      <c r="AA61" s="168" t="s">
        <v>1063</v>
      </c>
      <c r="AB61" s="169"/>
      <c r="AC61" s="168" t="s">
        <v>1064</v>
      </c>
      <c r="AD61" s="169"/>
      <c r="AE61" s="168" t="s">
        <v>1065</v>
      </c>
      <c r="AF61" s="169"/>
      <c r="AG61" s="168" t="s">
        <v>1066</v>
      </c>
      <c r="AH61" s="170"/>
      <c r="AI61" s="171" t="s">
        <v>1067</v>
      </c>
      <c r="AJ61" s="147" t="s">
        <v>1068</v>
      </c>
      <c r="AK61" s="149" t="s">
        <v>1069</v>
      </c>
      <c r="AL61" s="151" t="s">
        <v>1070</v>
      </c>
    </row>
    <row r="62" spans="2:38" s="1" customFormat="1" ht="36" thickBot="1">
      <c r="B62" s="157"/>
      <c r="C62" s="178"/>
      <c r="D62" s="179"/>
      <c r="E62" s="179"/>
      <c r="F62" s="179"/>
      <c r="G62" s="179"/>
      <c r="H62" s="179"/>
      <c r="I62" s="179"/>
      <c r="J62" s="179"/>
      <c r="K62" s="163"/>
      <c r="L62" s="165" t="s">
        <v>1054</v>
      </c>
      <c r="M62" s="165"/>
      <c r="N62" s="167"/>
      <c r="O62" s="174"/>
      <c r="P62" s="176"/>
      <c r="Q62" s="17" t="s">
        <v>1071</v>
      </c>
      <c r="R62" s="18" t="s">
        <v>1072</v>
      </c>
      <c r="S62" s="19" t="s">
        <v>1071</v>
      </c>
      <c r="T62" s="18" t="s">
        <v>1072</v>
      </c>
      <c r="U62" s="19" t="s">
        <v>1071</v>
      </c>
      <c r="V62" s="18" t="s">
        <v>1072</v>
      </c>
      <c r="W62" s="19" t="s">
        <v>1071</v>
      </c>
      <c r="X62" s="18" t="s">
        <v>1072</v>
      </c>
      <c r="Y62" s="19" t="s">
        <v>1071</v>
      </c>
      <c r="Z62" s="18" t="s">
        <v>1072</v>
      </c>
      <c r="AA62" s="19" t="s">
        <v>1071</v>
      </c>
      <c r="AB62" s="18" t="s">
        <v>1072</v>
      </c>
      <c r="AC62" s="19" t="s">
        <v>1071</v>
      </c>
      <c r="AD62" s="18" t="s">
        <v>1073</v>
      </c>
      <c r="AE62" s="19" t="s">
        <v>1071</v>
      </c>
      <c r="AF62" s="18" t="s">
        <v>1073</v>
      </c>
      <c r="AG62" s="19" t="s">
        <v>1071</v>
      </c>
      <c r="AH62" s="20" t="s">
        <v>1073</v>
      </c>
      <c r="AI62" s="172"/>
      <c r="AJ62" s="148"/>
      <c r="AK62" s="150"/>
      <c r="AL62" s="152"/>
    </row>
    <row r="63" spans="2:38" s="1" customFormat="1" ht="84.75" customHeight="1" thickBot="1">
      <c r="B63" s="42" t="s">
        <v>1074</v>
      </c>
      <c r="C63" s="180" t="s">
        <v>1129</v>
      </c>
      <c r="D63" s="181"/>
      <c r="E63" s="181"/>
      <c r="F63" s="181"/>
      <c r="G63" s="181"/>
      <c r="H63" s="181"/>
      <c r="I63" s="181"/>
      <c r="J63" s="181"/>
      <c r="K63" s="44" t="s">
        <v>1130</v>
      </c>
      <c r="L63" s="44" t="s">
        <v>1131</v>
      </c>
      <c r="M63" s="54" t="s">
        <v>1132</v>
      </c>
      <c r="N63" s="54" t="s">
        <v>1131</v>
      </c>
      <c r="O63" s="46"/>
      <c r="P63" s="47"/>
      <c r="Q63" s="48">
        <f t="shared" ref="Q63:AF63" si="1">Q65+Q71+Q82</f>
        <v>0</v>
      </c>
      <c r="R63" s="49">
        <f t="shared" si="1"/>
        <v>0</v>
      </c>
      <c r="S63" s="49">
        <f t="shared" si="1"/>
        <v>40000000</v>
      </c>
      <c r="T63" s="49">
        <f t="shared" si="1"/>
        <v>0</v>
      </c>
      <c r="U63" s="49">
        <f t="shared" si="1"/>
        <v>0</v>
      </c>
      <c r="V63" s="49">
        <f t="shared" si="1"/>
        <v>0</v>
      </c>
      <c r="W63" s="49">
        <f t="shared" si="1"/>
        <v>0</v>
      </c>
      <c r="X63" s="49">
        <f t="shared" si="1"/>
        <v>0</v>
      </c>
      <c r="Y63" s="49">
        <f t="shared" si="1"/>
        <v>0</v>
      </c>
      <c r="Z63" s="49">
        <f t="shared" si="1"/>
        <v>0</v>
      </c>
      <c r="AA63" s="49">
        <f t="shared" si="1"/>
        <v>0</v>
      </c>
      <c r="AB63" s="49">
        <f t="shared" si="1"/>
        <v>0</v>
      </c>
      <c r="AC63" s="49">
        <f t="shared" si="1"/>
        <v>0</v>
      </c>
      <c r="AD63" s="49">
        <f t="shared" si="1"/>
        <v>0</v>
      </c>
      <c r="AE63" s="49">
        <f t="shared" si="1"/>
        <v>0</v>
      </c>
      <c r="AF63" s="49">
        <f t="shared" si="1"/>
        <v>0</v>
      </c>
      <c r="AG63" s="49">
        <f>+AG65+AG71+AG82</f>
        <v>0</v>
      </c>
      <c r="AH63" s="50">
        <f>AH65+AH71+AH82</f>
        <v>0</v>
      </c>
      <c r="AI63" s="51">
        <f>AI65+AI71+AI82</f>
        <v>0</v>
      </c>
      <c r="AJ63" s="52"/>
      <c r="AK63" s="52"/>
      <c r="AL63" s="53"/>
    </row>
    <row r="64" spans="2:38" s="1" customFormat="1" ht="45.75">
      <c r="B64" s="2" t="s">
        <v>1037</v>
      </c>
      <c r="C64" s="3" t="s">
        <v>1038</v>
      </c>
      <c r="D64" s="3" t="s">
        <v>1039</v>
      </c>
      <c r="E64" s="3" t="s">
        <v>1040</v>
      </c>
      <c r="F64" s="3" t="s">
        <v>1041</v>
      </c>
      <c r="G64" s="3" t="s">
        <v>1042</v>
      </c>
      <c r="H64" s="3" t="s">
        <v>1043</v>
      </c>
      <c r="I64" s="3" t="s">
        <v>1044</v>
      </c>
      <c r="J64" s="4" t="s">
        <v>1045</v>
      </c>
      <c r="K64" s="5" t="s">
        <v>1046</v>
      </c>
      <c r="L64" s="6"/>
      <c r="M64" s="6"/>
      <c r="N64" s="7"/>
      <c r="O64" s="7"/>
      <c r="P64" s="8"/>
      <c r="Q64" s="9">
        <f>SUM(Q65:Q65)</f>
        <v>0</v>
      </c>
      <c r="R64" s="10">
        <f>SUM(R65:R65)</f>
        <v>0</v>
      </c>
      <c r="S64" s="11">
        <f>SUM(S65:S65)</f>
        <v>20000000</v>
      </c>
      <c r="T64" s="10">
        <f>SUM(T65:T65)</f>
        <v>0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11"/>
      <c r="AF64" s="10"/>
      <c r="AG64" s="12">
        <f>Q64+S64</f>
        <v>20000000</v>
      </c>
      <c r="AH64" s="10">
        <f>AH65</f>
        <v>0</v>
      </c>
      <c r="AI64" s="13">
        <f>SUM(AI65:AI65)</f>
        <v>0</v>
      </c>
      <c r="AJ64" s="14"/>
      <c r="AK64" s="14"/>
      <c r="AL64" s="15"/>
    </row>
    <row r="65" spans="2:38" ht="204.75" thickBot="1">
      <c r="B65" s="28"/>
      <c r="C65" s="28"/>
      <c r="D65" s="28"/>
      <c r="E65" s="28"/>
      <c r="F65" s="26" t="s">
        <v>880</v>
      </c>
      <c r="G65" s="28"/>
      <c r="H65" s="28"/>
      <c r="I65" s="28"/>
      <c r="J65" s="26" t="s">
        <v>13</v>
      </c>
      <c r="K65" s="26" t="s">
        <v>451</v>
      </c>
      <c r="L65" s="27">
        <v>1232</v>
      </c>
      <c r="M65" s="27">
        <v>2700</v>
      </c>
      <c r="N65" s="27">
        <v>2700</v>
      </c>
      <c r="O65" s="28"/>
      <c r="P65" s="28"/>
      <c r="Q65" s="29"/>
      <c r="R65" s="28"/>
      <c r="S65" s="29">
        <v>20000000</v>
      </c>
      <c r="T65" s="28"/>
      <c r="U65" s="28"/>
      <c r="V65" s="28"/>
      <c r="W65" s="28"/>
      <c r="X65" s="28"/>
      <c r="Y65" s="28"/>
      <c r="Z65" s="28"/>
      <c r="AA65" s="29"/>
      <c r="AB65" s="28"/>
      <c r="AC65" s="28"/>
      <c r="AD65" s="28"/>
      <c r="AE65" s="29"/>
      <c r="AF65" s="28"/>
      <c r="AG65" s="28"/>
      <c r="AH65" s="28"/>
      <c r="AI65" s="28"/>
      <c r="AJ65" s="28"/>
      <c r="AK65" s="28"/>
      <c r="AL65" s="26" t="s">
        <v>1074</v>
      </c>
    </row>
    <row r="66" spans="2:38" s="1" customFormat="1" ht="33.75">
      <c r="B66" s="2" t="s">
        <v>1037</v>
      </c>
      <c r="C66" s="3" t="s">
        <v>1038</v>
      </c>
      <c r="D66" s="3" t="s">
        <v>1039</v>
      </c>
      <c r="E66" s="3" t="s">
        <v>1040</v>
      </c>
      <c r="F66" s="3" t="s">
        <v>1041</v>
      </c>
      <c r="G66" s="3" t="s">
        <v>1042</v>
      </c>
      <c r="H66" s="3" t="s">
        <v>1043</v>
      </c>
      <c r="I66" s="3" t="s">
        <v>1044</v>
      </c>
      <c r="J66" s="4" t="s">
        <v>1045</v>
      </c>
      <c r="K66" s="5" t="s">
        <v>1046</v>
      </c>
      <c r="L66" s="6"/>
      <c r="M66" s="6"/>
      <c r="N66" s="7"/>
      <c r="O66" s="7"/>
      <c r="P66" s="8"/>
      <c r="Q66" s="9">
        <f>SUM(Q67:Q67)</f>
        <v>0</v>
      </c>
      <c r="R66" s="10">
        <f>SUM(R67:R67)</f>
        <v>0</v>
      </c>
      <c r="S66" s="11">
        <f>SUM(S67:S67)</f>
        <v>0</v>
      </c>
      <c r="T66" s="10">
        <f>SUM(T67:T67)</f>
        <v>0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11"/>
      <c r="AF66" s="10"/>
      <c r="AG66" s="12">
        <f>Q66+S66</f>
        <v>0</v>
      </c>
      <c r="AH66" s="10">
        <f>AH67</f>
        <v>0</v>
      </c>
      <c r="AI66" s="13">
        <f>SUM(AI67:AI67)</f>
        <v>0</v>
      </c>
      <c r="AJ66" s="14"/>
      <c r="AK66" s="14"/>
      <c r="AL66" s="15"/>
    </row>
    <row r="67" spans="2:38" ht="217.5" thickBot="1">
      <c r="B67" s="28"/>
      <c r="C67" s="28"/>
      <c r="D67" s="28"/>
      <c r="E67" s="28"/>
      <c r="F67" s="26" t="s">
        <v>881</v>
      </c>
      <c r="G67" s="28"/>
      <c r="H67" s="28"/>
      <c r="I67" s="28"/>
      <c r="J67" s="26" t="s">
        <v>14</v>
      </c>
      <c r="K67" s="26" t="s">
        <v>452</v>
      </c>
      <c r="L67" s="27">
        <v>0</v>
      </c>
      <c r="M67" s="27">
        <v>3</v>
      </c>
      <c r="N67" s="27">
        <v>1</v>
      </c>
      <c r="O67" s="28"/>
      <c r="P67" s="28"/>
      <c r="Q67" s="29"/>
      <c r="R67" s="28"/>
      <c r="S67" s="29"/>
      <c r="T67" s="28"/>
      <c r="U67" s="28"/>
      <c r="V67" s="28"/>
      <c r="W67" s="28"/>
      <c r="X67" s="28"/>
      <c r="Y67" s="28"/>
      <c r="Z67" s="28"/>
      <c r="AA67" s="29"/>
      <c r="AB67" s="28"/>
      <c r="AC67" s="28"/>
      <c r="AD67" s="28"/>
      <c r="AE67" s="29"/>
      <c r="AF67" s="28"/>
      <c r="AG67" s="28"/>
      <c r="AH67" s="28"/>
      <c r="AI67" s="28"/>
      <c r="AJ67" s="28"/>
      <c r="AK67" s="28"/>
      <c r="AL67" s="26" t="s">
        <v>1074</v>
      </c>
    </row>
    <row r="68" spans="2:38" s="1" customFormat="1" ht="33.75">
      <c r="B68" s="2" t="s">
        <v>1037</v>
      </c>
      <c r="C68" s="3" t="s">
        <v>1038</v>
      </c>
      <c r="D68" s="3" t="s">
        <v>1039</v>
      </c>
      <c r="E68" s="3" t="s">
        <v>1040</v>
      </c>
      <c r="F68" s="3" t="s">
        <v>1041</v>
      </c>
      <c r="G68" s="3" t="s">
        <v>1042</v>
      </c>
      <c r="H68" s="3" t="s">
        <v>1043</v>
      </c>
      <c r="I68" s="3" t="s">
        <v>1044</v>
      </c>
      <c r="J68" s="4" t="s">
        <v>1045</v>
      </c>
      <c r="K68" s="5" t="s">
        <v>1046</v>
      </c>
      <c r="L68" s="6"/>
      <c r="M68" s="6"/>
      <c r="N68" s="7"/>
      <c r="O68" s="7"/>
      <c r="P68" s="8"/>
      <c r="Q68" s="9">
        <f>SUM(Q69:Q69)</f>
        <v>0</v>
      </c>
      <c r="R68" s="10">
        <f>SUM(R69:R69)</f>
        <v>0</v>
      </c>
      <c r="S68" s="11">
        <f>SUM(S69:S69)</f>
        <v>0</v>
      </c>
      <c r="T68" s="10">
        <f>SUM(T69:T69)</f>
        <v>0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11"/>
      <c r="AF68" s="10"/>
      <c r="AG68" s="12">
        <f>Q68+S68</f>
        <v>0</v>
      </c>
      <c r="AH68" s="10">
        <f>AH69</f>
        <v>0</v>
      </c>
      <c r="AI68" s="13">
        <f>SUM(AI69:AI69)</f>
        <v>0</v>
      </c>
      <c r="AJ68" s="14"/>
      <c r="AK68" s="14"/>
      <c r="AL68" s="15"/>
    </row>
    <row r="69" spans="2:38" ht="204.75" thickBot="1">
      <c r="B69" s="28"/>
      <c r="C69" s="28"/>
      <c r="D69" s="28"/>
      <c r="E69" s="28"/>
      <c r="F69" s="26" t="s">
        <v>881</v>
      </c>
      <c r="G69" s="28"/>
      <c r="H69" s="28"/>
      <c r="I69" s="28"/>
      <c r="J69" s="26" t="s">
        <v>15</v>
      </c>
      <c r="K69" s="26" t="s">
        <v>453</v>
      </c>
      <c r="L69" s="27">
        <v>0</v>
      </c>
      <c r="M69" s="27">
        <v>4</v>
      </c>
      <c r="N69" s="27">
        <v>1</v>
      </c>
      <c r="O69" s="28"/>
      <c r="P69" s="28"/>
      <c r="Q69" s="29"/>
      <c r="R69" s="28"/>
      <c r="S69" s="29"/>
      <c r="T69" s="28"/>
      <c r="U69" s="28"/>
      <c r="V69" s="28"/>
      <c r="W69" s="28"/>
      <c r="X69" s="28"/>
      <c r="Y69" s="28"/>
      <c r="Z69" s="28"/>
      <c r="AA69" s="29"/>
      <c r="AB69" s="28"/>
      <c r="AC69" s="28"/>
      <c r="AD69" s="28"/>
      <c r="AE69" s="29"/>
      <c r="AF69" s="28"/>
      <c r="AG69" s="28"/>
      <c r="AH69" s="28"/>
      <c r="AI69" s="28"/>
      <c r="AJ69" s="28"/>
      <c r="AK69" s="28"/>
      <c r="AL69" s="26" t="s">
        <v>1074</v>
      </c>
    </row>
    <row r="70" spans="2:38" s="1" customFormat="1" ht="33.75">
      <c r="B70" s="2" t="s">
        <v>1037</v>
      </c>
      <c r="C70" s="3" t="s">
        <v>1038</v>
      </c>
      <c r="D70" s="3" t="s">
        <v>1039</v>
      </c>
      <c r="E70" s="3" t="s">
        <v>1040</v>
      </c>
      <c r="F70" s="3" t="s">
        <v>1041</v>
      </c>
      <c r="G70" s="3" t="s">
        <v>1042</v>
      </c>
      <c r="H70" s="3" t="s">
        <v>1043</v>
      </c>
      <c r="I70" s="3" t="s">
        <v>1044</v>
      </c>
      <c r="J70" s="4" t="s">
        <v>1045</v>
      </c>
      <c r="K70" s="5" t="s">
        <v>1046</v>
      </c>
      <c r="L70" s="6"/>
      <c r="M70" s="6"/>
      <c r="N70" s="7"/>
      <c r="O70" s="7"/>
      <c r="P70" s="8"/>
      <c r="Q70" s="9">
        <f>SUM(Q71:Q71)</f>
        <v>0</v>
      </c>
      <c r="R70" s="10">
        <f>SUM(R71:R71)</f>
        <v>0</v>
      </c>
      <c r="S70" s="11">
        <f>SUM(S71:S71)</f>
        <v>0</v>
      </c>
      <c r="T70" s="10">
        <f>SUM(T71:T71)</f>
        <v>0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11"/>
      <c r="AF70" s="10"/>
      <c r="AG70" s="12">
        <f>Q70+S70</f>
        <v>0</v>
      </c>
      <c r="AH70" s="10">
        <f>AH71</f>
        <v>0</v>
      </c>
      <c r="AI70" s="13">
        <f>SUM(AI71:AI71)</f>
        <v>0</v>
      </c>
      <c r="AJ70" s="14"/>
      <c r="AK70" s="14"/>
      <c r="AL70" s="15"/>
    </row>
    <row r="71" spans="2:38" ht="204.75" thickBot="1">
      <c r="B71" s="28"/>
      <c r="C71" s="28"/>
      <c r="D71" s="28"/>
      <c r="E71" s="28"/>
      <c r="F71" s="26" t="s">
        <v>881</v>
      </c>
      <c r="G71" s="28"/>
      <c r="H71" s="28"/>
      <c r="I71" s="28"/>
      <c r="J71" s="26" t="s">
        <v>16</v>
      </c>
      <c r="K71" s="26" t="s">
        <v>454</v>
      </c>
      <c r="L71" s="27">
        <v>10</v>
      </c>
      <c r="M71" s="27">
        <v>0.2</v>
      </c>
      <c r="N71" s="27">
        <v>12</v>
      </c>
      <c r="O71" s="28"/>
      <c r="P71" s="28"/>
      <c r="Q71" s="29"/>
      <c r="R71" s="28"/>
      <c r="S71" s="29"/>
      <c r="T71" s="28"/>
      <c r="U71" s="28"/>
      <c r="V71" s="28"/>
      <c r="W71" s="28"/>
      <c r="X71" s="28"/>
      <c r="Y71" s="28"/>
      <c r="Z71" s="28"/>
      <c r="AA71" s="29"/>
      <c r="AB71" s="28"/>
      <c r="AC71" s="28"/>
      <c r="AD71" s="28"/>
      <c r="AE71" s="29"/>
      <c r="AF71" s="28"/>
      <c r="AG71" s="28"/>
      <c r="AH71" s="28"/>
      <c r="AI71" s="28"/>
      <c r="AJ71" s="28"/>
      <c r="AK71" s="28"/>
      <c r="AL71" s="26" t="s">
        <v>1074</v>
      </c>
    </row>
    <row r="72" spans="2:38" s="1" customFormat="1" ht="41.25">
      <c r="B72" s="2" t="s">
        <v>1037</v>
      </c>
      <c r="C72" s="3" t="s">
        <v>1038</v>
      </c>
      <c r="D72" s="3" t="s">
        <v>1039</v>
      </c>
      <c r="E72" s="3" t="s">
        <v>1040</v>
      </c>
      <c r="F72" s="3" t="s">
        <v>1041</v>
      </c>
      <c r="G72" s="3" t="s">
        <v>1042</v>
      </c>
      <c r="H72" s="3" t="s">
        <v>1043</v>
      </c>
      <c r="I72" s="3" t="s">
        <v>1044</v>
      </c>
      <c r="J72" s="4" t="s">
        <v>1045</v>
      </c>
      <c r="K72" s="5" t="s">
        <v>1046</v>
      </c>
      <c r="L72" s="6"/>
      <c r="M72" s="6"/>
      <c r="N72" s="7"/>
      <c r="O72" s="7"/>
      <c r="P72" s="8"/>
      <c r="Q72" s="9">
        <f>SUM(Q73:Q73)</f>
        <v>5000000</v>
      </c>
      <c r="R72" s="10">
        <f>SUM(R73:R73)</f>
        <v>0</v>
      </c>
      <c r="S72" s="11">
        <f>SUM(S73:S73)</f>
        <v>0</v>
      </c>
      <c r="T72" s="10">
        <f>SUM(T73:T73)</f>
        <v>0</v>
      </c>
      <c r="U72" s="11"/>
      <c r="V72" s="10"/>
      <c r="W72" s="11"/>
      <c r="X72" s="10"/>
      <c r="Y72" s="11"/>
      <c r="Z72" s="10"/>
      <c r="AA72" s="11"/>
      <c r="AB72" s="10"/>
      <c r="AC72" s="11"/>
      <c r="AD72" s="10"/>
      <c r="AE72" s="11"/>
      <c r="AF72" s="10"/>
      <c r="AG72" s="12">
        <f>Q72+S72</f>
        <v>5000000</v>
      </c>
      <c r="AH72" s="10">
        <f>AH73</f>
        <v>0</v>
      </c>
      <c r="AI72" s="13">
        <f>SUM(AI73:AI73)</f>
        <v>0</v>
      </c>
      <c r="AJ72" s="14"/>
      <c r="AK72" s="14"/>
      <c r="AL72" s="15"/>
    </row>
    <row r="73" spans="2:38" ht="128.25" thickBot="1">
      <c r="B73" s="28"/>
      <c r="C73" s="28"/>
      <c r="D73" s="28"/>
      <c r="E73" s="28"/>
      <c r="F73" s="26" t="s">
        <v>882</v>
      </c>
      <c r="G73" s="28"/>
      <c r="H73" s="28"/>
      <c r="I73" s="28"/>
      <c r="J73" s="26" t="s">
        <v>17</v>
      </c>
      <c r="K73" s="26" t="s">
        <v>455</v>
      </c>
      <c r="L73" s="27">
        <v>0</v>
      </c>
      <c r="M73" s="27">
        <v>47</v>
      </c>
      <c r="N73" s="27">
        <v>30</v>
      </c>
      <c r="O73" s="28"/>
      <c r="P73" s="28"/>
      <c r="Q73" s="29">
        <v>5000000</v>
      </c>
      <c r="R73" s="28"/>
      <c r="S73" s="29"/>
      <c r="T73" s="28"/>
      <c r="U73" s="28"/>
      <c r="V73" s="28"/>
      <c r="W73" s="28"/>
      <c r="X73" s="28"/>
      <c r="Y73" s="28"/>
      <c r="Z73" s="28"/>
      <c r="AA73" s="29"/>
      <c r="AB73" s="28"/>
      <c r="AC73" s="28"/>
      <c r="AD73" s="28"/>
      <c r="AE73" s="29"/>
      <c r="AF73" s="28"/>
      <c r="AG73" s="28"/>
      <c r="AH73" s="28"/>
      <c r="AI73" s="28"/>
      <c r="AJ73" s="28"/>
      <c r="AK73" s="28"/>
      <c r="AL73" s="26" t="s">
        <v>1074</v>
      </c>
    </row>
    <row r="74" spans="2:38" s="1" customFormat="1" ht="45.75">
      <c r="B74" s="2" t="s">
        <v>1037</v>
      </c>
      <c r="C74" s="3" t="s">
        <v>1038</v>
      </c>
      <c r="D74" s="3" t="s">
        <v>1039</v>
      </c>
      <c r="E74" s="3" t="s">
        <v>1040</v>
      </c>
      <c r="F74" s="3" t="s">
        <v>1041</v>
      </c>
      <c r="G74" s="3" t="s">
        <v>1042</v>
      </c>
      <c r="H74" s="3" t="s">
        <v>1043</v>
      </c>
      <c r="I74" s="3" t="s">
        <v>1044</v>
      </c>
      <c r="J74" s="4" t="s">
        <v>1045</v>
      </c>
      <c r="K74" s="5" t="s">
        <v>1046</v>
      </c>
      <c r="L74" s="6"/>
      <c r="M74" s="6"/>
      <c r="N74" s="7"/>
      <c r="O74" s="7"/>
      <c r="P74" s="8"/>
      <c r="Q74" s="9">
        <f>SUM(Q75:Q75)</f>
        <v>15000000</v>
      </c>
      <c r="R74" s="10">
        <f>SUM(R75:R75)</f>
        <v>0</v>
      </c>
      <c r="S74" s="11">
        <f>SUM(S75:S75)</f>
        <v>17000000</v>
      </c>
      <c r="T74" s="10">
        <f>SUM(T75:T75)</f>
        <v>0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11"/>
      <c r="AF74" s="10"/>
      <c r="AG74" s="12">
        <f>Q74+S74</f>
        <v>32000000</v>
      </c>
      <c r="AH74" s="10">
        <f>AH75</f>
        <v>0</v>
      </c>
      <c r="AI74" s="13">
        <f>SUM(AI75:AI75)</f>
        <v>0</v>
      </c>
      <c r="AJ74" s="14"/>
      <c r="AK74" s="14"/>
      <c r="AL74" s="15"/>
    </row>
    <row r="75" spans="2:38" ht="127.5">
      <c r="B75" s="28"/>
      <c r="C75" s="28"/>
      <c r="D75" s="28"/>
      <c r="E75" s="28"/>
      <c r="F75" s="26" t="s">
        <v>882</v>
      </c>
      <c r="G75" s="28"/>
      <c r="H75" s="28"/>
      <c r="I75" s="28"/>
      <c r="J75" s="26" t="s">
        <v>18</v>
      </c>
      <c r="K75" s="26" t="s">
        <v>456</v>
      </c>
      <c r="L75" s="27">
        <v>0</v>
      </c>
      <c r="M75" s="27">
        <v>1</v>
      </c>
      <c r="N75" s="27">
        <v>50</v>
      </c>
      <c r="O75" s="28"/>
      <c r="P75" s="28"/>
      <c r="Q75" s="29">
        <v>15000000</v>
      </c>
      <c r="R75" s="28"/>
      <c r="S75" s="29">
        <v>17000000</v>
      </c>
      <c r="T75" s="28"/>
      <c r="U75" s="28"/>
      <c r="V75" s="28"/>
      <c r="W75" s="28"/>
      <c r="X75" s="28"/>
      <c r="Y75" s="28"/>
      <c r="Z75" s="28"/>
      <c r="AA75" s="29"/>
      <c r="AB75" s="28"/>
      <c r="AC75" s="28"/>
      <c r="AD75" s="28"/>
      <c r="AE75" s="29"/>
      <c r="AF75" s="28"/>
      <c r="AG75" s="28"/>
      <c r="AH75" s="28"/>
      <c r="AI75" s="28"/>
      <c r="AJ75" s="28"/>
      <c r="AK75" s="28"/>
      <c r="AL75" s="26" t="s">
        <v>1074</v>
      </c>
    </row>
    <row r="76" spans="2:38" s="1" customFormat="1" ht="11.25">
      <c r="B76" s="252" t="s">
        <v>1099</v>
      </c>
      <c r="C76" s="129"/>
      <c r="D76" s="129"/>
      <c r="E76" s="129"/>
      <c r="F76" s="129"/>
      <c r="G76" s="129"/>
      <c r="H76" s="129"/>
      <c r="I76" s="129"/>
      <c r="J76" s="130"/>
      <c r="K76" s="131" t="s">
        <v>1100</v>
      </c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3"/>
      <c r="W76" s="131" t="s">
        <v>1101</v>
      </c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253"/>
    </row>
    <row r="77" spans="2:38" s="1" customFormat="1" ht="24.75" customHeight="1" thickBot="1">
      <c r="B77" s="254" t="s">
        <v>1127</v>
      </c>
      <c r="C77" s="137"/>
      <c r="D77" s="138"/>
      <c r="E77" s="16"/>
      <c r="F77" s="16"/>
      <c r="G77" s="16"/>
      <c r="H77" s="139" t="s">
        <v>1128</v>
      </c>
      <c r="I77" s="139"/>
      <c r="J77" s="139"/>
      <c r="K77" s="139"/>
      <c r="L77" s="139"/>
      <c r="M77" s="139"/>
      <c r="N77" s="139"/>
      <c r="O77" s="139"/>
      <c r="P77" s="140"/>
      <c r="Q77" s="141" t="s">
        <v>1049</v>
      </c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3"/>
      <c r="AI77" s="144" t="s">
        <v>1050</v>
      </c>
      <c r="AJ77" s="145"/>
      <c r="AK77" s="145"/>
      <c r="AL77" s="146"/>
    </row>
    <row r="78" spans="2:38" s="1" customFormat="1" ht="15" customHeight="1">
      <c r="B78" s="156" t="s">
        <v>1051</v>
      </c>
      <c r="C78" s="158" t="s">
        <v>1052</v>
      </c>
      <c r="D78" s="159"/>
      <c r="E78" s="159"/>
      <c r="F78" s="159"/>
      <c r="G78" s="159"/>
      <c r="H78" s="159"/>
      <c r="I78" s="159"/>
      <c r="J78" s="159"/>
      <c r="K78" s="162" t="s">
        <v>1053</v>
      </c>
      <c r="L78" s="164" t="s">
        <v>1054</v>
      </c>
      <c r="M78" s="164" t="s">
        <v>1055</v>
      </c>
      <c r="N78" s="166" t="s">
        <v>1394</v>
      </c>
      <c r="O78" s="173" t="s">
        <v>1056</v>
      </c>
      <c r="P78" s="175" t="s">
        <v>1057</v>
      </c>
      <c r="Q78" s="177" t="s">
        <v>1058</v>
      </c>
      <c r="R78" s="169"/>
      <c r="S78" s="168" t="s">
        <v>1059</v>
      </c>
      <c r="T78" s="169"/>
      <c r="U78" s="168" t="s">
        <v>1060</v>
      </c>
      <c r="V78" s="169"/>
      <c r="W78" s="168" t="s">
        <v>1061</v>
      </c>
      <c r="X78" s="169"/>
      <c r="Y78" s="168" t="s">
        <v>1062</v>
      </c>
      <c r="Z78" s="169"/>
      <c r="AA78" s="168" t="s">
        <v>1063</v>
      </c>
      <c r="AB78" s="169"/>
      <c r="AC78" s="168" t="s">
        <v>1064</v>
      </c>
      <c r="AD78" s="169"/>
      <c r="AE78" s="168" t="s">
        <v>1065</v>
      </c>
      <c r="AF78" s="169"/>
      <c r="AG78" s="168" t="s">
        <v>1066</v>
      </c>
      <c r="AH78" s="170"/>
      <c r="AI78" s="171" t="s">
        <v>1067</v>
      </c>
      <c r="AJ78" s="147" t="s">
        <v>1068</v>
      </c>
      <c r="AK78" s="149" t="s">
        <v>1069</v>
      </c>
      <c r="AL78" s="151" t="s">
        <v>1070</v>
      </c>
    </row>
    <row r="79" spans="2:38" s="1" customFormat="1" ht="36" thickBot="1">
      <c r="B79" s="157"/>
      <c r="C79" s="160"/>
      <c r="D79" s="161"/>
      <c r="E79" s="161"/>
      <c r="F79" s="161"/>
      <c r="G79" s="161"/>
      <c r="H79" s="161"/>
      <c r="I79" s="161"/>
      <c r="J79" s="161"/>
      <c r="K79" s="163"/>
      <c r="L79" s="165" t="s">
        <v>1054</v>
      </c>
      <c r="M79" s="165"/>
      <c r="N79" s="167"/>
      <c r="O79" s="174"/>
      <c r="P79" s="176"/>
      <c r="Q79" s="17" t="s">
        <v>1071</v>
      </c>
      <c r="R79" s="18" t="s">
        <v>1072</v>
      </c>
      <c r="S79" s="19" t="s">
        <v>1071</v>
      </c>
      <c r="T79" s="18" t="s">
        <v>1072</v>
      </c>
      <c r="U79" s="19" t="s">
        <v>1071</v>
      </c>
      <c r="V79" s="18" t="s">
        <v>1072</v>
      </c>
      <c r="W79" s="19" t="s">
        <v>1071</v>
      </c>
      <c r="X79" s="18" t="s">
        <v>1072</v>
      </c>
      <c r="Y79" s="19" t="s">
        <v>1071</v>
      </c>
      <c r="Z79" s="18" t="s">
        <v>1072</v>
      </c>
      <c r="AA79" s="19" t="s">
        <v>1071</v>
      </c>
      <c r="AB79" s="18" t="s">
        <v>1072</v>
      </c>
      <c r="AC79" s="19" t="s">
        <v>1071</v>
      </c>
      <c r="AD79" s="18" t="s">
        <v>1073</v>
      </c>
      <c r="AE79" s="19" t="s">
        <v>1071</v>
      </c>
      <c r="AF79" s="18" t="s">
        <v>1073</v>
      </c>
      <c r="AG79" s="19" t="s">
        <v>1071</v>
      </c>
      <c r="AH79" s="20" t="s">
        <v>1073</v>
      </c>
      <c r="AI79" s="172"/>
      <c r="AJ79" s="148"/>
      <c r="AK79" s="150"/>
      <c r="AL79" s="152"/>
    </row>
    <row r="80" spans="2:38" s="1" customFormat="1" ht="84.75" customHeight="1" thickBot="1">
      <c r="B80" s="55" t="s">
        <v>1074</v>
      </c>
      <c r="C80" s="56" t="s">
        <v>1133</v>
      </c>
      <c r="D80" s="57" t="s">
        <v>1134</v>
      </c>
      <c r="E80" s="182" t="s">
        <v>1135</v>
      </c>
      <c r="F80" s="182"/>
      <c r="G80" s="182" t="s">
        <v>1136</v>
      </c>
      <c r="H80" s="182"/>
      <c r="I80" s="182" t="s">
        <v>1137</v>
      </c>
      <c r="J80" s="183"/>
      <c r="K80" s="58" t="s">
        <v>1138</v>
      </c>
      <c r="L80" s="44" t="s">
        <v>1131</v>
      </c>
      <c r="M80" s="54" t="s">
        <v>1132</v>
      </c>
      <c r="N80" s="54" t="s">
        <v>1131</v>
      </c>
      <c r="O80" s="46"/>
      <c r="P80" s="47"/>
      <c r="Q80" s="48" t="e">
        <f>#REF!+Q85+Q91</f>
        <v>#REF!</v>
      </c>
      <c r="R80" s="49" t="e">
        <f>#REF!+R85+R91</f>
        <v>#REF!</v>
      </c>
      <c r="S80" s="49" t="e">
        <f>#REF!+S85+S91</f>
        <v>#REF!</v>
      </c>
      <c r="T80" s="49" t="e">
        <f>#REF!+T85+T91</f>
        <v>#REF!</v>
      </c>
      <c r="U80" s="49" t="e">
        <f>#REF!+U85+U91</f>
        <v>#REF!</v>
      </c>
      <c r="V80" s="49" t="e">
        <f>#REF!+V85+V91</f>
        <v>#REF!</v>
      </c>
      <c r="W80" s="49" t="e">
        <f>#REF!+W85+W91</f>
        <v>#REF!</v>
      </c>
      <c r="X80" s="49" t="e">
        <f>#REF!+X85+X91</f>
        <v>#REF!</v>
      </c>
      <c r="Y80" s="49" t="e">
        <f>#REF!+Y85+Y91</f>
        <v>#REF!</v>
      </c>
      <c r="Z80" s="49" t="e">
        <f>#REF!+Z85+Z91</f>
        <v>#REF!</v>
      </c>
      <c r="AA80" s="49" t="e">
        <f>#REF!+AA85+AA91</f>
        <v>#REF!</v>
      </c>
      <c r="AB80" s="49" t="e">
        <f>#REF!+AB85+AB91</f>
        <v>#REF!</v>
      </c>
      <c r="AC80" s="49" t="e">
        <f>#REF!+AC85+AC91</f>
        <v>#REF!</v>
      </c>
      <c r="AD80" s="49" t="e">
        <f>#REF!+AD85+AD91</f>
        <v>#REF!</v>
      </c>
      <c r="AE80" s="49" t="e">
        <f>#REF!+AE85+AE91</f>
        <v>#REF!</v>
      </c>
      <c r="AF80" s="49" t="e">
        <f>#REF!+AF85+AF91</f>
        <v>#REF!</v>
      </c>
      <c r="AG80" s="49" t="e">
        <f>+#REF!+AG85+AG91</f>
        <v>#REF!</v>
      </c>
      <c r="AH80" s="50" t="e">
        <f>#REF!+AH85+AH91</f>
        <v>#REF!</v>
      </c>
      <c r="AI80" s="51" t="e">
        <f>#REF!+AI85+AI91</f>
        <v>#REF!</v>
      </c>
      <c r="AJ80" s="52"/>
      <c r="AK80" s="52"/>
      <c r="AL80" s="53"/>
    </row>
    <row r="81" spans="2:38" s="1" customFormat="1" ht="45.75">
      <c r="B81" s="5" t="s">
        <v>1037</v>
      </c>
      <c r="C81" s="3" t="s">
        <v>1038</v>
      </c>
      <c r="D81" s="3" t="s">
        <v>1039</v>
      </c>
      <c r="E81" s="3" t="s">
        <v>1040</v>
      </c>
      <c r="F81" s="3" t="s">
        <v>1041</v>
      </c>
      <c r="G81" s="3" t="s">
        <v>1042</v>
      </c>
      <c r="H81" s="3" t="s">
        <v>1043</v>
      </c>
      <c r="I81" s="3" t="s">
        <v>1044</v>
      </c>
      <c r="J81" s="4" t="s">
        <v>1045</v>
      </c>
      <c r="K81" s="5" t="s">
        <v>1046</v>
      </c>
      <c r="L81" s="6"/>
      <c r="M81" s="6"/>
      <c r="N81" s="7"/>
      <c r="O81" s="7"/>
      <c r="P81" s="8"/>
      <c r="Q81" s="9">
        <f>SUM(Q82:Q82)</f>
        <v>0</v>
      </c>
      <c r="R81" s="10">
        <f>SUM(R82:R82)</f>
        <v>0</v>
      </c>
      <c r="S81" s="11">
        <f>SUM(S82:S82)</f>
        <v>20000000</v>
      </c>
      <c r="T81" s="10">
        <f>SUM(T82:T82)</f>
        <v>0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11"/>
      <c r="AF81" s="10"/>
      <c r="AG81" s="12">
        <f>Q81+S81</f>
        <v>20000000</v>
      </c>
      <c r="AH81" s="10">
        <f>AH82</f>
        <v>0</v>
      </c>
      <c r="AI81" s="13">
        <f>SUM(AI82:AI82)</f>
        <v>0</v>
      </c>
      <c r="AJ81" s="14"/>
      <c r="AK81" s="14"/>
      <c r="AL81" s="15"/>
    </row>
    <row r="82" spans="2:38" ht="102.75" thickBot="1">
      <c r="B82" s="28"/>
      <c r="C82" s="28"/>
      <c r="D82" s="28"/>
      <c r="E82" s="28"/>
      <c r="F82" s="26" t="s">
        <v>883</v>
      </c>
      <c r="G82" s="28"/>
      <c r="H82" s="28"/>
      <c r="I82" s="28"/>
      <c r="J82" s="26" t="s">
        <v>19</v>
      </c>
      <c r="K82" s="26" t="s">
        <v>457</v>
      </c>
      <c r="L82" s="27">
        <v>0</v>
      </c>
      <c r="M82" s="27">
        <v>6</v>
      </c>
      <c r="N82" s="27">
        <v>6</v>
      </c>
      <c r="O82" s="28"/>
      <c r="P82" s="28"/>
      <c r="Q82" s="29"/>
      <c r="R82" s="28"/>
      <c r="S82" s="29">
        <v>20000000</v>
      </c>
      <c r="T82" s="28"/>
      <c r="U82" s="28"/>
      <c r="V82" s="28"/>
      <c r="W82" s="28"/>
      <c r="X82" s="28"/>
      <c r="Y82" s="28"/>
      <c r="Z82" s="28"/>
      <c r="AA82" s="29"/>
      <c r="AB82" s="28"/>
      <c r="AC82" s="28"/>
      <c r="AD82" s="28"/>
      <c r="AE82" s="29"/>
      <c r="AF82" s="28"/>
      <c r="AG82" s="28"/>
      <c r="AH82" s="28"/>
      <c r="AI82" s="28"/>
      <c r="AJ82" s="28"/>
      <c r="AK82" s="28"/>
      <c r="AL82" s="26" t="s">
        <v>1074</v>
      </c>
    </row>
    <row r="83" spans="2:38" s="1" customFormat="1" ht="45.75">
      <c r="B83" s="5" t="s">
        <v>1037</v>
      </c>
      <c r="C83" s="3" t="s">
        <v>1038</v>
      </c>
      <c r="D83" s="3" t="s">
        <v>1039</v>
      </c>
      <c r="E83" s="3" t="s">
        <v>1040</v>
      </c>
      <c r="F83" s="3" t="s">
        <v>1041</v>
      </c>
      <c r="G83" s="3" t="s">
        <v>1042</v>
      </c>
      <c r="H83" s="3" t="s">
        <v>1043</v>
      </c>
      <c r="I83" s="3" t="s">
        <v>1044</v>
      </c>
      <c r="J83" s="4" t="s">
        <v>1045</v>
      </c>
      <c r="K83" s="5" t="s">
        <v>1046</v>
      </c>
      <c r="L83" s="6"/>
      <c r="M83" s="6"/>
      <c r="N83" s="7"/>
      <c r="O83" s="7"/>
      <c r="P83" s="8"/>
      <c r="Q83" s="9">
        <f>SUM(Q84:Q84)</f>
        <v>20000000</v>
      </c>
      <c r="R83" s="10">
        <f>SUM(R84:R84)</f>
        <v>0</v>
      </c>
      <c r="S83" s="11">
        <f>SUM(S84:S84)</f>
        <v>0</v>
      </c>
      <c r="T83" s="10">
        <f>SUM(T84:T84)</f>
        <v>0</v>
      </c>
      <c r="U83" s="11"/>
      <c r="V83" s="10"/>
      <c r="W83" s="11"/>
      <c r="X83" s="10"/>
      <c r="Y83" s="11"/>
      <c r="Z83" s="10"/>
      <c r="AA83" s="11"/>
      <c r="AB83" s="10"/>
      <c r="AC83" s="11"/>
      <c r="AD83" s="10"/>
      <c r="AE83" s="11"/>
      <c r="AF83" s="10"/>
      <c r="AG83" s="12">
        <f>Q83+S83</f>
        <v>20000000</v>
      </c>
      <c r="AH83" s="10">
        <f>AH84</f>
        <v>0</v>
      </c>
      <c r="AI83" s="13">
        <f>SUM(AI84:AI84)</f>
        <v>0</v>
      </c>
      <c r="AJ83" s="14"/>
      <c r="AK83" s="14"/>
      <c r="AL83" s="15"/>
    </row>
    <row r="84" spans="2:38" ht="166.5" thickBot="1">
      <c r="B84" s="28"/>
      <c r="C84" s="28"/>
      <c r="D84" s="28"/>
      <c r="E84" s="28"/>
      <c r="F84" s="26" t="s">
        <v>884</v>
      </c>
      <c r="G84" s="28"/>
      <c r="H84" s="28"/>
      <c r="I84" s="28"/>
      <c r="J84" s="26" t="s">
        <v>20</v>
      </c>
      <c r="K84" s="26" t="s">
        <v>458</v>
      </c>
      <c r="L84" s="27">
        <v>0</v>
      </c>
      <c r="M84" s="27">
        <v>3</v>
      </c>
      <c r="N84" s="27">
        <v>1</v>
      </c>
      <c r="O84" s="28"/>
      <c r="P84" s="28"/>
      <c r="Q84" s="29">
        <v>20000000</v>
      </c>
      <c r="R84" s="28"/>
      <c r="S84" s="29"/>
      <c r="T84" s="28"/>
      <c r="U84" s="28"/>
      <c r="V84" s="28"/>
      <c r="W84" s="28"/>
      <c r="X84" s="28"/>
      <c r="Y84" s="28"/>
      <c r="Z84" s="28"/>
      <c r="AA84" s="29"/>
      <c r="AB84" s="28"/>
      <c r="AC84" s="28"/>
      <c r="AD84" s="28"/>
      <c r="AE84" s="29"/>
      <c r="AF84" s="28"/>
      <c r="AG84" s="28"/>
      <c r="AH84" s="28"/>
      <c r="AI84" s="28"/>
      <c r="AJ84" s="28"/>
      <c r="AK84" s="28"/>
      <c r="AL84" s="26" t="s">
        <v>1074</v>
      </c>
    </row>
    <row r="85" spans="2:38" s="1" customFormat="1" ht="45.75">
      <c r="B85" s="5" t="s">
        <v>1037</v>
      </c>
      <c r="C85" s="3" t="s">
        <v>1038</v>
      </c>
      <c r="D85" s="3" t="s">
        <v>1039</v>
      </c>
      <c r="E85" s="3" t="s">
        <v>1040</v>
      </c>
      <c r="F85" s="3" t="s">
        <v>1041</v>
      </c>
      <c r="G85" s="3" t="s">
        <v>1042</v>
      </c>
      <c r="H85" s="3" t="s">
        <v>1043</v>
      </c>
      <c r="I85" s="3" t="s">
        <v>1044</v>
      </c>
      <c r="J85" s="4" t="s">
        <v>1045</v>
      </c>
      <c r="K85" s="5" t="s">
        <v>1046</v>
      </c>
      <c r="L85" s="6"/>
      <c r="M85" s="6"/>
      <c r="N85" s="7"/>
      <c r="O85" s="7"/>
      <c r="P85" s="8"/>
      <c r="Q85" s="9">
        <f>SUM(Q86:Q86)</f>
        <v>16000000</v>
      </c>
      <c r="R85" s="10">
        <f>SUM(R86:R86)</f>
        <v>0</v>
      </c>
      <c r="S85" s="11">
        <f>SUM(S86:S86)</f>
        <v>0</v>
      </c>
      <c r="T85" s="10">
        <f>SUM(T86:T86)</f>
        <v>0</v>
      </c>
      <c r="U85" s="11"/>
      <c r="V85" s="10"/>
      <c r="W85" s="11"/>
      <c r="X85" s="10"/>
      <c r="Y85" s="11"/>
      <c r="Z85" s="10"/>
      <c r="AA85" s="11"/>
      <c r="AB85" s="10"/>
      <c r="AC85" s="11"/>
      <c r="AD85" s="10"/>
      <c r="AE85" s="11"/>
      <c r="AF85" s="10"/>
      <c r="AG85" s="12">
        <f>Q85+S85</f>
        <v>16000000</v>
      </c>
      <c r="AH85" s="10">
        <f>AH86</f>
        <v>0</v>
      </c>
      <c r="AI85" s="13">
        <f>SUM(AI86:AI86)</f>
        <v>0</v>
      </c>
      <c r="AJ85" s="14"/>
      <c r="AK85" s="14"/>
      <c r="AL85" s="15"/>
    </row>
    <row r="86" spans="2:38" ht="178.5">
      <c r="B86" s="28"/>
      <c r="C86" s="28"/>
      <c r="D86" s="28"/>
      <c r="E86" s="28"/>
      <c r="F86" s="26" t="s">
        <v>885</v>
      </c>
      <c r="G86" s="28"/>
      <c r="H86" s="28"/>
      <c r="I86" s="28"/>
      <c r="J86" s="26" t="s">
        <v>21</v>
      </c>
      <c r="K86" s="26" t="s">
        <v>459</v>
      </c>
      <c r="L86" s="27">
        <v>12</v>
      </c>
      <c r="M86" s="27">
        <v>12</v>
      </c>
      <c r="N86" s="27">
        <v>12</v>
      </c>
      <c r="O86" s="28"/>
      <c r="P86" s="28"/>
      <c r="Q86" s="29">
        <v>16000000</v>
      </c>
      <c r="R86" s="28"/>
      <c r="S86" s="29"/>
      <c r="T86" s="28"/>
      <c r="U86" s="28"/>
      <c r="V86" s="28"/>
      <c r="W86" s="28"/>
      <c r="X86" s="28"/>
      <c r="Y86" s="28"/>
      <c r="Z86" s="28"/>
      <c r="AA86" s="29"/>
      <c r="AB86" s="28"/>
      <c r="AC86" s="28"/>
      <c r="AD86" s="28"/>
      <c r="AE86" s="29"/>
      <c r="AF86" s="28"/>
      <c r="AG86" s="28"/>
      <c r="AH86" s="28"/>
      <c r="AI86" s="28"/>
      <c r="AJ86" s="28"/>
      <c r="AK86" s="28"/>
      <c r="AL86" s="26" t="s">
        <v>1074</v>
      </c>
    </row>
    <row r="87" spans="2:38" ht="15.75" thickBot="1">
      <c r="B87" s="28"/>
      <c r="C87" s="28"/>
      <c r="D87" s="28"/>
      <c r="E87" s="28"/>
      <c r="F87" s="26"/>
      <c r="G87" s="28"/>
      <c r="H87" s="28"/>
      <c r="I87" s="28"/>
      <c r="J87" s="26"/>
      <c r="K87" s="26"/>
      <c r="L87" s="27"/>
      <c r="M87" s="27"/>
      <c r="N87" s="27"/>
      <c r="O87" s="28"/>
      <c r="P87" s="28"/>
      <c r="Q87" s="29"/>
      <c r="R87" s="28"/>
      <c r="S87" s="29"/>
      <c r="T87" s="28"/>
      <c r="U87" s="28"/>
      <c r="V87" s="28"/>
      <c r="W87" s="28"/>
      <c r="X87" s="28"/>
      <c r="Y87" s="28"/>
      <c r="Z87" s="28"/>
      <c r="AA87" s="29"/>
      <c r="AB87" s="28"/>
      <c r="AC87" s="28"/>
      <c r="AD87" s="28"/>
      <c r="AE87" s="29"/>
      <c r="AF87" s="28"/>
      <c r="AG87" s="28"/>
      <c r="AH87" s="28"/>
      <c r="AI87" s="28"/>
      <c r="AJ87" s="28"/>
      <c r="AK87" s="28"/>
      <c r="AL87" s="26"/>
    </row>
    <row r="88" spans="2:38" s="1" customFormat="1" ht="45.75">
      <c r="B88" s="5" t="s">
        <v>1037</v>
      </c>
      <c r="C88" s="3" t="s">
        <v>1038</v>
      </c>
      <c r="D88" s="3" t="s">
        <v>1039</v>
      </c>
      <c r="E88" s="3" t="s">
        <v>1040</v>
      </c>
      <c r="F88" s="3" t="s">
        <v>1041</v>
      </c>
      <c r="G88" s="3" t="s">
        <v>1042</v>
      </c>
      <c r="H88" s="3" t="s">
        <v>1043</v>
      </c>
      <c r="I88" s="3" t="s">
        <v>1044</v>
      </c>
      <c r="J88" s="4" t="s">
        <v>1045</v>
      </c>
      <c r="K88" s="5" t="s">
        <v>1046</v>
      </c>
      <c r="L88" s="6"/>
      <c r="M88" s="6"/>
      <c r="N88" s="7"/>
      <c r="O88" s="7"/>
      <c r="P88" s="8"/>
      <c r="Q88" s="9">
        <f>SUM(Q89:Q89)</f>
        <v>0</v>
      </c>
      <c r="R88" s="10">
        <f>SUM(R89:R89)</f>
        <v>0</v>
      </c>
      <c r="S88" s="11">
        <f>SUM(S89:S89)</f>
        <v>10000000</v>
      </c>
      <c r="T88" s="10">
        <f>SUM(T89:T89)</f>
        <v>0</v>
      </c>
      <c r="U88" s="11"/>
      <c r="V88" s="10"/>
      <c r="W88" s="11"/>
      <c r="X88" s="10"/>
      <c r="Y88" s="11"/>
      <c r="Z88" s="10"/>
      <c r="AA88" s="11"/>
      <c r="AB88" s="10"/>
      <c r="AC88" s="11"/>
      <c r="AD88" s="10"/>
      <c r="AE88" s="11"/>
      <c r="AF88" s="10"/>
      <c r="AG88" s="12">
        <f>Q88+S88</f>
        <v>10000000</v>
      </c>
      <c r="AH88" s="10">
        <f>AH89</f>
        <v>0</v>
      </c>
      <c r="AI88" s="13">
        <f>SUM(AI89:AI89)</f>
        <v>0</v>
      </c>
      <c r="AJ88" s="14"/>
      <c r="AK88" s="14"/>
      <c r="AL88" s="15"/>
    </row>
    <row r="89" spans="2:38" ht="77.25" thickBot="1">
      <c r="B89" s="28"/>
      <c r="C89" s="28"/>
      <c r="D89" s="28"/>
      <c r="E89" s="28"/>
      <c r="F89" s="26" t="s">
        <v>881</v>
      </c>
      <c r="G89" s="28"/>
      <c r="H89" s="28"/>
      <c r="I89" s="28"/>
      <c r="J89" s="26" t="s">
        <v>22</v>
      </c>
      <c r="K89" s="26" t="s">
        <v>460</v>
      </c>
      <c r="L89" s="27">
        <v>18</v>
      </c>
      <c r="M89" s="27">
        <v>12</v>
      </c>
      <c r="N89" s="27">
        <v>15</v>
      </c>
      <c r="O89" s="28"/>
      <c r="P89" s="28"/>
      <c r="Q89" s="29"/>
      <c r="R89" s="28"/>
      <c r="S89" s="29">
        <v>10000000</v>
      </c>
      <c r="T89" s="28"/>
      <c r="U89" s="28"/>
      <c r="V89" s="28"/>
      <c r="W89" s="28"/>
      <c r="X89" s="28"/>
      <c r="Y89" s="28"/>
      <c r="Z89" s="28"/>
      <c r="AA89" s="29"/>
      <c r="AB89" s="28"/>
      <c r="AC89" s="28"/>
      <c r="AD89" s="28"/>
      <c r="AE89" s="29"/>
      <c r="AF89" s="28"/>
      <c r="AG89" s="28"/>
      <c r="AH89" s="28"/>
      <c r="AI89" s="28"/>
      <c r="AJ89" s="28"/>
      <c r="AK89" s="28"/>
      <c r="AL89" s="26" t="s">
        <v>1074</v>
      </c>
    </row>
    <row r="90" spans="2:38" s="1" customFormat="1" ht="41.25">
      <c r="B90" s="5" t="s">
        <v>1037</v>
      </c>
      <c r="C90" s="3" t="s">
        <v>1038</v>
      </c>
      <c r="D90" s="3" t="s">
        <v>1039</v>
      </c>
      <c r="E90" s="3" t="s">
        <v>1040</v>
      </c>
      <c r="F90" s="3" t="s">
        <v>1041</v>
      </c>
      <c r="G90" s="3" t="s">
        <v>1042</v>
      </c>
      <c r="H90" s="3" t="s">
        <v>1043</v>
      </c>
      <c r="I90" s="3" t="s">
        <v>1044</v>
      </c>
      <c r="J90" s="4" t="s">
        <v>1045</v>
      </c>
      <c r="K90" s="5" t="s">
        <v>1046</v>
      </c>
      <c r="L90" s="6"/>
      <c r="M90" s="6"/>
      <c r="N90" s="7"/>
      <c r="O90" s="7"/>
      <c r="P90" s="8"/>
      <c r="Q90" s="9">
        <f>SUM(Q91:Q91)</f>
        <v>2500000</v>
      </c>
      <c r="R90" s="10">
        <f>SUM(R91:R91)</f>
        <v>0</v>
      </c>
      <c r="S90" s="11">
        <f>SUM(S91:S91)</f>
        <v>0</v>
      </c>
      <c r="T90" s="10">
        <f>SUM(T91:T91)</f>
        <v>0</v>
      </c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11"/>
      <c r="AF90" s="10"/>
      <c r="AG90" s="12">
        <f>Q90+S90</f>
        <v>2500000</v>
      </c>
      <c r="AH90" s="10">
        <f>AH91</f>
        <v>0</v>
      </c>
      <c r="AI90" s="13">
        <f>SUM(AI91:AI91)</f>
        <v>0</v>
      </c>
      <c r="AJ90" s="14"/>
      <c r="AK90" s="14"/>
      <c r="AL90" s="15"/>
    </row>
    <row r="91" spans="2:38" ht="217.5" thickBot="1">
      <c r="B91" s="28"/>
      <c r="C91" s="28"/>
      <c r="D91" s="28"/>
      <c r="E91" s="28"/>
      <c r="F91" s="26"/>
      <c r="G91" s="28"/>
      <c r="H91" s="28"/>
      <c r="I91" s="28"/>
      <c r="J91" s="26" t="s">
        <v>23</v>
      </c>
      <c r="K91" s="26" t="s">
        <v>461</v>
      </c>
      <c r="L91" s="27">
        <v>0</v>
      </c>
      <c r="M91" s="27">
        <v>12</v>
      </c>
      <c r="N91" s="27">
        <v>6</v>
      </c>
      <c r="O91" s="28"/>
      <c r="P91" s="28"/>
      <c r="Q91" s="29">
        <v>2500000</v>
      </c>
      <c r="R91" s="28"/>
      <c r="S91" s="29"/>
      <c r="T91" s="28"/>
      <c r="U91" s="28"/>
      <c r="V91" s="28"/>
      <c r="W91" s="28"/>
      <c r="X91" s="28"/>
      <c r="Y91" s="28"/>
      <c r="Z91" s="28"/>
      <c r="AA91" s="29"/>
      <c r="AB91" s="28"/>
      <c r="AC91" s="28"/>
      <c r="AD91" s="28"/>
      <c r="AE91" s="29"/>
      <c r="AF91" s="28"/>
      <c r="AG91" s="28"/>
      <c r="AH91" s="28"/>
      <c r="AI91" s="28"/>
      <c r="AJ91" s="28"/>
      <c r="AK91" s="28"/>
      <c r="AL91" s="26" t="s">
        <v>1074</v>
      </c>
    </row>
    <row r="92" spans="2:38" s="1" customFormat="1" ht="41.25">
      <c r="B92" s="5" t="s">
        <v>1037</v>
      </c>
      <c r="C92" s="3" t="s">
        <v>1038</v>
      </c>
      <c r="D92" s="3" t="s">
        <v>1039</v>
      </c>
      <c r="E92" s="3" t="s">
        <v>1040</v>
      </c>
      <c r="F92" s="3" t="s">
        <v>1041</v>
      </c>
      <c r="G92" s="3" t="s">
        <v>1042</v>
      </c>
      <c r="H92" s="3" t="s">
        <v>1043</v>
      </c>
      <c r="I92" s="3" t="s">
        <v>1044</v>
      </c>
      <c r="J92" s="4" t="s">
        <v>1045</v>
      </c>
      <c r="K92" s="5" t="s">
        <v>1046</v>
      </c>
      <c r="L92" s="6"/>
      <c r="M92" s="6"/>
      <c r="N92" s="7"/>
      <c r="O92" s="7"/>
      <c r="P92" s="8"/>
      <c r="Q92" s="9">
        <f>SUM(Q93:Q93)</f>
        <v>5000000</v>
      </c>
      <c r="R92" s="10">
        <f>SUM(R93:R93)</f>
        <v>0</v>
      </c>
      <c r="S92" s="11">
        <f>SUM(S93:S93)</f>
        <v>0</v>
      </c>
      <c r="T92" s="10">
        <f>SUM(T93:T93)</f>
        <v>0</v>
      </c>
      <c r="U92" s="11"/>
      <c r="V92" s="10"/>
      <c r="W92" s="11"/>
      <c r="X92" s="10"/>
      <c r="Y92" s="11"/>
      <c r="Z92" s="10"/>
      <c r="AA92" s="11"/>
      <c r="AB92" s="10"/>
      <c r="AC92" s="11"/>
      <c r="AD92" s="10"/>
      <c r="AE92" s="11"/>
      <c r="AF92" s="10"/>
      <c r="AG92" s="12">
        <f>Q92+S92</f>
        <v>5000000</v>
      </c>
      <c r="AH92" s="10">
        <f>AH93</f>
        <v>0</v>
      </c>
      <c r="AI92" s="13">
        <f>SUM(AI93:AI93)</f>
        <v>0</v>
      </c>
      <c r="AJ92" s="14"/>
      <c r="AK92" s="14"/>
      <c r="AL92" s="15"/>
    </row>
    <row r="93" spans="2:38" ht="179.25" thickBot="1">
      <c r="B93" s="28"/>
      <c r="C93" s="28"/>
      <c r="D93" s="28"/>
      <c r="E93" s="28"/>
      <c r="F93" s="26"/>
      <c r="G93" s="28"/>
      <c r="H93" s="28"/>
      <c r="I93" s="28"/>
      <c r="J93" s="26" t="s">
        <v>24</v>
      </c>
      <c r="K93" s="26" t="s">
        <v>462</v>
      </c>
      <c r="L93" s="27">
        <v>0</v>
      </c>
      <c r="M93" s="27">
        <v>3</v>
      </c>
      <c r="N93" s="27">
        <v>1</v>
      </c>
      <c r="O93" s="28"/>
      <c r="P93" s="28"/>
      <c r="Q93" s="29">
        <v>5000000</v>
      </c>
      <c r="R93" s="28"/>
      <c r="S93" s="29"/>
      <c r="T93" s="28"/>
      <c r="U93" s="28"/>
      <c r="V93" s="28"/>
      <c r="W93" s="28"/>
      <c r="X93" s="28"/>
      <c r="Y93" s="28"/>
      <c r="Z93" s="28"/>
      <c r="AA93" s="29"/>
      <c r="AB93" s="28"/>
      <c r="AC93" s="28"/>
      <c r="AD93" s="28"/>
      <c r="AE93" s="29"/>
      <c r="AF93" s="28"/>
      <c r="AG93" s="28"/>
      <c r="AH93" s="28"/>
      <c r="AI93" s="28"/>
      <c r="AJ93" s="28"/>
      <c r="AK93" s="28"/>
      <c r="AL93" s="26" t="s">
        <v>1074</v>
      </c>
    </row>
    <row r="94" spans="2:38" s="1" customFormat="1" ht="33.75">
      <c r="B94" s="5" t="s">
        <v>1037</v>
      </c>
      <c r="C94" s="3" t="s">
        <v>1038</v>
      </c>
      <c r="D94" s="3" t="s">
        <v>1039</v>
      </c>
      <c r="E94" s="3" t="s">
        <v>1040</v>
      </c>
      <c r="F94" s="3" t="s">
        <v>1041</v>
      </c>
      <c r="G94" s="3" t="s">
        <v>1042</v>
      </c>
      <c r="H94" s="3" t="s">
        <v>1043</v>
      </c>
      <c r="I94" s="3" t="s">
        <v>1044</v>
      </c>
      <c r="J94" s="4" t="s">
        <v>1045</v>
      </c>
      <c r="K94" s="5" t="s">
        <v>1046</v>
      </c>
      <c r="L94" s="6"/>
      <c r="M94" s="6"/>
      <c r="N94" s="7"/>
      <c r="O94" s="7"/>
      <c r="P94" s="8"/>
      <c r="Q94" s="9">
        <f>SUM(Q95:Q95)</f>
        <v>0</v>
      </c>
      <c r="R94" s="10">
        <f>SUM(R95:R95)</f>
        <v>0</v>
      </c>
      <c r="S94" s="11">
        <f>SUM(S95:S95)</f>
        <v>0</v>
      </c>
      <c r="T94" s="10">
        <f>SUM(T95:T95)</f>
        <v>0</v>
      </c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11"/>
      <c r="AF94" s="10"/>
      <c r="AG94" s="12">
        <f>Q94+S94</f>
        <v>0</v>
      </c>
      <c r="AH94" s="10">
        <f>AH95</f>
        <v>0</v>
      </c>
      <c r="AI94" s="13">
        <f>SUM(AI95:AI95)</f>
        <v>0</v>
      </c>
      <c r="AJ94" s="14"/>
      <c r="AK94" s="14"/>
      <c r="AL94" s="15"/>
    </row>
    <row r="95" spans="2:38" ht="115.5" thickBot="1">
      <c r="B95" s="28"/>
      <c r="C95" s="28"/>
      <c r="D95" s="28"/>
      <c r="E95" s="28"/>
      <c r="F95" s="26"/>
      <c r="G95" s="28"/>
      <c r="H95" s="28"/>
      <c r="I95" s="28"/>
      <c r="J95" s="26" t="s">
        <v>25</v>
      </c>
      <c r="K95" s="26" t="s">
        <v>463</v>
      </c>
      <c r="L95" s="27">
        <v>0</v>
      </c>
      <c r="M95" s="27">
        <v>34</v>
      </c>
      <c r="N95" s="27">
        <v>10</v>
      </c>
      <c r="O95" s="28"/>
      <c r="P95" s="28"/>
      <c r="Q95" s="29"/>
      <c r="R95" s="28"/>
      <c r="S95" s="29"/>
      <c r="T95" s="28"/>
      <c r="U95" s="28"/>
      <c r="V95" s="28"/>
      <c r="W95" s="28"/>
      <c r="X95" s="28"/>
      <c r="Y95" s="28"/>
      <c r="Z95" s="28"/>
      <c r="AA95" s="29"/>
      <c r="AB95" s="28"/>
      <c r="AC95" s="28"/>
      <c r="AD95" s="28"/>
      <c r="AE95" s="29"/>
      <c r="AF95" s="28"/>
      <c r="AG95" s="28"/>
      <c r="AH95" s="28"/>
      <c r="AI95" s="28"/>
      <c r="AJ95" s="28"/>
      <c r="AK95" s="28"/>
      <c r="AL95" s="26" t="s">
        <v>1074</v>
      </c>
    </row>
    <row r="96" spans="2:38" s="1" customFormat="1" ht="41.25">
      <c r="B96" s="5" t="s">
        <v>1037</v>
      </c>
      <c r="C96" s="3" t="s">
        <v>1038</v>
      </c>
      <c r="D96" s="3" t="s">
        <v>1039</v>
      </c>
      <c r="E96" s="3" t="s">
        <v>1040</v>
      </c>
      <c r="F96" s="3" t="s">
        <v>1041</v>
      </c>
      <c r="G96" s="3" t="s">
        <v>1042</v>
      </c>
      <c r="H96" s="3" t="s">
        <v>1043</v>
      </c>
      <c r="I96" s="3" t="s">
        <v>1044</v>
      </c>
      <c r="J96" s="4" t="s">
        <v>1045</v>
      </c>
      <c r="K96" s="5" t="s">
        <v>1046</v>
      </c>
      <c r="L96" s="6"/>
      <c r="M96" s="6"/>
      <c r="N96" s="7"/>
      <c r="O96" s="7"/>
      <c r="P96" s="8"/>
      <c r="Q96" s="9">
        <f>SUM(Q97:Q97)</f>
        <v>5000000</v>
      </c>
      <c r="R96" s="10">
        <f>SUM(R97:R97)</f>
        <v>0</v>
      </c>
      <c r="S96" s="11">
        <f>SUM(S97:S97)</f>
        <v>0</v>
      </c>
      <c r="T96" s="10">
        <f>SUM(T97:T97)</f>
        <v>0</v>
      </c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11"/>
      <c r="AF96" s="10"/>
      <c r="AG96" s="12">
        <f>Q96+S96</f>
        <v>5000000</v>
      </c>
      <c r="AH96" s="10">
        <f>AH97</f>
        <v>0</v>
      </c>
      <c r="AI96" s="13">
        <f>SUM(AI97:AI97)</f>
        <v>0</v>
      </c>
      <c r="AJ96" s="14"/>
      <c r="AK96" s="14"/>
      <c r="AL96" s="15"/>
    </row>
    <row r="97" spans="2:38" ht="115.5" thickBot="1">
      <c r="B97" s="28"/>
      <c r="C97" s="28"/>
      <c r="D97" s="28"/>
      <c r="E97" s="28"/>
      <c r="F97" s="26"/>
      <c r="G97" s="28"/>
      <c r="H97" s="28"/>
      <c r="I97" s="28"/>
      <c r="J97" s="26" t="s">
        <v>26</v>
      </c>
      <c r="K97" s="26" t="s">
        <v>464</v>
      </c>
      <c r="L97" s="27">
        <v>0</v>
      </c>
      <c r="M97" s="27">
        <v>40</v>
      </c>
      <c r="N97" s="27">
        <v>20</v>
      </c>
      <c r="O97" s="28"/>
      <c r="P97" s="28"/>
      <c r="Q97" s="29">
        <v>5000000</v>
      </c>
      <c r="R97" s="28"/>
      <c r="S97" s="29"/>
      <c r="T97" s="28"/>
      <c r="U97" s="28"/>
      <c r="V97" s="28"/>
      <c r="W97" s="28"/>
      <c r="X97" s="28"/>
      <c r="Y97" s="28"/>
      <c r="Z97" s="28"/>
      <c r="AA97" s="29"/>
      <c r="AB97" s="28"/>
      <c r="AC97" s="28"/>
      <c r="AD97" s="28"/>
      <c r="AE97" s="29"/>
      <c r="AF97" s="28"/>
      <c r="AG97" s="28"/>
      <c r="AH97" s="28"/>
      <c r="AI97" s="28"/>
      <c r="AJ97" s="28"/>
      <c r="AK97" s="28"/>
      <c r="AL97" s="26" t="s">
        <v>1074</v>
      </c>
    </row>
    <row r="98" spans="2:38" s="1" customFormat="1" ht="50.25">
      <c r="B98" s="5" t="s">
        <v>1037</v>
      </c>
      <c r="C98" s="3" t="s">
        <v>1038</v>
      </c>
      <c r="D98" s="3" t="s">
        <v>1039</v>
      </c>
      <c r="E98" s="3" t="s">
        <v>1040</v>
      </c>
      <c r="F98" s="3" t="s">
        <v>1041</v>
      </c>
      <c r="G98" s="3" t="s">
        <v>1042</v>
      </c>
      <c r="H98" s="3" t="s">
        <v>1043</v>
      </c>
      <c r="I98" s="3" t="s">
        <v>1044</v>
      </c>
      <c r="J98" s="4" t="s">
        <v>1045</v>
      </c>
      <c r="K98" s="5" t="s">
        <v>1046</v>
      </c>
      <c r="L98" s="6"/>
      <c r="M98" s="6"/>
      <c r="N98" s="7"/>
      <c r="O98" s="7"/>
      <c r="P98" s="8"/>
      <c r="Q98" s="9">
        <f>SUM(Q99:Q99)</f>
        <v>200000000</v>
      </c>
      <c r="R98" s="10">
        <f>SUM(R99:R99)</f>
        <v>0</v>
      </c>
      <c r="S98" s="11">
        <f>SUM(S99:S99)</f>
        <v>0</v>
      </c>
      <c r="T98" s="10">
        <f>SUM(T99:T99)</f>
        <v>0</v>
      </c>
      <c r="U98" s="11"/>
      <c r="V98" s="10"/>
      <c r="W98" s="11"/>
      <c r="X98" s="10"/>
      <c r="Y98" s="11"/>
      <c r="Z98" s="10"/>
      <c r="AA98" s="11"/>
      <c r="AB98" s="10"/>
      <c r="AC98" s="11"/>
      <c r="AD98" s="10"/>
      <c r="AE98" s="11"/>
      <c r="AF98" s="10"/>
      <c r="AG98" s="12">
        <f>Q98+S98</f>
        <v>200000000</v>
      </c>
      <c r="AH98" s="10">
        <f>AH99</f>
        <v>0</v>
      </c>
      <c r="AI98" s="13">
        <f>SUM(AI99:AI99)</f>
        <v>0</v>
      </c>
      <c r="AJ98" s="14"/>
      <c r="AK98" s="14"/>
      <c r="AL98" s="15"/>
    </row>
    <row r="99" spans="2:38" ht="128.25" thickBot="1">
      <c r="B99" s="28"/>
      <c r="C99" s="28"/>
      <c r="D99" s="28"/>
      <c r="E99" s="28"/>
      <c r="F99" s="26" t="s">
        <v>881</v>
      </c>
      <c r="G99" s="28"/>
      <c r="H99" s="28"/>
      <c r="I99" s="28"/>
      <c r="J99" s="26" t="s">
        <v>27</v>
      </c>
      <c r="K99" s="26" t="s">
        <v>465</v>
      </c>
      <c r="L99" s="27">
        <v>0</v>
      </c>
      <c r="M99" s="27">
        <v>6000</v>
      </c>
      <c r="N99" s="27">
        <v>2000</v>
      </c>
      <c r="O99" s="28"/>
      <c r="P99" s="28"/>
      <c r="Q99" s="29">
        <v>200000000</v>
      </c>
      <c r="R99" s="28"/>
      <c r="S99" s="29"/>
      <c r="T99" s="28"/>
      <c r="U99" s="28"/>
      <c r="V99" s="28"/>
      <c r="W99" s="28"/>
      <c r="X99" s="28"/>
      <c r="Y99" s="28"/>
      <c r="Z99" s="28"/>
      <c r="AA99" s="29"/>
      <c r="AB99" s="28"/>
      <c r="AC99" s="28"/>
      <c r="AD99" s="28"/>
      <c r="AE99" s="29"/>
      <c r="AF99" s="28"/>
      <c r="AG99" s="28"/>
      <c r="AH99" s="28"/>
      <c r="AI99" s="28"/>
      <c r="AJ99" s="28"/>
      <c r="AK99" s="28"/>
      <c r="AL99" s="26" t="s">
        <v>1074</v>
      </c>
    </row>
    <row r="100" spans="2:38" s="1" customFormat="1" ht="41.25">
      <c r="B100" s="5" t="s">
        <v>1037</v>
      </c>
      <c r="C100" s="3" t="s">
        <v>1038</v>
      </c>
      <c r="D100" s="3" t="s">
        <v>1039</v>
      </c>
      <c r="E100" s="3" t="s">
        <v>1040</v>
      </c>
      <c r="F100" s="3" t="s">
        <v>1041</v>
      </c>
      <c r="G100" s="3" t="s">
        <v>1042</v>
      </c>
      <c r="H100" s="3" t="s">
        <v>1043</v>
      </c>
      <c r="I100" s="3" t="s">
        <v>1044</v>
      </c>
      <c r="J100" s="4" t="s">
        <v>1045</v>
      </c>
      <c r="K100" s="5" t="s">
        <v>1046</v>
      </c>
      <c r="L100" s="6"/>
      <c r="M100" s="6"/>
      <c r="N100" s="7"/>
      <c r="O100" s="7"/>
      <c r="P100" s="8"/>
      <c r="Q100" s="9">
        <f>SUM(Q101:Q101)</f>
        <v>2500000</v>
      </c>
      <c r="R100" s="10">
        <f>SUM(R101:R101)</f>
        <v>0</v>
      </c>
      <c r="S100" s="11">
        <f>SUM(S101:S101)</f>
        <v>0</v>
      </c>
      <c r="T100" s="10">
        <f>SUM(T101:T101)</f>
        <v>0</v>
      </c>
      <c r="U100" s="11"/>
      <c r="V100" s="10"/>
      <c r="W100" s="11"/>
      <c r="X100" s="10"/>
      <c r="Y100" s="11"/>
      <c r="Z100" s="10"/>
      <c r="AA100" s="11"/>
      <c r="AB100" s="10"/>
      <c r="AC100" s="11"/>
      <c r="AD100" s="10"/>
      <c r="AE100" s="11"/>
      <c r="AF100" s="10"/>
      <c r="AG100" s="12">
        <f>Q100+S100</f>
        <v>2500000</v>
      </c>
      <c r="AH100" s="10">
        <f>AH101</f>
        <v>0</v>
      </c>
      <c r="AI100" s="13">
        <f>SUM(AI101:AI101)</f>
        <v>0</v>
      </c>
      <c r="AJ100" s="14"/>
      <c r="AK100" s="14"/>
      <c r="AL100" s="15"/>
    </row>
    <row r="101" spans="2:38" ht="77.25" thickBot="1">
      <c r="B101" s="28"/>
      <c r="C101" s="28"/>
      <c r="D101" s="28"/>
      <c r="E101" s="28"/>
      <c r="F101" s="26"/>
      <c r="G101" s="28"/>
      <c r="H101" s="28"/>
      <c r="I101" s="28"/>
      <c r="J101" s="26" t="s">
        <v>28</v>
      </c>
      <c r="K101" s="26" t="s">
        <v>466</v>
      </c>
      <c r="L101" s="27">
        <v>1</v>
      </c>
      <c r="M101" s="27">
        <v>7</v>
      </c>
      <c r="N101" s="27">
        <v>2</v>
      </c>
      <c r="O101" s="28"/>
      <c r="P101" s="28"/>
      <c r="Q101" s="29">
        <v>2500000</v>
      </c>
      <c r="R101" s="28"/>
      <c r="S101" s="29"/>
      <c r="T101" s="28"/>
      <c r="U101" s="28"/>
      <c r="V101" s="28"/>
      <c r="W101" s="28"/>
      <c r="X101" s="28"/>
      <c r="Y101" s="28"/>
      <c r="Z101" s="28"/>
      <c r="AA101" s="29"/>
      <c r="AB101" s="28"/>
      <c r="AC101" s="28"/>
      <c r="AD101" s="28"/>
      <c r="AE101" s="29"/>
      <c r="AF101" s="28"/>
      <c r="AG101" s="28"/>
      <c r="AH101" s="28"/>
      <c r="AI101" s="28"/>
      <c r="AJ101" s="28"/>
      <c r="AK101" s="28"/>
      <c r="AL101" s="26" t="s">
        <v>1074</v>
      </c>
    </row>
    <row r="102" spans="2:38" s="1" customFormat="1" ht="45.75">
      <c r="B102" s="5" t="s">
        <v>1037</v>
      </c>
      <c r="C102" s="3" t="s">
        <v>1038</v>
      </c>
      <c r="D102" s="3" t="s">
        <v>1039</v>
      </c>
      <c r="E102" s="3" t="s">
        <v>1040</v>
      </c>
      <c r="F102" s="3" t="s">
        <v>1041</v>
      </c>
      <c r="G102" s="3" t="s">
        <v>1042</v>
      </c>
      <c r="H102" s="3" t="s">
        <v>1043</v>
      </c>
      <c r="I102" s="3" t="s">
        <v>1044</v>
      </c>
      <c r="J102" s="4" t="s">
        <v>1045</v>
      </c>
      <c r="K102" s="5" t="s">
        <v>1046</v>
      </c>
      <c r="L102" s="6"/>
      <c r="M102" s="6"/>
      <c r="N102" s="7"/>
      <c r="O102" s="7"/>
      <c r="P102" s="8"/>
      <c r="Q102" s="9">
        <f>SUM(Q103:Q103)</f>
        <v>0</v>
      </c>
      <c r="R102" s="10">
        <f>SUM(R103:R103)</f>
        <v>0</v>
      </c>
      <c r="S102" s="11">
        <f>SUM(S103:S103)</f>
        <v>39131537</v>
      </c>
      <c r="T102" s="10">
        <f>SUM(T103:T103)</f>
        <v>0</v>
      </c>
      <c r="U102" s="11"/>
      <c r="V102" s="10"/>
      <c r="W102" s="11"/>
      <c r="X102" s="10"/>
      <c r="Y102" s="11"/>
      <c r="Z102" s="10"/>
      <c r="AA102" s="11"/>
      <c r="AB102" s="10"/>
      <c r="AC102" s="11"/>
      <c r="AD102" s="10"/>
      <c r="AE102" s="11"/>
      <c r="AF102" s="10"/>
      <c r="AG102" s="12">
        <f>Q102+S102</f>
        <v>39131537</v>
      </c>
      <c r="AH102" s="10">
        <f>AH103</f>
        <v>0</v>
      </c>
      <c r="AI102" s="13">
        <f>SUM(AI103:AI103)</f>
        <v>0</v>
      </c>
      <c r="AJ102" s="14"/>
      <c r="AK102" s="14"/>
      <c r="AL102" s="15"/>
    </row>
    <row r="103" spans="2:38" ht="141" thickBot="1">
      <c r="B103" s="28"/>
      <c r="C103" s="28"/>
      <c r="D103" s="28"/>
      <c r="E103" s="28"/>
      <c r="F103" s="26" t="s">
        <v>879</v>
      </c>
      <c r="G103" s="28"/>
      <c r="H103" s="28"/>
      <c r="I103" s="28"/>
      <c r="J103" s="26" t="s">
        <v>29</v>
      </c>
      <c r="K103" s="26" t="s">
        <v>467</v>
      </c>
      <c r="L103" s="27">
        <v>57</v>
      </c>
      <c r="M103" s="27">
        <v>60</v>
      </c>
      <c r="N103" s="27">
        <v>60</v>
      </c>
      <c r="O103" s="28"/>
      <c r="P103" s="28"/>
      <c r="Q103" s="29"/>
      <c r="R103" s="28"/>
      <c r="S103" s="29">
        <v>39131537</v>
      </c>
      <c r="T103" s="28"/>
      <c r="U103" s="28"/>
      <c r="V103" s="28"/>
      <c r="W103" s="28"/>
      <c r="X103" s="28"/>
      <c r="Y103" s="28"/>
      <c r="Z103" s="28"/>
      <c r="AA103" s="29"/>
      <c r="AB103" s="28"/>
      <c r="AC103" s="28"/>
      <c r="AD103" s="28"/>
      <c r="AE103" s="29"/>
      <c r="AF103" s="28"/>
      <c r="AG103" s="28"/>
      <c r="AH103" s="28"/>
      <c r="AI103" s="28"/>
      <c r="AJ103" s="28"/>
      <c r="AK103" s="28"/>
      <c r="AL103" s="26" t="s">
        <v>1074</v>
      </c>
    </row>
    <row r="104" spans="2:38" s="1" customFormat="1" ht="45.75">
      <c r="B104" s="5" t="s">
        <v>1037</v>
      </c>
      <c r="C104" s="3" t="s">
        <v>1038</v>
      </c>
      <c r="D104" s="3" t="s">
        <v>1039</v>
      </c>
      <c r="E104" s="3" t="s">
        <v>1040</v>
      </c>
      <c r="F104" s="3" t="s">
        <v>1041</v>
      </c>
      <c r="G104" s="3" t="s">
        <v>1042</v>
      </c>
      <c r="H104" s="3" t="s">
        <v>1043</v>
      </c>
      <c r="I104" s="3" t="s">
        <v>1044</v>
      </c>
      <c r="J104" s="4" t="s">
        <v>1045</v>
      </c>
      <c r="K104" s="5" t="s">
        <v>1046</v>
      </c>
      <c r="L104" s="6"/>
      <c r="M104" s="6"/>
      <c r="N104" s="7"/>
      <c r="O104" s="7"/>
      <c r="P104" s="8"/>
      <c r="Q104" s="9">
        <f>SUM(Q105:Q105)</f>
        <v>0</v>
      </c>
      <c r="R104" s="10">
        <f>SUM(R105:R105)</f>
        <v>0</v>
      </c>
      <c r="S104" s="11">
        <f>SUM(S105:S105)</f>
        <v>39131537</v>
      </c>
      <c r="T104" s="10">
        <f>SUM(T105:T105)</f>
        <v>0</v>
      </c>
      <c r="U104" s="11"/>
      <c r="V104" s="10"/>
      <c r="W104" s="11"/>
      <c r="X104" s="10"/>
      <c r="Y104" s="11"/>
      <c r="Z104" s="10"/>
      <c r="AA104" s="11"/>
      <c r="AB104" s="10"/>
      <c r="AC104" s="11"/>
      <c r="AD104" s="10"/>
      <c r="AE104" s="11"/>
      <c r="AF104" s="10"/>
      <c r="AG104" s="12">
        <f>Q104+S104</f>
        <v>39131537</v>
      </c>
      <c r="AH104" s="10">
        <f>AH105</f>
        <v>0</v>
      </c>
      <c r="AI104" s="13">
        <f>SUM(AI105:AI105)</f>
        <v>0</v>
      </c>
      <c r="AJ104" s="14"/>
      <c r="AK104" s="14"/>
      <c r="AL104" s="15"/>
    </row>
    <row r="105" spans="2:38" ht="141" thickBot="1">
      <c r="B105" s="28"/>
      <c r="C105" s="28"/>
      <c r="D105" s="28"/>
      <c r="E105" s="28"/>
      <c r="F105" s="26" t="s">
        <v>879</v>
      </c>
      <c r="G105" s="28"/>
      <c r="H105" s="28"/>
      <c r="I105" s="28"/>
      <c r="J105" s="26" t="s">
        <v>30</v>
      </c>
      <c r="K105" s="26" t="s">
        <v>468</v>
      </c>
      <c r="L105" s="27">
        <v>5</v>
      </c>
      <c r="M105" s="27">
        <v>50</v>
      </c>
      <c r="N105" s="27">
        <v>10</v>
      </c>
      <c r="O105" s="28"/>
      <c r="P105" s="28"/>
      <c r="Q105" s="29"/>
      <c r="R105" s="28"/>
      <c r="S105" s="29">
        <v>39131537</v>
      </c>
      <c r="T105" s="28"/>
      <c r="U105" s="28"/>
      <c r="V105" s="28"/>
      <c r="W105" s="28"/>
      <c r="X105" s="28"/>
      <c r="Y105" s="28"/>
      <c r="Z105" s="28"/>
      <c r="AA105" s="29"/>
      <c r="AB105" s="28"/>
      <c r="AC105" s="28"/>
      <c r="AD105" s="28"/>
      <c r="AE105" s="29"/>
      <c r="AF105" s="28"/>
      <c r="AG105" s="28"/>
      <c r="AH105" s="28"/>
      <c r="AI105" s="28"/>
      <c r="AJ105" s="28"/>
      <c r="AK105" s="28"/>
      <c r="AL105" s="26" t="s">
        <v>1074</v>
      </c>
    </row>
    <row r="106" spans="2:38" s="1" customFormat="1" ht="33.75">
      <c r="B106" s="5" t="s">
        <v>1037</v>
      </c>
      <c r="C106" s="3" t="s">
        <v>1038</v>
      </c>
      <c r="D106" s="3" t="s">
        <v>1039</v>
      </c>
      <c r="E106" s="3" t="s">
        <v>1040</v>
      </c>
      <c r="F106" s="3" t="s">
        <v>1041</v>
      </c>
      <c r="G106" s="3" t="s">
        <v>1042</v>
      </c>
      <c r="H106" s="3" t="s">
        <v>1043</v>
      </c>
      <c r="I106" s="3" t="s">
        <v>1044</v>
      </c>
      <c r="J106" s="4" t="s">
        <v>1045</v>
      </c>
      <c r="K106" s="5" t="s">
        <v>1046</v>
      </c>
      <c r="L106" s="6"/>
      <c r="M106" s="6"/>
      <c r="N106" s="7"/>
      <c r="O106" s="7"/>
      <c r="P106" s="8"/>
      <c r="Q106" s="9">
        <f>SUM(Q107:Q107)</f>
        <v>0</v>
      </c>
      <c r="R106" s="10">
        <f>SUM(R107:R107)</f>
        <v>0</v>
      </c>
      <c r="S106" s="11">
        <f>SUM(S107:S107)</f>
        <v>0</v>
      </c>
      <c r="T106" s="10">
        <f>SUM(T107:T107)</f>
        <v>0</v>
      </c>
      <c r="U106" s="11"/>
      <c r="V106" s="10"/>
      <c r="W106" s="11"/>
      <c r="X106" s="10"/>
      <c r="Y106" s="11"/>
      <c r="Z106" s="10"/>
      <c r="AA106" s="11"/>
      <c r="AB106" s="10"/>
      <c r="AC106" s="11"/>
      <c r="AD106" s="10"/>
      <c r="AE106" s="11"/>
      <c r="AF106" s="10"/>
      <c r="AG106" s="12">
        <f>Q106+S106</f>
        <v>0</v>
      </c>
      <c r="AH106" s="10">
        <f>AH107</f>
        <v>0</v>
      </c>
      <c r="AI106" s="13">
        <f>SUM(AI107:AI107)</f>
        <v>0</v>
      </c>
      <c r="AJ106" s="14"/>
      <c r="AK106" s="14"/>
      <c r="AL106" s="15"/>
    </row>
    <row r="107" spans="2:38" ht="51.75" thickBot="1">
      <c r="B107" s="28"/>
      <c r="C107" s="28"/>
      <c r="D107" s="28"/>
      <c r="E107" s="28"/>
      <c r="F107" s="26" t="s">
        <v>886</v>
      </c>
      <c r="G107" s="28"/>
      <c r="H107" s="28"/>
      <c r="I107" s="28"/>
      <c r="J107" s="26" t="s">
        <v>31</v>
      </c>
      <c r="K107" s="26" t="s">
        <v>469</v>
      </c>
      <c r="L107" s="27">
        <v>0</v>
      </c>
      <c r="M107" s="27">
        <v>1</v>
      </c>
      <c r="N107" s="27">
        <v>30</v>
      </c>
      <c r="O107" s="28"/>
      <c r="P107" s="28"/>
      <c r="Q107" s="29"/>
      <c r="R107" s="28"/>
      <c r="S107" s="29"/>
      <c r="T107" s="28"/>
      <c r="U107" s="28"/>
      <c r="V107" s="28"/>
      <c r="W107" s="28"/>
      <c r="X107" s="28"/>
      <c r="Y107" s="28"/>
      <c r="Z107" s="28"/>
      <c r="AA107" s="29"/>
      <c r="AB107" s="28"/>
      <c r="AC107" s="28"/>
      <c r="AD107" s="28"/>
      <c r="AE107" s="29"/>
      <c r="AF107" s="28"/>
      <c r="AG107" s="28"/>
      <c r="AH107" s="28"/>
      <c r="AI107" s="28"/>
      <c r="AJ107" s="28"/>
      <c r="AK107" s="28"/>
      <c r="AL107" s="26" t="s">
        <v>1074</v>
      </c>
    </row>
    <row r="108" spans="2:38" s="1" customFormat="1" ht="45.75">
      <c r="B108" s="5" t="s">
        <v>1037</v>
      </c>
      <c r="C108" s="3" t="s">
        <v>1038</v>
      </c>
      <c r="D108" s="3" t="s">
        <v>1039</v>
      </c>
      <c r="E108" s="3" t="s">
        <v>1040</v>
      </c>
      <c r="F108" s="3" t="s">
        <v>1041</v>
      </c>
      <c r="G108" s="3" t="s">
        <v>1042</v>
      </c>
      <c r="H108" s="3" t="s">
        <v>1043</v>
      </c>
      <c r="I108" s="3" t="s">
        <v>1044</v>
      </c>
      <c r="J108" s="4" t="s">
        <v>1045</v>
      </c>
      <c r="K108" s="5" t="s">
        <v>1046</v>
      </c>
      <c r="L108" s="6"/>
      <c r="M108" s="6"/>
      <c r="N108" s="7"/>
      <c r="O108" s="7"/>
      <c r="P108" s="8"/>
      <c r="Q108" s="9">
        <f>SUM(Q109:Q109)</f>
        <v>0</v>
      </c>
      <c r="R108" s="10">
        <f>SUM(R109:R109)</f>
        <v>0</v>
      </c>
      <c r="S108" s="11">
        <f>SUM(S109:S109)</f>
        <v>79924000</v>
      </c>
      <c r="T108" s="10">
        <f>SUM(T109:T109)</f>
        <v>0</v>
      </c>
      <c r="U108" s="11"/>
      <c r="V108" s="10"/>
      <c r="W108" s="11"/>
      <c r="X108" s="10"/>
      <c r="Y108" s="11"/>
      <c r="Z108" s="10"/>
      <c r="AA108" s="11"/>
      <c r="AB108" s="10"/>
      <c r="AC108" s="11"/>
      <c r="AD108" s="10"/>
      <c r="AE108" s="11"/>
      <c r="AF108" s="10"/>
      <c r="AG108" s="12">
        <f>Q108+S108</f>
        <v>79924000</v>
      </c>
      <c r="AH108" s="10">
        <f>AH109</f>
        <v>0</v>
      </c>
      <c r="AI108" s="13">
        <f>SUM(AI109:AI109)</f>
        <v>0</v>
      </c>
      <c r="AJ108" s="14"/>
      <c r="AK108" s="14"/>
      <c r="AL108" s="15"/>
    </row>
    <row r="109" spans="2:38" ht="115.5" thickBot="1">
      <c r="B109" s="28"/>
      <c r="C109" s="28"/>
      <c r="D109" s="28"/>
      <c r="E109" s="28"/>
      <c r="F109" s="26" t="s">
        <v>887</v>
      </c>
      <c r="G109" s="28"/>
      <c r="H109" s="28"/>
      <c r="I109" s="28"/>
      <c r="J109" s="26" t="s">
        <v>32</v>
      </c>
      <c r="K109" s="26" t="s">
        <v>470</v>
      </c>
      <c r="L109" s="27">
        <v>10</v>
      </c>
      <c r="M109" s="27">
        <v>40</v>
      </c>
      <c r="N109" s="27">
        <v>10</v>
      </c>
      <c r="O109" s="28"/>
      <c r="P109" s="28"/>
      <c r="Q109" s="29"/>
      <c r="R109" s="28"/>
      <c r="S109" s="29">
        <v>79924000</v>
      </c>
      <c r="T109" s="28"/>
      <c r="U109" s="28"/>
      <c r="V109" s="28"/>
      <c r="W109" s="28"/>
      <c r="X109" s="28"/>
      <c r="Y109" s="28"/>
      <c r="Z109" s="28"/>
      <c r="AA109" s="29"/>
      <c r="AB109" s="28"/>
      <c r="AC109" s="28"/>
      <c r="AD109" s="28"/>
      <c r="AE109" s="29"/>
      <c r="AF109" s="28"/>
      <c r="AG109" s="28"/>
      <c r="AH109" s="28"/>
      <c r="AI109" s="28"/>
      <c r="AJ109" s="28"/>
      <c r="AK109" s="28"/>
      <c r="AL109" s="26" t="s">
        <v>1074</v>
      </c>
    </row>
    <row r="110" spans="2:38" s="1" customFormat="1" ht="45.75">
      <c r="B110" s="5" t="s">
        <v>1037</v>
      </c>
      <c r="C110" s="3" t="s">
        <v>1038</v>
      </c>
      <c r="D110" s="3" t="s">
        <v>1039</v>
      </c>
      <c r="E110" s="3" t="s">
        <v>1040</v>
      </c>
      <c r="F110" s="3" t="s">
        <v>1041</v>
      </c>
      <c r="G110" s="3" t="s">
        <v>1042</v>
      </c>
      <c r="H110" s="3" t="s">
        <v>1043</v>
      </c>
      <c r="I110" s="3" t="s">
        <v>1044</v>
      </c>
      <c r="J110" s="4" t="s">
        <v>1045</v>
      </c>
      <c r="K110" s="5" t="s">
        <v>1046</v>
      </c>
      <c r="L110" s="6"/>
      <c r="M110" s="6"/>
      <c r="N110" s="7"/>
      <c r="O110" s="7"/>
      <c r="P110" s="8"/>
      <c r="Q110" s="9">
        <f>SUM(Q111:Q111)</f>
        <v>0</v>
      </c>
      <c r="R110" s="10">
        <f>SUM(R111:R111)</f>
        <v>0</v>
      </c>
      <c r="S110" s="11">
        <f>SUM(S111:S111)</f>
        <v>18000000</v>
      </c>
      <c r="T110" s="10">
        <f>SUM(T111:T111)</f>
        <v>0</v>
      </c>
      <c r="U110" s="11"/>
      <c r="V110" s="10"/>
      <c r="W110" s="11"/>
      <c r="X110" s="10"/>
      <c r="Y110" s="11"/>
      <c r="Z110" s="10"/>
      <c r="AA110" s="11"/>
      <c r="AB110" s="10"/>
      <c r="AC110" s="11"/>
      <c r="AD110" s="10"/>
      <c r="AE110" s="11"/>
      <c r="AF110" s="10"/>
      <c r="AG110" s="12">
        <f>Q110+S110</f>
        <v>18000000</v>
      </c>
      <c r="AH110" s="10">
        <f>AH111</f>
        <v>0</v>
      </c>
      <c r="AI110" s="13">
        <f>SUM(AI111:AI111)</f>
        <v>0</v>
      </c>
      <c r="AJ110" s="14"/>
      <c r="AK110" s="14"/>
      <c r="AL110" s="15"/>
    </row>
    <row r="111" spans="2:38" ht="127.5">
      <c r="B111" s="28"/>
      <c r="C111" s="28"/>
      <c r="D111" s="28"/>
      <c r="E111" s="28"/>
      <c r="F111" s="26" t="s">
        <v>886</v>
      </c>
      <c r="G111" s="28"/>
      <c r="H111" s="28"/>
      <c r="I111" s="28"/>
      <c r="J111" s="26" t="s">
        <v>33</v>
      </c>
      <c r="K111" s="26" t="s">
        <v>471</v>
      </c>
      <c r="L111" s="27">
        <v>0</v>
      </c>
      <c r="M111" s="27">
        <v>100</v>
      </c>
      <c r="N111" s="27">
        <v>30</v>
      </c>
      <c r="O111" s="28"/>
      <c r="P111" s="28"/>
      <c r="Q111" s="29"/>
      <c r="R111" s="28"/>
      <c r="S111" s="29">
        <v>18000000</v>
      </c>
      <c r="T111" s="28"/>
      <c r="U111" s="28"/>
      <c r="V111" s="28"/>
      <c r="W111" s="28"/>
      <c r="X111" s="28"/>
      <c r="Y111" s="28"/>
      <c r="Z111" s="28"/>
      <c r="AA111" s="29"/>
      <c r="AB111" s="28"/>
      <c r="AC111" s="28"/>
      <c r="AD111" s="28"/>
      <c r="AE111" s="29"/>
      <c r="AF111" s="28"/>
      <c r="AG111" s="28"/>
      <c r="AH111" s="28"/>
      <c r="AI111" s="28"/>
      <c r="AJ111" s="28"/>
      <c r="AK111" s="28"/>
      <c r="AL111" s="26" t="s">
        <v>1074</v>
      </c>
    </row>
    <row r="112" spans="2:38" ht="15.75" thickBot="1">
      <c r="B112" s="28"/>
      <c r="C112" s="28"/>
      <c r="D112" s="28"/>
      <c r="E112" s="28"/>
      <c r="F112" s="26"/>
      <c r="G112" s="28"/>
      <c r="H112" s="28"/>
      <c r="I112" s="28"/>
      <c r="J112" s="26"/>
      <c r="K112" s="26"/>
      <c r="L112" s="27"/>
      <c r="M112" s="27"/>
      <c r="N112" s="27"/>
      <c r="O112" s="28"/>
      <c r="P112" s="28"/>
      <c r="Q112" s="29"/>
      <c r="R112" s="28"/>
      <c r="S112" s="29"/>
      <c r="T112" s="28"/>
      <c r="U112" s="28"/>
      <c r="V112" s="28"/>
      <c r="W112" s="28"/>
      <c r="X112" s="28"/>
      <c r="Y112" s="28"/>
      <c r="Z112" s="28"/>
      <c r="AA112" s="29"/>
      <c r="AB112" s="28"/>
      <c r="AC112" s="28"/>
      <c r="AD112" s="28"/>
      <c r="AE112" s="29"/>
      <c r="AF112" s="28"/>
      <c r="AG112" s="28"/>
      <c r="AH112" s="28"/>
      <c r="AI112" s="28"/>
      <c r="AJ112" s="28"/>
      <c r="AK112" s="28"/>
      <c r="AL112" s="26"/>
    </row>
    <row r="113" spans="2:38" s="1" customFormat="1" ht="11.25">
      <c r="B113" s="122" t="s">
        <v>1097</v>
      </c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4"/>
    </row>
    <row r="114" spans="2:38" s="1" customFormat="1" ht="12" thickBot="1">
      <c r="B114" s="125" t="s">
        <v>1098</v>
      </c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7"/>
    </row>
    <row r="115" spans="2:38" s="1" customFormat="1" ht="11.25">
      <c r="B115" s="252" t="s">
        <v>1099</v>
      </c>
      <c r="C115" s="129"/>
      <c r="D115" s="129"/>
      <c r="E115" s="129"/>
      <c r="F115" s="129"/>
      <c r="G115" s="129"/>
      <c r="H115" s="129"/>
      <c r="I115" s="129"/>
      <c r="J115" s="130"/>
      <c r="K115" s="131" t="s">
        <v>1100</v>
      </c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3"/>
      <c r="W115" s="131" t="s">
        <v>1101</v>
      </c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253"/>
    </row>
    <row r="116" spans="2:38" s="1" customFormat="1" ht="27.75" customHeight="1" thickBot="1">
      <c r="B116" s="254" t="s">
        <v>1139</v>
      </c>
      <c r="C116" s="137"/>
      <c r="D116" s="138"/>
      <c r="E116" s="16"/>
      <c r="F116" s="16"/>
      <c r="G116" s="16"/>
      <c r="H116" s="139" t="s">
        <v>1140</v>
      </c>
      <c r="I116" s="139"/>
      <c r="J116" s="139"/>
      <c r="K116" s="139"/>
      <c r="L116" s="139"/>
      <c r="M116" s="139"/>
      <c r="N116" s="139"/>
      <c r="O116" s="139"/>
      <c r="P116" s="140"/>
      <c r="Q116" s="141" t="s">
        <v>1049</v>
      </c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3"/>
      <c r="AI116" s="144" t="s">
        <v>1050</v>
      </c>
      <c r="AJ116" s="145"/>
      <c r="AK116" s="145"/>
      <c r="AL116" s="146"/>
    </row>
    <row r="117" spans="2:38" s="1" customFormat="1" ht="15" customHeight="1">
      <c r="B117" s="156" t="s">
        <v>1051</v>
      </c>
      <c r="C117" s="158" t="s">
        <v>1052</v>
      </c>
      <c r="D117" s="159"/>
      <c r="E117" s="159"/>
      <c r="F117" s="159"/>
      <c r="G117" s="159"/>
      <c r="H117" s="159"/>
      <c r="I117" s="159"/>
      <c r="J117" s="159"/>
      <c r="K117" s="162" t="s">
        <v>1053</v>
      </c>
      <c r="L117" s="164" t="s">
        <v>1054</v>
      </c>
      <c r="M117" s="164" t="s">
        <v>1055</v>
      </c>
      <c r="N117" s="166" t="s">
        <v>1394</v>
      </c>
      <c r="O117" s="173" t="s">
        <v>1056</v>
      </c>
      <c r="P117" s="175" t="s">
        <v>1057</v>
      </c>
      <c r="Q117" s="177" t="s">
        <v>1058</v>
      </c>
      <c r="R117" s="169"/>
      <c r="S117" s="168" t="s">
        <v>1059</v>
      </c>
      <c r="T117" s="169"/>
      <c r="U117" s="168" t="s">
        <v>1060</v>
      </c>
      <c r="V117" s="169"/>
      <c r="W117" s="168" t="s">
        <v>1061</v>
      </c>
      <c r="X117" s="169"/>
      <c r="Y117" s="168" t="s">
        <v>1062</v>
      </c>
      <c r="Z117" s="169"/>
      <c r="AA117" s="168" t="s">
        <v>1063</v>
      </c>
      <c r="AB117" s="169"/>
      <c r="AC117" s="168" t="s">
        <v>1064</v>
      </c>
      <c r="AD117" s="169"/>
      <c r="AE117" s="168" t="s">
        <v>1065</v>
      </c>
      <c r="AF117" s="169"/>
      <c r="AG117" s="168" t="s">
        <v>1066</v>
      </c>
      <c r="AH117" s="170"/>
      <c r="AI117" s="171" t="s">
        <v>1067</v>
      </c>
      <c r="AJ117" s="147" t="s">
        <v>1068</v>
      </c>
      <c r="AK117" s="149" t="s">
        <v>1069</v>
      </c>
      <c r="AL117" s="151" t="s">
        <v>1070</v>
      </c>
    </row>
    <row r="118" spans="2:38" s="1" customFormat="1" ht="36" thickBot="1">
      <c r="B118" s="157"/>
      <c r="C118" s="178"/>
      <c r="D118" s="179"/>
      <c r="E118" s="179"/>
      <c r="F118" s="179"/>
      <c r="G118" s="179"/>
      <c r="H118" s="179"/>
      <c r="I118" s="179"/>
      <c r="J118" s="179"/>
      <c r="K118" s="163"/>
      <c r="L118" s="165" t="s">
        <v>1054</v>
      </c>
      <c r="M118" s="165"/>
      <c r="N118" s="167"/>
      <c r="O118" s="174"/>
      <c r="P118" s="176"/>
      <c r="Q118" s="17" t="s">
        <v>1071</v>
      </c>
      <c r="R118" s="18" t="s">
        <v>1072</v>
      </c>
      <c r="S118" s="19" t="s">
        <v>1071</v>
      </c>
      <c r="T118" s="18" t="s">
        <v>1072</v>
      </c>
      <c r="U118" s="19" t="s">
        <v>1071</v>
      </c>
      <c r="V118" s="18" t="s">
        <v>1072</v>
      </c>
      <c r="W118" s="19" t="s">
        <v>1071</v>
      </c>
      <c r="X118" s="18" t="s">
        <v>1072</v>
      </c>
      <c r="Y118" s="19" t="s">
        <v>1071</v>
      </c>
      <c r="Z118" s="18" t="s">
        <v>1072</v>
      </c>
      <c r="AA118" s="19" t="s">
        <v>1071</v>
      </c>
      <c r="AB118" s="18" t="s">
        <v>1072</v>
      </c>
      <c r="AC118" s="19" t="s">
        <v>1071</v>
      </c>
      <c r="AD118" s="18" t="s">
        <v>1073</v>
      </c>
      <c r="AE118" s="19" t="s">
        <v>1071</v>
      </c>
      <c r="AF118" s="18" t="s">
        <v>1073</v>
      </c>
      <c r="AG118" s="19" t="s">
        <v>1071</v>
      </c>
      <c r="AH118" s="20" t="s">
        <v>1073</v>
      </c>
      <c r="AI118" s="172"/>
      <c r="AJ118" s="148"/>
      <c r="AK118" s="150"/>
      <c r="AL118" s="152"/>
    </row>
    <row r="119" spans="2:38" s="1" customFormat="1" ht="102" thickBot="1">
      <c r="B119" s="42" t="s">
        <v>1074</v>
      </c>
      <c r="C119" s="180" t="s">
        <v>1141</v>
      </c>
      <c r="D119" s="181"/>
      <c r="E119" s="181"/>
      <c r="F119" s="181"/>
      <c r="G119" s="181"/>
      <c r="H119" s="181"/>
      <c r="I119" s="181"/>
      <c r="J119" s="181"/>
      <c r="K119" s="44" t="s">
        <v>1142</v>
      </c>
      <c r="L119" s="44">
        <v>0</v>
      </c>
      <c r="M119" s="59">
        <v>710</v>
      </c>
      <c r="N119" s="60">
        <v>110</v>
      </c>
      <c r="O119" s="46"/>
      <c r="P119" s="47"/>
      <c r="Q119" s="48">
        <f t="shared" ref="Q119:AF119" si="2">Q121+Q127+Q141</f>
        <v>5000000</v>
      </c>
      <c r="R119" s="49">
        <f t="shared" si="2"/>
        <v>0</v>
      </c>
      <c r="S119" s="49">
        <f t="shared" si="2"/>
        <v>70000000</v>
      </c>
      <c r="T119" s="49">
        <f t="shared" si="2"/>
        <v>0</v>
      </c>
      <c r="U119" s="49">
        <f t="shared" si="2"/>
        <v>0</v>
      </c>
      <c r="V119" s="49">
        <f t="shared" si="2"/>
        <v>0</v>
      </c>
      <c r="W119" s="49">
        <f t="shared" si="2"/>
        <v>0</v>
      </c>
      <c r="X119" s="49">
        <f t="shared" si="2"/>
        <v>0</v>
      </c>
      <c r="Y119" s="49">
        <f t="shared" si="2"/>
        <v>0</v>
      </c>
      <c r="Z119" s="49">
        <f t="shared" si="2"/>
        <v>0</v>
      </c>
      <c r="AA119" s="49">
        <f t="shared" si="2"/>
        <v>0</v>
      </c>
      <c r="AB119" s="49">
        <f t="shared" si="2"/>
        <v>0</v>
      </c>
      <c r="AC119" s="49">
        <f t="shared" si="2"/>
        <v>0</v>
      </c>
      <c r="AD119" s="49">
        <f t="shared" si="2"/>
        <v>0</v>
      </c>
      <c r="AE119" s="49">
        <f t="shared" si="2"/>
        <v>0</v>
      </c>
      <c r="AF119" s="49">
        <f t="shared" si="2"/>
        <v>0</v>
      </c>
      <c r="AG119" s="49">
        <f>+AG121+AG127+AG141</f>
        <v>0</v>
      </c>
      <c r="AH119" s="50">
        <f>AH121+AH127+AH141</f>
        <v>0</v>
      </c>
      <c r="AI119" s="51">
        <f>AI121+AI127+AI141</f>
        <v>0</v>
      </c>
      <c r="AJ119" s="52"/>
      <c r="AK119" s="52"/>
      <c r="AL119" s="53"/>
    </row>
    <row r="120" spans="2:38" s="1" customFormat="1" ht="45.75">
      <c r="B120" s="5" t="s">
        <v>1037</v>
      </c>
      <c r="C120" s="3" t="s">
        <v>1038</v>
      </c>
      <c r="D120" s="3" t="s">
        <v>1039</v>
      </c>
      <c r="E120" s="3" t="s">
        <v>1040</v>
      </c>
      <c r="F120" s="3" t="s">
        <v>1041</v>
      </c>
      <c r="G120" s="3" t="s">
        <v>1042</v>
      </c>
      <c r="H120" s="3" t="s">
        <v>1043</v>
      </c>
      <c r="I120" s="3" t="s">
        <v>1044</v>
      </c>
      <c r="J120" s="4" t="s">
        <v>1045</v>
      </c>
      <c r="K120" s="5" t="s">
        <v>1046</v>
      </c>
      <c r="L120" s="6"/>
      <c r="M120" s="6"/>
      <c r="N120" s="7"/>
      <c r="O120" s="7"/>
      <c r="P120" s="8"/>
      <c r="Q120" s="9">
        <f>SUM(Q121:Q121)</f>
        <v>5000000</v>
      </c>
      <c r="R120" s="10">
        <f>SUM(R121:R121)</f>
        <v>0</v>
      </c>
      <c r="S120" s="11">
        <f>SUM(S121:S121)</f>
        <v>35000000</v>
      </c>
      <c r="T120" s="10">
        <f>SUM(T121:T121)</f>
        <v>0</v>
      </c>
      <c r="U120" s="11"/>
      <c r="V120" s="10"/>
      <c r="W120" s="11"/>
      <c r="X120" s="10"/>
      <c r="Y120" s="11"/>
      <c r="Z120" s="10"/>
      <c r="AA120" s="11"/>
      <c r="AB120" s="10"/>
      <c r="AC120" s="11"/>
      <c r="AD120" s="10"/>
      <c r="AE120" s="11"/>
      <c r="AF120" s="10"/>
      <c r="AG120" s="12">
        <f>Q120+S120</f>
        <v>40000000</v>
      </c>
      <c r="AH120" s="10">
        <f>AH121</f>
        <v>0</v>
      </c>
      <c r="AI120" s="13">
        <f>SUM(AI121:AI121)</f>
        <v>0</v>
      </c>
      <c r="AJ120" s="14"/>
      <c r="AK120" s="14"/>
      <c r="AL120" s="15"/>
    </row>
    <row r="121" spans="2:38" ht="90" thickBot="1">
      <c r="B121" s="28"/>
      <c r="C121" s="28"/>
      <c r="D121" s="28"/>
      <c r="E121" s="28"/>
      <c r="F121" s="26" t="s">
        <v>888</v>
      </c>
      <c r="G121" s="28"/>
      <c r="H121" s="28"/>
      <c r="I121" s="28"/>
      <c r="J121" s="26" t="s">
        <v>34</v>
      </c>
      <c r="K121" s="26" t="s">
        <v>472</v>
      </c>
      <c r="L121" s="27">
        <v>120</v>
      </c>
      <c r="M121" s="27">
        <v>400</v>
      </c>
      <c r="N121" s="27">
        <v>150</v>
      </c>
      <c r="O121" s="28"/>
      <c r="P121" s="28"/>
      <c r="Q121" s="29">
        <v>5000000</v>
      </c>
      <c r="R121" s="28"/>
      <c r="S121" s="29">
        <v>35000000</v>
      </c>
      <c r="T121" s="28"/>
      <c r="U121" s="28"/>
      <c r="V121" s="28"/>
      <c r="W121" s="28"/>
      <c r="X121" s="28"/>
      <c r="Y121" s="28"/>
      <c r="Z121" s="28"/>
      <c r="AA121" s="29"/>
      <c r="AB121" s="28"/>
      <c r="AC121" s="28"/>
      <c r="AD121" s="28"/>
      <c r="AE121" s="29"/>
      <c r="AF121" s="28"/>
      <c r="AG121" s="28"/>
      <c r="AH121" s="28"/>
      <c r="AI121" s="28"/>
      <c r="AJ121" s="28"/>
      <c r="AK121" s="28"/>
      <c r="AL121" s="26" t="s">
        <v>1074</v>
      </c>
    </row>
    <row r="122" spans="2:38" s="1" customFormat="1" ht="33.75">
      <c r="B122" s="5" t="s">
        <v>1037</v>
      </c>
      <c r="C122" s="3" t="s">
        <v>1038</v>
      </c>
      <c r="D122" s="3" t="s">
        <v>1039</v>
      </c>
      <c r="E122" s="3" t="s">
        <v>1040</v>
      </c>
      <c r="F122" s="3" t="s">
        <v>1041</v>
      </c>
      <c r="G122" s="3" t="s">
        <v>1042</v>
      </c>
      <c r="H122" s="3" t="s">
        <v>1043</v>
      </c>
      <c r="I122" s="3" t="s">
        <v>1044</v>
      </c>
      <c r="J122" s="4" t="s">
        <v>1045</v>
      </c>
      <c r="K122" s="5" t="s">
        <v>1046</v>
      </c>
      <c r="L122" s="6"/>
      <c r="M122" s="6"/>
      <c r="N122" s="7"/>
      <c r="O122" s="7"/>
      <c r="P122" s="8"/>
      <c r="Q122" s="9">
        <f>SUM(Q123:Q123)</f>
        <v>0</v>
      </c>
      <c r="R122" s="10">
        <f>SUM(R123:R123)</f>
        <v>0</v>
      </c>
      <c r="S122" s="11">
        <f>SUM(S123:S123)</f>
        <v>0</v>
      </c>
      <c r="T122" s="10">
        <f>SUM(T123:T123)</f>
        <v>0</v>
      </c>
      <c r="U122" s="11"/>
      <c r="V122" s="10"/>
      <c r="W122" s="11"/>
      <c r="X122" s="10"/>
      <c r="Y122" s="11"/>
      <c r="Z122" s="10"/>
      <c r="AA122" s="11"/>
      <c r="AB122" s="10"/>
      <c r="AC122" s="11"/>
      <c r="AD122" s="10"/>
      <c r="AE122" s="11"/>
      <c r="AF122" s="10"/>
      <c r="AG122" s="12">
        <f>Q122+S122</f>
        <v>0</v>
      </c>
      <c r="AH122" s="10">
        <f>AH123</f>
        <v>0</v>
      </c>
      <c r="AI122" s="13">
        <f>SUM(AI123:AI123)</f>
        <v>0</v>
      </c>
      <c r="AJ122" s="14"/>
      <c r="AK122" s="14"/>
      <c r="AL122" s="15"/>
    </row>
    <row r="123" spans="2:38" ht="77.25" thickBot="1">
      <c r="B123" s="28"/>
      <c r="C123" s="28"/>
      <c r="D123" s="28"/>
      <c r="E123" s="28"/>
      <c r="F123" s="26" t="s">
        <v>888</v>
      </c>
      <c r="G123" s="28"/>
      <c r="H123" s="28"/>
      <c r="I123" s="28"/>
      <c r="J123" s="26" t="s">
        <v>35</v>
      </c>
      <c r="K123" s="26" t="s">
        <v>473</v>
      </c>
      <c r="L123" s="27">
        <v>0</v>
      </c>
      <c r="M123" s="27">
        <v>15</v>
      </c>
      <c r="N123" s="27">
        <v>15</v>
      </c>
      <c r="O123" s="28"/>
      <c r="P123" s="28"/>
      <c r="Q123" s="29"/>
      <c r="R123" s="28"/>
      <c r="S123" s="29"/>
      <c r="T123" s="28"/>
      <c r="U123" s="28"/>
      <c r="V123" s="28"/>
      <c r="W123" s="28"/>
      <c r="X123" s="28"/>
      <c r="Y123" s="28"/>
      <c r="Z123" s="28"/>
      <c r="AA123" s="29"/>
      <c r="AB123" s="28"/>
      <c r="AC123" s="28"/>
      <c r="AD123" s="28"/>
      <c r="AE123" s="29"/>
      <c r="AF123" s="28"/>
      <c r="AG123" s="28"/>
      <c r="AH123" s="28"/>
      <c r="AI123" s="28"/>
      <c r="AJ123" s="28"/>
      <c r="AK123" s="28"/>
      <c r="AL123" s="26" t="s">
        <v>1074</v>
      </c>
    </row>
    <row r="124" spans="2:38" s="1" customFormat="1" ht="33.75">
      <c r="B124" s="5" t="s">
        <v>1037</v>
      </c>
      <c r="C124" s="3" t="s">
        <v>1038</v>
      </c>
      <c r="D124" s="3" t="s">
        <v>1039</v>
      </c>
      <c r="E124" s="3" t="s">
        <v>1040</v>
      </c>
      <c r="F124" s="3" t="s">
        <v>1041</v>
      </c>
      <c r="G124" s="3" t="s">
        <v>1042</v>
      </c>
      <c r="H124" s="3" t="s">
        <v>1043</v>
      </c>
      <c r="I124" s="3" t="s">
        <v>1044</v>
      </c>
      <c r="J124" s="4" t="s">
        <v>1045</v>
      </c>
      <c r="K124" s="5" t="s">
        <v>1046</v>
      </c>
      <c r="L124" s="6"/>
      <c r="M124" s="6"/>
      <c r="N124" s="7"/>
      <c r="O124" s="7"/>
      <c r="P124" s="8"/>
      <c r="Q124" s="9">
        <f>SUM(Q125:Q125)</f>
        <v>0</v>
      </c>
      <c r="R124" s="10">
        <f>SUM(R125:R125)</f>
        <v>0</v>
      </c>
      <c r="S124" s="11">
        <f>SUM(S125:S125)</f>
        <v>0</v>
      </c>
      <c r="T124" s="10">
        <f>SUM(T125:T125)</f>
        <v>0</v>
      </c>
      <c r="U124" s="11"/>
      <c r="V124" s="10"/>
      <c r="W124" s="11"/>
      <c r="X124" s="10"/>
      <c r="Y124" s="11"/>
      <c r="Z124" s="10"/>
      <c r="AA124" s="11"/>
      <c r="AB124" s="10"/>
      <c r="AC124" s="11"/>
      <c r="AD124" s="10"/>
      <c r="AE124" s="11"/>
      <c r="AF124" s="10"/>
      <c r="AG124" s="12">
        <f>Q124+S124</f>
        <v>0</v>
      </c>
      <c r="AH124" s="10">
        <f>AH125</f>
        <v>0</v>
      </c>
      <c r="AI124" s="13">
        <f>SUM(AI125:AI125)</f>
        <v>0</v>
      </c>
      <c r="AJ124" s="14"/>
      <c r="AK124" s="14"/>
      <c r="AL124" s="15"/>
    </row>
    <row r="125" spans="2:38" ht="77.25" thickBot="1">
      <c r="B125" s="28"/>
      <c r="C125" s="28"/>
      <c r="D125" s="28"/>
      <c r="E125" s="28"/>
      <c r="F125" s="26" t="s">
        <v>889</v>
      </c>
      <c r="G125" s="28"/>
      <c r="H125" s="28"/>
      <c r="I125" s="28"/>
      <c r="J125" s="26" t="s">
        <v>36</v>
      </c>
      <c r="K125" s="26" t="s">
        <v>474</v>
      </c>
      <c r="L125" s="27">
        <v>0</v>
      </c>
      <c r="M125" s="27">
        <v>1</v>
      </c>
      <c r="N125" s="27">
        <v>1</v>
      </c>
      <c r="O125" s="28"/>
      <c r="P125" s="28"/>
      <c r="Q125" s="29"/>
      <c r="R125" s="28"/>
      <c r="S125" s="29"/>
      <c r="T125" s="28"/>
      <c r="U125" s="28"/>
      <c r="V125" s="28"/>
      <c r="W125" s="28"/>
      <c r="X125" s="28"/>
      <c r="Y125" s="28"/>
      <c r="Z125" s="28"/>
      <c r="AA125" s="29"/>
      <c r="AB125" s="28"/>
      <c r="AC125" s="28"/>
      <c r="AD125" s="28"/>
      <c r="AE125" s="29"/>
      <c r="AF125" s="28"/>
      <c r="AG125" s="28"/>
      <c r="AH125" s="28"/>
      <c r="AI125" s="28"/>
      <c r="AJ125" s="28"/>
      <c r="AK125" s="28"/>
      <c r="AL125" s="26" t="s">
        <v>1074</v>
      </c>
    </row>
    <row r="126" spans="2:38" s="1" customFormat="1" ht="45.75">
      <c r="B126" s="5" t="s">
        <v>1037</v>
      </c>
      <c r="C126" s="3" t="s">
        <v>1038</v>
      </c>
      <c r="D126" s="3" t="s">
        <v>1039</v>
      </c>
      <c r="E126" s="3" t="s">
        <v>1040</v>
      </c>
      <c r="F126" s="3" t="s">
        <v>1041</v>
      </c>
      <c r="G126" s="3" t="s">
        <v>1042</v>
      </c>
      <c r="H126" s="3" t="s">
        <v>1043</v>
      </c>
      <c r="I126" s="3" t="s">
        <v>1044</v>
      </c>
      <c r="J126" s="4" t="s">
        <v>1045</v>
      </c>
      <c r="K126" s="5" t="s">
        <v>1046</v>
      </c>
      <c r="L126" s="6"/>
      <c r="M126" s="6"/>
      <c r="N126" s="7"/>
      <c r="O126" s="7"/>
      <c r="P126" s="8"/>
      <c r="Q126" s="9">
        <f>SUM(Q127:Q127)</f>
        <v>0</v>
      </c>
      <c r="R126" s="10">
        <f>SUM(R127:R127)</f>
        <v>0</v>
      </c>
      <c r="S126" s="11">
        <f>SUM(S127:S127)</f>
        <v>35000000</v>
      </c>
      <c r="T126" s="10">
        <f>SUM(T127:T127)</f>
        <v>0</v>
      </c>
      <c r="U126" s="11"/>
      <c r="V126" s="10"/>
      <c r="W126" s="11"/>
      <c r="X126" s="10"/>
      <c r="Y126" s="11"/>
      <c r="Z126" s="10"/>
      <c r="AA126" s="11"/>
      <c r="AB126" s="10"/>
      <c r="AC126" s="11"/>
      <c r="AD126" s="10"/>
      <c r="AE126" s="11"/>
      <c r="AF126" s="10"/>
      <c r="AG126" s="12">
        <f>Q126+S126</f>
        <v>35000000</v>
      </c>
      <c r="AH126" s="10">
        <f>AH127</f>
        <v>0</v>
      </c>
      <c r="AI126" s="13">
        <f>SUM(AI127:AI127)</f>
        <v>0</v>
      </c>
      <c r="AJ126" s="14"/>
      <c r="AK126" s="14"/>
      <c r="AL126" s="15"/>
    </row>
    <row r="127" spans="2:38" ht="114.75">
      <c r="B127" s="28"/>
      <c r="C127" s="28"/>
      <c r="D127" s="28"/>
      <c r="E127" s="28"/>
      <c r="F127" s="26" t="s">
        <v>888</v>
      </c>
      <c r="G127" s="28"/>
      <c r="H127" s="28"/>
      <c r="I127" s="28"/>
      <c r="J127" s="26" t="s">
        <v>37</v>
      </c>
      <c r="K127" s="26" t="s">
        <v>475</v>
      </c>
      <c r="L127" s="27">
        <v>0</v>
      </c>
      <c r="M127" s="27">
        <v>710</v>
      </c>
      <c r="N127" s="27">
        <v>300</v>
      </c>
      <c r="O127" s="28"/>
      <c r="P127" s="28"/>
      <c r="Q127" s="29"/>
      <c r="R127" s="28"/>
      <c r="S127" s="29">
        <v>35000000</v>
      </c>
      <c r="T127" s="28"/>
      <c r="U127" s="28"/>
      <c r="V127" s="28"/>
      <c r="W127" s="28"/>
      <c r="X127" s="28"/>
      <c r="Y127" s="28"/>
      <c r="Z127" s="28"/>
      <c r="AA127" s="29"/>
      <c r="AB127" s="28"/>
      <c r="AC127" s="28"/>
      <c r="AD127" s="28"/>
      <c r="AE127" s="29"/>
      <c r="AF127" s="28"/>
      <c r="AG127" s="28"/>
      <c r="AH127" s="28"/>
      <c r="AI127" s="28"/>
      <c r="AJ127" s="28"/>
      <c r="AK127" s="28"/>
      <c r="AL127" s="26" t="s">
        <v>1074</v>
      </c>
    </row>
    <row r="128" spans="2:38" ht="15.75" thickBot="1">
      <c r="B128" s="28"/>
      <c r="C128" s="28"/>
      <c r="D128" s="28"/>
      <c r="E128" s="28"/>
      <c r="F128" s="26"/>
      <c r="G128" s="28"/>
      <c r="H128" s="28"/>
      <c r="I128" s="28"/>
      <c r="J128" s="26"/>
      <c r="K128" s="26"/>
      <c r="L128" s="27"/>
      <c r="M128" s="27"/>
      <c r="N128" s="27"/>
      <c r="O128" s="28"/>
      <c r="P128" s="28"/>
      <c r="Q128" s="29"/>
      <c r="R128" s="28"/>
      <c r="S128" s="29"/>
      <c r="T128" s="28"/>
      <c r="U128" s="28"/>
      <c r="V128" s="28"/>
      <c r="W128" s="28"/>
      <c r="X128" s="28"/>
      <c r="Y128" s="28"/>
      <c r="Z128" s="28"/>
      <c r="AA128" s="29"/>
      <c r="AB128" s="28"/>
      <c r="AC128" s="28"/>
      <c r="AD128" s="28"/>
      <c r="AE128" s="29"/>
      <c r="AF128" s="28"/>
      <c r="AG128" s="28"/>
      <c r="AH128" s="28"/>
      <c r="AI128" s="28"/>
      <c r="AJ128" s="28"/>
      <c r="AK128" s="28"/>
      <c r="AL128" s="26"/>
    </row>
    <row r="129" spans="2:38" s="1" customFormat="1" ht="11.25">
      <c r="B129" s="122" t="s">
        <v>1097</v>
      </c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4"/>
    </row>
    <row r="130" spans="2:38" s="1" customFormat="1" ht="12" thickBot="1">
      <c r="B130" s="125" t="s">
        <v>1098</v>
      </c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7"/>
    </row>
    <row r="131" spans="2:38" s="1" customFormat="1" ht="11.25">
      <c r="B131" s="252" t="s">
        <v>1099</v>
      </c>
      <c r="C131" s="129"/>
      <c r="D131" s="129"/>
      <c r="E131" s="129"/>
      <c r="F131" s="129"/>
      <c r="G131" s="129"/>
      <c r="H131" s="129"/>
      <c r="I131" s="129"/>
      <c r="J131" s="130"/>
      <c r="K131" s="131" t="s">
        <v>1100</v>
      </c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3"/>
      <c r="W131" s="131" t="s">
        <v>1101</v>
      </c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253"/>
    </row>
    <row r="132" spans="2:38" s="1" customFormat="1" ht="27.75" customHeight="1" thickBot="1">
      <c r="B132" s="254" t="s">
        <v>1143</v>
      </c>
      <c r="C132" s="137"/>
      <c r="D132" s="138"/>
      <c r="E132" s="16"/>
      <c r="F132" s="16"/>
      <c r="G132" s="16"/>
      <c r="H132" s="139" t="s">
        <v>1144</v>
      </c>
      <c r="I132" s="139"/>
      <c r="J132" s="139"/>
      <c r="K132" s="139"/>
      <c r="L132" s="139"/>
      <c r="M132" s="139"/>
      <c r="N132" s="139"/>
      <c r="O132" s="139"/>
      <c r="P132" s="140"/>
      <c r="Q132" s="141" t="s">
        <v>1049</v>
      </c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3"/>
      <c r="AI132" s="144" t="s">
        <v>1050</v>
      </c>
      <c r="AJ132" s="145"/>
      <c r="AK132" s="145"/>
      <c r="AL132" s="146"/>
    </row>
    <row r="133" spans="2:38" s="1" customFormat="1" ht="15" customHeight="1">
      <c r="B133" s="156" t="s">
        <v>1051</v>
      </c>
      <c r="C133" s="158" t="s">
        <v>1052</v>
      </c>
      <c r="D133" s="159"/>
      <c r="E133" s="159"/>
      <c r="F133" s="159"/>
      <c r="G133" s="159"/>
      <c r="H133" s="159"/>
      <c r="I133" s="159"/>
      <c r="J133" s="159"/>
      <c r="K133" s="162" t="s">
        <v>1053</v>
      </c>
      <c r="L133" s="164" t="s">
        <v>1054</v>
      </c>
      <c r="M133" s="164" t="s">
        <v>1055</v>
      </c>
      <c r="N133" s="166" t="s">
        <v>1394</v>
      </c>
      <c r="O133" s="173" t="s">
        <v>1056</v>
      </c>
      <c r="P133" s="175" t="s">
        <v>1057</v>
      </c>
      <c r="Q133" s="177" t="s">
        <v>1058</v>
      </c>
      <c r="R133" s="169"/>
      <c r="S133" s="168" t="s">
        <v>1059</v>
      </c>
      <c r="T133" s="169"/>
      <c r="U133" s="168" t="s">
        <v>1060</v>
      </c>
      <c r="V133" s="169"/>
      <c r="W133" s="168" t="s">
        <v>1061</v>
      </c>
      <c r="X133" s="169"/>
      <c r="Y133" s="168" t="s">
        <v>1062</v>
      </c>
      <c r="Z133" s="169"/>
      <c r="AA133" s="168" t="s">
        <v>1063</v>
      </c>
      <c r="AB133" s="169"/>
      <c r="AC133" s="168" t="s">
        <v>1064</v>
      </c>
      <c r="AD133" s="169"/>
      <c r="AE133" s="168" t="s">
        <v>1065</v>
      </c>
      <c r="AF133" s="169"/>
      <c r="AG133" s="168" t="s">
        <v>1066</v>
      </c>
      <c r="AH133" s="170"/>
      <c r="AI133" s="171" t="s">
        <v>1067</v>
      </c>
      <c r="AJ133" s="147" t="s">
        <v>1068</v>
      </c>
      <c r="AK133" s="149" t="s">
        <v>1069</v>
      </c>
      <c r="AL133" s="151" t="s">
        <v>1070</v>
      </c>
    </row>
    <row r="134" spans="2:38" s="1" customFormat="1" ht="36" thickBot="1">
      <c r="B134" s="157"/>
      <c r="C134" s="178"/>
      <c r="D134" s="179"/>
      <c r="E134" s="179"/>
      <c r="F134" s="179"/>
      <c r="G134" s="179"/>
      <c r="H134" s="179"/>
      <c r="I134" s="179"/>
      <c r="J134" s="179"/>
      <c r="K134" s="163"/>
      <c r="L134" s="165" t="s">
        <v>1054</v>
      </c>
      <c r="M134" s="165"/>
      <c r="N134" s="167"/>
      <c r="O134" s="174"/>
      <c r="P134" s="176"/>
      <c r="Q134" s="17" t="s">
        <v>1071</v>
      </c>
      <c r="R134" s="18" t="s">
        <v>1072</v>
      </c>
      <c r="S134" s="19" t="s">
        <v>1071</v>
      </c>
      <c r="T134" s="18" t="s">
        <v>1072</v>
      </c>
      <c r="U134" s="19" t="s">
        <v>1071</v>
      </c>
      <c r="V134" s="18" t="s">
        <v>1072</v>
      </c>
      <c r="W134" s="19" t="s">
        <v>1071</v>
      </c>
      <c r="X134" s="18" t="s">
        <v>1072</v>
      </c>
      <c r="Y134" s="19" t="s">
        <v>1071</v>
      </c>
      <c r="Z134" s="18" t="s">
        <v>1072</v>
      </c>
      <c r="AA134" s="19" t="s">
        <v>1071</v>
      </c>
      <c r="AB134" s="18" t="s">
        <v>1072</v>
      </c>
      <c r="AC134" s="19" t="s">
        <v>1071</v>
      </c>
      <c r="AD134" s="18" t="s">
        <v>1073</v>
      </c>
      <c r="AE134" s="19" t="s">
        <v>1071</v>
      </c>
      <c r="AF134" s="18" t="s">
        <v>1073</v>
      </c>
      <c r="AG134" s="19" t="s">
        <v>1071</v>
      </c>
      <c r="AH134" s="20" t="s">
        <v>1073</v>
      </c>
      <c r="AI134" s="172"/>
      <c r="AJ134" s="148"/>
      <c r="AK134" s="150"/>
      <c r="AL134" s="152"/>
    </row>
    <row r="135" spans="2:38" s="1" customFormat="1" ht="68.25" customHeight="1" thickBot="1">
      <c r="B135" s="184" t="s">
        <v>1074</v>
      </c>
      <c r="C135" s="186" t="s">
        <v>1145</v>
      </c>
      <c r="D135" s="154"/>
      <c r="E135" s="154"/>
      <c r="F135" s="186" t="s">
        <v>1146</v>
      </c>
      <c r="G135" s="154"/>
      <c r="H135" s="154"/>
      <c r="I135" s="154"/>
      <c r="J135" s="189"/>
      <c r="K135" s="43" t="s">
        <v>1147</v>
      </c>
      <c r="L135" s="61">
        <v>0.68</v>
      </c>
      <c r="M135" s="45">
        <v>0.95</v>
      </c>
      <c r="N135" s="45">
        <v>0.8</v>
      </c>
      <c r="O135" s="46"/>
      <c r="P135" s="47"/>
      <c r="Q135" s="48" t="e">
        <f>Q137+Q143+#REF!</f>
        <v>#REF!</v>
      </c>
      <c r="R135" s="49" t="e">
        <f>R137+R143+#REF!</f>
        <v>#REF!</v>
      </c>
      <c r="S135" s="49" t="e">
        <f>S137+S143+#REF!</f>
        <v>#REF!</v>
      </c>
      <c r="T135" s="49" t="e">
        <f>T137+T143+#REF!</f>
        <v>#REF!</v>
      </c>
      <c r="U135" s="49" t="e">
        <f>U137+U143+#REF!</f>
        <v>#REF!</v>
      </c>
      <c r="V135" s="49" t="e">
        <f>V137+V143+#REF!</f>
        <v>#REF!</v>
      </c>
      <c r="W135" s="49" t="e">
        <f>W137+W143+#REF!</f>
        <v>#REF!</v>
      </c>
      <c r="X135" s="49" t="e">
        <f>X137+X143+#REF!</f>
        <v>#REF!</v>
      </c>
      <c r="Y135" s="49" t="e">
        <f>Y137+Y143+#REF!</f>
        <v>#REF!</v>
      </c>
      <c r="Z135" s="49" t="e">
        <f>Z137+Z143+#REF!</f>
        <v>#REF!</v>
      </c>
      <c r="AA135" s="49" t="e">
        <f>AA137+AA143+#REF!</f>
        <v>#REF!</v>
      </c>
      <c r="AB135" s="49" t="e">
        <f>AB137+AB143+#REF!</f>
        <v>#REF!</v>
      </c>
      <c r="AC135" s="49" t="e">
        <f>AC137+AC143+#REF!</f>
        <v>#REF!</v>
      </c>
      <c r="AD135" s="49" t="e">
        <f>AD137+AD143+#REF!</f>
        <v>#REF!</v>
      </c>
      <c r="AE135" s="49" t="e">
        <f>AE137+AE143+#REF!</f>
        <v>#REF!</v>
      </c>
      <c r="AF135" s="49" t="e">
        <f>AF137+AF143+#REF!</f>
        <v>#REF!</v>
      </c>
      <c r="AG135" s="49" t="e">
        <f>+AG137+AG143+#REF!</f>
        <v>#REF!</v>
      </c>
      <c r="AH135" s="50" t="e">
        <f>AH137+AH143+#REF!</f>
        <v>#REF!</v>
      </c>
      <c r="AI135" s="51" t="e">
        <f>AI137+AI143+#REF!</f>
        <v>#REF!</v>
      </c>
      <c r="AJ135" s="52"/>
      <c r="AK135" s="52"/>
      <c r="AL135" s="53"/>
    </row>
    <row r="136" spans="2:38" s="1" customFormat="1" ht="79.5" thickBot="1">
      <c r="B136" s="185"/>
      <c r="C136" s="187"/>
      <c r="D136" s="188"/>
      <c r="E136" s="188"/>
      <c r="F136" s="187"/>
      <c r="G136" s="188"/>
      <c r="H136" s="188"/>
      <c r="I136" s="188"/>
      <c r="J136" s="190"/>
      <c r="K136" s="43" t="s">
        <v>1148</v>
      </c>
      <c r="L136" s="61">
        <v>0.78</v>
      </c>
      <c r="M136" s="45">
        <v>0.95</v>
      </c>
      <c r="N136" s="45">
        <v>0.8</v>
      </c>
      <c r="O136" s="46"/>
      <c r="P136" s="47"/>
      <c r="Q136" s="48" t="e">
        <f>Q138+#REF!+#REF!</f>
        <v>#REF!</v>
      </c>
      <c r="R136" s="49" t="e">
        <f>R138+#REF!+#REF!</f>
        <v>#REF!</v>
      </c>
      <c r="S136" s="49" t="e">
        <f>S138+#REF!+#REF!</f>
        <v>#REF!</v>
      </c>
      <c r="T136" s="49" t="e">
        <f>T138+#REF!+#REF!</f>
        <v>#REF!</v>
      </c>
      <c r="U136" s="49" t="e">
        <f>U138+#REF!+#REF!</f>
        <v>#REF!</v>
      </c>
      <c r="V136" s="49" t="e">
        <f>V138+#REF!+#REF!</f>
        <v>#REF!</v>
      </c>
      <c r="W136" s="49" t="e">
        <f>W138+#REF!+#REF!</f>
        <v>#REF!</v>
      </c>
      <c r="X136" s="49" t="e">
        <f>X138+#REF!+#REF!</f>
        <v>#REF!</v>
      </c>
      <c r="Y136" s="49" t="e">
        <f>Y138+#REF!+#REF!</f>
        <v>#REF!</v>
      </c>
      <c r="Z136" s="49" t="e">
        <f>Z138+#REF!+#REF!</f>
        <v>#REF!</v>
      </c>
      <c r="AA136" s="49" t="e">
        <f>AA138+#REF!+#REF!</f>
        <v>#REF!</v>
      </c>
      <c r="AB136" s="49" t="e">
        <f>AB138+#REF!+#REF!</f>
        <v>#REF!</v>
      </c>
      <c r="AC136" s="49" t="e">
        <f>AC138+#REF!+#REF!</f>
        <v>#REF!</v>
      </c>
      <c r="AD136" s="49" t="e">
        <f>AD138+#REF!+#REF!</f>
        <v>#REF!</v>
      </c>
      <c r="AE136" s="49" t="e">
        <f>AE138+#REF!+#REF!</f>
        <v>#REF!</v>
      </c>
      <c r="AF136" s="49" t="e">
        <f>AF138+#REF!+#REF!</f>
        <v>#REF!</v>
      </c>
      <c r="AG136" s="49" t="e">
        <f>+AG138+#REF!+#REF!</f>
        <v>#REF!</v>
      </c>
      <c r="AH136" s="50" t="e">
        <f>AH138+#REF!+#REF!</f>
        <v>#REF!</v>
      </c>
      <c r="AI136" s="51" t="e">
        <f>AI138+#REF!+#REF!</f>
        <v>#REF!</v>
      </c>
      <c r="AJ136" s="52"/>
      <c r="AK136" s="52"/>
      <c r="AL136" s="53"/>
    </row>
    <row r="137" spans="2:38" s="1" customFormat="1" ht="33.75">
      <c r="B137" s="5" t="s">
        <v>1037</v>
      </c>
      <c r="C137" s="3" t="s">
        <v>1038</v>
      </c>
      <c r="D137" s="3" t="s">
        <v>1039</v>
      </c>
      <c r="E137" s="3" t="s">
        <v>1040</v>
      </c>
      <c r="F137" s="3" t="s">
        <v>1041</v>
      </c>
      <c r="G137" s="3" t="s">
        <v>1042</v>
      </c>
      <c r="H137" s="3" t="s">
        <v>1043</v>
      </c>
      <c r="I137" s="3" t="s">
        <v>1044</v>
      </c>
      <c r="J137" s="4" t="s">
        <v>1045</v>
      </c>
      <c r="K137" s="5" t="s">
        <v>1046</v>
      </c>
      <c r="L137" s="6"/>
      <c r="M137" s="6"/>
      <c r="N137" s="7"/>
      <c r="O137" s="7"/>
      <c r="P137" s="8"/>
      <c r="Q137" s="9">
        <f>SUM(Q138:Q138)</f>
        <v>0</v>
      </c>
      <c r="R137" s="10">
        <f>SUM(R138:R138)</f>
        <v>0</v>
      </c>
      <c r="S137" s="11">
        <f>SUM(S138:S138)</f>
        <v>0</v>
      </c>
      <c r="T137" s="10">
        <f>SUM(T138:T138)</f>
        <v>0</v>
      </c>
      <c r="U137" s="11"/>
      <c r="V137" s="10"/>
      <c r="W137" s="11"/>
      <c r="X137" s="10"/>
      <c r="Y137" s="11"/>
      <c r="Z137" s="10"/>
      <c r="AA137" s="11"/>
      <c r="AB137" s="10"/>
      <c r="AC137" s="11"/>
      <c r="AD137" s="10"/>
      <c r="AE137" s="11"/>
      <c r="AF137" s="10"/>
      <c r="AG137" s="12">
        <f>Q137+S137</f>
        <v>0</v>
      </c>
      <c r="AH137" s="10">
        <f>AH138</f>
        <v>0</v>
      </c>
      <c r="AI137" s="13">
        <f>SUM(AI138:AI138)</f>
        <v>0</v>
      </c>
      <c r="AJ137" s="14"/>
      <c r="AK137" s="14"/>
      <c r="AL137" s="15"/>
    </row>
    <row r="138" spans="2:38" ht="64.5" thickBot="1">
      <c r="B138" s="28"/>
      <c r="C138" s="28"/>
      <c r="D138" s="28"/>
      <c r="E138" s="28"/>
      <c r="F138" s="26" t="s">
        <v>890</v>
      </c>
      <c r="G138" s="28"/>
      <c r="H138" s="28"/>
      <c r="I138" s="28"/>
      <c r="J138" s="26" t="s">
        <v>38</v>
      </c>
      <c r="K138" s="26" t="s">
        <v>476</v>
      </c>
      <c r="L138" s="27">
        <v>0</v>
      </c>
      <c r="M138" s="27">
        <v>3</v>
      </c>
      <c r="N138" s="27">
        <v>1</v>
      </c>
      <c r="O138" s="28"/>
      <c r="P138" s="28"/>
      <c r="Q138" s="29"/>
      <c r="R138" s="28"/>
      <c r="S138" s="29"/>
      <c r="T138" s="28"/>
      <c r="U138" s="28"/>
      <c r="V138" s="28"/>
      <c r="W138" s="28"/>
      <c r="X138" s="28"/>
      <c r="Y138" s="28"/>
      <c r="Z138" s="28"/>
      <c r="AA138" s="29"/>
      <c r="AB138" s="28"/>
      <c r="AC138" s="28"/>
      <c r="AD138" s="28"/>
      <c r="AE138" s="29"/>
      <c r="AF138" s="28"/>
      <c r="AG138" s="28"/>
      <c r="AH138" s="28"/>
      <c r="AI138" s="28"/>
      <c r="AJ138" s="28"/>
      <c r="AK138" s="28"/>
      <c r="AL138" s="26" t="s">
        <v>1074</v>
      </c>
    </row>
    <row r="139" spans="2:38" s="1" customFormat="1" ht="33.75">
      <c r="B139" s="5" t="s">
        <v>1037</v>
      </c>
      <c r="C139" s="3" t="s">
        <v>1038</v>
      </c>
      <c r="D139" s="3" t="s">
        <v>1039</v>
      </c>
      <c r="E139" s="3" t="s">
        <v>1040</v>
      </c>
      <c r="F139" s="3" t="s">
        <v>1041</v>
      </c>
      <c r="G139" s="3" t="s">
        <v>1042</v>
      </c>
      <c r="H139" s="3" t="s">
        <v>1043</v>
      </c>
      <c r="I139" s="3" t="s">
        <v>1044</v>
      </c>
      <c r="J139" s="4" t="s">
        <v>1045</v>
      </c>
      <c r="K139" s="5" t="s">
        <v>1046</v>
      </c>
      <c r="L139" s="6"/>
      <c r="M139" s="6"/>
      <c r="N139" s="7"/>
      <c r="O139" s="7"/>
      <c r="P139" s="8"/>
      <c r="Q139" s="9">
        <f>SUM(Q140:Q140)</f>
        <v>0</v>
      </c>
      <c r="R139" s="10">
        <f>SUM(R140:R140)</f>
        <v>0</v>
      </c>
      <c r="S139" s="11">
        <f>SUM(S140:S140)</f>
        <v>0</v>
      </c>
      <c r="T139" s="10">
        <f>SUM(T140:T140)</f>
        <v>0</v>
      </c>
      <c r="U139" s="11"/>
      <c r="V139" s="10"/>
      <c r="W139" s="11"/>
      <c r="X139" s="10"/>
      <c r="Y139" s="11"/>
      <c r="Z139" s="10"/>
      <c r="AA139" s="11"/>
      <c r="AB139" s="10"/>
      <c r="AC139" s="11"/>
      <c r="AD139" s="10"/>
      <c r="AE139" s="11"/>
      <c r="AF139" s="10"/>
      <c r="AG139" s="12">
        <f>Q139+S139</f>
        <v>0</v>
      </c>
      <c r="AH139" s="10">
        <f>AH140</f>
        <v>0</v>
      </c>
      <c r="AI139" s="13">
        <f>SUM(AI140:AI140)</f>
        <v>0</v>
      </c>
      <c r="AJ139" s="14"/>
      <c r="AK139" s="14"/>
      <c r="AL139" s="15"/>
    </row>
    <row r="140" spans="2:38" ht="128.25" thickBot="1">
      <c r="B140" s="28"/>
      <c r="C140" s="28"/>
      <c r="D140" s="28"/>
      <c r="E140" s="28"/>
      <c r="F140" s="26"/>
      <c r="G140" s="28"/>
      <c r="H140" s="28"/>
      <c r="I140" s="28"/>
      <c r="J140" s="26" t="s">
        <v>39</v>
      </c>
      <c r="K140" s="26" t="s">
        <v>477</v>
      </c>
      <c r="L140" s="27">
        <v>3</v>
      </c>
      <c r="M140" s="27">
        <v>12</v>
      </c>
      <c r="N140" s="27">
        <v>12</v>
      </c>
      <c r="O140" s="28"/>
      <c r="P140" s="28"/>
      <c r="Q140" s="29"/>
      <c r="R140" s="28"/>
      <c r="S140" s="29"/>
      <c r="T140" s="28"/>
      <c r="U140" s="28"/>
      <c r="V140" s="28"/>
      <c r="W140" s="28"/>
      <c r="X140" s="28"/>
      <c r="Y140" s="28"/>
      <c r="Z140" s="28"/>
      <c r="AA140" s="29"/>
      <c r="AB140" s="28"/>
      <c r="AC140" s="28"/>
      <c r="AD140" s="28"/>
      <c r="AE140" s="29"/>
      <c r="AF140" s="28"/>
      <c r="AG140" s="28"/>
      <c r="AH140" s="28"/>
      <c r="AI140" s="28"/>
      <c r="AJ140" s="28"/>
      <c r="AK140" s="28"/>
      <c r="AL140" s="26" t="s">
        <v>1074</v>
      </c>
    </row>
    <row r="141" spans="2:38" s="1" customFormat="1" ht="33.75">
      <c r="B141" s="5" t="s">
        <v>1037</v>
      </c>
      <c r="C141" s="3" t="s">
        <v>1038</v>
      </c>
      <c r="D141" s="3" t="s">
        <v>1039</v>
      </c>
      <c r="E141" s="3" t="s">
        <v>1040</v>
      </c>
      <c r="F141" s="3" t="s">
        <v>1041</v>
      </c>
      <c r="G141" s="3" t="s">
        <v>1042</v>
      </c>
      <c r="H141" s="3" t="s">
        <v>1043</v>
      </c>
      <c r="I141" s="3" t="s">
        <v>1044</v>
      </c>
      <c r="J141" s="4" t="s">
        <v>1045</v>
      </c>
      <c r="K141" s="5" t="s">
        <v>1046</v>
      </c>
      <c r="L141" s="6"/>
      <c r="M141" s="6"/>
      <c r="N141" s="7"/>
      <c r="O141" s="7"/>
      <c r="P141" s="8"/>
      <c r="Q141" s="9">
        <f>SUM(Q142:Q142)</f>
        <v>0</v>
      </c>
      <c r="R141" s="10">
        <f>SUM(R142:R142)</f>
        <v>0</v>
      </c>
      <c r="S141" s="11">
        <f>SUM(S142:S142)</f>
        <v>0</v>
      </c>
      <c r="T141" s="10">
        <f>SUM(T142:T142)</f>
        <v>0</v>
      </c>
      <c r="U141" s="11"/>
      <c r="V141" s="10"/>
      <c r="W141" s="11"/>
      <c r="X141" s="10"/>
      <c r="Y141" s="11"/>
      <c r="Z141" s="10"/>
      <c r="AA141" s="11"/>
      <c r="AB141" s="10"/>
      <c r="AC141" s="11"/>
      <c r="AD141" s="10"/>
      <c r="AE141" s="11"/>
      <c r="AF141" s="10"/>
      <c r="AG141" s="12">
        <f>Q141+S141</f>
        <v>0</v>
      </c>
      <c r="AH141" s="10">
        <f>AH142</f>
        <v>0</v>
      </c>
      <c r="AI141" s="13">
        <f>SUM(AI142:AI142)</f>
        <v>0</v>
      </c>
      <c r="AJ141" s="14"/>
      <c r="AK141" s="14"/>
      <c r="AL141" s="15"/>
    </row>
    <row r="142" spans="2:38" ht="115.5" thickBot="1">
      <c r="B142" s="28"/>
      <c r="C142" s="28"/>
      <c r="D142" s="28"/>
      <c r="E142" s="28"/>
      <c r="F142" s="26" t="s">
        <v>890</v>
      </c>
      <c r="G142" s="28"/>
      <c r="H142" s="28"/>
      <c r="I142" s="28"/>
      <c r="J142" s="26" t="s">
        <v>40</v>
      </c>
      <c r="K142" s="26" t="s">
        <v>478</v>
      </c>
      <c r="L142" s="27">
        <v>3</v>
      </c>
      <c r="M142" s="27">
        <v>5</v>
      </c>
      <c r="N142" s="27">
        <v>1</v>
      </c>
      <c r="O142" s="28"/>
      <c r="P142" s="28"/>
      <c r="Q142" s="29"/>
      <c r="R142" s="28"/>
      <c r="S142" s="29"/>
      <c r="T142" s="28"/>
      <c r="U142" s="28"/>
      <c r="V142" s="28"/>
      <c r="W142" s="28"/>
      <c r="X142" s="28"/>
      <c r="Y142" s="28"/>
      <c r="Z142" s="28"/>
      <c r="AA142" s="29"/>
      <c r="AB142" s="28"/>
      <c r="AC142" s="28"/>
      <c r="AD142" s="28"/>
      <c r="AE142" s="29"/>
      <c r="AF142" s="28"/>
      <c r="AG142" s="28"/>
      <c r="AH142" s="28"/>
      <c r="AI142" s="28"/>
      <c r="AJ142" s="28"/>
      <c r="AK142" s="28"/>
      <c r="AL142" s="26" t="s">
        <v>1074</v>
      </c>
    </row>
    <row r="143" spans="2:38" s="1" customFormat="1" ht="33.75">
      <c r="B143" s="5" t="s">
        <v>1037</v>
      </c>
      <c r="C143" s="3" t="s">
        <v>1038</v>
      </c>
      <c r="D143" s="3" t="s">
        <v>1039</v>
      </c>
      <c r="E143" s="3" t="s">
        <v>1040</v>
      </c>
      <c r="F143" s="3" t="s">
        <v>1041</v>
      </c>
      <c r="G143" s="3" t="s">
        <v>1042</v>
      </c>
      <c r="H143" s="3" t="s">
        <v>1043</v>
      </c>
      <c r="I143" s="3" t="s">
        <v>1044</v>
      </c>
      <c r="J143" s="4" t="s">
        <v>1045</v>
      </c>
      <c r="K143" s="5" t="s">
        <v>1046</v>
      </c>
      <c r="L143" s="6"/>
      <c r="M143" s="6"/>
      <c r="N143" s="7"/>
      <c r="O143" s="7"/>
      <c r="P143" s="8"/>
      <c r="Q143" s="9">
        <f>SUM(Q144:Q144)</f>
        <v>0</v>
      </c>
      <c r="R143" s="10">
        <f>SUM(R144:R144)</f>
        <v>0</v>
      </c>
      <c r="S143" s="11">
        <f>SUM(S144:S144)</f>
        <v>0</v>
      </c>
      <c r="T143" s="10">
        <f>SUM(T144:T144)</f>
        <v>0</v>
      </c>
      <c r="U143" s="11"/>
      <c r="V143" s="10"/>
      <c r="W143" s="11"/>
      <c r="X143" s="10"/>
      <c r="Y143" s="11"/>
      <c r="Z143" s="10"/>
      <c r="AA143" s="11"/>
      <c r="AB143" s="10"/>
      <c r="AC143" s="11"/>
      <c r="AD143" s="10"/>
      <c r="AE143" s="11"/>
      <c r="AF143" s="10"/>
      <c r="AG143" s="12">
        <f>Q143+S143</f>
        <v>0</v>
      </c>
      <c r="AH143" s="10">
        <f>AH144</f>
        <v>0</v>
      </c>
      <c r="AI143" s="13">
        <f>SUM(AI144:AI144)</f>
        <v>0</v>
      </c>
      <c r="AJ143" s="14"/>
      <c r="AK143" s="14"/>
      <c r="AL143" s="15"/>
    </row>
    <row r="144" spans="2:38" ht="102.75" thickBot="1">
      <c r="B144" s="28"/>
      <c r="C144" s="28"/>
      <c r="D144" s="28"/>
      <c r="E144" s="28"/>
      <c r="F144" s="26" t="s">
        <v>890</v>
      </c>
      <c r="G144" s="28"/>
      <c r="H144" s="28"/>
      <c r="I144" s="28"/>
      <c r="J144" s="26" t="s">
        <v>41</v>
      </c>
      <c r="K144" s="26" t="s">
        <v>479</v>
      </c>
      <c r="L144" s="27">
        <v>3</v>
      </c>
      <c r="M144" s="27">
        <v>12</v>
      </c>
      <c r="N144" s="27">
        <v>12</v>
      </c>
      <c r="O144" s="28"/>
      <c r="P144" s="28"/>
      <c r="Q144" s="29"/>
      <c r="R144" s="28"/>
      <c r="S144" s="29"/>
      <c r="T144" s="28"/>
      <c r="U144" s="28"/>
      <c r="V144" s="28"/>
      <c r="W144" s="28"/>
      <c r="X144" s="28"/>
      <c r="Y144" s="28"/>
      <c r="Z144" s="28"/>
      <c r="AA144" s="29"/>
      <c r="AB144" s="28"/>
      <c r="AC144" s="28"/>
      <c r="AD144" s="28"/>
      <c r="AE144" s="29"/>
      <c r="AF144" s="28"/>
      <c r="AG144" s="28"/>
      <c r="AH144" s="28"/>
      <c r="AI144" s="28"/>
      <c r="AJ144" s="28"/>
      <c r="AK144" s="28"/>
      <c r="AL144" s="26" t="s">
        <v>1074</v>
      </c>
    </row>
    <row r="145" spans="2:38" s="1" customFormat="1" ht="33.75">
      <c r="B145" s="5" t="s">
        <v>1037</v>
      </c>
      <c r="C145" s="3" t="s">
        <v>1038</v>
      </c>
      <c r="D145" s="3" t="s">
        <v>1039</v>
      </c>
      <c r="E145" s="3" t="s">
        <v>1040</v>
      </c>
      <c r="F145" s="3" t="s">
        <v>1041</v>
      </c>
      <c r="G145" s="3" t="s">
        <v>1042</v>
      </c>
      <c r="H145" s="3" t="s">
        <v>1043</v>
      </c>
      <c r="I145" s="3" t="s">
        <v>1044</v>
      </c>
      <c r="J145" s="4" t="s">
        <v>1045</v>
      </c>
      <c r="K145" s="5" t="s">
        <v>1046</v>
      </c>
      <c r="L145" s="6"/>
      <c r="M145" s="6"/>
      <c r="N145" s="7"/>
      <c r="O145" s="7"/>
      <c r="P145" s="8"/>
      <c r="Q145" s="9">
        <f>SUM(Q146:Q146)</f>
        <v>0</v>
      </c>
      <c r="R145" s="10">
        <f>SUM(R146:R146)</f>
        <v>0</v>
      </c>
      <c r="S145" s="11">
        <f>SUM(S146:S146)</f>
        <v>0</v>
      </c>
      <c r="T145" s="10">
        <f>SUM(T146:T146)</f>
        <v>0</v>
      </c>
      <c r="U145" s="11"/>
      <c r="V145" s="10"/>
      <c r="W145" s="11"/>
      <c r="X145" s="10"/>
      <c r="Y145" s="11"/>
      <c r="Z145" s="10"/>
      <c r="AA145" s="11"/>
      <c r="AB145" s="10"/>
      <c r="AC145" s="11"/>
      <c r="AD145" s="10"/>
      <c r="AE145" s="11"/>
      <c r="AF145" s="10"/>
      <c r="AG145" s="12">
        <f>Q145+S145</f>
        <v>0</v>
      </c>
      <c r="AH145" s="10">
        <f>AH146</f>
        <v>0</v>
      </c>
      <c r="AI145" s="13">
        <f>SUM(AI146:AI146)</f>
        <v>0</v>
      </c>
      <c r="AJ145" s="14"/>
      <c r="AK145" s="14"/>
      <c r="AL145" s="15"/>
    </row>
    <row r="146" spans="2:38" ht="89.25">
      <c r="B146" s="28"/>
      <c r="C146" s="28"/>
      <c r="D146" s="28"/>
      <c r="E146" s="28"/>
      <c r="F146" s="26"/>
      <c r="G146" s="28"/>
      <c r="H146" s="28"/>
      <c r="I146" s="28"/>
      <c r="J146" s="26" t="s">
        <v>42</v>
      </c>
      <c r="K146" s="26" t="s">
        <v>480</v>
      </c>
      <c r="L146" s="27">
        <v>0</v>
      </c>
      <c r="M146" s="27">
        <v>12</v>
      </c>
      <c r="N146" s="27">
        <v>6</v>
      </c>
      <c r="O146" s="28"/>
      <c r="P146" s="28"/>
      <c r="Q146" s="29"/>
      <c r="R146" s="28"/>
      <c r="S146" s="29"/>
      <c r="T146" s="28"/>
      <c r="U146" s="28"/>
      <c r="V146" s="28"/>
      <c r="W146" s="28"/>
      <c r="X146" s="28"/>
      <c r="Y146" s="28"/>
      <c r="Z146" s="28"/>
      <c r="AA146" s="29"/>
      <c r="AB146" s="28"/>
      <c r="AC146" s="28"/>
      <c r="AD146" s="28"/>
      <c r="AE146" s="29"/>
      <c r="AF146" s="28"/>
      <c r="AG146" s="28"/>
      <c r="AH146" s="28"/>
      <c r="AI146" s="28"/>
      <c r="AJ146" s="28"/>
      <c r="AK146" s="28"/>
      <c r="AL146" s="26" t="s">
        <v>1074</v>
      </c>
    </row>
  </sheetData>
  <mergeCells count="240">
    <mergeCell ref="AJ133:AJ134"/>
    <mergeCell ref="AK133:AK134"/>
    <mergeCell ref="AL133:AL134"/>
    <mergeCell ref="B135:B136"/>
    <mergeCell ref="C135:E136"/>
    <mergeCell ref="F135:J136"/>
    <mergeCell ref="Y133:Z133"/>
    <mergeCell ref="AA133:AB133"/>
    <mergeCell ref="AC133:AD133"/>
    <mergeCell ref="AE133:AF133"/>
    <mergeCell ref="AG133:AH133"/>
    <mergeCell ref="AI133:AI134"/>
    <mergeCell ref="O133:O134"/>
    <mergeCell ref="P133:P134"/>
    <mergeCell ref="Q133:R133"/>
    <mergeCell ref="S133:T133"/>
    <mergeCell ref="U133:V133"/>
    <mergeCell ref="W133:X133"/>
    <mergeCell ref="B133:B134"/>
    <mergeCell ref="C133:J134"/>
    <mergeCell ref="K133:K134"/>
    <mergeCell ref="L133:L134"/>
    <mergeCell ref="M133:M134"/>
    <mergeCell ref="N133:N134"/>
    <mergeCell ref="B131:J131"/>
    <mergeCell ref="K131:V131"/>
    <mergeCell ref="W131:AL131"/>
    <mergeCell ref="B132:D132"/>
    <mergeCell ref="H132:P132"/>
    <mergeCell ref="Q132:AH132"/>
    <mergeCell ref="AI132:AL132"/>
    <mergeCell ref="AJ117:AJ118"/>
    <mergeCell ref="AK117:AK118"/>
    <mergeCell ref="AL117:AL118"/>
    <mergeCell ref="C119:J119"/>
    <mergeCell ref="B129:AL129"/>
    <mergeCell ref="B130:AL130"/>
    <mergeCell ref="Y117:Z117"/>
    <mergeCell ref="AA117:AB117"/>
    <mergeCell ref="AC117:AD117"/>
    <mergeCell ref="AE117:AF117"/>
    <mergeCell ref="AG117:AH117"/>
    <mergeCell ref="AI117:AI118"/>
    <mergeCell ref="O117:O118"/>
    <mergeCell ref="P117:P118"/>
    <mergeCell ref="Q117:R117"/>
    <mergeCell ref="S117:T117"/>
    <mergeCell ref="U117:V117"/>
    <mergeCell ref="W117:X117"/>
    <mergeCell ref="B117:B118"/>
    <mergeCell ref="C117:J118"/>
    <mergeCell ref="K117:K118"/>
    <mergeCell ref="L117:L118"/>
    <mergeCell ref="M117:M118"/>
    <mergeCell ref="N117:N118"/>
    <mergeCell ref="B113:AL113"/>
    <mergeCell ref="B114:AL114"/>
    <mergeCell ref="B115:J115"/>
    <mergeCell ref="K115:V115"/>
    <mergeCell ref="W115:AL115"/>
    <mergeCell ref="B116:D116"/>
    <mergeCell ref="H116:P116"/>
    <mergeCell ref="Q116:AH116"/>
    <mergeCell ref="AI116:AL116"/>
    <mergeCell ref="E80:F80"/>
    <mergeCell ref="G80:H80"/>
    <mergeCell ref="I80:J80"/>
    <mergeCell ref="Y78:Z78"/>
    <mergeCell ref="AA78:AB78"/>
    <mergeCell ref="AC78:AD78"/>
    <mergeCell ref="AE78:AF78"/>
    <mergeCell ref="AG78:AH78"/>
    <mergeCell ref="AI78:AI79"/>
    <mergeCell ref="O78:O79"/>
    <mergeCell ref="P78:P79"/>
    <mergeCell ref="Q78:R78"/>
    <mergeCell ref="S78:T78"/>
    <mergeCell ref="U78:V78"/>
    <mergeCell ref="W78:X78"/>
    <mergeCell ref="B77:D77"/>
    <mergeCell ref="H77:P77"/>
    <mergeCell ref="Q77:AH77"/>
    <mergeCell ref="AI77:AL77"/>
    <mergeCell ref="B78:B79"/>
    <mergeCell ref="C78:J79"/>
    <mergeCell ref="K78:K79"/>
    <mergeCell ref="L78:L79"/>
    <mergeCell ref="M78:M79"/>
    <mergeCell ref="N78:N79"/>
    <mergeCell ref="AJ78:AJ79"/>
    <mergeCell ref="AK78:AK79"/>
    <mergeCell ref="AL78:AL79"/>
    <mergeCell ref="AJ61:AJ62"/>
    <mergeCell ref="AK61:AK62"/>
    <mergeCell ref="AL61:AL62"/>
    <mergeCell ref="C63:J63"/>
    <mergeCell ref="B76:J76"/>
    <mergeCell ref="K76:V76"/>
    <mergeCell ref="W76:AL76"/>
    <mergeCell ref="Y61:Z61"/>
    <mergeCell ref="AA61:AB61"/>
    <mergeCell ref="AC61:AD61"/>
    <mergeCell ref="AE61:AF61"/>
    <mergeCell ref="AG61:AH61"/>
    <mergeCell ref="AI61:AI62"/>
    <mergeCell ref="O61:O62"/>
    <mergeCell ref="P61:P62"/>
    <mergeCell ref="Q61:R61"/>
    <mergeCell ref="S61:T61"/>
    <mergeCell ref="U61:V61"/>
    <mergeCell ref="W61:X61"/>
    <mergeCell ref="B61:B62"/>
    <mergeCell ref="C61:J62"/>
    <mergeCell ref="K61:K62"/>
    <mergeCell ref="L61:L62"/>
    <mergeCell ref="M61:M62"/>
    <mergeCell ref="N61:N62"/>
    <mergeCell ref="B59:J59"/>
    <mergeCell ref="K59:V59"/>
    <mergeCell ref="W59:AL59"/>
    <mergeCell ref="B60:D60"/>
    <mergeCell ref="H60:P60"/>
    <mergeCell ref="Q60:AH60"/>
    <mergeCell ref="AI60:AL60"/>
    <mergeCell ref="AJ49:AJ50"/>
    <mergeCell ref="AK49:AK50"/>
    <mergeCell ref="AL49:AL50"/>
    <mergeCell ref="C51:J51"/>
    <mergeCell ref="B57:AL57"/>
    <mergeCell ref="B58:AL58"/>
    <mergeCell ref="Y49:Z49"/>
    <mergeCell ref="AA49:AB49"/>
    <mergeCell ref="AC49:AD49"/>
    <mergeCell ref="AE49:AF49"/>
    <mergeCell ref="AG49:AH49"/>
    <mergeCell ref="AI49:AI50"/>
    <mergeCell ref="O49:O50"/>
    <mergeCell ref="P49:P50"/>
    <mergeCell ref="Q49:R49"/>
    <mergeCell ref="S49:T49"/>
    <mergeCell ref="U49:V49"/>
    <mergeCell ref="W49:X49"/>
    <mergeCell ref="B49:B50"/>
    <mergeCell ref="C49:J50"/>
    <mergeCell ref="K49:K50"/>
    <mergeCell ref="L49:L50"/>
    <mergeCell ref="M49:M50"/>
    <mergeCell ref="N49:N50"/>
    <mergeCell ref="B47:J47"/>
    <mergeCell ref="K47:V47"/>
    <mergeCell ref="W47:AL47"/>
    <mergeCell ref="B48:D48"/>
    <mergeCell ref="H48:P48"/>
    <mergeCell ref="Q48:AH48"/>
    <mergeCell ref="AI48:AL48"/>
    <mergeCell ref="C35:J35"/>
    <mergeCell ref="B45:AL45"/>
    <mergeCell ref="B46:AL46"/>
    <mergeCell ref="Y33:Z33"/>
    <mergeCell ref="AA33:AB33"/>
    <mergeCell ref="AC33:AD33"/>
    <mergeCell ref="AE33:AF33"/>
    <mergeCell ref="AG33:AH33"/>
    <mergeCell ref="AI33:AI34"/>
    <mergeCell ref="O33:O34"/>
    <mergeCell ref="P33:P34"/>
    <mergeCell ref="Q33:R33"/>
    <mergeCell ref="S33:T33"/>
    <mergeCell ref="U33:V33"/>
    <mergeCell ref="W33:X33"/>
    <mergeCell ref="B32:D32"/>
    <mergeCell ref="H32:P32"/>
    <mergeCell ref="Q32:AH32"/>
    <mergeCell ref="AI32:AL32"/>
    <mergeCell ref="B33:B34"/>
    <mergeCell ref="C33:J34"/>
    <mergeCell ref="K33:K34"/>
    <mergeCell ref="L33:L34"/>
    <mergeCell ref="M33:M34"/>
    <mergeCell ref="N33:N34"/>
    <mergeCell ref="AJ33:AJ34"/>
    <mergeCell ref="AK33:AK34"/>
    <mergeCell ref="AL33:AL34"/>
    <mergeCell ref="AJ12:AJ13"/>
    <mergeCell ref="AK12:AK13"/>
    <mergeCell ref="AL12:AL13"/>
    <mergeCell ref="B29:AL29"/>
    <mergeCell ref="B30:AL30"/>
    <mergeCell ref="B31:J31"/>
    <mergeCell ref="K31:V31"/>
    <mergeCell ref="W31:AL31"/>
    <mergeCell ref="Y12:Z12"/>
    <mergeCell ref="AA12:AB12"/>
    <mergeCell ref="AC12:AD12"/>
    <mergeCell ref="AE12:AF12"/>
    <mergeCell ref="AG12:AH12"/>
    <mergeCell ref="AI12:AI13"/>
    <mergeCell ref="O12:O13"/>
    <mergeCell ref="P12:P13"/>
    <mergeCell ref="Q12:R12"/>
    <mergeCell ref="S12:T12"/>
    <mergeCell ref="U12:V12"/>
    <mergeCell ref="W12:X12"/>
    <mergeCell ref="C7:J7"/>
    <mergeCell ref="B12:B13"/>
    <mergeCell ref="C12:J13"/>
    <mergeCell ref="K12:K13"/>
    <mergeCell ref="L12:L13"/>
    <mergeCell ref="M12:M13"/>
    <mergeCell ref="N12:N13"/>
    <mergeCell ref="Y5:Z5"/>
    <mergeCell ref="AA5:AB5"/>
    <mergeCell ref="O5:O6"/>
    <mergeCell ref="P5:P6"/>
    <mergeCell ref="Q5:R5"/>
    <mergeCell ref="S5:T5"/>
    <mergeCell ref="U5:V5"/>
    <mergeCell ref="W5:X5"/>
    <mergeCell ref="B5:B6"/>
    <mergeCell ref="C5:J6"/>
    <mergeCell ref="K5:K6"/>
    <mergeCell ref="L5:L6"/>
    <mergeCell ref="M5:M6"/>
    <mergeCell ref="N5:N6"/>
    <mergeCell ref="AJ5:AJ6"/>
    <mergeCell ref="AK5:AK6"/>
    <mergeCell ref="AL5:AL6"/>
    <mergeCell ref="AC5:AD5"/>
    <mergeCell ref="AE5:AF5"/>
    <mergeCell ref="AG5:AH5"/>
    <mergeCell ref="AI5:AI6"/>
    <mergeCell ref="B1:AL1"/>
    <mergeCell ref="B2:AL2"/>
    <mergeCell ref="B3:J3"/>
    <mergeCell ref="K3:V3"/>
    <mergeCell ref="W3:AL3"/>
    <mergeCell ref="B4:D4"/>
    <mergeCell ref="H4:P4"/>
    <mergeCell ref="Q4:AH4"/>
    <mergeCell ref="AI4:AL4"/>
  </mergeCells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L179"/>
  <sheetViews>
    <sheetView zoomScale="50" zoomScaleNormal="50" workbookViewId="0">
      <selection activeCell="N171" sqref="N171:N172"/>
    </sheetView>
  </sheetViews>
  <sheetFormatPr baseColWidth="10" defaultRowHeight="15"/>
  <sheetData>
    <row r="1" spans="1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1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1:38" s="1" customFormat="1" ht="11.25">
      <c r="B3" s="194" t="s">
        <v>1309</v>
      </c>
      <c r="C3" s="195"/>
      <c r="D3" s="195"/>
      <c r="E3" s="195"/>
      <c r="F3" s="195"/>
      <c r="G3" s="195"/>
      <c r="H3" s="195"/>
      <c r="I3" s="195"/>
      <c r="J3" s="196"/>
      <c r="K3" s="197" t="s">
        <v>1310</v>
      </c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9"/>
      <c r="W3" s="197" t="s">
        <v>1101</v>
      </c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9"/>
    </row>
    <row r="4" spans="1:38" s="1" customFormat="1" ht="31.5" customHeight="1" thickBot="1">
      <c r="B4" s="136" t="s">
        <v>1311</v>
      </c>
      <c r="C4" s="137"/>
      <c r="D4" s="138"/>
      <c r="E4" s="16"/>
      <c r="F4" s="16"/>
      <c r="G4" s="16"/>
      <c r="H4" s="139" t="s">
        <v>1312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1:38" s="1" customFormat="1" ht="11.2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1:38" s="1" customFormat="1" ht="29.25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1:38" s="1" customFormat="1" ht="158.25" thickBot="1">
      <c r="A7" s="79"/>
      <c r="B7" s="42" t="s">
        <v>1091</v>
      </c>
      <c r="C7" s="180" t="s">
        <v>1382</v>
      </c>
      <c r="D7" s="181"/>
      <c r="E7" s="181"/>
      <c r="F7" s="181"/>
      <c r="G7" s="181"/>
      <c r="H7" s="181"/>
      <c r="I7" s="181"/>
      <c r="J7" s="181"/>
      <c r="K7" s="44" t="s">
        <v>1313</v>
      </c>
      <c r="L7" s="44">
        <v>0</v>
      </c>
      <c r="M7" s="45">
        <v>1</v>
      </c>
      <c r="N7" s="45">
        <v>0.2</v>
      </c>
      <c r="O7" s="46"/>
      <c r="P7" s="47"/>
      <c r="Q7" s="48">
        <f t="shared" ref="Q7:AF7" si="0">Q9+Q25+Q28</f>
        <v>40000000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+AG9+AG25+AG28</f>
        <v>0</v>
      </c>
      <c r="AH7" s="50">
        <f>AH9+AH25+AH28</f>
        <v>0</v>
      </c>
      <c r="AI7" s="51">
        <f>AI9+AI25+AI28</f>
        <v>0</v>
      </c>
      <c r="AJ7" s="52"/>
      <c r="AK7" s="52"/>
      <c r="AL7" s="53"/>
    </row>
    <row r="8" spans="1:38" s="1" customFormat="1" ht="33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1:38" ht="165.75">
      <c r="B9" s="28"/>
      <c r="C9" s="28"/>
      <c r="D9" s="28"/>
      <c r="E9" s="28"/>
      <c r="F9" s="26" t="s">
        <v>940</v>
      </c>
      <c r="G9" s="28"/>
      <c r="H9" s="28"/>
      <c r="I9" s="28"/>
      <c r="J9" s="26" t="s">
        <v>375</v>
      </c>
      <c r="K9" s="26" t="s">
        <v>809</v>
      </c>
      <c r="L9" s="27">
        <v>0</v>
      </c>
      <c r="M9" s="27">
        <v>1</v>
      </c>
      <c r="N9" s="27">
        <v>1</v>
      </c>
      <c r="O9" s="28"/>
      <c r="P9" s="28"/>
      <c r="Q9" s="29"/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1091</v>
      </c>
    </row>
    <row r="10" spans="1:38" ht="15.75" thickBot="1">
      <c r="B10" s="28"/>
      <c r="C10" s="28"/>
      <c r="D10" s="28"/>
      <c r="E10" s="28"/>
      <c r="F10" s="26"/>
      <c r="G10" s="28"/>
      <c r="H10" s="28"/>
      <c r="I10" s="28"/>
      <c r="J10" s="26"/>
      <c r="K10" s="26"/>
      <c r="L10" s="27"/>
      <c r="M10" s="27"/>
      <c r="N10" s="27"/>
      <c r="O10" s="28"/>
      <c r="P10" s="28"/>
      <c r="Q10" s="29"/>
      <c r="R10" s="28"/>
      <c r="S10" s="29"/>
      <c r="T10" s="28"/>
      <c r="U10" s="28"/>
      <c r="V10" s="28"/>
      <c r="W10" s="28"/>
      <c r="X10" s="28"/>
      <c r="Y10" s="28"/>
      <c r="Z10" s="28"/>
      <c r="AA10" s="29"/>
      <c r="AB10" s="28"/>
      <c r="AC10" s="28"/>
      <c r="AD10" s="28"/>
      <c r="AE10" s="29"/>
      <c r="AF10" s="28"/>
      <c r="AG10" s="28"/>
      <c r="AH10" s="28"/>
      <c r="AI10" s="28"/>
      <c r="AJ10" s="28"/>
      <c r="AK10" s="28"/>
      <c r="AL10" s="26"/>
    </row>
    <row r="11" spans="1:38" s="1" customFormat="1" ht="11.25">
      <c r="A11" s="87"/>
      <c r="B11" s="194" t="s">
        <v>1309</v>
      </c>
      <c r="C11" s="195"/>
      <c r="D11" s="195"/>
      <c r="E11" s="195"/>
      <c r="F11" s="195"/>
      <c r="G11" s="195"/>
      <c r="H11" s="195"/>
      <c r="I11" s="195"/>
      <c r="J11" s="196"/>
      <c r="K11" s="197" t="s">
        <v>1310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9"/>
      <c r="W11" s="197" t="s">
        <v>1101</v>
      </c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9"/>
    </row>
    <row r="12" spans="1:38" s="1" customFormat="1" ht="21" customHeight="1" thickBot="1">
      <c r="A12" s="87"/>
      <c r="B12" s="136" t="s">
        <v>1314</v>
      </c>
      <c r="C12" s="137"/>
      <c r="D12" s="138"/>
      <c r="E12" s="16"/>
      <c r="F12" s="16"/>
      <c r="G12" s="16"/>
      <c r="H12" s="139" t="s">
        <v>1315</v>
      </c>
      <c r="I12" s="139"/>
      <c r="J12" s="139"/>
      <c r="K12" s="139"/>
      <c r="L12" s="139"/>
      <c r="M12" s="139"/>
      <c r="N12" s="139"/>
      <c r="O12" s="139"/>
      <c r="P12" s="140"/>
      <c r="Q12" s="141" t="s">
        <v>1049</v>
      </c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3"/>
      <c r="AI12" s="144" t="s">
        <v>1050</v>
      </c>
      <c r="AJ12" s="145"/>
      <c r="AK12" s="145"/>
      <c r="AL12" s="146"/>
    </row>
    <row r="13" spans="1:38" s="1" customFormat="1" ht="11.25" customHeight="1">
      <c r="A13" s="87"/>
      <c r="B13" s="156" t="s">
        <v>1051</v>
      </c>
      <c r="C13" s="158" t="s">
        <v>1052</v>
      </c>
      <c r="D13" s="159"/>
      <c r="E13" s="159"/>
      <c r="F13" s="159"/>
      <c r="G13" s="159"/>
      <c r="H13" s="159"/>
      <c r="I13" s="159"/>
      <c r="J13" s="159"/>
      <c r="K13" s="162" t="s">
        <v>1053</v>
      </c>
      <c r="L13" s="164" t="s">
        <v>1054</v>
      </c>
      <c r="M13" s="164" t="s">
        <v>1055</v>
      </c>
      <c r="N13" s="166" t="s">
        <v>1394</v>
      </c>
      <c r="O13" s="173" t="s">
        <v>1056</v>
      </c>
      <c r="P13" s="175" t="s">
        <v>1057</v>
      </c>
      <c r="Q13" s="177" t="s">
        <v>1058</v>
      </c>
      <c r="R13" s="169"/>
      <c r="S13" s="168" t="s">
        <v>1059</v>
      </c>
      <c r="T13" s="169"/>
      <c r="U13" s="168" t="s">
        <v>1060</v>
      </c>
      <c r="V13" s="169"/>
      <c r="W13" s="168" t="s">
        <v>1061</v>
      </c>
      <c r="X13" s="169"/>
      <c r="Y13" s="168" t="s">
        <v>1062</v>
      </c>
      <c r="Z13" s="169"/>
      <c r="AA13" s="168" t="s">
        <v>1063</v>
      </c>
      <c r="AB13" s="169"/>
      <c r="AC13" s="168" t="s">
        <v>1064</v>
      </c>
      <c r="AD13" s="169"/>
      <c r="AE13" s="168" t="s">
        <v>1065</v>
      </c>
      <c r="AF13" s="169"/>
      <c r="AG13" s="168" t="s">
        <v>1066</v>
      </c>
      <c r="AH13" s="170"/>
      <c r="AI13" s="171" t="s">
        <v>1067</v>
      </c>
      <c r="AJ13" s="147" t="s">
        <v>1068</v>
      </c>
      <c r="AK13" s="149" t="s">
        <v>1069</v>
      </c>
      <c r="AL13" s="151" t="s">
        <v>1070</v>
      </c>
    </row>
    <row r="14" spans="1:38" s="1" customFormat="1" ht="51.75" customHeight="1" thickBot="1">
      <c r="A14" s="87"/>
      <c r="B14" s="157"/>
      <c r="C14" s="178"/>
      <c r="D14" s="179"/>
      <c r="E14" s="179"/>
      <c r="F14" s="179"/>
      <c r="G14" s="179"/>
      <c r="H14" s="179"/>
      <c r="I14" s="179"/>
      <c r="J14" s="179"/>
      <c r="K14" s="163"/>
      <c r="L14" s="165" t="s">
        <v>1054</v>
      </c>
      <c r="M14" s="165"/>
      <c r="N14" s="167"/>
      <c r="O14" s="174"/>
      <c r="P14" s="176"/>
      <c r="Q14" s="17" t="s">
        <v>1071</v>
      </c>
      <c r="R14" s="18" t="s">
        <v>1072</v>
      </c>
      <c r="S14" s="19" t="s">
        <v>1071</v>
      </c>
      <c r="T14" s="18" t="s">
        <v>1072</v>
      </c>
      <c r="U14" s="19" t="s">
        <v>1071</v>
      </c>
      <c r="V14" s="18" t="s">
        <v>1072</v>
      </c>
      <c r="W14" s="19" t="s">
        <v>1071</v>
      </c>
      <c r="X14" s="18" t="s">
        <v>1072</v>
      </c>
      <c r="Y14" s="19" t="s">
        <v>1071</v>
      </c>
      <c r="Z14" s="18" t="s">
        <v>1072</v>
      </c>
      <c r="AA14" s="19" t="s">
        <v>1071</v>
      </c>
      <c r="AB14" s="18" t="s">
        <v>1072</v>
      </c>
      <c r="AC14" s="19" t="s">
        <v>1071</v>
      </c>
      <c r="AD14" s="18" t="s">
        <v>1073</v>
      </c>
      <c r="AE14" s="19" t="s">
        <v>1071</v>
      </c>
      <c r="AF14" s="18" t="s">
        <v>1073</v>
      </c>
      <c r="AG14" s="19" t="s">
        <v>1071</v>
      </c>
      <c r="AH14" s="20" t="s">
        <v>1073</v>
      </c>
      <c r="AI14" s="172"/>
      <c r="AJ14" s="148"/>
      <c r="AK14" s="150"/>
      <c r="AL14" s="152"/>
    </row>
    <row r="15" spans="1:38" s="1" customFormat="1" ht="90.75" thickBot="1">
      <c r="A15" s="87"/>
      <c r="B15" s="42" t="s">
        <v>1091</v>
      </c>
      <c r="C15" s="180" t="s">
        <v>1383</v>
      </c>
      <c r="D15" s="181"/>
      <c r="E15" s="181"/>
      <c r="F15" s="181"/>
      <c r="G15" s="181"/>
      <c r="H15" s="181"/>
      <c r="I15" s="181"/>
      <c r="J15" s="181"/>
      <c r="K15" s="43" t="s">
        <v>1316</v>
      </c>
      <c r="L15" s="44">
        <v>0</v>
      </c>
      <c r="M15" s="45">
        <v>1</v>
      </c>
      <c r="N15" s="60">
        <v>7</v>
      </c>
      <c r="O15" s="46"/>
      <c r="P15" s="47"/>
      <c r="Q15" s="48" t="e">
        <f>Q17+Q20+#REF!</f>
        <v>#REF!</v>
      </c>
      <c r="R15" s="49" t="e">
        <f>R17+R20+#REF!</f>
        <v>#REF!</v>
      </c>
      <c r="S15" s="49" t="e">
        <f>S17+S20+#REF!</f>
        <v>#REF!</v>
      </c>
      <c r="T15" s="49" t="e">
        <f>T17+T20+#REF!</f>
        <v>#REF!</v>
      </c>
      <c r="U15" s="49" t="e">
        <f>U17+U20+#REF!</f>
        <v>#REF!</v>
      </c>
      <c r="V15" s="49" t="e">
        <f>V17+V20+#REF!</f>
        <v>#REF!</v>
      </c>
      <c r="W15" s="49" t="e">
        <f>W17+W20+#REF!</f>
        <v>#REF!</v>
      </c>
      <c r="X15" s="49" t="e">
        <f>X17+X20+#REF!</f>
        <v>#REF!</v>
      </c>
      <c r="Y15" s="49" t="e">
        <f>Y17+Y20+#REF!</f>
        <v>#REF!</v>
      </c>
      <c r="Z15" s="49" t="e">
        <f>Z17+Z20+#REF!</f>
        <v>#REF!</v>
      </c>
      <c r="AA15" s="49" t="e">
        <f>AA17+AA20+#REF!</f>
        <v>#REF!</v>
      </c>
      <c r="AB15" s="49" t="e">
        <f>AB17+AB20+#REF!</f>
        <v>#REF!</v>
      </c>
      <c r="AC15" s="49" t="e">
        <f>AC17+AC20+#REF!</f>
        <v>#REF!</v>
      </c>
      <c r="AD15" s="49" t="e">
        <f>AD17+AD20+#REF!</f>
        <v>#REF!</v>
      </c>
      <c r="AE15" s="49" t="e">
        <f>AE17+AE20+#REF!</f>
        <v>#REF!</v>
      </c>
      <c r="AF15" s="49" t="e">
        <f>AF17+AF20+#REF!</f>
        <v>#REF!</v>
      </c>
      <c r="AG15" s="49" t="e">
        <f>+AG17+AG20+#REF!</f>
        <v>#REF!</v>
      </c>
      <c r="AH15" s="50" t="e">
        <f>AH17+AH20+#REF!</f>
        <v>#REF!</v>
      </c>
      <c r="AI15" s="51" t="e">
        <f>AI17+AI20+#REF!</f>
        <v>#REF!</v>
      </c>
      <c r="AJ15" s="52"/>
      <c r="AK15" s="52"/>
      <c r="AL15" s="53"/>
    </row>
    <row r="16" spans="1:38" s="1" customFormat="1" ht="50.2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100000000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100000000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186.75" customHeight="1" thickBot="1">
      <c r="B17" s="28"/>
      <c r="C17" s="28"/>
      <c r="D17" s="28"/>
      <c r="E17" s="28"/>
      <c r="F17" s="26" t="s">
        <v>1016</v>
      </c>
      <c r="G17" s="28"/>
      <c r="H17" s="28"/>
      <c r="I17" s="28"/>
      <c r="J17" s="26" t="s">
        <v>376</v>
      </c>
      <c r="K17" s="26" t="s">
        <v>810</v>
      </c>
      <c r="L17" s="27">
        <v>1250</v>
      </c>
      <c r="M17" s="27">
        <v>5900</v>
      </c>
      <c r="N17" s="27">
        <v>1550</v>
      </c>
      <c r="O17" s="28"/>
      <c r="P17" s="28"/>
      <c r="Q17" s="29">
        <v>100000000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1091</v>
      </c>
    </row>
    <row r="18" spans="2:38" s="1" customFormat="1" ht="45.7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30000000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30000000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120" customHeight="1" thickBot="1">
      <c r="B19" s="28"/>
      <c r="C19" s="28"/>
      <c r="D19" s="28"/>
      <c r="E19" s="28"/>
      <c r="F19" s="26" t="s">
        <v>1017</v>
      </c>
      <c r="G19" s="28"/>
      <c r="H19" s="28"/>
      <c r="I19" s="28"/>
      <c r="J19" s="26" t="s">
        <v>377</v>
      </c>
      <c r="K19" s="26" t="s">
        <v>811</v>
      </c>
      <c r="L19" s="27">
        <v>370</v>
      </c>
      <c r="M19" s="27">
        <v>1200</v>
      </c>
      <c r="N19" s="27">
        <v>300</v>
      </c>
      <c r="O19" s="28"/>
      <c r="P19" s="28"/>
      <c r="Q19" s="29">
        <v>30000000</v>
      </c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1091</v>
      </c>
    </row>
    <row r="20" spans="2:38" s="1" customFormat="1" ht="50.25">
      <c r="B20" s="5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130000000</v>
      </c>
      <c r="R20" s="10">
        <f>SUM(R21:R21)</f>
        <v>0</v>
      </c>
      <c r="S20" s="11">
        <f>SUM(S21:S21)</f>
        <v>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130000000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2:38" ht="138" customHeight="1" thickBot="1">
      <c r="B21" s="28"/>
      <c r="C21" s="28"/>
      <c r="D21" s="28"/>
      <c r="E21" s="28"/>
      <c r="F21" s="26" t="s">
        <v>1018</v>
      </c>
      <c r="G21" s="28"/>
      <c r="H21" s="28"/>
      <c r="I21" s="28"/>
      <c r="J21" s="26" t="s">
        <v>378</v>
      </c>
      <c r="K21" s="26" t="s">
        <v>812</v>
      </c>
      <c r="L21" s="27">
        <v>0</v>
      </c>
      <c r="M21" s="27">
        <v>2</v>
      </c>
      <c r="N21" s="27">
        <v>2</v>
      </c>
      <c r="O21" s="28"/>
      <c r="P21" s="28"/>
      <c r="Q21" s="29">
        <v>130000000</v>
      </c>
      <c r="R21" s="28"/>
      <c r="S21" s="29"/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6" t="s">
        <v>1091</v>
      </c>
    </row>
    <row r="22" spans="2:38" s="1" customFormat="1" ht="50.25">
      <c r="B22" s="5" t="s">
        <v>1037</v>
      </c>
      <c r="C22" s="3" t="s">
        <v>1038</v>
      </c>
      <c r="D22" s="3" t="s">
        <v>1039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4" t="s">
        <v>1045</v>
      </c>
      <c r="K22" s="5" t="s">
        <v>1046</v>
      </c>
      <c r="L22" s="6"/>
      <c r="M22" s="6"/>
      <c r="N22" s="7"/>
      <c r="O22" s="7"/>
      <c r="P22" s="8"/>
      <c r="Q22" s="9">
        <f>SUM(Q23:Q23)</f>
        <v>170000000</v>
      </c>
      <c r="R22" s="10">
        <f>SUM(R23:R23)</f>
        <v>0</v>
      </c>
      <c r="S22" s="11">
        <f>SUM(S23:S23)</f>
        <v>0</v>
      </c>
      <c r="T22" s="10">
        <f>SUM(T23:T23)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2">
        <f>Q22+S22</f>
        <v>170000000</v>
      </c>
      <c r="AH22" s="10">
        <f>AH23</f>
        <v>0</v>
      </c>
      <c r="AI22" s="13">
        <f>SUM(AI23:AI23)</f>
        <v>0</v>
      </c>
      <c r="AJ22" s="14"/>
      <c r="AK22" s="14"/>
      <c r="AL22" s="15"/>
    </row>
    <row r="23" spans="2:38" ht="145.5" customHeight="1" thickBot="1">
      <c r="B23" s="28"/>
      <c r="C23" s="28"/>
      <c r="D23" s="28"/>
      <c r="E23" s="28"/>
      <c r="F23" s="26" t="s">
        <v>1016</v>
      </c>
      <c r="G23" s="28"/>
      <c r="H23" s="28"/>
      <c r="I23" s="28"/>
      <c r="J23" s="26" t="s">
        <v>379</v>
      </c>
      <c r="K23" s="26" t="s">
        <v>813</v>
      </c>
      <c r="L23" s="27">
        <v>2</v>
      </c>
      <c r="M23" s="27">
        <v>2</v>
      </c>
      <c r="N23" s="27">
        <v>2</v>
      </c>
      <c r="O23" s="28"/>
      <c r="P23" s="28"/>
      <c r="Q23" s="29">
        <v>170000000</v>
      </c>
      <c r="R23" s="28"/>
      <c r="S23" s="29"/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26" t="s">
        <v>1091</v>
      </c>
    </row>
    <row r="24" spans="2:38" s="1" customFormat="1" ht="45.75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40000000</v>
      </c>
      <c r="R24" s="10">
        <f>SUM(R25:R25)</f>
        <v>0</v>
      </c>
      <c r="S24" s="11">
        <f>SUM(S25:S25)</f>
        <v>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40000000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118.5" customHeight="1" thickBot="1">
      <c r="B25" s="28"/>
      <c r="C25" s="28"/>
      <c r="D25" s="28"/>
      <c r="E25" s="28"/>
      <c r="F25" s="26" t="s">
        <v>1019</v>
      </c>
      <c r="G25" s="28"/>
      <c r="H25" s="28"/>
      <c r="I25" s="28"/>
      <c r="J25" s="26" t="s">
        <v>380</v>
      </c>
      <c r="K25" s="26" t="s">
        <v>814</v>
      </c>
      <c r="L25" s="27">
        <v>1</v>
      </c>
      <c r="M25" s="27">
        <v>3</v>
      </c>
      <c r="N25" s="27">
        <v>1</v>
      </c>
      <c r="O25" s="28"/>
      <c r="P25" s="28"/>
      <c r="Q25" s="29">
        <v>40000000</v>
      </c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 t="s">
        <v>1091</v>
      </c>
    </row>
    <row r="26" spans="2:38" s="1" customFormat="1" ht="45.75">
      <c r="B26" s="5" t="s">
        <v>1037</v>
      </c>
      <c r="C26" s="3" t="s">
        <v>1038</v>
      </c>
      <c r="D26" s="3" t="s">
        <v>1039</v>
      </c>
      <c r="E26" s="3" t="s">
        <v>1040</v>
      </c>
      <c r="F26" s="3" t="s">
        <v>1041</v>
      </c>
      <c r="G26" s="3" t="s">
        <v>1042</v>
      </c>
      <c r="H26" s="3" t="s">
        <v>1043</v>
      </c>
      <c r="I26" s="3" t="s">
        <v>1044</v>
      </c>
      <c r="J26" s="4" t="s">
        <v>1045</v>
      </c>
      <c r="K26" s="5" t="s">
        <v>1046</v>
      </c>
      <c r="L26" s="6"/>
      <c r="M26" s="6"/>
      <c r="N26" s="7"/>
      <c r="O26" s="7"/>
      <c r="P26" s="8"/>
      <c r="Q26" s="9">
        <f>SUM(Q27:Q27)</f>
        <v>15000000</v>
      </c>
      <c r="R26" s="10">
        <f>SUM(R27:R27)</f>
        <v>0</v>
      </c>
      <c r="S26" s="11">
        <f>SUM(S27:S27)</f>
        <v>0</v>
      </c>
      <c r="T26" s="10">
        <f>SUM(T27:T27)</f>
        <v>0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2">
        <f>Q26+S26</f>
        <v>15000000</v>
      </c>
      <c r="AH26" s="10">
        <f>AH27</f>
        <v>0</v>
      </c>
      <c r="AI26" s="13">
        <f>SUM(AI27:AI27)</f>
        <v>0</v>
      </c>
      <c r="AJ26" s="14"/>
      <c r="AK26" s="14"/>
      <c r="AL26" s="15"/>
    </row>
    <row r="27" spans="2:38" ht="75" customHeight="1" thickBot="1">
      <c r="B27" s="28"/>
      <c r="C27" s="28"/>
      <c r="D27" s="28"/>
      <c r="E27" s="28"/>
      <c r="F27" s="26" t="s">
        <v>1020</v>
      </c>
      <c r="G27" s="28"/>
      <c r="H27" s="28"/>
      <c r="I27" s="28"/>
      <c r="J27" s="26" t="s">
        <v>381</v>
      </c>
      <c r="K27" s="26" t="s">
        <v>815</v>
      </c>
      <c r="L27" s="27">
        <v>1250</v>
      </c>
      <c r="M27" s="27">
        <v>14500</v>
      </c>
      <c r="N27" s="27">
        <v>3000</v>
      </c>
      <c r="O27" s="28"/>
      <c r="P27" s="28"/>
      <c r="Q27" s="29">
        <v>15000000</v>
      </c>
      <c r="R27" s="28"/>
      <c r="S27" s="29"/>
      <c r="T27" s="28"/>
      <c r="U27" s="28"/>
      <c r="V27" s="28"/>
      <c r="W27" s="28"/>
      <c r="X27" s="28"/>
      <c r="Y27" s="28"/>
      <c r="Z27" s="28"/>
      <c r="AA27" s="29"/>
      <c r="AB27" s="28"/>
      <c r="AC27" s="28"/>
      <c r="AD27" s="28"/>
      <c r="AE27" s="29"/>
      <c r="AF27" s="28"/>
      <c r="AG27" s="28"/>
      <c r="AH27" s="28"/>
      <c r="AI27" s="28"/>
      <c r="AJ27" s="28"/>
      <c r="AK27" s="28"/>
      <c r="AL27" s="26" t="s">
        <v>1091</v>
      </c>
    </row>
    <row r="28" spans="2:38" s="1" customFormat="1" ht="33.75">
      <c r="B28" s="5" t="s">
        <v>1037</v>
      </c>
      <c r="C28" s="3" t="s">
        <v>1038</v>
      </c>
      <c r="D28" s="3" t="s">
        <v>1039</v>
      </c>
      <c r="E28" s="3" t="s">
        <v>1040</v>
      </c>
      <c r="F28" s="3" t="s">
        <v>1041</v>
      </c>
      <c r="G28" s="3" t="s">
        <v>1042</v>
      </c>
      <c r="H28" s="3" t="s">
        <v>1043</v>
      </c>
      <c r="I28" s="3" t="s">
        <v>1044</v>
      </c>
      <c r="J28" s="4" t="s">
        <v>1045</v>
      </c>
      <c r="K28" s="5" t="s">
        <v>1046</v>
      </c>
      <c r="L28" s="6"/>
      <c r="M28" s="6"/>
      <c r="N28" s="7"/>
      <c r="O28" s="7"/>
      <c r="P28" s="8"/>
      <c r="Q28" s="9">
        <f>SUM(Q29:Q29)</f>
        <v>0</v>
      </c>
      <c r="R28" s="10">
        <f>SUM(R29:R29)</f>
        <v>0</v>
      </c>
      <c r="S28" s="11">
        <f>SUM(S29:S29)</f>
        <v>0</v>
      </c>
      <c r="T28" s="10">
        <f>SUM(T29:T29)</f>
        <v>0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2">
        <f>Q28+S28</f>
        <v>0</v>
      </c>
      <c r="AH28" s="10">
        <f>AH29</f>
        <v>0</v>
      </c>
      <c r="AI28" s="13">
        <f>SUM(AI29:AI29)</f>
        <v>0</v>
      </c>
      <c r="AJ28" s="14"/>
      <c r="AK28" s="14"/>
      <c r="AL28" s="15"/>
    </row>
    <row r="29" spans="2:38" ht="111" customHeight="1" thickBot="1">
      <c r="B29" s="28"/>
      <c r="C29" s="28"/>
      <c r="D29" s="28"/>
      <c r="E29" s="28"/>
      <c r="F29" s="26" t="s">
        <v>1021</v>
      </c>
      <c r="G29" s="28"/>
      <c r="H29" s="28"/>
      <c r="I29" s="28"/>
      <c r="J29" s="26" t="s">
        <v>382</v>
      </c>
      <c r="K29" s="26" t="s">
        <v>816</v>
      </c>
      <c r="L29" s="27">
        <v>0</v>
      </c>
      <c r="M29" s="27">
        <v>1</v>
      </c>
      <c r="N29" s="27">
        <v>1</v>
      </c>
      <c r="O29" s="28"/>
      <c r="P29" s="28"/>
      <c r="Q29" s="29"/>
      <c r="R29" s="28"/>
      <c r="S29" s="29"/>
      <c r="T29" s="28"/>
      <c r="U29" s="28"/>
      <c r="V29" s="28"/>
      <c r="W29" s="28"/>
      <c r="X29" s="28"/>
      <c r="Y29" s="28"/>
      <c r="Z29" s="28"/>
      <c r="AA29" s="29"/>
      <c r="AB29" s="28"/>
      <c r="AC29" s="28"/>
      <c r="AD29" s="28"/>
      <c r="AE29" s="29"/>
      <c r="AF29" s="28"/>
      <c r="AG29" s="28"/>
      <c r="AH29" s="28"/>
      <c r="AI29" s="28"/>
      <c r="AJ29" s="28"/>
      <c r="AK29" s="28"/>
      <c r="AL29" s="26" t="s">
        <v>1091</v>
      </c>
    </row>
    <row r="30" spans="2:38" s="1" customFormat="1" ht="41.25">
      <c r="B30" s="5" t="s">
        <v>1037</v>
      </c>
      <c r="C30" s="3" t="s">
        <v>1038</v>
      </c>
      <c r="D30" s="3" t="s">
        <v>1039</v>
      </c>
      <c r="E30" s="3" t="s">
        <v>1040</v>
      </c>
      <c r="F30" s="3" t="s">
        <v>1041</v>
      </c>
      <c r="G30" s="3" t="s">
        <v>1042</v>
      </c>
      <c r="H30" s="3" t="s">
        <v>1043</v>
      </c>
      <c r="I30" s="3" t="s">
        <v>1044</v>
      </c>
      <c r="J30" s="4" t="s">
        <v>1045</v>
      </c>
      <c r="K30" s="5" t="s">
        <v>1046</v>
      </c>
      <c r="L30" s="6"/>
      <c r="M30" s="6"/>
      <c r="N30" s="7"/>
      <c r="O30" s="7"/>
      <c r="P30" s="8"/>
      <c r="Q30" s="9">
        <f>SUM(Q31:Q31)</f>
        <v>2500000</v>
      </c>
      <c r="R30" s="10">
        <f>SUM(R31:R31)</f>
        <v>0</v>
      </c>
      <c r="S30" s="11">
        <f>SUM(S31:S31)</f>
        <v>0</v>
      </c>
      <c r="T30" s="10">
        <f>SUM(T31:T31)</f>
        <v>0</v>
      </c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2">
        <f>Q30+S30</f>
        <v>2500000</v>
      </c>
      <c r="AH30" s="10">
        <f>AH31</f>
        <v>0</v>
      </c>
      <c r="AI30" s="13">
        <f>SUM(AI31:AI31)</f>
        <v>0</v>
      </c>
      <c r="AJ30" s="14"/>
      <c r="AK30" s="14"/>
      <c r="AL30" s="15"/>
    </row>
    <row r="31" spans="2:38" ht="124.5" customHeight="1" thickBot="1">
      <c r="B31" s="28"/>
      <c r="C31" s="28"/>
      <c r="D31" s="28"/>
      <c r="E31" s="28"/>
      <c r="F31" s="26"/>
      <c r="G31" s="28"/>
      <c r="H31" s="28"/>
      <c r="I31" s="28"/>
      <c r="J31" s="26" t="s">
        <v>383</v>
      </c>
      <c r="K31" s="26" t="s">
        <v>817</v>
      </c>
      <c r="L31" s="27">
        <v>4</v>
      </c>
      <c r="M31" s="27">
        <v>16</v>
      </c>
      <c r="N31" s="27">
        <v>4</v>
      </c>
      <c r="O31" s="28"/>
      <c r="P31" s="28"/>
      <c r="Q31" s="29">
        <v>2500000</v>
      </c>
      <c r="R31" s="28"/>
      <c r="S31" s="29"/>
      <c r="T31" s="28"/>
      <c r="U31" s="28"/>
      <c r="V31" s="28"/>
      <c r="W31" s="28"/>
      <c r="X31" s="28"/>
      <c r="Y31" s="28"/>
      <c r="Z31" s="28"/>
      <c r="AA31" s="29"/>
      <c r="AB31" s="28"/>
      <c r="AC31" s="28"/>
      <c r="AD31" s="28"/>
      <c r="AE31" s="29"/>
      <c r="AF31" s="28"/>
      <c r="AG31" s="28"/>
      <c r="AH31" s="28"/>
      <c r="AI31" s="28"/>
      <c r="AJ31" s="28"/>
      <c r="AK31" s="28"/>
      <c r="AL31" s="26" t="s">
        <v>1091</v>
      </c>
    </row>
    <row r="32" spans="2:38" s="1" customFormat="1" ht="41.25">
      <c r="B32" s="5" t="s">
        <v>1037</v>
      </c>
      <c r="C32" s="3" t="s">
        <v>1038</v>
      </c>
      <c r="D32" s="3" t="s">
        <v>1039</v>
      </c>
      <c r="E32" s="3" t="s">
        <v>1040</v>
      </c>
      <c r="F32" s="3" t="s">
        <v>1041</v>
      </c>
      <c r="G32" s="3" t="s">
        <v>1042</v>
      </c>
      <c r="H32" s="3" t="s">
        <v>1043</v>
      </c>
      <c r="I32" s="3" t="s">
        <v>1044</v>
      </c>
      <c r="J32" s="4" t="s">
        <v>1045</v>
      </c>
      <c r="K32" s="5" t="s">
        <v>1046</v>
      </c>
      <c r="L32" s="6"/>
      <c r="M32" s="6"/>
      <c r="N32" s="7"/>
      <c r="O32" s="7"/>
      <c r="P32" s="8"/>
      <c r="Q32" s="9">
        <f>SUM(Q33:Q33)</f>
        <v>2500000</v>
      </c>
      <c r="R32" s="10">
        <f>SUM(R33:R33)</f>
        <v>0</v>
      </c>
      <c r="S32" s="11">
        <f>SUM(S33:S33)</f>
        <v>0</v>
      </c>
      <c r="T32" s="10">
        <f>SUM(T33:T33)</f>
        <v>0</v>
      </c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12">
        <f>Q32+S32</f>
        <v>2500000</v>
      </c>
      <c r="AH32" s="10">
        <f>AH33</f>
        <v>0</v>
      </c>
      <c r="AI32" s="13">
        <f>SUM(AI33:AI33)</f>
        <v>0</v>
      </c>
      <c r="AJ32" s="14"/>
      <c r="AK32" s="14"/>
      <c r="AL32" s="15"/>
    </row>
    <row r="33" spans="2:38" ht="109.5" customHeight="1">
      <c r="B33" s="28"/>
      <c r="C33" s="28"/>
      <c r="D33" s="28"/>
      <c r="E33" s="28"/>
      <c r="F33" s="26"/>
      <c r="G33" s="28"/>
      <c r="H33" s="28"/>
      <c r="I33" s="28"/>
      <c r="J33" s="26" t="s">
        <v>384</v>
      </c>
      <c r="K33" s="26" t="s">
        <v>818</v>
      </c>
      <c r="L33" s="27">
        <v>3</v>
      </c>
      <c r="M33" s="27">
        <v>9</v>
      </c>
      <c r="N33" s="27">
        <v>2</v>
      </c>
      <c r="O33" s="28"/>
      <c r="P33" s="28"/>
      <c r="Q33" s="29">
        <v>2500000</v>
      </c>
      <c r="R33" s="28"/>
      <c r="S33" s="29"/>
      <c r="T33" s="28"/>
      <c r="U33" s="28"/>
      <c r="V33" s="28"/>
      <c r="W33" s="28"/>
      <c r="X33" s="28"/>
      <c r="Y33" s="28"/>
      <c r="Z33" s="28"/>
      <c r="AA33" s="29"/>
      <c r="AB33" s="28"/>
      <c r="AC33" s="28"/>
      <c r="AD33" s="28"/>
      <c r="AE33" s="29"/>
      <c r="AF33" s="28"/>
      <c r="AG33" s="28"/>
      <c r="AH33" s="28"/>
      <c r="AI33" s="28"/>
      <c r="AJ33" s="28"/>
      <c r="AK33" s="28"/>
      <c r="AL33" s="26" t="s">
        <v>1091</v>
      </c>
    </row>
    <row r="34" spans="2:38" ht="15.75" thickBot="1">
      <c r="B34" s="28"/>
      <c r="C34" s="28"/>
      <c r="D34" s="28"/>
      <c r="E34" s="28"/>
      <c r="F34" s="26"/>
      <c r="G34" s="28"/>
      <c r="H34" s="28"/>
      <c r="I34" s="28"/>
      <c r="J34" s="26"/>
      <c r="K34" s="26"/>
      <c r="L34" s="27"/>
      <c r="M34" s="27"/>
      <c r="N34" s="27"/>
      <c r="O34" s="28"/>
      <c r="P34" s="28"/>
      <c r="Q34" s="29"/>
      <c r="R34" s="28"/>
      <c r="S34" s="29"/>
      <c r="T34" s="28"/>
      <c r="U34" s="28"/>
      <c r="V34" s="28"/>
      <c r="W34" s="28"/>
      <c r="X34" s="28"/>
      <c r="Y34" s="28"/>
      <c r="Z34" s="28"/>
      <c r="AA34" s="29"/>
      <c r="AB34" s="28"/>
      <c r="AC34" s="28"/>
      <c r="AD34" s="28"/>
      <c r="AE34" s="29"/>
      <c r="AF34" s="28"/>
      <c r="AG34" s="28"/>
      <c r="AH34" s="28"/>
      <c r="AI34" s="28"/>
      <c r="AJ34" s="28"/>
      <c r="AK34" s="28"/>
      <c r="AL34" s="26"/>
    </row>
    <row r="35" spans="2:38" s="1" customFormat="1" ht="11.25">
      <c r="B35" s="122" t="s">
        <v>1097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4"/>
    </row>
    <row r="36" spans="2:38" s="1" customFormat="1" ht="12" thickBot="1">
      <c r="B36" s="125" t="s">
        <v>1098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7"/>
    </row>
    <row r="37" spans="2:38" s="1" customFormat="1" ht="11.25">
      <c r="B37" s="252" t="s">
        <v>1309</v>
      </c>
      <c r="C37" s="129"/>
      <c r="D37" s="129"/>
      <c r="E37" s="129"/>
      <c r="F37" s="129"/>
      <c r="G37" s="129"/>
      <c r="H37" s="129"/>
      <c r="I37" s="129"/>
      <c r="J37" s="130"/>
      <c r="K37" s="131" t="s">
        <v>1310</v>
      </c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3"/>
      <c r="W37" s="131" t="s">
        <v>1101</v>
      </c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253"/>
    </row>
    <row r="38" spans="2:38" s="1" customFormat="1" ht="37.5" customHeight="1" thickBot="1">
      <c r="B38" s="254" t="s">
        <v>1317</v>
      </c>
      <c r="C38" s="137"/>
      <c r="D38" s="138"/>
      <c r="E38" s="16"/>
      <c r="F38" s="16"/>
      <c r="G38" s="16"/>
      <c r="H38" s="139" t="s">
        <v>1318</v>
      </c>
      <c r="I38" s="139"/>
      <c r="J38" s="139"/>
      <c r="K38" s="139"/>
      <c r="L38" s="139"/>
      <c r="M38" s="139"/>
      <c r="N38" s="139"/>
      <c r="O38" s="139"/>
      <c r="P38" s="140"/>
      <c r="Q38" s="141" t="s">
        <v>1049</v>
      </c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3"/>
      <c r="AI38" s="144" t="s">
        <v>1050</v>
      </c>
      <c r="AJ38" s="145"/>
      <c r="AK38" s="145"/>
      <c r="AL38" s="146"/>
    </row>
    <row r="39" spans="2:38" s="1" customFormat="1" ht="11.25" customHeight="1">
      <c r="B39" s="156" t="s">
        <v>1051</v>
      </c>
      <c r="C39" s="158" t="s">
        <v>1052</v>
      </c>
      <c r="D39" s="159"/>
      <c r="E39" s="159"/>
      <c r="F39" s="159"/>
      <c r="G39" s="159"/>
      <c r="H39" s="159"/>
      <c r="I39" s="159"/>
      <c r="J39" s="159"/>
      <c r="K39" s="162" t="s">
        <v>1053</v>
      </c>
      <c r="L39" s="164" t="s">
        <v>1054</v>
      </c>
      <c r="M39" s="164" t="s">
        <v>1055</v>
      </c>
      <c r="N39" s="166" t="s">
        <v>1394</v>
      </c>
      <c r="O39" s="173" t="s">
        <v>1056</v>
      </c>
      <c r="P39" s="175" t="s">
        <v>1057</v>
      </c>
      <c r="Q39" s="177" t="s">
        <v>1058</v>
      </c>
      <c r="R39" s="169"/>
      <c r="S39" s="168" t="s">
        <v>1059</v>
      </c>
      <c r="T39" s="169"/>
      <c r="U39" s="168" t="s">
        <v>1060</v>
      </c>
      <c r="V39" s="169"/>
      <c r="W39" s="168" t="s">
        <v>1061</v>
      </c>
      <c r="X39" s="169"/>
      <c r="Y39" s="168" t="s">
        <v>1062</v>
      </c>
      <c r="Z39" s="169"/>
      <c r="AA39" s="168" t="s">
        <v>1063</v>
      </c>
      <c r="AB39" s="169"/>
      <c r="AC39" s="168" t="s">
        <v>1064</v>
      </c>
      <c r="AD39" s="169"/>
      <c r="AE39" s="168" t="s">
        <v>1065</v>
      </c>
      <c r="AF39" s="169"/>
      <c r="AG39" s="168" t="s">
        <v>1066</v>
      </c>
      <c r="AH39" s="170"/>
      <c r="AI39" s="171" t="s">
        <v>1067</v>
      </c>
      <c r="AJ39" s="147" t="s">
        <v>1068</v>
      </c>
      <c r="AK39" s="149" t="s">
        <v>1069</v>
      </c>
      <c r="AL39" s="151" t="s">
        <v>1070</v>
      </c>
    </row>
    <row r="40" spans="2:38" s="1" customFormat="1" ht="18.75" thickBot="1">
      <c r="B40" s="157"/>
      <c r="C40" s="178"/>
      <c r="D40" s="179"/>
      <c r="E40" s="179"/>
      <c r="F40" s="179"/>
      <c r="G40" s="179"/>
      <c r="H40" s="179"/>
      <c r="I40" s="179"/>
      <c r="J40" s="179"/>
      <c r="K40" s="163"/>
      <c r="L40" s="165" t="s">
        <v>1054</v>
      </c>
      <c r="M40" s="165"/>
      <c r="N40" s="167"/>
      <c r="O40" s="174"/>
      <c r="P40" s="176"/>
      <c r="Q40" s="17" t="s">
        <v>1071</v>
      </c>
      <c r="R40" s="18" t="s">
        <v>1072</v>
      </c>
      <c r="S40" s="19" t="s">
        <v>1071</v>
      </c>
      <c r="T40" s="18" t="s">
        <v>1072</v>
      </c>
      <c r="U40" s="19" t="s">
        <v>1071</v>
      </c>
      <c r="V40" s="18" t="s">
        <v>1072</v>
      </c>
      <c r="W40" s="19" t="s">
        <v>1071</v>
      </c>
      <c r="X40" s="18" t="s">
        <v>1072</v>
      </c>
      <c r="Y40" s="19" t="s">
        <v>1071</v>
      </c>
      <c r="Z40" s="18" t="s">
        <v>1072</v>
      </c>
      <c r="AA40" s="19" t="s">
        <v>1071</v>
      </c>
      <c r="AB40" s="18" t="s">
        <v>1072</v>
      </c>
      <c r="AC40" s="19" t="s">
        <v>1071</v>
      </c>
      <c r="AD40" s="18" t="s">
        <v>1073</v>
      </c>
      <c r="AE40" s="19" t="s">
        <v>1071</v>
      </c>
      <c r="AF40" s="18" t="s">
        <v>1073</v>
      </c>
      <c r="AG40" s="19" t="s">
        <v>1071</v>
      </c>
      <c r="AH40" s="20" t="s">
        <v>1073</v>
      </c>
      <c r="AI40" s="172"/>
      <c r="AJ40" s="148"/>
      <c r="AK40" s="150"/>
      <c r="AL40" s="152"/>
    </row>
    <row r="41" spans="2:38" s="1" customFormat="1" ht="57" thickBot="1">
      <c r="B41" s="42" t="s">
        <v>1094</v>
      </c>
      <c r="C41" s="180" t="s">
        <v>1384</v>
      </c>
      <c r="D41" s="181"/>
      <c r="E41" s="181"/>
      <c r="F41" s="181"/>
      <c r="G41" s="181"/>
      <c r="H41" s="181"/>
      <c r="I41" s="181"/>
      <c r="J41" s="181"/>
      <c r="K41" s="43" t="s">
        <v>1319</v>
      </c>
      <c r="L41" s="44" t="s">
        <v>1201</v>
      </c>
      <c r="M41" s="59">
        <v>19000</v>
      </c>
      <c r="N41" s="59">
        <v>3250</v>
      </c>
      <c r="O41" s="46"/>
      <c r="P41" s="47"/>
      <c r="Q41" s="48">
        <f t="shared" ref="Q41:AF41" si="1">Q43+Q46+Q49</f>
        <v>320000000</v>
      </c>
      <c r="R41" s="49">
        <f t="shared" si="1"/>
        <v>0</v>
      </c>
      <c r="S41" s="49">
        <f t="shared" si="1"/>
        <v>0</v>
      </c>
      <c r="T41" s="49">
        <f t="shared" si="1"/>
        <v>0</v>
      </c>
      <c r="U41" s="49">
        <f t="shared" si="1"/>
        <v>0</v>
      </c>
      <c r="V41" s="49">
        <f t="shared" si="1"/>
        <v>0</v>
      </c>
      <c r="W41" s="49">
        <f t="shared" si="1"/>
        <v>0</v>
      </c>
      <c r="X41" s="49">
        <f t="shared" si="1"/>
        <v>0</v>
      </c>
      <c r="Y41" s="49">
        <f t="shared" si="1"/>
        <v>0</v>
      </c>
      <c r="Z41" s="49">
        <f t="shared" si="1"/>
        <v>0</v>
      </c>
      <c r="AA41" s="49">
        <f t="shared" si="1"/>
        <v>0</v>
      </c>
      <c r="AB41" s="49">
        <f t="shared" si="1"/>
        <v>0</v>
      </c>
      <c r="AC41" s="49">
        <f t="shared" si="1"/>
        <v>0</v>
      </c>
      <c r="AD41" s="49">
        <f t="shared" si="1"/>
        <v>0</v>
      </c>
      <c r="AE41" s="49">
        <f t="shared" si="1"/>
        <v>0</v>
      </c>
      <c r="AF41" s="49">
        <f t="shared" si="1"/>
        <v>0</v>
      </c>
      <c r="AG41" s="49">
        <f>+AG43+AG46+AG49</f>
        <v>90000000</v>
      </c>
      <c r="AH41" s="50">
        <f>AH43+AH46+AH49</f>
        <v>0</v>
      </c>
      <c r="AI41" s="51">
        <f>AI43+AI46+AI49</f>
        <v>0</v>
      </c>
      <c r="AJ41" s="52"/>
      <c r="AK41" s="52"/>
      <c r="AL41" s="53"/>
    </row>
    <row r="42" spans="2:38" s="1" customFormat="1" ht="50.25">
      <c r="B42" s="5" t="s">
        <v>1037</v>
      </c>
      <c r="C42" s="3" t="s">
        <v>1038</v>
      </c>
      <c r="D42" s="3" t="s">
        <v>1039</v>
      </c>
      <c r="E42" s="3" t="s">
        <v>1040</v>
      </c>
      <c r="F42" s="3" t="s">
        <v>1041</v>
      </c>
      <c r="G42" s="3" t="s">
        <v>1042</v>
      </c>
      <c r="H42" s="3" t="s">
        <v>1043</v>
      </c>
      <c r="I42" s="3" t="s">
        <v>1044</v>
      </c>
      <c r="J42" s="4" t="s">
        <v>1045</v>
      </c>
      <c r="K42" s="5" t="s">
        <v>1046</v>
      </c>
      <c r="L42" s="6"/>
      <c r="M42" s="6"/>
      <c r="N42" s="7"/>
      <c r="O42" s="7"/>
      <c r="P42" s="8"/>
      <c r="Q42" s="9">
        <f>SUM(Q43:Q43)</f>
        <v>150000000</v>
      </c>
      <c r="R42" s="10">
        <f>SUM(R43:R43)</f>
        <v>0</v>
      </c>
      <c r="S42" s="11">
        <f>SUM(S43:S43)</f>
        <v>0</v>
      </c>
      <c r="T42" s="10">
        <f>SUM(T43:T43)</f>
        <v>0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2">
        <f>Q42+S42</f>
        <v>150000000</v>
      </c>
      <c r="AH42" s="10">
        <f>AH43</f>
        <v>0</v>
      </c>
      <c r="AI42" s="13">
        <f>SUM(AI43:AI43)</f>
        <v>0</v>
      </c>
      <c r="AJ42" s="14"/>
      <c r="AK42" s="14"/>
      <c r="AL42" s="15"/>
    </row>
    <row r="43" spans="2:38" ht="93.75" customHeight="1" thickBot="1">
      <c r="B43" s="28"/>
      <c r="C43" s="28"/>
      <c r="D43" s="28"/>
      <c r="E43" s="28"/>
      <c r="F43" s="26" t="s">
        <v>1022</v>
      </c>
      <c r="G43" s="28"/>
      <c r="H43" s="28"/>
      <c r="I43" s="28"/>
      <c r="J43" s="26" t="s">
        <v>385</v>
      </c>
      <c r="K43" s="26" t="s">
        <v>819</v>
      </c>
      <c r="L43" s="27">
        <v>4</v>
      </c>
      <c r="M43" s="27">
        <v>5</v>
      </c>
      <c r="N43" s="27">
        <v>4</v>
      </c>
      <c r="O43" s="28"/>
      <c r="P43" s="28"/>
      <c r="Q43" s="29">
        <v>150000000</v>
      </c>
      <c r="R43" s="28"/>
      <c r="S43" s="29"/>
      <c r="T43" s="28"/>
      <c r="U43" s="28"/>
      <c r="V43" s="28"/>
      <c r="W43" s="28"/>
      <c r="X43" s="28"/>
      <c r="Y43" s="28"/>
      <c r="Z43" s="28"/>
      <c r="AA43" s="29"/>
      <c r="AB43" s="28"/>
      <c r="AC43" s="28"/>
      <c r="AD43" s="28"/>
      <c r="AE43" s="29"/>
      <c r="AF43" s="28"/>
      <c r="AG43" s="28"/>
      <c r="AH43" s="28"/>
      <c r="AI43" s="28"/>
      <c r="AJ43" s="28"/>
      <c r="AK43" s="28"/>
      <c r="AL43" s="26" t="s">
        <v>1094</v>
      </c>
    </row>
    <row r="44" spans="2:38" s="1" customFormat="1" ht="45.75">
      <c r="B44" s="5" t="s">
        <v>1037</v>
      </c>
      <c r="C44" s="3" t="s">
        <v>1038</v>
      </c>
      <c r="D44" s="3" t="s">
        <v>1039</v>
      </c>
      <c r="E44" s="3" t="s">
        <v>1040</v>
      </c>
      <c r="F44" s="3" t="s">
        <v>1041</v>
      </c>
      <c r="G44" s="3" t="s">
        <v>1042</v>
      </c>
      <c r="H44" s="3" t="s">
        <v>1043</v>
      </c>
      <c r="I44" s="3" t="s">
        <v>1044</v>
      </c>
      <c r="J44" s="4" t="s">
        <v>1045</v>
      </c>
      <c r="K44" s="5" t="s">
        <v>1046</v>
      </c>
      <c r="L44" s="6"/>
      <c r="M44" s="6"/>
      <c r="N44" s="7"/>
      <c r="O44" s="7"/>
      <c r="P44" s="8"/>
      <c r="Q44" s="9">
        <f>SUM(Q45:Q45)</f>
        <v>90000000</v>
      </c>
      <c r="R44" s="10">
        <f>SUM(R45:R45)</f>
        <v>0</v>
      </c>
      <c r="S44" s="11">
        <f>SUM(S45:S45)</f>
        <v>0</v>
      </c>
      <c r="T44" s="10">
        <f>SUM(T45:T45)</f>
        <v>0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11"/>
      <c r="AF44" s="10"/>
      <c r="AG44" s="12">
        <f>Q44+S44</f>
        <v>90000000</v>
      </c>
      <c r="AH44" s="10">
        <f>AH45</f>
        <v>0</v>
      </c>
      <c r="AI44" s="13">
        <f>SUM(AI45:AI45)</f>
        <v>0</v>
      </c>
      <c r="AJ44" s="14"/>
      <c r="AK44" s="14"/>
      <c r="AL44" s="15"/>
    </row>
    <row r="45" spans="2:38" ht="115.5" thickBot="1">
      <c r="B45" s="28"/>
      <c r="C45" s="28"/>
      <c r="D45" s="28"/>
      <c r="E45" s="28"/>
      <c r="F45" s="26" t="s">
        <v>1023</v>
      </c>
      <c r="G45" s="28"/>
      <c r="H45" s="28"/>
      <c r="I45" s="28"/>
      <c r="J45" s="26" t="s">
        <v>386</v>
      </c>
      <c r="K45" s="26" t="s">
        <v>820</v>
      </c>
      <c r="L45" s="27">
        <v>12000</v>
      </c>
      <c r="M45" s="27">
        <v>14000</v>
      </c>
      <c r="N45" s="27">
        <v>4000</v>
      </c>
      <c r="O45" s="28"/>
      <c r="P45" s="28"/>
      <c r="Q45" s="29">
        <v>90000000</v>
      </c>
      <c r="R45" s="28"/>
      <c r="S45" s="29"/>
      <c r="T45" s="28"/>
      <c r="U45" s="28"/>
      <c r="V45" s="28"/>
      <c r="W45" s="28"/>
      <c r="X45" s="28"/>
      <c r="Y45" s="28"/>
      <c r="Z45" s="28"/>
      <c r="AA45" s="29"/>
      <c r="AB45" s="28"/>
      <c r="AC45" s="28"/>
      <c r="AD45" s="28"/>
      <c r="AE45" s="29"/>
      <c r="AF45" s="28"/>
      <c r="AG45" s="28"/>
      <c r="AH45" s="28"/>
      <c r="AI45" s="28"/>
      <c r="AJ45" s="28"/>
      <c r="AK45" s="28"/>
      <c r="AL45" s="26" t="s">
        <v>1094</v>
      </c>
    </row>
    <row r="46" spans="2:38" s="1" customFormat="1" ht="45.75">
      <c r="B46" s="5" t="s">
        <v>1037</v>
      </c>
      <c r="C46" s="3" t="s">
        <v>1038</v>
      </c>
      <c r="D46" s="3" t="s">
        <v>1039</v>
      </c>
      <c r="E46" s="3" t="s">
        <v>1040</v>
      </c>
      <c r="F46" s="3" t="s">
        <v>1041</v>
      </c>
      <c r="G46" s="3" t="s">
        <v>1042</v>
      </c>
      <c r="H46" s="3" t="s">
        <v>1043</v>
      </c>
      <c r="I46" s="3" t="s">
        <v>1044</v>
      </c>
      <c r="J46" s="4" t="s">
        <v>1045</v>
      </c>
      <c r="K46" s="5" t="s">
        <v>1046</v>
      </c>
      <c r="L46" s="6"/>
      <c r="M46" s="6"/>
      <c r="N46" s="7"/>
      <c r="O46" s="7"/>
      <c r="P46" s="8"/>
      <c r="Q46" s="9">
        <f>SUM(Q47:Q47)</f>
        <v>90000000</v>
      </c>
      <c r="R46" s="10">
        <f>SUM(R47:R47)</f>
        <v>0</v>
      </c>
      <c r="S46" s="11">
        <f>SUM(S47:S47)</f>
        <v>0</v>
      </c>
      <c r="T46" s="10">
        <f>SUM(T47:T47)</f>
        <v>0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2">
        <f>Q46+S46</f>
        <v>90000000</v>
      </c>
      <c r="AH46" s="10">
        <f>AH47</f>
        <v>0</v>
      </c>
      <c r="AI46" s="13">
        <f>SUM(AI47:AI47)</f>
        <v>0</v>
      </c>
      <c r="AJ46" s="14"/>
      <c r="AK46" s="14"/>
      <c r="AL46" s="15"/>
    </row>
    <row r="47" spans="2:38" ht="109.7" customHeight="1" thickBot="1">
      <c r="B47" s="28"/>
      <c r="C47" s="28"/>
      <c r="D47" s="28"/>
      <c r="E47" s="28"/>
      <c r="F47" s="26" t="s">
        <v>1024</v>
      </c>
      <c r="G47" s="28"/>
      <c r="H47" s="28"/>
      <c r="I47" s="28"/>
      <c r="J47" s="26" t="s">
        <v>387</v>
      </c>
      <c r="K47" s="26" t="s">
        <v>821</v>
      </c>
      <c r="L47" s="27">
        <v>5000</v>
      </c>
      <c r="M47" s="27">
        <v>5000</v>
      </c>
      <c r="N47" s="27">
        <v>1250</v>
      </c>
      <c r="O47" s="28"/>
      <c r="P47" s="28"/>
      <c r="Q47" s="29">
        <v>90000000</v>
      </c>
      <c r="R47" s="28"/>
      <c r="S47" s="29"/>
      <c r="T47" s="28"/>
      <c r="U47" s="28"/>
      <c r="V47" s="28"/>
      <c r="W47" s="28"/>
      <c r="X47" s="28"/>
      <c r="Y47" s="28"/>
      <c r="Z47" s="28"/>
      <c r="AA47" s="29"/>
      <c r="AB47" s="28"/>
      <c r="AC47" s="28"/>
      <c r="AD47" s="28"/>
      <c r="AE47" s="29"/>
      <c r="AF47" s="28"/>
      <c r="AG47" s="28"/>
      <c r="AH47" s="28"/>
      <c r="AI47" s="28"/>
      <c r="AJ47" s="28"/>
      <c r="AK47" s="28"/>
      <c r="AL47" s="26" t="s">
        <v>1091</v>
      </c>
    </row>
    <row r="48" spans="2:38" s="1" customFormat="1" ht="45.75">
      <c r="B48" s="5" t="s">
        <v>1037</v>
      </c>
      <c r="C48" s="3" t="s">
        <v>1038</v>
      </c>
      <c r="D48" s="3" t="s">
        <v>1039</v>
      </c>
      <c r="E48" s="3" t="s">
        <v>1040</v>
      </c>
      <c r="F48" s="3" t="s">
        <v>1041</v>
      </c>
      <c r="G48" s="3" t="s">
        <v>1042</v>
      </c>
      <c r="H48" s="3" t="s">
        <v>1043</v>
      </c>
      <c r="I48" s="3" t="s">
        <v>1044</v>
      </c>
      <c r="J48" s="4" t="s">
        <v>1045</v>
      </c>
      <c r="K48" s="5" t="s">
        <v>1046</v>
      </c>
      <c r="L48" s="6"/>
      <c r="M48" s="6"/>
      <c r="N48" s="7"/>
      <c r="O48" s="7"/>
      <c r="P48" s="8"/>
      <c r="Q48" s="9">
        <f>SUM(Q49:Q49)</f>
        <v>80000000</v>
      </c>
      <c r="R48" s="10">
        <f>SUM(R49:R49)</f>
        <v>0</v>
      </c>
      <c r="S48" s="11">
        <f>SUM(S49:S49)</f>
        <v>0</v>
      </c>
      <c r="T48" s="10">
        <f>SUM(T49:T49)</f>
        <v>0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2">
        <f>Q48+S48</f>
        <v>80000000</v>
      </c>
      <c r="AH48" s="10">
        <f>AH49</f>
        <v>0</v>
      </c>
      <c r="AI48" s="13">
        <f>SUM(AI49:AI49)</f>
        <v>0</v>
      </c>
      <c r="AJ48" s="14"/>
      <c r="AK48" s="14"/>
      <c r="AL48" s="15"/>
    </row>
    <row r="49" spans="2:38" ht="47.25" customHeight="1">
      <c r="B49" s="28"/>
      <c r="C49" s="28"/>
      <c r="D49" s="28"/>
      <c r="E49" s="28"/>
      <c r="F49" s="26" t="s">
        <v>1024</v>
      </c>
      <c r="G49" s="28"/>
      <c r="H49" s="28"/>
      <c r="I49" s="28"/>
      <c r="J49" s="26" t="s">
        <v>387</v>
      </c>
      <c r="K49" s="26" t="s">
        <v>822</v>
      </c>
      <c r="L49" s="27">
        <v>0</v>
      </c>
      <c r="M49" s="27">
        <v>1</v>
      </c>
      <c r="N49" s="27">
        <v>1</v>
      </c>
      <c r="O49" s="28"/>
      <c r="P49" s="28"/>
      <c r="Q49" s="29">
        <v>80000000</v>
      </c>
      <c r="R49" s="28"/>
      <c r="S49" s="29"/>
      <c r="T49" s="28"/>
      <c r="U49" s="28"/>
      <c r="V49" s="28"/>
      <c r="W49" s="28"/>
      <c r="X49" s="28"/>
      <c r="Y49" s="28"/>
      <c r="Z49" s="28"/>
      <c r="AA49" s="29"/>
      <c r="AB49" s="28"/>
      <c r="AC49" s="28"/>
      <c r="AD49" s="28"/>
      <c r="AE49" s="29"/>
      <c r="AF49" s="28"/>
      <c r="AG49" s="28"/>
      <c r="AH49" s="28"/>
      <c r="AI49" s="28"/>
      <c r="AJ49" s="28"/>
      <c r="AK49" s="28"/>
      <c r="AL49" s="26" t="s">
        <v>1091</v>
      </c>
    </row>
    <row r="50" spans="2:38" ht="15.75" thickBot="1">
      <c r="B50" s="28"/>
      <c r="C50" s="28"/>
      <c r="D50" s="28"/>
      <c r="E50" s="28"/>
      <c r="F50" s="26"/>
      <c r="G50" s="28"/>
      <c r="H50" s="28"/>
      <c r="I50" s="28"/>
      <c r="J50" s="26"/>
      <c r="K50" s="26"/>
      <c r="L50" s="27"/>
      <c r="M50" s="27"/>
      <c r="N50" s="27"/>
      <c r="O50" s="28"/>
      <c r="P50" s="28"/>
      <c r="Q50" s="29"/>
      <c r="R50" s="28"/>
      <c r="S50" s="29"/>
      <c r="T50" s="28"/>
      <c r="U50" s="28"/>
      <c r="V50" s="28"/>
      <c r="W50" s="28"/>
      <c r="X50" s="28"/>
      <c r="Y50" s="28"/>
      <c r="Z50" s="28"/>
      <c r="AA50" s="29"/>
      <c r="AB50" s="28"/>
      <c r="AC50" s="28"/>
      <c r="AD50" s="28"/>
      <c r="AE50" s="29"/>
      <c r="AF50" s="28"/>
      <c r="AG50" s="28"/>
      <c r="AH50" s="28"/>
      <c r="AI50" s="28"/>
      <c r="AJ50" s="28"/>
      <c r="AK50" s="28"/>
      <c r="AL50" s="26"/>
    </row>
    <row r="51" spans="2:38" s="1" customFormat="1" ht="11.25">
      <c r="B51" s="122" t="s">
        <v>1097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4"/>
    </row>
    <row r="52" spans="2:38" s="1" customFormat="1" ht="12" thickBot="1">
      <c r="B52" s="125" t="s">
        <v>1098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7"/>
    </row>
    <row r="53" spans="2:38" s="1" customFormat="1" ht="11.25">
      <c r="B53" s="252" t="s">
        <v>1309</v>
      </c>
      <c r="C53" s="129"/>
      <c r="D53" s="129"/>
      <c r="E53" s="129"/>
      <c r="F53" s="129"/>
      <c r="G53" s="129"/>
      <c r="H53" s="129"/>
      <c r="I53" s="129"/>
      <c r="J53" s="130"/>
      <c r="K53" s="131" t="s">
        <v>1310</v>
      </c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3"/>
      <c r="W53" s="131" t="s">
        <v>1101</v>
      </c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253"/>
    </row>
    <row r="54" spans="2:38" s="1" customFormat="1" ht="48" customHeight="1" thickBot="1">
      <c r="B54" s="254" t="s">
        <v>1320</v>
      </c>
      <c r="C54" s="137"/>
      <c r="D54" s="138"/>
      <c r="E54" s="16"/>
      <c r="F54" s="16"/>
      <c r="G54" s="16"/>
      <c r="H54" s="139" t="s">
        <v>1321</v>
      </c>
      <c r="I54" s="139"/>
      <c r="J54" s="139"/>
      <c r="K54" s="139"/>
      <c r="L54" s="139"/>
      <c r="M54" s="139"/>
      <c r="N54" s="139"/>
      <c r="O54" s="139"/>
      <c r="P54" s="140"/>
      <c r="Q54" s="141" t="s">
        <v>1049</v>
      </c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3"/>
      <c r="AI54" s="144" t="s">
        <v>1050</v>
      </c>
      <c r="AJ54" s="145"/>
      <c r="AK54" s="145"/>
      <c r="AL54" s="146"/>
    </row>
    <row r="55" spans="2:38" s="1" customFormat="1" ht="11.25" customHeight="1">
      <c r="B55" s="156" t="s">
        <v>1051</v>
      </c>
      <c r="C55" s="158" t="s">
        <v>1052</v>
      </c>
      <c r="D55" s="159"/>
      <c r="E55" s="159"/>
      <c r="F55" s="159"/>
      <c r="G55" s="159"/>
      <c r="H55" s="159"/>
      <c r="I55" s="159"/>
      <c r="J55" s="159"/>
      <c r="K55" s="162" t="s">
        <v>1053</v>
      </c>
      <c r="L55" s="164" t="s">
        <v>1054</v>
      </c>
      <c r="M55" s="164" t="s">
        <v>1055</v>
      </c>
      <c r="N55" s="166" t="s">
        <v>1394</v>
      </c>
      <c r="O55" s="173" t="s">
        <v>1056</v>
      </c>
      <c r="P55" s="175" t="s">
        <v>1057</v>
      </c>
      <c r="Q55" s="177" t="s">
        <v>1058</v>
      </c>
      <c r="R55" s="169"/>
      <c r="S55" s="168" t="s">
        <v>1059</v>
      </c>
      <c r="T55" s="169"/>
      <c r="U55" s="168" t="s">
        <v>1060</v>
      </c>
      <c r="V55" s="169"/>
      <c r="W55" s="168" t="s">
        <v>1061</v>
      </c>
      <c r="X55" s="169"/>
      <c r="Y55" s="168" t="s">
        <v>1062</v>
      </c>
      <c r="Z55" s="169"/>
      <c r="AA55" s="168" t="s">
        <v>1063</v>
      </c>
      <c r="AB55" s="169"/>
      <c r="AC55" s="168" t="s">
        <v>1064</v>
      </c>
      <c r="AD55" s="169"/>
      <c r="AE55" s="168" t="s">
        <v>1065</v>
      </c>
      <c r="AF55" s="169"/>
      <c r="AG55" s="168" t="s">
        <v>1066</v>
      </c>
      <c r="AH55" s="170"/>
      <c r="AI55" s="171" t="s">
        <v>1067</v>
      </c>
      <c r="AJ55" s="147" t="s">
        <v>1068</v>
      </c>
      <c r="AK55" s="149" t="s">
        <v>1069</v>
      </c>
      <c r="AL55" s="151" t="s">
        <v>1070</v>
      </c>
    </row>
    <row r="56" spans="2:38" s="1" customFormat="1" ht="18.75" thickBot="1">
      <c r="B56" s="157"/>
      <c r="C56" s="178"/>
      <c r="D56" s="179"/>
      <c r="E56" s="179"/>
      <c r="F56" s="179"/>
      <c r="G56" s="179"/>
      <c r="H56" s="179"/>
      <c r="I56" s="179"/>
      <c r="J56" s="179"/>
      <c r="K56" s="163"/>
      <c r="L56" s="165" t="s">
        <v>1054</v>
      </c>
      <c r="M56" s="165"/>
      <c r="N56" s="167"/>
      <c r="O56" s="174"/>
      <c r="P56" s="176"/>
      <c r="Q56" s="17" t="s">
        <v>1071</v>
      </c>
      <c r="R56" s="18" t="s">
        <v>1072</v>
      </c>
      <c r="S56" s="19" t="s">
        <v>1071</v>
      </c>
      <c r="T56" s="18" t="s">
        <v>1072</v>
      </c>
      <c r="U56" s="19" t="s">
        <v>1071</v>
      </c>
      <c r="V56" s="18" t="s">
        <v>1072</v>
      </c>
      <c r="W56" s="19" t="s">
        <v>1071</v>
      </c>
      <c r="X56" s="18" t="s">
        <v>1072</v>
      </c>
      <c r="Y56" s="19" t="s">
        <v>1071</v>
      </c>
      <c r="Z56" s="18" t="s">
        <v>1072</v>
      </c>
      <c r="AA56" s="19" t="s">
        <v>1071</v>
      </c>
      <c r="AB56" s="18" t="s">
        <v>1072</v>
      </c>
      <c r="AC56" s="19" t="s">
        <v>1071</v>
      </c>
      <c r="AD56" s="18" t="s">
        <v>1073</v>
      </c>
      <c r="AE56" s="19" t="s">
        <v>1071</v>
      </c>
      <c r="AF56" s="18" t="s">
        <v>1073</v>
      </c>
      <c r="AG56" s="19" t="s">
        <v>1071</v>
      </c>
      <c r="AH56" s="20" t="s">
        <v>1073</v>
      </c>
      <c r="AI56" s="172"/>
      <c r="AJ56" s="148"/>
      <c r="AK56" s="150"/>
      <c r="AL56" s="152"/>
    </row>
    <row r="57" spans="2:38" s="1" customFormat="1" ht="135.75" thickBot="1">
      <c r="B57" s="42" t="s">
        <v>1091</v>
      </c>
      <c r="C57" s="180" t="s">
        <v>1385</v>
      </c>
      <c r="D57" s="181"/>
      <c r="E57" s="181"/>
      <c r="F57" s="181"/>
      <c r="G57" s="181"/>
      <c r="H57" s="181"/>
      <c r="I57" s="181"/>
      <c r="J57" s="181"/>
      <c r="K57" s="44" t="s">
        <v>1322</v>
      </c>
      <c r="L57" s="44">
        <v>1</v>
      </c>
      <c r="M57" s="45">
        <v>1</v>
      </c>
      <c r="N57" s="45">
        <v>1</v>
      </c>
      <c r="O57" s="46"/>
      <c r="P57" s="47"/>
      <c r="Q57" s="48">
        <f t="shared" ref="Q57:AF57" si="2">Q59+Q62+Q65</f>
        <v>20000000</v>
      </c>
      <c r="R57" s="49">
        <f t="shared" si="2"/>
        <v>0</v>
      </c>
      <c r="S57" s="49">
        <f t="shared" si="2"/>
        <v>0</v>
      </c>
      <c r="T57" s="49">
        <f t="shared" si="2"/>
        <v>0</v>
      </c>
      <c r="U57" s="49">
        <f t="shared" si="2"/>
        <v>0</v>
      </c>
      <c r="V57" s="49">
        <f t="shared" si="2"/>
        <v>0</v>
      </c>
      <c r="W57" s="49">
        <f t="shared" si="2"/>
        <v>0</v>
      </c>
      <c r="X57" s="49">
        <f t="shared" si="2"/>
        <v>0</v>
      </c>
      <c r="Y57" s="49">
        <f t="shared" si="2"/>
        <v>0</v>
      </c>
      <c r="Z57" s="49">
        <f t="shared" si="2"/>
        <v>0</v>
      </c>
      <c r="AA57" s="49">
        <f t="shared" si="2"/>
        <v>0</v>
      </c>
      <c r="AB57" s="49">
        <f t="shared" si="2"/>
        <v>0</v>
      </c>
      <c r="AC57" s="49">
        <f t="shared" si="2"/>
        <v>0</v>
      </c>
      <c r="AD57" s="49">
        <f t="shared" si="2"/>
        <v>0</v>
      </c>
      <c r="AE57" s="49">
        <f t="shared" si="2"/>
        <v>0</v>
      </c>
      <c r="AF57" s="49">
        <f t="shared" si="2"/>
        <v>0</v>
      </c>
      <c r="AG57" s="49">
        <f>+AG59+AG62+AG65</f>
        <v>10000000</v>
      </c>
      <c r="AH57" s="50">
        <f>AH59+AH62+AH65</f>
        <v>0</v>
      </c>
      <c r="AI57" s="51">
        <f>AI59+AI62+AI65</f>
        <v>0</v>
      </c>
      <c r="AJ57" s="52"/>
      <c r="AK57" s="52"/>
      <c r="AL57" s="53"/>
    </row>
    <row r="58" spans="2:38" s="1" customFormat="1" ht="33.75">
      <c r="B58" s="5" t="s">
        <v>1037</v>
      </c>
      <c r="C58" s="3" t="s">
        <v>1038</v>
      </c>
      <c r="D58" s="3" t="s">
        <v>1039</v>
      </c>
      <c r="E58" s="3" t="s">
        <v>1040</v>
      </c>
      <c r="F58" s="3" t="s">
        <v>1041</v>
      </c>
      <c r="G58" s="3" t="s">
        <v>1042</v>
      </c>
      <c r="H58" s="3" t="s">
        <v>1043</v>
      </c>
      <c r="I58" s="3" t="s">
        <v>1044</v>
      </c>
      <c r="J58" s="4" t="s">
        <v>1045</v>
      </c>
      <c r="K58" s="5" t="s">
        <v>1046</v>
      </c>
      <c r="L58" s="6"/>
      <c r="M58" s="6"/>
      <c r="N58" s="7"/>
      <c r="O58" s="7"/>
      <c r="P58" s="8"/>
      <c r="Q58" s="9">
        <f>SUM(Q59:Q59)</f>
        <v>0</v>
      </c>
      <c r="R58" s="10">
        <f>SUM(R59:R59)</f>
        <v>0</v>
      </c>
      <c r="S58" s="11">
        <f>SUM(S59:S59)</f>
        <v>0</v>
      </c>
      <c r="T58" s="10">
        <f>SUM(T59:T59)</f>
        <v>0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11"/>
      <c r="AF58" s="10"/>
      <c r="AG58" s="12">
        <f>Q58+S58</f>
        <v>0</v>
      </c>
      <c r="AH58" s="10">
        <f>AH59</f>
        <v>0</v>
      </c>
      <c r="AI58" s="13">
        <f>SUM(AI59:AI59)</f>
        <v>0</v>
      </c>
      <c r="AJ58" s="14"/>
      <c r="AK58" s="14"/>
      <c r="AL58" s="15"/>
    </row>
    <row r="59" spans="2:38" ht="306.75" thickBot="1">
      <c r="B59" s="28"/>
      <c r="C59" s="28"/>
      <c r="D59" s="28"/>
      <c r="E59" s="28"/>
      <c r="F59" s="26" t="s">
        <v>1024</v>
      </c>
      <c r="G59" s="28"/>
      <c r="H59" s="28"/>
      <c r="I59" s="28"/>
      <c r="J59" s="26" t="s">
        <v>388</v>
      </c>
      <c r="K59" s="26" t="s">
        <v>823</v>
      </c>
      <c r="L59" s="27">
        <v>350</v>
      </c>
      <c r="M59" s="27">
        <v>100</v>
      </c>
      <c r="N59" s="27">
        <v>100</v>
      </c>
      <c r="O59" s="28"/>
      <c r="P59" s="28"/>
      <c r="Q59" s="29"/>
      <c r="R59" s="28"/>
      <c r="S59" s="29"/>
      <c r="T59" s="28"/>
      <c r="U59" s="28"/>
      <c r="V59" s="28"/>
      <c r="W59" s="28"/>
      <c r="X59" s="28"/>
      <c r="Y59" s="28"/>
      <c r="Z59" s="28"/>
      <c r="AA59" s="29"/>
      <c r="AB59" s="28"/>
      <c r="AC59" s="28"/>
      <c r="AD59" s="28"/>
      <c r="AE59" s="29"/>
      <c r="AF59" s="28"/>
      <c r="AG59" s="28"/>
      <c r="AH59" s="28"/>
      <c r="AI59" s="28"/>
      <c r="AJ59" s="28"/>
      <c r="AK59" s="28"/>
      <c r="AL59" s="26" t="s">
        <v>1091</v>
      </c>
    </row>
    <row r="60" spans="2:38" s="1" customFormat="1" ht="45.75">
      <c r="B60" s="5" t="s">
        <v>1037</v>
      </c>
      <c r="C60" s="3" t="s">
        <v>1038</v>
      </c>
      <c r="D60" s="3" t="s">
        <v>1039</v>
      </c>
      <c r="E60" s="3" t="s">
        <v>1040</v>
      </c>
      <c r="F60" s="3" t="s">
        <v>1041</v>
      </c>
      <c r="G60" s="3" t="s">
        <v>1042</v>
      </c>
      <c r="H60" s="3" t="s">
        <v>1043</v>
      </c>
      <c r="I60" s="3" t="s">
        <v>1044</v>
      </c>
      <c r="J60" s="4" t="s">
        <v>1045</v>
      </c>
      <c r="K60" s="5" t="s">
        <v>1046</v>
      </c>
      <c r="L60" s="6"/>
      <c r="M60" s="6"/>
      <c r="N60" s="7"/>
      <c r="O60" s="7"/>
      <c r="P60" s="8"/>
      <c r="Q60" s="9">
        <f>SUM(Q61:Q61)</f>
        <v>10000000</v>
      </c>
      <c r="R60" s="10">
        <f>SUM(R61:R61)</f>
        <v>0</v>
      </c>
      <c r="S60" s="11">
        <f>SUM(S61:S61)</f>
        <v>0</v>
      </c>
      <c r="T60" s="10">
        <f>SUM(T61:T61)</f>
        <v>0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11"/>
      <c r="AF60" s="10"/>
      <c r="AG60" s="12">
        <f>Q60+S60</f>
        <v>10000000</v>
      </c>
      <c r="AH60" s="10">
        <f>AH61</f>
        <v>0</v>
      </c>
      <c r="AI60" s="13">
        <f>SUM(AI61:AI61)</f>
        <v>0</v>
      </c>
      <c r="AJ60" s="14"/>
      <c r="AK60" s="14"/>
      <c r="AL60" s="15"/>
    </row>
    <row r="61" spans="2:38" ht="319.5" thickBot="1">
      <c r="B61" s="28"/>
      <c r="C61" s="28"/>
      <c r="D61" s="28"/>
      <c r="E61" s="28"/>
      <c r="F61" s="26" t="s">
        <v>1024</v>
      </c>
      <c r="G61" s="28"/>
      <c r="H61" s="28"/>
      <c r="I61" s="28"/>
      <c r="J61" s="26" t="s">
        <v>389</v>
      </c>
      <c r="K61" s="26" t="s">
        <v>824</v>
      </c>
      <c r="L61" s="27">
        <v>50</v>
      </c>
      <c r="M61" s="27">
        <v>100</v>
      </c>
      <c r="N61" s="27">
        <v>100</v>
      </c>
      <c r="O61" s="28"/>
      <c r="P61" s="28"/>
      <c r="Q61" s="29">
        <v>10000000</v>
      </c>
      <c r="R61" s="28"/>
      <c r="S61" s="29"/>
      <c r="T61" s="28"/>
      <c r="U61" s="28"/>
      <c r="V61" s="28"/>
      <c r="W61" s="28"/>
      <c r="X61" s="28"/>
      <c r="Y61" s="28"/>
      <c r="Z61" s="28"/>
      <c r="AA61" s="29"/>
      <c r="AB61" s="28"/>
      <c r="AC61" s="28"/>
      <c r="AD61" s="28"/>
      <c r="AE61" s="29"/>
      <c r="AF61" s="28"/>
      <c r="AG61" s="28"/>
      <c r="AH61" s="28"/>
      <c r="AI61" s="28"/>
      <c r="AJ61" s="28"/>
      <c r="AK61" s="28"/>
      <c r="AL61" s="26" t="s">
        <v>1091</v>
      </c>
    </row>
    <row r="62" spans="2:38" s="1" customFormat="1" ht="45.75">
      <c r="B62" s="5" t="s">
        <v>1037</v>
      </c>
      <c r="C62" s="3" t="s">
        <v>1038</v>
      </c>
      <c r="D62" s="3" t="s">
        <v>1039</v>
      </c>
      <c r="E62" s="3" t="s">
        <v>1040</v>
      </c>
      <c r="F62" s="3" t="s">
        <v>1041</v>
      </c>
      <c r="G62" s="3" t="s">
        <v>1042</v>
      </c>
      <c r="H62" s="3" t="s">
        <v>1043</v>
      </c>
      <c r="I62" s="3" t="s">
        <v>1044</v>
      </c>
      <c r="J62" s="4" t="s">
        <v>1045</v>
      </c>
      <c r="K62" s="5" t="s">
        <v>1046</v>
      </c>
      <c r="L62" s="6"/>
      <c r="M62" s="6"/>
      <c r="N62" s="7"/>
      <c r="O62" s="7"/>
      <c r="P62" s="8"/>
      <c r="Q62" s="9">
        <f>SUM(Q63:Q63)</f>
        <v>10000000</v>
      </c>
      <c r="R62" s="10">
        <f>SUM(R63:R63)</f>
        <v>0</v>
      </c>
      <c r="S62" s="11">
        <f>SUM(S63:S63)</f>
        <v>0</v>
      </c>
      <c r="T62" s="10">
        <f>SUM(T63:T63)</f>
        <v>0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11"/>
      <c r="AF62" s="10"/>
      <c r="AG62" s="12">
        <f>Q62+S62</f>
        <v>10000000</v>
      </c>
      <c r="AH62" s="10">
        <f>AH63</f>
        <v>0</v>
      </c>
      <c r="AI62" s="13">
        <f>SUM(AI63:AI63)</f>
        <v>0</v>
      </c>
      <c r="AJ62" s="14"/>
      <c r="AK62" s="14"/>
      <c r="AL62" s="15"/>
    </row>
    <row r="63" spans="2:38" ht="179.25" thickBot="1">
      <c r="B63" s="28"/>
      <c r="C63" s="28"/>
      <c r="D63" s="28"/>
      <c r="E63" s="28"/>
      <c r="F63" s="26" t="s">
        <v>1025</v>
      </c>
      <c r="G63" s="28"/>
      <c r="H63" s="28"/>
      <c r="I63" s="28"/>
      <c r="J63" s="26" t="s">
        <v>390</v>
      </c>
      <c r="K63" s="26" t="s">
        <v>825</v>
      </c>
      <c r="L63" s="27">
        <v>45.37</v>
      </c>
      <c r="M63" s="27">
        <v>60</v>
      </c>
      <c r="N63" s="27">
        <v>50</v>
      </c>
      <c r="O63" s="28"/>
      <c r="P63" s="28"/>
      <c r="Q63" s="29">
        <v>10000000</v>
      </c>
      <c r="R63" s="28"/>
      <c r="S63" s="29"/>
      <c r="T63" s="28"/>
      <c r="U63" s="28"/>
      <c r="V63" s="28"/>
      <c r="W63" s="28"/>
      <c r="X63" s="28"/>
      <c r="Y63" s="28"/>
      <c r="Z63" s="28"/>
      <c r="AA63" s="29"/>
      <c r="AB63" s="28"/>
      <c r="AC63" s="28"/>
      <c r="AD63" s="28"/>
      <c r="AE63" s="29"/>
      <c r="AF63" s="28"/>
      <c r="AG63" s="28"/>
      <c r="AH63" s="28"/>
      <c r="AI63" s="28"/>
      <c r="AJ63" s="28"/>
      <c r="AK63" s="28"/>
      <c r="AL63" s="26" t="s">
        <v>1091</v>
      </c>
    </row>
    <row r="64" spans="2:38" s="1" customFormat="1" ht="45.75">
      <c r="B64" s="5" t="s">
        <v>1037</v>
      </c>
      <c r="C64" s="3" t="s">
        <v>1038</v>
      </c>
      <c r="D64" s="3" t="s">
        <v>1039</v>
      </c>
      <c r="E64" s="3" t="s">
        <v>1040</v>
      </c>
      <c r="F64" s="3" t="s">
        <v>1041</v>
      </c>
      <c r="G64" s="3" t="s">
        <v>1042</v>
      </c>
      <c r="H64" s="3" t="s">
        <v>1043</v>
      </c>
      <c r="I64" s="3" t="s">
        <v>1044</v>
      </c>
      <c r="J64" s="4" t="s">
        <v>1045</v>
      </c>
      <c r="K64" s="5" t="s">
        <v>1046</v>
      </c>
      <c r="L64" s="6"/>
      <c r="M64" s="6"/>
      <c r="N64" s="7"/>
      <c r="O64" s="7"/>
      <c r="P64" s="8"/>
      <c r="Q64" s="9">
        <f>SUM(Q65:Q65)</f>
        <v>10000000</v>
      </c>
      <c r="R64" s="10">
        <f>SUM(R65:R65)</f>
        <v>0</v>
      </c>
      <c r="S64" s="11">
        <f>SUM(S65:S65)</f>
        <v>0</v>
      </c>
      <c r="T64" s="10">
        <f>SUM(T65:T65)</f>
        <v>0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11"/>
      <c r="AF64" s="10"/>
      <c r="AG64" s="12">
        <f>Q64+S64</f>
        <v>10000000</v>
      </c>
      <c r="AH64" s="10">
        <f>AH65</f>
        <v>0</v>
      </c>
      <c r="AI64" s="13">
        <f>SUM(AI65:AI65)</f>
        <v>0</v>
      </c>
      <c r="AJ64" s="14"/>
      <c r="AK64" s="14"/>
      <c r="AL64" s="15"/>
    </row>
    <row r="65" spans="2:38" ht="153.75" thickBot="1">
      <c r="B65" s="28"/>
      <c r="C65" s="28"/>
      <c r="D65" s="28"/>
      <c r="E65" s="28"/>
      <c r="F65" s="26"/>
      <c r="G65" s="28"/>
      <c r="H65" s="28"/>
      <c r="I65" s="28"/>
      <c r="J65" s="26" t="s">
        <v>391</v>
      </c>
      <c r="K65" s="26" t="s">
        <v>826</v>
      </c>
      <c r="L65" s="27">
        <v>0</v>
      </c>
      <c r="M65" s="27">
        <v>7.0000000000000007E-2</v>
      </c>
      <c r="N65" s="27">
        <v>2</v>
      </c>
      <c r="O65" s="28"/>
      <c r="P65" s="28"/>
      <c r="Q65" s="29">
        <v>10000000</v>
      </c>
      <c r="R65" s="28"/>
      <c r="S65" s="29"/>
      <c r="T65" s="28"/>
      <c r="U65" s="28"/>
      <c r="V65" s="28"/>
      <c r="W65" s="28"/>
      <c r="X65" s="28"/>
      <c r="Y65" s="28"/>
      <c r="Z65" s="28"/>
      <c r="AA65" s="29"/>
      <c r="AB65" s="28"/>
      <c r="AC65" s="28"/>
      <c r="AD65" s="28"/>
      <c r="AE65" s="29"/>
      <c r="AF65" s="28"/>
      <c r="AG65" s="28"/>
      <c r="AH65" s="28"/>
      <c r="AI65" s="28"/>
      <c r="AJ65" s="28"/>
      <c r="AK65" s="28"/>
      <c r="AL65" s="26" t="s">
        <v>1091</v>
      </c>
    </row>
    <row r="66" spans="2:38" s="1" customFormat="1" ht="45.75">
      <c r="B66" s="5" t="s">
        <v>1037</v>
      </c>
      <c r="C66" s="3" t="s">
        <v>1038</v>
      </c>
      <c r="D66" s="3" t="s">
        <v>1039</v>
      </c>
      <c r="E66" s="3" t="s">
        <v>1040</v>
      </c>
      <c r="F66" s="3" t="s">
        <v>1041</v>
      </c>
      <c r="G66" s="3" t="s">
        <v>1042</v>
      </c>
      <c r="H66" s="3" t="s">
        <v>1043</v>
      </c>
      <c r="I66" s="3" t="s">
        <v>1044</v>
      </c>
      <c r="J66" s="4" t="s">
        <v>1045</v>
      </c>
      <c r="K66" s="5" t="s">
        <v>1046</v>
      </c>
      <c r="L66" s="6"/>
      <c r="M66" s="6"/>
      <c r="N66" s="7"/>
      <c r="O66" s="7"/>
      <c r="P66" s="8"/>
      <c r="Q66" s="9">
        <f>SUM(Q67:Q67)</f>
        <v>10000000</v>
      </c>
      <c r="R66" s="10">
        <f>SUM(R67:R67)</f>
        <v>0</v>
      </c>
      <c r="S66" s="11">
        <f>SUM(S67:S67)</f>
        <v>0</v>
      </c>
      <c r="T66" s="10">
        <f>SUM(T67:T67)</f>
        <v>0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11"/>
      <c r="AF66" s="10"/>
      <c r="AG66" s="12">
        <f>Q66+S66</f>
        <v>10000000</v>
      </c>
      <c r="AH66" s="10">
        <f>AH67</f>
        <v>0</v>
      </c>
      <c r="AI66" s="13">
        <f>SUM(AI67:AI67)</f>
        <v>0</v>
      </c>
      <c r="AJ66" s="14"/>
      <c r="AK66" s="14"/>
      <c r="AL66" s="15"/>
    </row>
    <row r="67" spans="2:38" ht="166.5" thickBot="1">
      <c r="B67" s="28"/>
      <c r="C67" s="28"/>
      <c r="D67" s="28"/>
      <c r="E67" s="28"/>
      <c r="F67" s="26" t="s">
        <v>1023</v>
      </c>
      <c r="G67" s="28"/>
      <c r="H67" s="28"/>
      <c r="I67" s="28"/>
      <c r="J67" s="26" t="s">
        <v>392</v>
      </c>
      <c r="K67" s="26" t="s">
        <v>827</v>
      </c>
      <c r="L67" s="27">
        <v>0</v>
      </c>
      <c r="M67" s="27">
        <v>100</v>
      </c>
      <c r="N67" s="27">
        <v>100</v>
      </c>
      <c r="O67" s="28"/>
      <c r="P67" s="28"/>
      <c r="Q67" s="29">
        <v>10000000</v>
      </c>
      <c r="R67" s="28"/>
      <c r="S67" s="29"/>
      <c r="T67" s="28"/>
      <c r="U67" s="28"/>
      <c r="V67" s="28"/>
      <c r="W67" s="28"/>
      <c r="X67" s="28"/>
      <c r="Y67" s="28"/>
      <c r="Z67" s="28"/>
      <c r="AA67" s="29"/>
      <c r="AB67" s="28"/>
      <c r="AC67" s="28"/>
      <c r="AD67" s="28"/>
      <c r="AE67" s="29"/>
      <c r="AF67" s="28"/>
      <c r="AG67" s="28"/>
      <c r="AH67" s="28"/>
      <c r="AI67" s="28"/>
      <c r="AJ67" s="28"/>
      <c r="AK67" s="28"/>
      <c r="AL67" s="26" t="s">
        <v>1094</v>
      </c>
    </row>
    <row r="68" spans="2:38" s="1" customFormat="1" ht="45.75">
      <c r="B68" s="5" t="s">
        <v>1037</v>
      </c>
      <c r="C68" s="3" t="s">
        <v>1038</v>
      </c>
      <c r="D68" s="3" t="s">
        <v>1039</v>
      </c>
      <c r="E68" s="3" t="s">
        <v>1040</v>
      </c>
      <c r="F68" s="3" t="s">
        <v>1041</v>
      </c>
      <c r="G68" s="3" t="s">
        <v>1042</v>
      </c>
      <c r="H68" s="3" t="s">
        <v>1043</v>
      </c>
      <c r="I68" s="3" t="s">
        <v>1044</v>
      </c>
      <c r="J68" s="4" t="s">
        <v>1045</v>
      </c>
      <c r="K68" s="5" t="s">
        <v>1046</v>
      </c>
      <c r="L68" s="6"/>
      <c r="M68" s="6"/>
      <c r="N68" s="7"/>
      <c r="O68" s="7"/>
      <c r="P68" s="8"/>
      <c r="Q68" s="9">
        <f>SUM(Q69:Q69)</f>
        <v>10000000</v>
      </c>
      <c r="R68" s="10">
        <f>SUM(R69:R69)</f>
        <v>0</v>
      </c>
      <c r="S68" s="11">
        <f>SUM(S69:S69)</f>
        <v>0</v>
      </c>
      <c r="T68" s="10">
        <f>SUM(T69:T69)</f>
        <v>0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11"/>
      <c r="AF68" s="10"/>
      <c r="AG68" s="12">
        <f>Q68+S68</f>
        <v>10000000</v>
      </c>
      <c r="AH68" s="10">
        <f>AH69</f>
        <v>0</v>
      </c>
      <c r="AI68" s="13">
        <f>SUM(AI69:AI69)</f>
        <v>0</v>
      </c>
      <c r="AJ68" s="14"/>
      <c r="AK68" s="14"/>
      <c r="AL68" s="15"/>
    </row>
    <row r="69" spans="2:38" ht="217.5" thickBot="1">
      <c r="B69" s="28"/>
      <c r="C69" s="28"/>
      <c r="D69" s="28"/>
      <c r="E69" s="28"/>
      <c r="F69" s="26" t="s">
        <v>1024</v>
      </c>
      <c r="G69" s="28"/>
      <c r="H69" s="28"/>
      <c r="I69" s="28"/>
      <c r="J69" s="26" t="s">
        <v>393</v>
      </c>
      <c r="K69" s="26" t="s">
        <v>828</v>
      </c>
      <c r="L69" s="27">
        <v>0</v>
      </c>
      <c r="M69" s="27">
        <v>283</v>
      </c>
      <c r="N69" s="27">
        <v>70</v>
      </c>
      <c r="O69" s="28"/>
      <c r="P69" s="28"/>
      <c r="Q69" s="29">
        <v>10000000</v>
      </c>
      <c r="R69" s="28"/>
      <c r="S69" s="29"/>
      <c r="T69" s="28"/>
      <c r="U69" s="28"/>
      <c r="V69" s="28"/>
      <c r="W69" s="28"/>
      <c r="X69" s="28"/>
      <c r="Y69" s="28"/>
      <c r="Z69" s="28"/>
      <c r="AA69" s="29"/>
      <c r="AB69" s="28"/>
      <c r="AC69" s="28"/>
      <c r="AD69" s="28"/>
      <c r="AE69" s="29"/>
      <c r="AF69" s="28"/>
      <c r="AG69" s="28"/>
      <c r="AH69" s="28"/>
      <c r="AI69" s="28"/>
      <c r="AJ69" s="28"/>
      <c r="AK69" s="28"/>
      <c r="AL69" s="26" t="s">
        <v>1094</v>
      </c>
    </row>
    <row r="70" spans="2:38" s="1" customFormat="1" ht="33.75">
      <c r="B70" s="5" t="s">
        <v>1037</v>
      </c>
      <c r="C70" s="3" t="s">
        <v>1038</v>
      </c>
      <c r="D70" s="3" t="s">
        <v>1039</v>
      </c>
      <c r="E70" s="3" t="s">
        <v>1040</v>
      </c>
      <c r="F70" s="3" t="s">
        <v>1041</v>
      </c>
      <c r="G70" s="3" t="s">
        <v>1042</v>
      </c>
      <c r="H70" s="3" t="s">
        <v>1043</v>
      </c>
      <c r="I70" s="3" t="s">
        <v>1044</v>
      </c>
      <c r="J70" s="4" t="s">
        <v>1045</v>
      </c>
      <c r="K70" s="5" t="s">
        <v>1046</v>
      </c>
      <c r="L70" s="6"/>
      <c r="M70" s="6"/>
      <c r="N70" s="7"/>
      <c r="O70" s="7"/>
      <c r="P70" s="8"/>
      <c r="Q70" s="9">
        <f>SUM(Q71:Q71)</f>
        <v>0</v>
      </c>
      <c r="R70" s="10">
        <f>SUM(R71:R71)</f>
        <v>0</v>
      </c>
      <c r="S70" s="11">
        <f>SUM(S71:S71)</f>
        <v>0</v>
      </c>
      <c r="T70" s="10">
        <f>SUM(T71:T71)</f>
        <v>0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11"/>
      <c r="AF70" s="10"/>
      <c r="AG70" s="12">
        <f>Q70+S70</f>
        <v>0</v>
      </c>
      <c r="AH70" s="10">
        <f>AH71</f>
        <v>0</v>
      </c>
      <c r="AI70" s="13">
        <f>SUM(AI71:AI71)</f>
        <v>0</v>
      </c>
      <c r="AJ70" s="14"/>
      <c r="AK70" s="14"/>
      <c r="AL70" s="15"/>
    </row>
    <row r="71" spans="2:38" ht="153">
      <c r="B71" s="28"/>
      <c r="C71" s="28"/>
      <c r="D71" s="28"/>
      <c r="E71" s="28"/>
      <c r="F71" s="26"/>
      <c r="G71" s="28"/>
      <c r="H71" s="28"/>
      <c r="I71" s="28"/>
      <c r="J71" s="26" t="s">
        <v>394</v>
      </c>
      <c r="K71" s="26" t="s">
        <v>829</v>
      </c>
      <c r="L71" s="27">
        <v>1</v>
      </c>
      <c r="M71" s="27">
        <v>1</v>
      </c>
      <c r="N71" s="27">
        <v>1</v>
      </c>
      <c r="O71" s="28"/>
      <c r="P71" s="28"/>
      <c r="Q71" s="29"/>
      <c r="R71" s="28"/>
      <c r="S71" s="29"/>
      <c r="T71" s="28"/>
      <c r="U71" s="28"/>
      <c r="V71" s="28"/>
      <c r="W71" s="28"/>
      <c r="X71" s="28"/>
      <c r="Y71" s="28"/>
      <c r="Z71" s="28"/>
      <c r="AA71" s="29"/>
      <c r="AB71" s="28"/>
      <c r="AC71" s="28"/>
      <c r="AD71" s="28"/>
      <c r="AE71" s="29"/>
      <c r="AF71" s="28"/>
      <c r="AG71" s="28"/>
      <c r="AH71" s="28"/>
      <c r="AI71" s="28"/>
      <c r="AJ71" s="28"/>
      <c r="AK71" s="28"/>
      <c r="AL71" s="26" t="s">
        <v>1091</v>
      </c>
    </row>
    <row r="72" spans="2:38" ht="15.75" thickBot="1">
      <c r="B72" s="28"/>
      <c r="C72" s="28"/>
      <c r="D72" s="28"/>
      <c r="E72" s="28"/>
      <c r="F72" s="26"/>
      <c r="G72" s="28"/>
      <c r="H72" s="28"/>
      <c r="I72" s="28"/>
      <c r="J72" s="26"/>
      <c r="K72" s="26"/>
      <c r="L72" s="27"/>
      <c r="M72" s="27"/>
      <c r="N72" s="27"/>
      <c r="O72" s="28"/>
      <c r="P72" s="28"/>
      <c r="Q72" s="29"/>
      <c r="R72" s="28"/>
      <c r="S72" s="29"/>
      <c r="T72" s="28"/>
      <c r="U72" s="28"/>
      <c r="V72" s="28"/>
      <c r="W72" s="28"/>
      <c r="X72" s="28"/>
      <c r="Y72" s="28"/>
      <c r="Z72" s="28"/>
      <c r="AA72" s="29"/>
      <c r="AB72" s="28"/>
      <c r="AC72" s="28"/>
      <c r="AD72" s="28"/>
      <c r="AE72" s="29"/>
      <c r="AF72" s="28"/>
      <c r="AG72" s="28"/>
      <c r="AH72" s="28"/>
      <c r="AI72" s="28"/>
      <c r="AJ72" s="28"/>
      <c r="AK72" s="28"/>
      <c r="AL72" s="26"/>
    </row>
    <row r="73" spans="2:38" s="1" customFormat="1" ht="11.25">
      <c r="B73" s="122" t="s">
        <v>1097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4"/>
    </row>
    <row r="74" spans="2:38" s="1" customFormat="1" ht="12" thickBot="1">
      <c r="B74" s="125" t="s">
        <v>1098</v>
      </c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7"/>
    </row>
    <row r="75" spans="2:38" s="1" customFormat="1" ht="11.25">
      <c r="B75" s="252" t="s">
        <v>1309</v>
      </c>
      <c r="C75" s="129"/>
      <c r="D75" s="129"/>
      <c r="E75" s="129"/>
      <c r="F75" s="129"/>
      <c r="G75" s="129"/>
      <c r="H75" s="129"/>
      <c r="I75" s="129"/>
      <c r="J75" s="130"/>
      <c r="K75" s="131" t="s">
        <v>1310</v>
      </c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3"/>
      <c r="W75" s="131" t="s">
        <v>1101</v>
      </c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253"/>
    </row>
    <row r="76" spans="2:38" s="1" customFormat="1" ht="33" customHeight="1" thickBot="1">
      <c r="B76" s="254" t="s">
        <v>1323</v>
      </c>
      <c r="C76" s="137"/>
      <c r="D76" s="138"/>
      <c r="E76" s="16"/>
      <c r="F76" s="16"/>
      <c r="G76" s="16"/>
      <c r="H76" s="139" t="s">
        <v>1324</v>
      </c>
      <c r="I76" s="139"/>
      <c r="J76" s="139"/>
      <c r="K76" s="139"/>
      <c r="L76" s="139"/>
      <c r="M76" s="139"/>
      <c r="N76" s="139"/>
      <c r="O76" s="139"/>
      <c r="P76" s="140"/>
      <c r="Q76" s="141" t="s">
        <v>1049</v>
      </c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3"/>
      <c r="AI76" s="144" t="s">
        <v>1050</v>
      </c>
      <c r="AJ76" s="145"/>
      <c r="AK76" s="145"/>
      <c r="AL76" s="146"/>
    </row>
    <row r="77" spans="2:38" s="1" customFormat="1" ht="11.25" customHeight="1">
      <c r="B77" s="156" t="s">
        <v>1051</v>
      </c>
      <c r="C77" s="158" t="s">
        <v>1052</v>
      </c>
      <c r="D77" s="159"/>
      <c r="E77" s="159"/>
      <c r="F77" s="159"/>
      <c r="G77" s="159"/>
      <c r="H77" s="159"/>
      <c r="I77" s="159"/>
      <c r="J77" s="159"/>
      <c r="K77" s="162" t="s">
        <v>1053</v>
      </c>
      <c r="L77" s="164" t="s">
        <v>1054</v>
      </c>
      <c r="M77" s="164" t="s">
        <v>1055</v>
      </c>
      <c r="N77" s="166" t="s">
        <v>1394</v>
      </c>
      <c r="O77" s="173" t="s">
        <v>1056</v>
      </c>
      <c r="P77" s="175" t="s">
        <v>1057</v>
      </c>
      <c r="Q77" s="177" t="s">
        <v>1058</v>
      </c>
      <c r="R77" s="169"/>
      <c r="S77" s="168" t="s">
        <v>1059</v>
      </c>
      <c r="T77" s="169"/>
      <c r="U77" s="168" t="s">
        <v>1060</v>
      </c>
      <c r="V77" s="169"/>
      <c r="W77" s="168" t="s">
        <v>1061</v>
      </c>
      <c r="X77" s="169"/>
      <c r="Y77" s="168" t="s">
        <v>1062</v>
      </c>
      <c r="Z77" s="169"/>
      <c r="AA77" s="168" t="s">
        <v>1063</v>
      </c>
      <c r="AB77" s="169"/>
      <c r="AC77" s="168" t="s">
        <v>1064</v>
      </c>
      <c r="AD77" s="169"/>
      <c r="AE77" s="168" t="s">
        <v>1065</v>
      </c>
      <c r="AF77" s="169"/>
      <c r="AG77" s="168" t="s">
        <v>1066</v>
      </c>
      <c r="AH77" s="170"/>
      <c r="AI77" s="171" t="s">
        <v>1067</v>
      </c>
      <c r="AJ77" s="147" t="s">
        <v>1068</v>
      </c>
      <c r="AK77" s="149" t="s">
        <v>1069</v>
      </c>
      <c r="AL77" s="151" t="s">
        <v>1070</v>
      </c>
    </row>
    <row r="78" spans="2:38" s="1" customFormat="1" ht="18.75" thickBot="1">
      <c r="B78" s="157"/>
      <c r="C78" s="178"/>
      <c r="D78" s="179"/>
      <c r="E78" s="179"/>
      <c r="F78" s="179"/>
      <c r="G78" s="179"/>
      <c r="H78" s="179"/>
      <c r="I78" s="179"/>
      <c r="J78" s="179"/>
      <c r="K78" s="163"/>
      <c r="L78" s="165" t="s">
        <v>1054</v>
      </c>
      <c r="M78" s="165"/>
      <c r="N78" s="167"/>
      <c r="O78" s="174"/>
      <c r="P78" s="176"/>
      <c r="Q78" s="17" t="s">
        <v>1071</v>
      </c>
      <c r="R78" s="18" t="s">
        <v>1072</v>
      </c>
      <c r="S78" s="19" t="s">
        <v>1071</v>
      </c>
      <c r="T78" s="18" t="s">
        <v>1072</v>
      </c>
      <c r="U78" s="19" t="s">
        <v>1071</v>
      </c>
      <c r="V78" s="18" t="s">
        <v>1072</v>
      </c>
      <c r="W78" s="19" t="s">
        <v>1071</v>
      </c>
      <c r="X78" s="18" t="s">
        <v>1072</v>
      </c>
      <c r="Y78" s="19" t="s">
        <v>1071</v>
      </c>
      <c r="Z78" s="18" t="s">
        <v>1072</v>
      </c>
      <c r="AA78" s="19" t="s">
        <v>1071</v>
      </c>
      <c r="AB78" s="18" t="s">
        <v>1072</v>
      </c>
      <c r="AC78" s="19" t="s">
        <v>1071</v>
      </c>
      <c r="AD78" s="18" t="s">
        <v>1073</v>
      </c>
      <c r="AE78" s="19" t="s">
        <v>1071</v>
      </c>
      <c r="AF78" s="18" t="s">
        <v>1073</v>
      </c>
      <c r="AG78" s="19" t="s">
        <v>1071</v>
      </c>
      <c r="AH78" s="20" t="s">
        <v>1073</v>
      </c>
      <c r="AI78" s="172"/>
      <c r="AJ78" s="148"/>
      <c r="AK78" s="150"/>
      <c r="AL78" s="152"/>
    </row>
    <row r="79" spans="2:38" s="1" customFormat="1" ht="79.5" thickBot="1">
      <c r="B79" s="42" t="s">
        <v>1091</v>
      </c>
      <c r="C79" s="180" t="s">
        <v>1386</v>
      </c>
      <c r="D79" s="181"/>
      <c r="E79" s="181"/>
      <c r="F79" s="181"/>
      <c r="G79" s="181"/>
      <c r="H79" s="181"/>
      <c r="I79" s="181"/>
      <c r="J79" s="181"/>
      <c r="K79" s="43" t="s">
        <v>1325</v>
      </c>
      <c r="L79" s="61">
        <v>0</v>
      </c>
      <c r="M79" s="45">
        <v>0.67</v>
      </c>
      <c r="N79" s="45">
        <v>0.13</v>
      </c>
      <c r="O79" s="46"/>
      <c r="P79" s="47"/>
      <c r="Q79" s="48">
        <f t="shared" ref="Q79:AF79" si="3">Q81+Q87+Q93</f>
        <v>30000000</v>
      </c>
      <c r="R79" s="49">
        <f t="shared" si="3"/>
        <v>0</v>
      </c>
      <c r="S79" s="49">
        <f t="shared" si="3"/>
        <v>0</v>
      </c>
      <c r="T79" s="49">
        <f t="shared" si="3"/>
        <v>0</v>
      </c>
      <c r="U79" s="49">
        <f t="shared" si="3"/>
        <v>0</v>
      </c>
      <c r="V79" s="49">
        <f t="shared" si="3"/>
        <v>0</v>
      </c>
      <c r="W79" s="49">
        <f t="shared" si="3"/>
        <v>0</v>
      </c>
      <c r="X79" s="49">
        <f t="shared" si="3"/>
        <v>0</v>
      </c>
      <c r="Y79" s="49">
        <f t="shared" si="3"/>
        <v>0</v>
      </c>
      <c r="Z79" s="49">
        <f t="shared" si="3"/>
        <v>0</v>
      </c>
      <c r="AA79" s="49">
        <f t="shared" si="3"/>
        <v>0</v>
      </c>
      <c r="AB79" s="49">
        <f t="shared" si="3"/>
        <v>0</v>
      </c>
      <c r="AC79" s="49">
        <f t="shared" si="3"/>
        <v>0</v>
      </c>
      <c r="AD79" s="49">
        <f t="shared" si="3"/>
        <v>0</v>
      </c>
      <c r="AE79" s="49">
        <f t="shared" si="3"/>
        <v>0</v>
      </c>
      <c r="AF79" s="49">
        <f t="shared" si="3"/>
        <v>0</v>
      </c>
      <c r="AG79" s="49">
        <f>+AG81+AG87+AG93</f>
        <v>0</v>
      </c>
      <c r="AH79" s="50">
        <f>AH81+AH87+AH93</f>
        <v>0</v>
      </c>
      <c r="AI79" s="51">
        <f>AI81+AI87+AI93</f>
        <v>0</v>
      </c>
      <c r="AJ79" s="52"/>
      <c r="AK79" s="52"/>
      <c r="AL79" s="53"/>
    </row>
    <row r="80" spans="2:38" s="1" customFormat="1" ht="45.75">
      <c r="B80" s="5" t="s">
        <v>1037</v>
      </c>
      <c r="C80" s="3" t="s">
        <v>1038</v>
      </c>
      <c r="D80" s="3" t="s">
        <v>1039</v>
      </c>
      <c r="E80" s="3" t="s">
        <v>1040</v>
      </c>
      <c r="F80" s="3" t="s">
        <v>1041</v>
      </c>
      <c r="G80" s="3" t="s">
        <v>1042</v>
      </c>
      <c r="H80" s="3" t="s">
        <v>1043</v>
      </c>
      <c r="I80" s="3" t="s">
        <v>1044</v>
      </c>
      <c r="J80" s="4" t="s">
        <v>1045</v>
      </c>
      <c r="K80" s="5" t="s">
        <v>1046</v>
      </c>
      <c r="L80" s="6"/>
      <c r="M80" s="6"/>
      <c r="N80" s="7"/>
      <c r="O80" s="7"/>
      <c r="P80" s="8"/>
      <c r="Q80" s="9">
        <f>SUM(Q81:Q81)</f>
        <v>10000000</v>
      </c>
      <c r="R80" s="10">
        <f>SUM(R81:R81)</f>
        <v>0</v>
      </c>
      <c r="S80" s="11">
        <f>SUM(S81:S81)</f>
        <v>0</v>
      </c>
      <c r="T80" s="10">
        <f>SUM(T81:T81)</f>
        <v>0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11"/>
      <c r="AF80" s="10"/>
      <c r="AG80" s="12">
        <f>Q80+S80</f>
        <v>10000000</v>
      </c>
      <c r="AH80" s="10">
        <f>AH81</f>
        <v>0</v>
      </c>
      <c r="AI80" s="13">
        <f>SUM(AI81:AI81)</f>
        <v>0</v>
      </c>
      <c r="AJ80" s="14"/>
      <c r="AK80" s="14"/>
      <c r="AL80" s="15"/>
    </row>
    <row r="81" spans="2:38" ht="108" customHeight="1" thickBot="1">
      <c r="B81" s="28"/>
      <c r="C81" s="28"/>
      <c r="D81" s="28"/>
      <c r="E81" s="28"/>
      <c r="F81" s="26" t="s">
        <v>1026</v>
      </c>
      <c r="G81" s="28"/>
      <c r="H81" s="28"/>
      <c r="I81" s="28"/>
      <c r="J81" s="26" t="s">
        <v>395</v>
      </c>
      <c r="K81" s="26" t="s">
        <v>830</v>
      </c>
      <c r="L81" s="27">
        <v>1</v>
      </c>
      <c r="M81" s="27">
        <v>1</v>
      </c>
      <c r="N81" s="27">
        <v>1</v>
      </c>
      <c r="O81" s="28"/>
      <c r="P81" s="28"/>
      <c r="Q81" s="29">
        <v>10000000</v>
      </c>
      <c r="R81" s="28"/>
      <c r="S81" s="29"/>
      <c r="T81" s="28"/>
      <c r="U81" s="28"/>
      <c r="V81" s="28"/>
      <c r="W81" s="28"/>
      <c r="X81" s="28"/>
      <c r="Y81" s="28"/>
      <c r="Z81" s="28"/>
      <c r="AA81" s="29"/>
      <c r="AB81" s="28"/>
      <c r="AC81" s="28"/>
      <c r="AD81" s="28"/>
      <c r="AE81" s="29"/>
      <c r="AF81" s="28"/>
      <c r="AG81" s="28"/>
      <c r="AH81" s="28"/>
      <c r="AI81" s="28"/>
      <c r="AJ81" s="28"/>
      <c r="AK81" s="28"/>
      <c r="AL81" s="26" t="s">
        <v>1091</v>
      </c>
    </row>
    <row r="82" spans="2:38" s="1" customFormat="1" ht="45.75">
      <c r="B82" s="5" t="s">
        <v>1037</v>
      </c>
      <c r="C82" s="3" t="s">
        <v>1038</v>
      </c>
      <c r="D82" s="3" t="s">
        <v>1039</v>
      </c>
      <c r="E82" s="3" t="s">
        <v>1040</v>
      </c>
      <c r="F82" s="3" t="s">
        <v>1041</v>
      </c>
      <c r="G82" s="3" t="s">
        <v>1042</v>
      </c>
      <c r="H82" s="3" t="s">
        <v>1043</v>
      </c>
      <c r="I82" s="3" t="s">
        <v>1044</v>
      </c>
      <c r="J82" s="4" t="s">
        <v>1045</v>
      </c>
      <c r="K82" s="5" t="s">
        <v>1046</v>
      </c>
      <c r="L82" s="6"/>
      <c r="M82" s="6"/>
      <c r="N82" s="7"/>
      <c r="O82" s="7"/>
      <c r="P82" s="8"/>
      <c r="Q82" s="9">
        <f>SUM(Q83:Q83)</f>
        <v>10000000</v>
      </c>
      <c r="R82" s="10">
        <f>SUM(R83:R83)</f>
        <v>0</v>
      </c>
      <c r="S82" s="11">
        <f>SUM(S83:S83)</f>
        <v>0</v>
      </c>
      <c r="T82" s="10">
        <f>SUM(T83:T83)</f>
        <v>0</v>
      </c>
      <c r="U82" s="11"/>
      <c r="V82" s="10"/>
      <c r="W82" s="11"/>
      <c r="X82" s="10"/>
      <c r="Y82" s="11"/>
      <c r="Z82" s="10"/>
      <c r="AA82" s="11"/>
      <c r="AB82" s="10"/>
      <c r="AC82" s="11"/>
      <c r="AD82" s="10"/>
      <c r="AE82" s="11"/>
      <c r="AF82" s="10"/>
      <c r="AG82" s="12">
        <f>Q82+S82</f>
        <v>10000000</v>
      </c>
      <c r="AH82" s="10">
        <f>AH83</f>
        <v>0</v>
      </c>
      <c r="AI82" s="13">
        <f>SUM(AI83:AI83)</f>
        <v>0</v>
      </c>
      <c r="AJ82" s="14"/>
      <c r="AK82" s="14"/>
      <c r="AL82" s="15"/>
    </row>
    <row r="83" spans="2:38" ht="141" thickBot="1">
      <c r="B83" s="28"/>
      <c r="C83" s="28"/>
      <c r="D83" s="28"/>
      <c r="E83" s="28"/>
      <c r="F83" s="26" t="s">
        <v>1027</v>
      </c>
      <c r="G83" s="28"/>
      <c r="H83" s="28"/>
      <c r="I83" s="28"/>
      <c r="J83" s="26" t="s">
        <v>396</v>
      </c>
      <c r="K83" s="26" t="s">
        <v>831</v>
      </c>
      <c r="L83" s="27">
        <v>0</v>
      </c>
      <c r="M83" s="27">
        <v>1</v>
      </c>
      <c r="N83" s="27">
        <v>1</v>
      </c>
      <c r="O83" s="28"/>
      <c r="P83" s="28"/>
      <c r="Q83" s="29">
        <v>10000000</v>
      </c>
      <c r="R83" s="28"/>
      <c r="S83" s="29"/>
      <c r="T83" s="28"/>
      <c r="U83" s="28"/>
      <c r="V83" s="28"/>
      <c r="W83" s="28"/>
      <c r="X83" s="28"/>
      <c r="Y83" s="28"/>
      <c r="Z83" s="28"/>
      <c r="AA83" s="29"/>
      <c r="AB83" s="28"/>
      <c r="AC83" s="28"/>
      <c r="AD83" s="28"/>
      <c r="AE83" s="29"/>
      <c r="AF83" s="28"/>
      <c r="AG83" s="28"/>
      <c r="AH83" s="28"/>
      <c r="AI83" s="28"/>
      <c r="AJ83" s="28"/>
      <c r="AK83" s="28"/>
      <c r="AL83" s="26" t="s">
        <v>1091</v>
      </c>
    </row>
    <row r="84" spans="2:38" s="1" customFormat="1" ht="45.75">
      <c r="B84" s="5" t="s">
        <v>1037</v>
      </c>
      <c r="C84" s="3" t="s">
        <v>1038</v>
      </c>
      <c r="D84" s="3" t="s">
        <v>1039</v>
      </c>
      <c r="E84" s="3" t="s">
        <v>1040</v>
      </c>
      <c r="F84" s="3" t="s">
        <v>1041</v>
      </c>
      <c r="G84" s="3" t="s">
        <v>1042</v>
      </c>
      <c r="H84" s="3" t="s">
        <v>1043</v>
      </c>
      <c r="I84" s="3" t="s">
        <v>1044</v>
      </c>
      <c r="J84" s="4" t="s">
        <v>1045</v>
      </c>
      <c r="K84" s="5" t="s">
        <v>1046</v>
      </c>
      <c r="L84" s="6"/>
      <c r="M84" s="6"/>
      <c r="N84" s="7"/>
      <c r="O84" s="7"/>
      <c r="P84" s="8"/>
      <c r="Q84" s="9">
        <f>SUM(Q85:Q85)</f>
        <v>10000000</v>
      </c>
      <c r="R84" s="10">
        <f>SUM(R85:R85)</f>
        <v>0</v>
      </c>
      <c r="S84" s="11">
        <f>SUM(S85:S85)</f>
        <v>0</v>
      </c>
      <c r="T84" s="10">
        <f>SUM(T85:T85)</f>
        <v>0</v>
      </c>
      <c r="U84" s="11"/>
      <c r="V84" s="10"/>
      <c r="W84" s="11"/>
      <c r="X84" s="10"/>
      <c r="Y84" s="11"/>
      <c r="Z84" s="10"/>
      <c r="AA84" s="11"/>
      <c r="AB84" s="10"/>
      <c r="AC84" s="11"/>
      <c r="AD84" s="10"/>
      <c r="AE84" s="11"/>
      <c r="AF84" s="10"/>
      <c r="AG84" s="12">
        <f>Q84+S84</f>
        <v>10000000</v>
      </c>
      <c r="AH84" s="10">
        <f>AH85</f>
        <v>0</v>
      </c>
      <c r="AI84" s="13">
        <f>SUM(AI85:AI85)</f>
        <v>0</v>
      </c>
      <c r="AJ84" s="14"/>
      <c r="AK84" s="14"/>
      <c r="AL84" s="15"/>
    </row>
    <row r="85" spans="2:38" ht="141" thickBot="1">
      <c r="B85" s="28"/>
      <c r="C85" s="28"/>
      <c r="D85" s="28"/>
      <c r="E85" s="28"/>
      <c r="F85" s="26" t="s">
        <v>1027</v>
      </c>
      <c r="G85" s="28"/>
      <c r="H85" s="28"/>
      <c r="I85" s="28"/>
      <c r="J85" s="26" t="s">
        <v>397</v>
      </c>
      <c r="K85" s="26" t="s">
        <v>832</v>
      </c>
      <c r="L85" s="27">
        <v>0</v>
      </c>
      <c r="M85" s="27">
        <v>15</v>
      </c>
      <c r="N85" s="27">
        <v>5</v>
      </c>
      <c r="O85" s="28"/>
      <c r="P85" s="28"/>
      <c r="Q85" s="29">
        <v>10000000</v>
      </c>
      <c r="R85" s="28"/>
      <c r="S85" s="29"/>
      <c r="T85" s="28"/>
      <c r="U85" s="28"/>
      <c r="V85" s="28"/>
      <c r="W85" s="28"/>
      <c r="X85" s="28"/>
      <c r="Y85" s="28"/>
      <c r="Z85" s="28"/>
      <c r="AA85" s="29"/>
      <c r="AB85" s="28"/>
      <c r="AC85" s="28"/>
      <c r="AD85" s="28"/>
      <c r="AE85" s="29"/>
      <c r="AF85" s="28"/>
      <c r="AG85" s="28"/>
      <c r="AH85" s="28"/>
      <c r="AI85" s="28"/>
      <c r="AJ85" s="28"/>
      <c r="AK85" s="28"/>
      <c r="AL85" s="26" t="s">
        <v>1091</v>
      </c>
    </row>
    <row r="86" spans="2:38" s="1" customFormat="1" ht="45.75">
      <c r="B86" s="5" t="s">
        <v>1037</v>
      </c>
      <c r="C86" s="3" t="s">
        <v>1038</v>
      </c>
      <c r="D86" s="3" t="s">
        <v>1039</v>
      </c>
      <c r="E86" s="3" t="s">
        <v>1040</v>
      </c>
      <c r="F86" s="3" t="s">
        <v>1041</v>
      </c>
      <c r="G86" s="3" t="s">
        <v>1042</v>
      </c>
      <c r="H86" s="3" t="s">
        <v>1043</v>
      </c>
      <c r="I86" s="3" t="s">
        <v>1044</v>
      </c>
      <c r="J86" s="4" t="s">
        <v>1045</v>
      </c>
      <c r="K86" s="5" t="s">
        <v>1046</v>
      </c>
      <c r="L86" s="6"/>
      <c r="M86" s="6"/>
      <c r="N86" s="7"/>
      <c r="O86" s="7"/>
      <c r="P86" s="8"/>
      <c r="Q86" s="9">
        <f>SUM(Q87:Q87)</f>
        <v>10000000</v>
      </c>
      <c r="R86" s="10">
        <f>SUM(R87:R87)</f>
        <v>0</v>
      </c>
      <c r="S86" s="11">
        <f>SUM(S87:S87)</f>
        <v>0</v>
      </c>
      <c r="T86" s="10">
        <f>SUM(T87:T87)</f>
        <v>0</v>
      </c>
      <c r="U86" s="11"/>
      <c r="V86" s="10"/>
      <c r="W86" s="11"/>
      <c r="X86" s="10"/>
      <c r="Y86" s="11"/>
      <c r="Z86" s="10"/>
      <c r="AA86" s="11"/>
      <c r="AB86" s="10"/>
      <c r="AC86" s="11"/>
      <c r="AD86" s="10"/>
      <c r="AE86" s="11"/>
      <c r="AF86" s="10"/>
      <c r="AG86" s="12">
        <f>Q86+S86</f>
        <v>10000000</v>
      </c>
      <c r="AH86" s="10">
        <f>AH87</f>
        <v>0</v>
      </c>
      <c r="AI86" s="13">
        <f>SUM(AI87:AI87)</f>
        <v>0</v>
      </c>
      <c r="AJ86" s="14"/>
      <c r="AK86" s="14"/>
      <c r="AL86" s="15"/>
    </row>
    <row r="87" spans="2:38" ht="128.25" thickBot="1">
      <c r="B87" s="28"/>
      <c r="C87" s="28"/>
      <c r="D87" s="28"/>
      <c r="E87" s="28"/>
      <c r="F87" s="26" t="s">
        <v>1027</v>
      </c>
      <c r="G87" s="28"/>
      <c r="H87" s="28"/>
      <c r="I87" s="28"/>
      <c r="J87" s="26" t="s">
        <v>398</v>
      </c>
      <c r="K87" s="26" t="s">
        <v>833</v>
      </c>
      <c r="L87" s="27">
        <v>0</v>
      </c>
      <c r="M87" s="27">
        <v>10</v>
      </c>
      <c r="N87" s="27">
        <v>2</v>
      </c>
      <c r="O87" s="28"/>
      <c r="P87" s="28"/>
      <c r="Q87" s="29">
        <v>10000000</v>
      </c>
      <c r="R87" s="28"/>
      <c r="S87" s="29"/>
      <c r="T87" s="28"/>
      <c r="U87" s="28"/>
      <c r="V87" s="28"/>
      <c r="W87" s="28"/>
      <c r="X87" s="28"/>
      <c r="Y87" s="28"/>
      <c r="Z87" s="28"/>
      <c r="AA87" s="29"/>
      <c r="AB87" s="28"/>
      <c r="AC87" s="28"/>
      <c r="AD87" s="28"/>
      <c r="AE87" s="29"/>
      <c r="AF87" s="28"/>
      <c r="AG87" s="28"/>
      <c r="AH87" s="28"/>
      <c r="AI87" s="28"/>
      <c r="AJ87" s="28"/>
      <c r="AK87" s="28"/>
      <c r="AL87" s="26" t="s">
        <v>1091</v>
      </c>
    </row>
    <row r="88" spans="2:38" s="1" customFormat="1" ht="45.75">
      <c r="B88" s="5" t="s">
        <v>1037</v>
      </c>
      <c r="C88" s="3" t="s">
        <v>1038</v>
      </c>
      <c r="D88" s="3" t="s">
        <v>1039</v>
      </c>
      <c r="E88" s="3" t="s">
        <v>1040</v>
      </c>
      <c r="F88" s="3" t="s">
        <v>1041</v>
      </c>
      <c r="G88" s="3" t="s">
        <v>1042</v>
      </c>
      <c r="H88" s="3" t="s">
        <v>1043</v>
      </c>
      <c r="I88" s="3" t="s">
        <v>1044</v>
      </c>
      <c r="J88" s="4" t="s">
        <v>1045</v>
      </c>
      <c r="K88" s="5" t="s">
        <v>1046</v>
      </c>
      <c r="L88" s="6"/>
      <c r="M88" s="6"/>
      <c r="N88" s="7"/>
      <c r="O88" s="7"/>
      <c r="P88" s="8"/>
      <c r="Q88" s="9">
        <f>SUM(Q89:Q89)</f>
        <v>10000000</v>
      </c>
      <c r="R88" s="10">
        <f>SUM(R89:R89)</f>
        <v>0</v>
      </c>
      <c r="S88" s="11">
        <f>SUM(S89:S89)</f>
        <v>0</v>
      </c>
      <c r="T88" s="10">
        <f>SUM(T89:T89)</f>
        <v>0</v>
      </c>
      <c r="U88" s="11"/>
      <c r="V88" s="10"/>
      <c r="W88" s="11"/>
      <c r="X88" s="10"/>
      <c r="Y88" s="11"/>
      <c r="Z88" s="10"/>
      <c r="AA88" s="11"/>
      <c r="AB88" s="10"/>
      <c r="AC88" s="11"/>
      <c r="AD88" s="10"/>
      <c r="AE88" s="11"/>
      <c r="AF88" s="10"/>
      <c r="AG88" s="12">
        <f>Q88+S88</f>
        <v>10000000</v>
      </c>
      <c r="AH88" s="10">
        <f>AH89</f>
        <v>0</v>
      </c>
      <c r="AI88" s="13">
        <f>SUM(AI89:AI89)</f>
        <v>0</v>
      </c>
      <c r="AJ88" s="14"/>
      <c r="AK88" s="14"/>
      <c r="AL88" s="15"/>
    </row>
    <row r="89" spans="2:38" ht="141" thickBot="1">
      <c r="B89" s="28"/>
      <c r="C89" s="28"/>
      <c r="D89" s="28"/>
      <c r="E89" s="28"/>
      <c r="F89" s="26" t="s">
        <v>1027</v>
      </c>
      <c r="G89" s="28"/>
      <c r="H89" s="28"/>
      <c r="I89" s="28"/>
      <c r="J89" s="26" t="s">
        <v>399</v>
      </c>
      <c r="K89" s="26" t="s">
        <v>834</v>
      </c>
      <c r="L89" s="27">
        <v>0</v>
      </c>
      <c r="M89" s="27">
        <v>1</v>
      </c>
      <c r="N89" s="27">
        <v>0</v>
      </c>
      <c r="O89" s="28"/>
      <c r="P89" s="28"/>
      <c r="Q89" s="29">
        <v>10000000</v>
      </c>
      <c r="R89" s="28"/>
      <c r="S89" s="29"/>
      <c r="T89" s="28"/>
      <c r="U89" s="28"/>
      <c r="V89" s="28"/>
      <c r="W89" s="28"/>
      <c r="X89" s="28"/>
      <c r="Y89" s="28"/>
      <c r="Z89" s="28"/>
      <c r="AA89" s="29"/>
      <c r="AB89" s="28"/>
      <c r="AC89" s="28"/>
      <c r="AD89" s="28"/>
      <c r="AE89" s="29"/>
      <c r="AF89" s="28"/>
      <c r="AG89" s="28"/>
      <c r="AH89" s="28"/>
      <c r="AI89" s="28"/>
      <c r="AJ89" s="28"/>
      <c r="AK89" s="28"/>
      <c r="AL89" s="26" t="s">
        <v>1091</v>
      </c>
    </row>
    <row r="90" spans="2:38" s="1" customFormat="1" ht="45.75">
      <c r="B90" s="5" t="s">
        <v>1037</v>
      </c>
      <c r="C90" s="3" t="s">
        <v>1038</v>
      </c>
      <c r="D90" s="3" t="s">
        <v>1039</v>
      </c>
      <c r="E90" s="3" t="s">
        <v>1040</v>
      </c>
      <c r="F90" s="3" t="s">
        <v>1041</v>
      </c>
      <c r="G90" s="3" t="s">
        <v>1042</v>
      </c>
      <c r="H90" s="3" t="s">
        <v>1043</v>
      </c>
      <c r="I90" s="3" t="s">
        <v>1044</v>
      </c>
      <c r="J90" s="4" t="s">
        <v>1045</v>
      </c>
      <c r="K90" s="5" t="s">
        <v>1046</v>
      </c>
      <c r="L90" s="6"/>
      <c r="M90" s="6"/>
      <c r="N90" s="7"/>
      <c r="O90" s="7"/>
      <c r="P90" s="8"/>
      <c r="Q90" s="9">
        <f>SUM(Q91:Q91)</f>
        <v>10000000</v>
      </c>
      <c r="R90" s="10">
        <f>SUM(R91:R91)</f>
        <v>0</v>
      </c>
      <c r="S90" s="11">
        <f>SUM(S91:S91)</f>
        <v>0</v>
      </c>
      <c r="T90" s="10">
        <f>SUM(T91:T91)</f>
        <v>0</v>
      </c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11"/>
      <c r="AF90" s="10"/>
      <c r="AG90" s="12">
        <f>Q90+S90</f>
        <v>10000000</v>
      </c>
      <c r="AH90" s="10">
        <f>AH91</f>
        <v>0</v>
      </c>
      <c r="AI90" s="13">
        <f>SUM(AI91:AI91)</f>
        <v>0</v>
      </c>
      <c r="AJ90" s="14"/>
      <c r="AK90" s="14"/>
      <c r="AL90" s="15"/>
    </row>
    <row r="91" spans="2:38" ht="109.5" customHeight="1" thickBot="1">
      <c r="B91" s="28"/>
      <c r="C91" s="28"/>
      <c r="D91" s="28"/>
      <c r="E91" s="28"/>
      <c r="F91" s="26" t="s">
        <v>1027</v>
      </c>
      <c r="G91" s="28"/>
      <c r="H91" s="28"/>
      <c r="I91" s="28"/>
      <c r="J91" s="26" t="s">
        <v>400</v>
      </c>
      <c r="K91" s="26" t="s">
        <v>835</v>
      </c>
      <c r="L91" s="27">
        <v>0</v>
      </c>
      <c r="M91" s="27">
        <v>90</v>
      </c>
      <c r="N91" s="27">
        <v>30</v>
      </c>
      <c r="O91" s="28"/>
      <c r="P91" s="28"/>
      <c r="Q91" s="29">
        <v>10000000</v>
      </c>
      <c r="R91" s="28"/>
      <c r="S91" s="29"/>
      <c r="T91" s="28"/>
      <c r="U91" s="28"/>
      <c r="V91" s="28"/>
      <c r="W91" s="28"/>
      <c r="X91" s="28"/>
      <c r="Y91" s="28"/>
      <c r="Z91" s="28"/>
      <c r="AA91" s="29"/>
      <c r="AB91" s="28"/>
      <c r="AC91" s="28"/>
      <c r="AD91" s="28"/>
      <c r="AE91" s="29"/>
      <c r="AF91" s="28"/>
      <c r="AG91" s="28"/>
      <c r="AH91" s="28"/>
      <c r="AI91" s="28"/>
      <c r="AJ91" s="28"/>
      <c r="AK91" s="28"/>
      <c r="AL91" s="26" t="s">
        <v>1091</v>
      </c>
    </row>
    <row r="92" spans="2:38" s="1" customFormat="1" ht="45.75">
      <c r="B92" s="5" t="s">
        <v>1037</v>
      </c>
      <c r="C92" s="3" t="s">
        <v>1038</v>
      </c>
      <c r="D92" s="3" t="s">
        <v>1039</v>
      </c>
      <c r="E92" s="3" t="s">
        <v>1040</v>
      </c>
      <c r="F92" s="3" t="s">
        <v>1041</v>
      </c>
      <c r="G92" s="3" t="s">
        <v>1042</v>
      </c>
      <c r="H92" s="3" t="s">
        <v>1043</v>
      </c>
      <c r="I92" s="3" t="s">
        <v>1044</v>
      </c>
      <c r="J92" s="4" t="s">
        <v>1045</v>
      </c>
      <c r="K92" s="5" t="s">
        <v>1046</v>
      </c>
      <c r="L92" s="6"/>
      <c r="M92" s="6"/>
      <c r="N92" s="7"/>
      <c r="O92" s="7"/>
      <c r="P92" s="8"/>
      <c r="Q92" s="9">
        <f>SUM(Q93:Q93)</f>
        <v>10000000</v>
      </c>
      <c r="R92" s="10">
        <f>SUM(R93:R93)</f>
        <v>0</v>
      </c>
      <c r="S92" s="11">
        <f>SUM(S93:S93)</f>
        <v>0</v>
      </c>
      <c r="T92" s="10">
        <f>SUM(T93:T93)</f>
        <v>0</v>
      </c>
      <c r="U92" s="11"/>
      <c r="V92" s="10"/>
      <c r="W92" s="11"/>
      <c r="X92" s="10"/>
      <c r="Y92" s="11"/>
      <c r="Z92" s="10"/>
      <c r="AA92" s="11"/>
      <c r="AB92" s="10"/>
      <c r="AC92" s="11"/>
      <c r="AD92" s="10"/>
      <c r="AE92" s="11"/>
      <c r="AF92" s="10"/>
      <c r="AG92" s="12">
        <f>Q92+S92</f>
        <v>10000000</v>
      </c>
      <c r="AH92" s="10">
        <f>AH93</f>
        <v>0</v>
      </c>
      <c r="AI92" s="13">
        <f>SUM(AI93:AI93)</f>
        <v>0</v>
      </c>
      <c r="AJ92" s="14"/>
      <c r="AK92" s="14"/>
      <c r="AL92" s="15"/>
    </row>
    <row r="93" spans="2:38" ht="141" thickBot="1">
      <c r="B93" s="28"/>
      <c r="C93" s="28"/>
      <c r="D93" s="28"/>
      <c r="E93" s="28"/>
      <c r="F93" s="26" t="s">
        <v>1027</v>
      </c>
      <c r="G93" s="28"/>
      <c r="H93" s="28"/>
      <c r="I93" s="28"/>
      <c r="J93" s="26" t="s">
        <v>401</v>
      </c>
      <c r="K93" s="26" t="s">
        <v>836</v>
      </c>
      <c r="L93" s="27">
        <v>21</v>
      </c>
      <c r="M93" s="27">
        <v>156</v>
      </c>
      <c r="N93" s="27">
        <v>30</v>
      </c>
      <c r="O93" s="28"/>
      <c r="P93" s="28"/>
      <c r="Q93" s="29">
        <v>10000000</v>
      </c>
      <c r="R93" s="28"/>
      <c r="S93" s="29"/>
      <c r="T93" s="28"/>
      <c r="U93" s="28"/>
      <c r="V93" s="28"/>
      <c r="W93" s="28"/>
      <c r="X93" s="28"/>
      <c r="Y93" s="28"/>
      <c r="Z93" s="28"/>
      <c r="AA93" s="29"/>
      <c r="AB93" s="28"/>
      <c r="AC93" s="28"/>
      <c r="AD93" s="28"/>
      <c r="AE93" s="29"/>
      <c r="AF93" s="28"/>
      <c r="AG93" s="28"/>
      <c r="AH93" s="28"/>
      <c r="AI93" s="28"/>
      <c r="AJ93" s="28"/>
      <c r="AK93" s="28"/>
      <c r="AL93" s="26" t="s">
        <v>1091</v>
      </c>
    </row>
    <row r="94" spans="2:38" s="1" customFormat="1" ht="45.75">
      <c r="B94" s="5" t="s">
        <v>1037</v>
      </c>
      <c r="C94" s="3" t="s">
        <v>1038</v>
      </c>
      <c r="D94" s="3" t="s">
        <v>1039</v>
      </c>
      <c r="E94" s="3" t="s">
        <v>1040</v>
      </c>
      <c r="F94" s="3" t="s">
        <v>1041</v>
      </c>
      <c r="G94" s="3" t="s">
        <v>1042</v>
      </c>
      <c r="H94" s="3" t="s">
        <v>1043</v>
      </c>
      <c r="I94" s="3" t="s">
        <v>1044</v>
      </c>
      <c r="J94" s="4" t="s">
        <v>1045</v>
      </c>
      <c r="K94" s="5" t="s">
        <v>1046</v>
      </c>
      <c r="L94" s="6"/>
      <c r="M94" s="6"/>
      <c r="N94" s="7"/>
      <c r="O94" s="7"/>
      <c r="P94" s="8"/>
      <c r="Q94" s="9">
        <f>SUM(Q95:Q95)</f>
        <v>10000000</v>
      </c>
      <c r="R94" s="10">
        <f>SUM(R95:R95)</f>
        <v>0</v>
      </c>
      <c r="S94" s="11">
        <f>SUM(S95:S95)</f>
        <v>0</v>
      </c>
      <c r="T94" s="10">
        <f>SUM(T95:T95)</f>
        <v>0</v>
      </c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11"/>
      <c r="AF94" s="10"/>
      <c r="AG94" s="12">
        <f>Q94+S94</f>
        <v>10000000</v>
      </c>
      <c r="AH94" s="10">
        <f>AH95</f>
        <v>0</v>
      </c>
      <c r="AI94" s="13">
        <f>SUM(AI95:AI95)</f>
        <v>0</v>
      </c>
      <c r="AJ94" s="14"/>
      <c r="AK94" s="14"/>
      <c r="AL94" s="15"/>
    </row>
    <row r="95" spans="2:38" ht="153.75" thickBot="1">
      <c r="B95" s="28"/>
      <c r="C95" s="28"/>
      <c r="D95" s="28"/>
      <c r="E95" s="28"/>
      <c r="F95" s="26" t="s">
        <v>1026</v>
      </c>
      <c r="G95" s="28"/>
      <c r="H95" s="28"/>
      <c r="I95" s="28"/>
      <c r="J95" s="26" t="s">
        <v>402</v>
      </c>
      <c r="K95" s="26" t="s">
        <v>837</v>
      </c>
      <c r="L95" s="27">
        <v>0</v>
      </c>
      <c r="M95" s="27">
        <v>7</v>
      </c>
      <c r="N95" s="27">
        <v>1</v>
      </c>
      <c r="O95" s="28"/>
      <c r="P95" s="28"/>
      <c r="Q95" s="29">
        <v>10000000</v>
      </c>
      <c r="R95" s="28"/>
      <c r="S95" s="29"/>
      <c r="T95" s="28"/>
      <c r="U95" s="28"/>
      <c r="V95" s="28"/>
      <c r="W95" s="28"/>
      <c r="X95" s="28"/>
      <c r="Y95" s="28"/>
      <c r="Z95" s="28"/>
      <c r="AA95" s="29"/>
      <c r="AB95" s="28"/>
      <c r="AC95" s="28"/>
      <c r="AD95" s="28"/>
      <c r="AE95" s="29"/>
      <c r="AF95" s="28"/>
      <c r="AG95" s="28"/>
      <c r="AH95" s="28"/>
      <c r="AI95" s="28"/>
      <c r="AJ95" s="28"/>
      <c r="AK95" s="28"/>
      <c r="AL95" s="26" t="s">
        <v>1091</v>
      </c>
    </row>
    <row r="96" spans="2:38" s="1" customFormat="1" ht="45.75">
      <c r="B96" s="5" t="s">
        <v>1037</v>
      </c>
      <c r="C96" s="3" t="s">
        <v>1038</v>
      </c>
      <c r="D96" s="3" t="s">
        <v>1039</v>
      </c>
      <c r="E96" s="3" t="s">
        <v>1040</v>
      </c>
      <c r="F96" s="3" t="s">
        <v>1041</v>
      </c>
      <c r="G96" s="3" t="s">
        <v>1042</v>
      </c>
      <c r="H96" s="3" t="s">
        <v>1043</v>
      </c>
      <c r="I96" s="3" t="s">
        <v>1044</v>
      </c>
      <c r="J96" s="4" t="s">
        <v>1045</v>
      </c>
      <c r="K96" s="5" t="s">
        <v>1046</v>
      </c>
      <c r="L96" s="6"/>
      <c r="M96" s="6"/>
      <c r="N96" s="7"/>
      <c r="O96" s="7"/>
      <c r="P96" s="8"/>
      <c r="Q96" s="9">
        <f>SUM(Q97:Q97)</f>
        <v>10000000</v>
      </c>
      <c r="R96" s="10">
        <f>SUM(R97:R97)</f>
        <v>0</v>
      </c>
      <c r="S96" s="11">
        <f>SUM(S97:S97)</f>
        <v>0</v>
      </c>
      <c r="T96" s="10">
        <f>SUM(T97:T97)</f>
        <v>0</v>
      </c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11"/>
      <c r="AF96" s="10"/>
      <c r="AG96" s="12">
        <f>Q96+S96</f>
        <v>10000000</v>
      </c>
      <c r="AH96" s="10">
        <f>AH97</f>
        <v>0</v>
      </c>
      <c r="AI96" s="13">
        <f>SUM(AI97:AI97)</f>
        <v>0</v>
      </c>
      <c r="AJ96" s="14"/>
      <c r="AK96" s="14"/>
      <c r="AL96" s="15"/>
    </row>
    <row r="97" spans="2:38" ht="255.75" thickBot="1">
      <c r="B97" s="28"/>
      <c r="C97" s="28"/>
      <c r="D97" s="28"/>
      <c r="E97" s="28"/>
      <c r="F97" s="26" t="s">
        <v>1027</v>
      </c>
      <c r="G97" s="28"/>
      <c r="H97" s="28"/>
      <c r="I97" s="28"/>
      <c r="J97" s="26" t="s">
        <v>403</v>
      </c>
      <c r="K97" s="26" t="s">
        <v>838</v>
      </c>
      <c r="L97" s="27">
        <v>4</v>
      </c>
      <c r="M97" s="27">
        <v>28</v>
      </c>
      <c r="N97" s="27">
        <v>8</v>
      </c>
      <c r="O97" s="28"/>
      <c r="P97" s="28"/>
      <c r="Q97" s="29">
        <v>10000000</v>
      </c>
      <c r="R97" s="28"/>
      <c r="S97" s="29"/>
      <c r="T97" s="28"/>
      <c r="U97" s="28"/>
      <c r="V97" s="28"/>
      <c r="W97" s="28"/>
      <c r="X97" s="28"/>
      <c r="Y97" s="28"/>
      <c r="Z97" s="28"/>
      <c r="AA97" s="29"/>
      <c r="AB97" s="28"/>
      <c r="AC97" s="28"/>
      <c r="AD97" s="28"/>
      <c r="AE97" s="29"/>
      <c r="AF97" s="28"/>
      <c r="AG97" s="28"/>
      <c r="AH97" s="28"/>
      <c r="AI97" s="28"/>
      <c r="AJ97" s="28"/>
      <c r="AK97" s="28"/>
      <c r="AL97" s="26" t="s">
        <v>1091</v>
      </c>
    </row>
    <row r="98" spans="2:38" s="1" customFormat="1" ht="45.75">
      <c r="B98" s="5" t="s">
        <v>1037</v>
      </c>
      <c r="C98" s="3" t="s">
        <v>1038</v>
      </c>
      <c r="D98" s="3" t="s">
        <v>1039</v>
      </c>
      <c r="E98" s="3" t="s">
        <v>1040</v>
      </c>
      <c r="F98" s="3" t="s">
        <v>1041</v>
      </c>
      <c r="G98" s="3" t="s">
        <v>1042</v>
      </c>
      <c r="H98" s="3" t="s">
        <v>1043</v>
      </c>
      <c r="I98" s="3" t="s">
        <v>1044</v>
      </c>
      <c r="J98" s="4" t="s">
        <v>1045</v>
      </c>
      <c r="K98" s="5" t="s">
        <v>1046</v>
      </c>
      <c r="L98" s="6"/>
      <c r="M98" s="6"/>
      <c r="N98" s="7"/>
      <c r="O98" s="7"/>
      <c r="P98" s="8"/>
      <c r="Q98" s="9">
        <f>SUM(Q99:Q99)</f>
        <v>10000000</v>
      </c>
      <c r="R98" s="10">
        <f>SUM(R99:R99)</f>
        <v>0</v>
      </c>
      <c r="S98" s="11">
        <f>SUM(S99:S99)</f>
        <v>0</v>
      </c>
      <c r="T98" s="10">
        <f>SUM(T99:T99)</f>
        <v>0</v>
      </c>
      <c r="U98" s="11"/>
      <c r="V98" s="10"/>
      <c r="W98" s="11"/>
      <c r="X98" s="10"/>
      <c r="Y98" s="11"/>
      <c r="Z98" s="10"/>
      <c r="AA98" s="11"/>
      <c r="AB98" s="10"/>
      <c r="AC98" s="11"/>
      <c r="AD98" s="10"/>
      <c r="AE98" s="11"/>
      <c r="AF98" s="10"/>
      <c r="AG98" s="12">
        <f>Q98+S98</f>
        <v>10000000</v>
      </c>
      <c r="AH98" s="10">
        <f>AH99</f>
        <v>0</v>
      </c>
      <c r="AI98" s="13">
        <f>SUM(AI99:AI99)</f>
        <v>0</v>
      </c>
      <c r="AJ98" s="14"/>
      <c r="AK98" s="14"/>
      <c r="AL98" s="15"/>
    </row>
    <row r="99" spans="2:38" ht="144.75" customHeight="1" thickBot="1">
      <c r="B99" s="28"/>
      <c r="C99" s="28"/>
      <c r="D99" s="28"/>
      <c r="E99" s="28"/>
      <c r="F99" s="26" t="s">
        <v>1028</v>
      </c>
      <c r="G99" s="28"/>
      <c r="H99" s="28"/>
      <c r="I99" s="28"/>
      <c r="J99" s="26" t="s">
        <v>404</v>
      </c>
      <c r="K99" s="26" t="s">
        <v>839</v>
      </c>
      <c r="L99" s="27">
        <v>0</v>
      </c>
      <c r="M99" s="27">
        <v>100</v>
      </c>
      <c r="N99" s="27">
        <v>20</v>
      </c>
      <c r="O99" s="28"/>
      <c r="P99" s="28"/>
      <c r="Q99" s="29">
        <v>10000000</v>
      </c>
      <c r="R99" s="28"/>
      <c r="S99" s="29"/>
      <c r="T99" s="28"/>
      <c r="U99" s="28"/>
      <c r="V99" s="28"/>
      <c r="W99" s="28"/>
      <c r="X99" s="28"/>
      <c r="Y99" s="28"/>
      <c r="Z99" s="28"/>
      <c r="AA99" s="29"/>
      <c r="AB99" s="28"/>
      <c r="AC99" s="28"/>
      <c r="AD99" s="28"/>
      <c r="AE99" s="29"/>
      <c r="AF99" s="28"/>
      <c r="AG99" s="28"/>
      <c r="AH99" s="28"/>
      <c r="AI99" s="28"/>
      <c r="AJ99" s="28"/>
      <c r="AK99" s="28"/>
      <c r="AL99" s="26" t="s">
        <v>1091</v>
      </c>
    </row>
    <row r="100" spans="2:38" s="1" customFormat="1" ht="45.75">
      <c r="B100" s="5" t="s">
        <v>1037</v>
      </c>
      <c r="C100" s="3" t="s">
        <v>1038</v>
      </c>
      <c r="D100" s="3" t="s">
        <v>1039</v>
      </c>
      <c r="E100" s="3" t="s">
        <v>1040</v>
      </c>
      <c r="F100" s="3" t="s">
        <v>1041</v>
      </c>
      <c r="G100" s="3" t="s">
        <v>1042</v>
      </c>
      <c r="H100" s="3" t="s">
        <v>1043</v>
      </c>
      <c r="I100" s="3" t="s">
        <v>1044</v>
      </c>
      <c r="J100" s="4" t="s">
        <v>1045</v>
      </c>
      <c r="K100" s="5" t="s">
        <v>1046</v>
      </c>
      <c r="L100" s="6"/>
      <c r="M100" s="6"/>
      <c r="N100" s="7"/>
      <c r="O100" s="7"/>
      <c r="P100" s="8"/>
      <c r="Q100" s="9">
        <f>SUM(Q101:Q101)</f>
        <v>10000000</v>
      </c>
      <c r="R100" s="10">
        <f>SUM(R101:R101)</f>
        <v>0</v>
      </c>
      <c r="S100" s="11">
        <f>SUM(S101:S101)</f>
        <v>0</v>
      </c>
      <c r="T100" s="10">
        <f>SUM(T101:T101)</f>
        <v>0</v>
      </c>
      <c r="U100" s="11"/>
      <c r="V100" s="10"/>
      <c r="W100" s="11"/>
      <c r="X100" s="10"/>
      <c r="Y100" s="11"/>
      <c r="Z100" s="10"/>
      <c r="AA100" s="11"/>
      <c r="AB100" s="10"/>
      <c r="AC100" s="11"/>
      <c r="AD100" s="10"/>
      <c r="AE100" s="11"/>
      <c r="AF100" s="10"/>
      <c r="AG100" s="12">
        <f>Q100+S100</f>
        <v>10000000</v>
      </c>
      <c r="AH100" s="10">
        <f>AH101</f>
        <v>0</v>
      </c>
      <c r="AI100" s="13">
        <f>SUM(AI101:AI101)</f>
        <v>0</v>
      </c>
      <c r="AJ100" s="14"/>
      <c r="AK100" s="14"/>
      <c r="AL100" s="15"/>
    </row>
    <row r="101" spans="2:38" ht="141" thickBot="1">
      <c r="B101" s="28"/>
      <c r="C101" s="28"/>
      <c r="D101" s="28"/>
      <c r="E101" s="28"/>
      <c r="F101" s="26" t="s">
        <v>1029</v>
      </c>
      <c r="G101" s="28"/>
      <c r="H101" s="28"/>
      <c r="I101" s="28"/>
      <c r="J101" s="26" t="s">
        <v>405</v>
      </c>
      <c r="K101" s="26" t="s">
        <v>840</v>
      </c>
      <c r="L101" s="27">
        <v>1600</v>
      </c>
      <c r="M101" s="27">
        <v>69000</v>
      </c>
      <c r="N101" s="27">
        <v>17000</v>
      </c>
      <c r="O101" s="28"/>
      <c r="P101" s="28"/>
      <c r="Q101" s="29">
        <v>10000000</v>
      </c>
      <c r="R101" s="28"/>
      <c r="S101" s="29"/>
      <c r="T101" s="28"/>
      <c r="U101" s="28"/>
      <c r="V101" s="28"/>
      <c r="W101" s="28"/>
      <c r="X101" s="28"/>
      <c r="Y101" s="28"/>
      <c r="Z101" s="28"/>
      <c r="AA101" s="29"/>
      <c r="AB101" s="28"/>
      <c r="AC101" s="28"/>
      <c r="AD101" s="28"/>
      <c r="AE101" s="29"/>
      <c r="AF101" s="28"/>
      <c r="AG101" s="28"/>
      <c r="AH101" s="28"/>
      <c r="AI101" s="28"/>
      <c r="AJ101" s="28"/>
      <c r="AK101" s="28"/>
      <c r="AL101" s="26" t="s">
        <v>1091</v>
      </c>
    </row>
    <row r="102" spans="2:38" s="1" customFormat="1" ht="33.75">
      <c r="B102" s="5" t="s">
        <v>1037</v>
      </c>
      <c r="C102" s="3" t="s">
        <v>1038</v>
      </c>
      <c r="D102" s="3" t="s">
        <v>1039</v>
      </c>
      <c r="E102" s="3" t="s">
        <v>1040</v>
      </c>
      <c r="F102" s="3" t="s">
        <v>1041</v>
      </c>
      <c r="G102" s="3" t="s">
        <v>1042</v>
      </c>
      <c r="H102" s="3" t="s">
        <v>1043</v>
      </c>
      <c r="I102" s="3" t="s">
        <v>1044</v>
      </c>
      <c r="J102" s="4" t="s">
        <v>1045</v>
      </c>
      <c r="K102" s="5" t="s">
        <v>1046</v>
      </c>
      <c r="L102" s="6"/>
      <c r="M102" s="6"/>
      <c r="N102" s="7"/>
      <c r="O102" s="7"/>
      <c r="P102" s="8"/>
      <c r="Q102" s="9">
        <f>SUM(Q103:Q103)</f>
        <v>0</v>
      </c>
      <c r="R102" s="10">
        <f>SUM(R103:R103)</f>
        <v>0</v>
      </c>
      <c r="S102" s="11">
        <f>SUM(S103:S103)</f>
        <v>0</v>
      </c>
      <c r="T102" s="10">
        <f>SUM(T103:T103)</f>
        <v>0</v>
      </c>
      <c r="U102" s="11"/>
      <c r="V102" s="10"/>
      <c r="W102" s="11"/>
      <c r="X102" s="10"/>
      <c r="Y102" s="11"/>
      <c r="Z102" s="10"/>
      <c r="AA102" s="11"/>
      <c r="AB102" s="10"/>
      <c r="AC102" s="11"/>
      <c r="AD102" s="10"/>
      <c r="AE102" s="11"/>
      <c r="AF102" s="10"/>
      <c r="AG102" s="12">
        <f>Q102+S102</f>
        <v>0</v>
      </c>
      <c r="AH102" s="10">
        <f>AH103</f>
        <v>0</v>
      </c>
      <c r="AI102" s="13">
        <f>SUM(AI103:AI103)</f>
        <v>0</v>
      </c>
      <c r="AJ102" s="14"/>
      <c r="AK102" s="14"/>
      <c r="AL102" s="15"/>
    </row>
    <row r="103" spans="2:38" ht="204.75" thickBot="1">
      <c r="B103" s="28"/>
      <c r="C103" s="28"/>
      <c r="D103" s="28"/>
      <c r="E103" s="28"/>
      <c r="F103" s="26" t="s">
        <v>1021</v>
      </c>
      <c r="G103" s="28"/>
      <c r="H103" s="28"/>
      <c r="I103" s="28"/>
      <c r="J103" s="26" t="s">
        <v>406</v>
      </c>
      <c r="K103" s="26" t="s">
        <v>841</v>
      </c>
      <c r="L103" s="27">
        <v>10</v>
      </c>
      <c r="M103" s="27">
        <v>40</v>
      </c>
      <c r="N103" s="27">
        <v>10</v>
      </c>
      <c r="O103" s="28"/>
      <c r="P103" s="28"/>
      <c r="Q103" s="29"/>
      <c r="R103" s="28"/>
      <c r="S103" s="29"/>
      <c r="T103" s="28"/>
      <c r="U103" s="28"/>
      <c r="V103" s="28"/>
      <c r="W103" s="28"/>
      <c r="X103" s="28"/>
      <c r="Y103" s="28"/>
      <c r="Z103" s="28"/>
      <c r="AA103" s="29"/>
      <c r="AB103" s="28"/>
      <c r="AC103" s="28"/>
      <c r="AD103" s="28"/>
      <c r="AE103" s="29"/>
      <c r="AF103" s="28"/>
      <c r="AG103" s="28"/>
      <c r="AH103" s="28"/>
      <c r="AI103" s="28"/>
      <c r="AJ103" s="28"/>
      <c r="AK103" s="28"/>
      <c r="AL103" s="26" t="s">
        <v>1091</v>
      </c>
    </row>
    <row r="104" spans="2:38" s="1" customFormat="1" ht="45.75">
      <c r="B104" s="5" t="s">
        <v>1037</v>
      </c>
      <c r="C104" s="3" t="s">
        <v>1038</v>
      </c>
      <c r="D104" s="3" t="s">
        <v>1039</v>
      </c>
      <c r="E104" s="3" t="s">
        <v>1040</v>
      </c>
      <c r="F104" s="3" t="s">
        <v>1041</v>
      </c>
      <c r="G104" s="3" t="s">
        <v>1042</v>
      </c>
      <c r="H104" s="3" t="s">
        <v>1043</v>
      </c>
      <c r="I104" s="3" t="s">
        <v>1044</v>
      </c>
      <c r="J104" s="4" t="s">
        <v>1045</v>
      </c>
      <c r="K104" s="5" t="s">
        <v>1046</v>
      </c>
      <c r="L104" s="6"/>
      <c r="M104" s="6"/>
      <c r="N104" s="7"/>
      <c r="O104" s="7"/>
      <c r="P104" s="8"/>
      <c r="Q104" s="9">
        <f>SUM(Q105:Q105)</f>
        <v>10000000</v>
      </c>
      <c r="R104" s="10">
        <f>SUM(R105:R105)</f>
        <v>0</v>
      </c>
      <c r="S104" s="11">
        <f>SUM(S105:S105)</f>
        <v>0</v>
      </c>
      <c r="T104" s="10">
        <f>SUM(T105:T105)</f>
        <v>0</v>
      </c>
      <c r="U104" s="11"/>
      <c r="V104" s="10"/>
      <c r="W104" s="11"/>
      <c r="X104" s="10"/>
      <c r="Y104" s="11"/>
      <c r="Z104" s="10"/>
      <c r="AA104" s="11"/>
      <c r="AB104" s="10"/>
      <c r="AC104" s="11"/>
      <c r="AD104" s="10"/>
      <c r="AE104" s="11"/>
      <c r="AF104" s="10"/>
      <c r="AG104" s="12">
        <f>Q104+S104</f>
        <v>10000000</v>
      </c>
      <c r="AH104" s="10">
        <f>AH105</f>
        <v>0</v>
      </c>
      <c r="AI104" s="13">
        <f>SUM(AI105:AI105)</f>
        <v>0</v>
      </c>
      <c r="AJ104" s="14"/>
      <c r="AK104" s="14"/>
      <c r="AL104" s="15"/>
    </row>
    <row r="105" spans="2:38" ht="242.25">
      <c r="B105" s="28"/>
      <c r="C105" s="28"/>
      <c r="D105" s="28"/>
      <c r="E105" s="28"/>
      <c r="F105" s="26" t="s">
        <v>1027</v>
      </c>
      <c r="G105" s="28"/>
      <c r="H105" s="28"/>
      <c r="I105" s="28"/>
      <c r="J105" s="26" t="s">
        <v>407</v>
      </c>
      <c r="K105" s="26" t="s">
        <v>842</v>
      </c>
      <c r="L105" s="27">
        <v>1</v>
      </c>
      <c r="M105" s="27">
        <v>1</v>
      </c>
      <c r="N105" s="27">
        <v>1</v>
      </c>
      <c r="O105" s="28"/>
      <c r="P105" s="28"/>
      <c r="Q105" s="29">
        <v>10000000</v>
      </c>
      <c r="R105" s="28"/>
      <c r="S105" s="29"/>
      <c r="T105" s="28"/>
      <c r="U105" s="28"/>
      <c r="V105" s="28"/>
      <c r="W105" s="28"/>
      <c r="X105" s="28"/>
      <c r="Y105" s="28"/>
      <c r="Z105" s="28"/>
      <c r="AA105" s="29"/>
      <c r="AB105" s="28"/>
      <c r="AC105" s="28"/>
      <c r="AD105" s="28"/>
      <c r="AE105" s="29"/>
      <c r="AF105" s="28"/>
      <c r="AG105" s="28"/>
      <c r="AH105" s="28"/>
      <c r="AI105" s="28"/>
      <c r="AJ105" s="28"/>
      <c r="AK105" s="28"/>
      <c r="AL105" s="26" t="s">
        <v>1091</v>
      </c>
    </row>
    <row r="106" spans="2:38" ht="15.75" thickBot="1">
      <c r="B106" s="28"/>
      <c r="C106" s="28"/>
      <c r="D106" s="28"/>
      <c r="E106" s="28"/>
      <c r="F106" s="26"/>
      <c r="G106" s="28"/>
      <c r="H106" s="28"/>
      <c r="I106" s="28"/>
      <c r="J106" s="26"/>
      <c r="K106" s="26"/>
      <c r="L106" s="27"/>
      <c r="M106" s="27"/>
      <c r="N106" s="27"/>
      <c r="O106" s="28"/>
      <c r="P106" s="28"/>
      <c r="Q106" s="29"/>
      <c r="R106" s="28"/>
      <c r="S106" s="29"/>
      <c r="T106" s="28"/>
      <c r="U106" s="28"/>
      <c r="V106" s="28"/>
      <c r="W106" s="28"/>
      <c r="X106" s="28"/>
      <c r="Y106" s="28"/>
      <c r="Z106" s="28"/>
      <c r="AA106" s="29"/>
      <c r="AB106" s="28"/>
      <c r="AC106" s="28"/>
      <c r="AD106" s="28"/>
      <c r="AE106" s="29"/>
      <c r="AF106" s="28"/>
      <c r="AG106" s="28"/>
      <c r="AH106" s="28"/>
      <c r="AI106" s="28"/>
      <c r="AJ106" s="28"/>
      <c r="AK106" s="28"/>
      <c r="AL106" s="26"/>
    </row>
    <row r="107" spans="2:38" s="1" customFormat="1" ht="11.25">
      <c r="B107" s="122" t="s">
        <v>1097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4"/>
    </row>
    <row r="108" spans="2:38" s="1" customFormat="1" ht="12" thickBot="1">
      <c r="B108" s="125" t="s">
        <v>1098</v>
      </c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7"/>
    </row>
    <row r="109" spans="2:38" s="1" customFormat="1" ht="11.25">
      <c r="B109" s="252" t="s">
        <v>1309</v>
      </c>
      <c r="C109" s="129"/>
      <c r="D109" s="129"/>
      <c r="E109" s="129"/>
      <c r="F109" s="129"/>
      <c r="G109" s="129"/>
      <c r="H109" s="129"/>
      <c r="I109" s="129"/>
      <c r="J109" s="130"/>
      <c r="K109" s="131" t="s">
        <v>1310</v>
      </c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3"/>
      <c r="W109" s="131" t="s">
        <v>1101</v>
      </c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253"/>
    </row>
    <row r="110" spans="2:38" s="1" customFormat="1" ht="26.25" customHeight="1" thickBot="1">
      <c r="B110" s="254" t="s">
        <v>1326</v>
      </c>
      <c r="C110" s="137"/>
      <c r="D110" s="138"/>
      <c r="E110" s="16"/>
      <c r="F110" s="16"/>
      <c r="G110" s="16"/>
      <c r="H110" s="139" t="s">
        <v>1327</v>
      </c>
      <c r="I110" s="139"/>
      <c r="J110" s="139"/>
      <c r="K110" s="139"/>
      <c r="L110" s="139"/>
      <c r="M110" s="139"/>
      <c r="N110" s="139"/>
      <c r="O110" s="139"/>
      <c r="P110" s="140"/>
      <c r="Q110" s="141" t="s">
        <v>1049</v>
      </c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3"/>
      <c r="AI110" s="144" t="s">
        <v>1050</v>
      </c>
      <c r="AJ110" s="145"/>
      <c r="AK110" s="145"/>
      <c r="AL110" s="146"/>
    </row>
    <row r="111" spans="2:38" s="1" customFormat="1" ht="11.25" customHeight="1">
      <c r="B111" s="156" t="s">
        <v>1051</v>
      </c>
      <c r="C111" s="158" t="s">
        <v>1052</v>
      </c>
      <c r="D111" s="159"/>
      <c r="E111" s="159"/>
      <c r="F111" s="159"/>
      <c r="G111" s="159"/>
      <c r="H111" s="159"/>
      <c r="I111" s="159"/>
      <c r="J111" s="159"/>
      <c r="K111" s="162" t="s">
        <v>1053</v>
      </c>
      <c r="L111" s="164" t="s">
        <v>1054</v>
      </c>
      <c r="M111" s="164" t="s">
        <v>1055</v>
      </c>
      <c r="N111" s="166" t="s">
        <v>1394</v>
      </c>
      <c r="O111" s="173" t="s">
        <v>1056</v>
      </c>
      <c r="P111" s="175" t="s">
        <v>1057</v>
      </c>
      <c r="Q111" s="177" t="s">
        <v>1058</v>
      </c>
      <c r="R111" s="169"/>
      <c r="S111" s="168" t="s">
        <v>1059</v>
      </c>
      <c r="T111" s="169"/>
      <c r="U111" s="168" t="s">
        <v>1060</v>
      </c>
      <c r="V111" s="169"/>
      <c r="W111" s="168" t="s">
        <v>1061</v>
      </c>
      <c r="X111" s="169"/>
      <c r="Y111" s="168" t="s">
        <v>1062</v>
      </c>
      <c r="Z111" s="169"/>
      <c r="AA111" s="168" t="s">
        <v>1063</v>
      </c>
      <c r="AB111" s="169"/>
      <c r="AC111" s="168" t="s">
        <v>1064</v>
      </c>
      <c r="AD111" s="169"/>
      <c r="AE111" s="168" t="s">
        <v>1065</v>
      </c>
      <c r="AF111" s="169"/>
      <c r="AG111" s="168" t="s">
        <v>1066</v>
      </c>
      <c r="AH111" s="170"/>
      <c r="AI111" s="171" t="s">
        <v>1067</v>
      </c>
      <c r="AJ111" s="147" t="s">
        <v>1068</v>
      </c>
      <c r="AK111" s="149" t="s">
        <v>1069</v>
      </c>
      <c r="AL111" s="151" t="s">
        <v>1070</v>
      </c>
    </row>
    <row r="112" spans="2:38" s="1" customFormat="1" ht="18.75" thickBot="1">
      <c r="B112" s="157"/>
      <c r="C112" s="178"/>
      <c r="D112" s="179"/>
      <c r="E112" s="179"/>
      <c r="F112" s="179"/>
      <c r="G112" s="179"/>
      <c r="H112" s="179"/>
      <c r="I112" s="179"/>
      <c r="J112" s="179"/>
      <c r="K112" s="163"/>
      <c r="L112" s="165" t="s">
        <v>1054</v>
      </c>
      <c r="M112" s="165"/>
      <c r="N112" s="167"/>
      <c r="O112" s="174"/>
      <c r="P112" s="176"/>
      <c r="Q112" s="17" t="s">
        <v>1071</v>
      </c>
      <c r="R112" s="18" t="s">
        <v>1072</v>
      </c>
      <c r="S112" s="19" t="s">
        <v>1071</v>
      </c>
      <c r="T112" s="18" t="s">
        <v>1072</v>
      </c>
      <c r="U112" s="19" t="s">
        <v>1071</v>
      </c>
      <c r="V112" s="18" t="s">
        <v>1072</v>
      </c>
      <c r="W112" s="19" t="s">
        <v>1071</v>
      </c>
      <c r="X112" s="18" t="s">
        <v>1072</v>
      </c>
      <c r="Y112" s="19" t="s">
        <v>1071</v>
      </c>
      <c r="Z112" s="18" t="s">
        <v>1072</v>
      </c>
      <c r="AA112" s="19" t="s">
        <v>1071</v>
      </c>
      <c r="AB112" s="18" t="s">
        <v>1072</v>
      </c>
      <c r="AC112" s="19" t="s">
        <v>1071</v>
      </c>
      <c r="AD112" s="18" t="s">
        <v>1073</v>
      </c>
      <c r="AE112" s="19" t="s">
        <v>1071</v>
      </c>
      <c r="AF112" s="18" t="s">
        <v>1073</v>
      </c>
      <c r="AG112" s="19" t="s">
        <v>1071</v>
      </c>
      <c r="AH112" s="20" t="s">
        <v>1073</v>
      </c>
      <c r="AI112" s="172"/>
      <c r="AJ112" s="148"/>
      <c r="AK112" s="150"/>
      <c r="AL112" s="152"/>
    </row>
    <row r="113" spans="2:38" s="1" customFormat="1" ht="113.25" thickBot="1">
      <c r="B113" s="42" t="s">
        <v>1091</v>
      </c>
      <c r="C113" s="180" t="s">
        <v>1387</v>
      </c>
      <c r="D113" s="181"/>
      <c r="E113" s="181"/>
      <c r="F113" s="181"/>
      <c r="G113" s="181"/>
      <c r="H113" s="181"/>
      <c r="I113" s="181"/>
      <c r="J113" s="181"/>
      <c r="K113" s="43" t="s">
        <v>1328</v>
      </c>
      <c r="L113" s="81">
        <v>0.03</v>
      </c>
      <c r="M113" s="82">
        <v>2.5999999999999999E-2</v>
      </c>
      <c r="N113" s="82">
        <v>2.9000000000000001E-2</v>
      </c>
      <c r="O113" s="46"/>
      <c r="P113" s="47"/>
      <c r="Q113" s="48">
        <f t="shared" ref="Q113:AF113" si="4">Q115+Q128+Q141</f>
        <v>115000000</v>
      </c>
      <c r="R113" s="49">
        <f t="shared" si="4"/>
        <v>0</v>
      </c>
      <c r="S113" s="49">
        <f t="shared" si="4"/>
        <v>0</v>
      </c>
      <c r="T113" s="49">
        <f t="shared" si="4"/>
        <v>0</v>
      </c>
      <c r="U113" s="49">
        <f t="shared" si="4"/>
        <v>0</v>
      </c>
      <c r="V113" s="49">
        <f t="shared" si="4"/>
        <v>0</v>
      </c>
      <c r="W113" s="49">
        <f t="shared" si="4"/>
        <v>0</v>
      </c>
      <c r="X113" s="49">
        <f t="shared" si="4"/>
        <v>0</v>
      </c>
      <c r="Y113" s="49">
        <f t="shared" si="4"/>
        <v>0</v>
      </c>
      <c r="Z113" s="49">
        <f t="shared" si="4"/>
        <v>0</v>
      </c>
      <c r="AA113" s="49">
        <f t="shared" si="4"/>
        <v>0</v>
      </c>
      <c r="AB113" s="49">
        <f t="shared" si="4"/>
        <v>0</v>
      </c>
      <c r="AC113" s="49">
        <f t="shared" si="4"/>
        <v>0</v>
      </c>
      <c r="AD113" s="49">
        <f t="shared" si="4"/>
        <v>0</v>
      </c>
      <c r="AE113" s="49">
        <f t="shared" si="4"/>
        <v>0</v>
      </c>
      <c r="AF113" s="49">
        <f t="shared" si="4"/>
        <v>0</v>
      </c>
      <c r="AG113" s="49">
        <f>+AG115+AG128+AG141</f>
        <v>0</v>
      </c>
      <c r="AH113" s="50">
        <f>AH115+AH128+AH141</f>
        <v>0</v>
      </c>
      <c r="AI113" s="51">
        <f>AI115+AI128+AI141</f>
        <v>0</v>
      </c>
      <c r="AJ113" s="52"/>
      <c r="AK113" s="52"/>
      <c r="AL113" s="53"/>
    </row>
    <row r="114" spans="2:38" s="1" customFormat="1" ht="50.25">
      <c r="B114" s="5" t="s">
        <v>1037</v>
      </c>
      <c r="C114" s="3" t="s">
        <v>1038</v>
      </c>
      <c r="D114" s="3" t="s">
        <v>1039</v>
      </c>
      <c r="E114" s="3" t="s">
        <v>1040</v>
      </c>
      <c r="F114" s="3" t="s">
        <v>1041</v>
      </c>
      <c r="G114" s="3" t="s">
        <v>1042</v>
      </c>
      <c r="H114" s="3" t="s">
        <v>1043</v>
      </c>
      <c r="I114" s="3" t="s">
        <v>1044</v>
      </c>
      <c r="J114" s="4" t="s">
        <v>1045</v>
      </c>
      <c r="K114" s="5" t="s">
        <v>1046</v>
      </c>
      <c r="L114" s="6"/>
      <c r="M114" s="6"/>
      <c r="N114" s="7"/>
      <c r="O114" s="7"/>
      <c r="P114" s="8"/>
      <c r="Q114" s="9">
        <f>SUM(Q115:Q115)</f>
        <v>110000000</v>
      </c>
      <c r="R114" s="10">
        <f>SUM(R115:R115)</f>
        <v>0</v>
      </c>
      <c r="S114" s="11">
        <f>SUM(S115:S115)</f>
        <v>0</v>
      </c>
      <c r="T114" s="10">
        <f>SUM(T115:T115)</f>
        <v>0</v>
      </c>
      <c r="U114" s="11"/>
      <c r="V114" s="10"/>
      <c r="W114" s="11"/>
      <c r="X114" s="10"/>
      <c r="Y114" s="11"/>
      <c r="Z114" s="10"/>
      <c r="AA114" s="11"/>
      <c r="AB114" s="10"/>
      <c r="AC114" s="11"/>
      <c r="AD114" s="10"/>
      <c r="AE114" s="11"/>
      <c r="AF114" s="10"/>
      <c r="AG114" s="12">
        <f>Q114+S114</f>
        <v>110000000</v>
      </c>
      <c r="AH114" s="10">
        <f>AH115</f>
        <v>0</v>
      </c>
      <c r="AI114" s="13">
        <f>SUM(AI115:AI115)</f>
        <v>0</v>
      </c>
      <c r="AJ114" s="14"/>
      <c r="AK114" s="14"/>
      <c r="AL114" s="15"/>
    </row>
    <row r="115" spans="2:38" ht="103.5" customHeight="1" thickBot="1">
      <c r="B115" s="28"/>
      <c r="C115" s="28"/>
      <c r="D115" s="28"/>
      <c r="E115" s="28"/>
      <c r="F115" s="26" t="s">
        <v>1030</v>
      </c>
      <c r="G115" s="28"/>
      <c r="H115" s="28"/>
      <c r="I115" s="28"/>
      <c r="J115" s="26" t="s">
        <v>408</v>
      </c>
      <c r="K115" s="26" t="s">
        <v>843</v>
      </c>
      <c r="L115" s="27">
        <v>94.5</v>
      </c>
      <c r="M115" s="27">
        <v>95</v>
      </c>
      <c r="N115" s="27">
        <v>95</v>
      </c>
      <c r="O115" s="28"/>
      <c r="P115" s="28"/>
      <c r="Q115" s="29">
        <v>110000000</v>
      </c>
      <c r="R115" s="28"/>
      <c r="S115" s="29"/>
      <c r="T115" s="28"/>
      <c r="U115" s="28"/>
      <c r="V115" s="28"/>
      <c r="W115" s="28"/>
      <c r="X115" s="28"/>
      <c r="Y115" s="28"/>
      <c r="Z115" s="28"/>
      <c r="AA115" s="29"/>
      <c r="AB115" s="28"/>
      <c r="AC115" s="28"/>
      <c r="AD115" s="28"/>
      <c r="AE115" s="29"/>
      <c r="AF115" s="28"/>
      <c r="AG115" s="28"/>
      <c r="AH115" s="28"/>
      <c r="AI115" s="28"/>
      <c r="AJ115" s="28"/>
      <c r="AK115" s="28"/>
      <c r="AL115" s="26" t="s">
        <v>1091</v>
      </c>
    </row>
    <row r="116" spans="2:38" s="1" customFormat="1" ht="45.75">
      <c r="B116" s="5" t="s">
        <v>1037</v>
      </c>
      <c r="C116" s="3" t="s">
        <v>1038</v>
      </c>
      <c r="D116" s="3" t="s">
        <v>1039</v>
      </c>
      <c r="E116" s="3" t="s">
        <v>1040</v>
      </c>
      <c r="F116" s="3" t="s">
        <v>1041</v>
      </c>
      <c r="G116" s="3" t="s">
        <v>1042</v>
      </c>
      <c r="H116" s="3" t="s">
        <v>1043</v>
      </c>
      <c r="I116" s="3" t="s">
        <v>1044</v>
      </c>
      <c r="J116" s="4" t="s">
        <v>1045</v>
      </c>
      <c r="K116" s="5" t="s">
        <v>1046</v>
      </c>
      <c r="L116" s="6"/>
      <c r="M116" s="6"/>
      <c r="N116" s="7"/>
      <c r="O116" s="7"/>
      <c r="P116" s="8"/>
      <c r="Q116" s="9">
        <f>SUM(Q117:Q117)</f>
        <v>10000000</v>
      </c>
      <c r="R116" s="10">
        <f>SUM(R117:R117)</f>
        <v>0</v>
      </c>
      <c r="S116" s="11">
        <f>SUM(S117:S117)</f>
        <v>0</v>
      </c>
      <c r="T116" s="10">
        <f>SUM(T117:T117)</f>
        <v>0</v>
      </c>
      <c r="U116" s="11"/>
      <c r="V116" s="10"/>
      <c r="W116" s="11"/>
      <c r="X116" s="10"/>
      <c r="Y116" s="11"/>
      <c r="Z116" s="10"/>
      <c r="AA116" s="11"/>
      <c r="AB116" s="10"/>
      <c r="AC116" s="11"/>
      <c r="AD116" s="10"/>
      <c r="AE116" s="11"/>
      <c r="AF116" s="10"/>
      <c r="AG116" s="12">
        <f>Q116+S116</f>
        <v>10000000</v>
      </c>
      <c r="AH116" s="10">
        <f>AH117</f>
        <v>0</v>
      </c>
      <c r="AI116" s="13">
        <f>SUM(AI117:AI117)</f>
        <v>0</v>
      </c>
      <c r="AJ116" s="14"/>
      <c r="AK116" s="14"/>
      <c r="AL116" s="15"/>
    </row>
    <row r="117" spans="2:38" ht="108" customHeight="1">
      <c r="B117" s="28"/>
      <c r="C117" s="28"/>
      <c r="D117" s="28"/>
      <c r="E117" s="28"/>
      <c r="F117" s="26" t="s">
        <v>1030</v>
      </c>
      <c r="G117" s="28"/>
      <c r="H117" s="28"/>
      <c r="I117" s="28"/>
      <c r="J117" s="26" t="s">
        <v>409</v>
      </c>
      <c r="K117" s="26" t="s">
        <v>844</v>
      </c>
      <c r="L117" s="27">
        <v>0</v>
      </c>
      <c r="M117" s="27">
        <v>584</v>
      </c>
      <c r="N117" s="27">
        <v>584</v>
      </c>
      <c r="O117" s="28"/>
      <c r="P117" s="28"/>
      <c r="Q117" s="29">
        <v>10000000</v>
      </c>
      <c r="R117" s="28"/>
      <c r="S117" s="29"/>
      <c r="T117" s="28"/>
      <c r="U117" s="28"/>
      <c r="V117" s="28"/>
      <c r="W117" s="28"/>
      <c r="X117" s="28"/>
      <c r="Y117" s="28"/>
      <c r="Z117" s="28"/>
      <c r="AA117" s="29"/>
      <c r="AB117" s="28"/>
      <c r="AC117" s="28"/>
      <c r="AD117" s="28"/>
      <c r="AE117" s="29"/>
      <c r="AF117" s="28"/>
      <c r="AG117" s="28"/>
      <c r="AH117" s="28"/>
      <c r="AI117" s="28"/>
      <c r="AJ117" s="28"/>
      <c r="AK117" s="28"/>
      <c r="AL117" s="26" t="s">
        <v>1091</v>
      </c>
    </row>
    <row r="118" spans="2:38" ht="15.75" thickBot="1">
      <c r="B118" s="28"/>
      <c r="C118" s="28"/>
      <c r="D118" s="28"/>
      <c r="E118" s="28"/>
      <c r="F118" s="26"/>
      <c r="G118" s="28"/>
      <c r="H118" s="28"/>
      <c r="I118" s="28"/>
      <c r="J118" s="26"/>
      <c r="K118" s="26"/>
      <c r="L118" s="27"/>
      <c r="M118" s="27"/>
      <c r="N118" s="27"/>
      <c r="O118" s="28"/>
      <c r="P118" s="28"/>
      <c r="Q118" s="29"/>
      <c r="R118" s="28"/>
      <c r="S118" s="29"/>
      <c r="T118" s="28"/>
      <c r="U118" s="28"/>
      <c r="V118" s="28"/>
      <c r="W118" s="28"/>
      <c r="X118" s="28"/>
      <c r="Y118" s="28"/>
      <c r="Z118" s="28"/>
      <c r="AA118" s="29"/>
      <c r="AB118" s="28"/>
      <c r="AC118" s="28"/>
      <c r="AD118" s="28"/>
      <c r="AE118" s="29"/>
      <c r="AF118" s="28"/>
      <c r="AG118" s="28"/>
      <c r="AH118" s="28"/>
      <c r="AI118" s="28"/>
      <c r="AJ118" s="28"/>
      <c r="AK118" s="28"/>
      <c r="AL118" s="26"/>
    </row>
    <row r="119" spans="2:38" s="1" customFormat="1" ht="11.25">
      <c r="B119" s="122" t="s">
        <v>1097</v>
      </c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4"/>
    </row>
    <row r="120" spans="2:38" s="1" customFormat="1" ht="12" thickBot="1">
      <c r="B120" s="125" t="s">
        <v>1098</v>
      </c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7"/>
    </row>
    <row r="121" spans="2:38" s="1" customFormat="1" ht="11.25">
      <c r="B121" s="252" t="s">
        <v>1309</v>
      </c>
      <c r="C121" s="129"/>
      <c r="D121" s="129"/>
      <c r="E121" s="129"/>
      <c r="F121" s="129"/>
      <c r="G121" s="129"/>
      <c r="H121" s="129"/>
      <c r="I121" s="129"/>
      <c r="J121" s="130"/>
      <c r="K121" s="131" t="s">
        <v>1310</v>
      </c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3"/>
      <c r="W121" s="131" t="s">
        <v>1101</v>
      </c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253"/>
    </row>
    <row r="122" spans="2:38" s="1" customFormat="1" ht="12" thickBot="1">
      <c r="B122" s="254" t="s">
        <v>1389</v>
      </c>
      <c r="C122" s="137"/>
      <c r="D122" s="138"/>
      <c r="E122" s="16"/>
      <c r="F122" s="16"/>
      <c r="G122" s="16"/>
      <c r="H122" s="139" t="s">
        <v>1390</v>
      </c>
      <c r="I122" s="139"/>
      <c r="J122" s="139"/>
      <c r="K122" s="139"/>
      <c r="L122" s="139"/>
      <c r="M122" s="139"/>
      <c r="N122" s="139"/>
      <c r="O122" s="139"/>
      <c r="P122" s="140"/>
      <c r="Q122" s="141" t="s">
        <v>1049</v>
      </c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3"/>
      <c r="AI122" s="144" t="s">
        <v>1050</v>
      </c>
      <c r="AJ122" s="145"/>
      <c r="AK122" s="145"/>
      <c r="AL122" s="146"/>
    </row>
    <row r="123" spans="2:38" s="1" customFormat="1" ht="11.25" customHeight="1">
      <c r="B123" s="156" t="s">
        <v>1051</v>
      </c>
      <c r="C123" s="158" t="s">
        <v>1052</v>
      </c>
      <c r="D123" s="159"/>
      <c r="E123" s="159"/>
      <c r="F123" s="159"/>
      <c r="G123" s="159"/>
      <c r="H123" s="159"/>
      <c r="I123" s="159"/>
      <c r="J123" s="159"/>
      <c r="K123" s="162" t="s">
        <v>1053</v>
      </c>
      <c r="L123" s="164" t="s">
        <v>1054</v>
      </c>
      <c r="M123" s="164" t="s">
        <v>1055</v>
      </c>
      <c r="N123" s="166" t="s">
        <v>1394</v>
      </c>
      <c r="O123" s="173" t="s">
        <v>1056</v>
      </c>
      <c r="P123" s="175" t="s">
        <v>1057</v>
      </c>
      <c r="Q123" s="177" t="s">
        <v>1058</v>
      </c>
      <c r="R123" s="169"/>
      <c r="S123" s="168" t="s">
        <v>1059</v>
      </c>
      <c r="T123" s="169"/>
      <c r="U123" s="168" t="s">
        <v>1060</v>
      </c>
      <c r="V123" s="169"/>
      <c r="W123" s="168" t="s">
        <v>1061</v>
      </c>
      <c r="X123" s="169"/>
      <c r="Y123" s="168" t="s">
        <v>1062</v>
      </c>
      <c r="Z123" s="169"/>
      <c r="AA123" s="168" t="s">
        <v>1063</v>
      </c>
      <c r="AB123" s="169"/>
      <c r="AC123" s="168" t="s">
        <v>1064</v>
      </c>
      <c r="AD123" s="169"/>
      <c r="AE123" s="168" t="s">
        <v>1065</v>
      </c>
      <c r="AF123" s="169"/>
      <c r="AG123" s="168" t="s">
        <v>1066</v>
      </c>
      <c r="AH123" s="170"/>
      <c r="AI123" s="171" t="s">
        <v>1067</v>
      </c>
      <c r="AJ123" s="147" t="s">
        <v>1068</v>
      </c>
      <c r="AK123" s="149" t="s">
        <v>1069</v>
      </c>
      <c r="AL123" s="151" t="s">
        <v>1070</v>
      </c>
    </row>
    <row r="124" spans="2:38" s="1" customFormat="1" ht="18.75" thickBot="1">
      <c r="B124" s="157"/>
      <c r="C124" s="178"/>
      <c r="D124" s="179"/>
      <c r="E124" s="179"/>
      <c r="F124" s="179"/>
      <c r="G124" s="179"/>
      <c r="H124" s="179"/>
      <c r="I124" s="179"/>
      <c r="J124" s="179"/>
      <c r="K124" s="163"/>
      <c r="L124" s="165" t="s">
        <v>1054</v>
      </c>
      <c r="M124" s="165"/>
      <c r="N124" s="167"/>
      <c r="O124" s="174"/>
      <c r="P124" s="176"/>
      <c r="Q124" s="17" t="s">
        <v>1071</v>
      </c>
      <c r="R124" s="18" t="s">
        <v>1072</v>
      </c>
      <c r="S124" s="19" t="s">
        <v>1071</v>
      </c>
      <c r="T124" s="18" t="s">
        <v>1072</v>
      </c>
      <c r="U124" s="19" t="s">
        <v>1071</v>
      </c>
      <c r="V124" s="18" t="s">
        <v>1072</v>
      </c>
      <c r="W124" s="19" t="s">
        <v>1071</v>
      </c>
      <c r="X124" s="18" t="s">
        <v>1072</v>
      </c>
      <c r="Y124" s="19" t="s">
        <v>1071</v>
      </c>
      <c r="Z124" s="18" t="s">
        <v>1072</v>
      </c>
      <c r="AA124" s="19" t="s">
        <v>1071</v>
      </c>
      <c r="AB124" s="18" t="s">
        <v>1072</v>
      </c>
      <c r="AC124" s="19" t="s">
        <v>1071</v>
      </c>
      <c r="AD124" s="18" t="s">
        <v>1073</v>
      </c>
      <c r="AE124" s="19" t="s">
        <v>1071</v>
      </c>
      <c r="AF124" s="18" t="s">
        <v>1073</v>
      </c>
      <c r="AG124" s="19" t="s">
        <v>1071</v>
      </c>
      <c r="AH124" s="20" t="s">
        <v>1073</v>
      </c>
      <c r="AI124" s="172"/>
      <c r="AJ124" s="148"/>
      <c r="AK124" s="150"/>
      <c r="AL124" s="152"/>
    </row>
    <row r="125" spans="2:38" s="1" customFormat="1" ht="90.75" thickBot="1">
      <c r="B125" s="42" t="s">
        <v>1091</v>
      </c>
      <c r="C125" s="180" t="s">
        <v>1388</v>
      </c>
      <c r="D125" s="181"/>
      <c r="E125" s="181"/>
      <c r="F125" s="181"/>
      <c r="G125" s="181"/>
      <c r="H125" s="181"/>
      <c r="I125" s="181"/>
      <c r="J125" s="181"/>
      <c r="K125" s="43" t="s">
        <v>1391</v>
      </c>
      <c r="L125" s="44">
        <v>100</v>
      </c>
      <c r="M125" s="59">
        <v>110</v>
      </c>
      <c r="N125" s="60">
        <v>100</v>
      </c>
      <c r="O125" s="46"/>
      <c r="P125" s="47"/>
      <c r="Q125" s="48" t="e">
        <f t="shared" ref="Q125:AF125" si="5">Q127+Q133+Q139</f>
        <v>#VALUE!</v>
      </c>
      <c r="R125" s="49">
        <f t="shared" si="5"/>
        <v>0</v>
      </c>
      <c r="S125" s="49" t="e">
        <f t="shared" si="5"/>
        <v>#VALUE!</v>
      </c>
      <c r="T125" s="49">
        <f t="shared" si="5"/>
        <v>0</v>
      </c>
      <c r="U125" s="49" t="e">
        <f t="shared" si="5"/>
        <v>#VALUE!</v>
      </c>
      <c r="V125" s="49">
        <f t="shared" si="5"/>
        <v>0</v>
      </c>
      <c r="W125" s="49" t="e">
        <f t="shared" si="5"/>
        <v>#VALUE!</v>
      </c>
      <c r="X125" s="49">
        <f t="shared" si="5"/>
        <v>0</v>
      </c>
      <c r="Y125" s="49" t="e">
        <f t="shared" si="5"/>
        <v>#VALUE!</v>
      </c>
      <c r="Z125" s="49">
        <f t="shared" si="5"/>
        <v>0</v>
      </c>
      <c r="AA125" s="49" t="e">
        <f t="shared" si="5"/>
        <v>#VALUE!</v>
      </c>
      <c r="AB125" s="49">
        <f t="shared" si="5"/>
        <v>0</v>
      </c>
      <c r="AC125" s="49" t="e">
        <f t="shared" si="5"/>
        <v>#VALUE!</v>
      </c>
      <c r="AD125" s="49">
        <f t="shared" si="5"/>
        <v>0</v>
      </c>
      <c r="AE125" s="49" t="e">
        <f t="shared" si="5"/>
        <v>#VALUE!</v>
      </c>
      <c r="AF125" s="49">
        <f t="shared" si="5"/>
        <v>0</v>
      </c>
      <c r="AG125" s="49" t="e">
        <f>+AG127+AG133+AG139</f>
        <v>#VALUE!</v>
      </c>
      <c r="AH125" s="50">
        <f>AH127+AH133+AH139</f>
        <v>0</v>
      </c>
      <c r="AI125" s="51" t="e">
        <f>AI127+AI133+AI139</f>
        <v>#VALUE!</v>
      </c>
      <c r="AJ125" s="52"/>
      <c r="AK125" s="52"/>
      <c r="AL125" s="53"/>
    </row>
    <row r="126" spans="2:38" s="1" customFormat="1" ht="50.25">
      <c r="B126" s="5" t="s">
        <v>1037</v>
      </c>
      <c r="C126" s="3" t="s">
        <v>1038</v>
      </c>
      <c r="D126" s="3" t="s">
        <v>1039</v>
      </c>
      <c r="E126" s="3" t="s">
        <v>1040</v>
      </c>
      <c r="F126" s="3" t="s">
        <v>1041</v>
      </c>
      <c r="G126" s="3" t="s">
        <v>1042</v>
      </c>
      <c r="H126" s="3" t="s">
        <v>1043</v>
      </c>
      <c r="I126" s="3" t="s">
        <v>1044</v>
      </c>
      <c r="J126" s="4" t="s">
        <v>1045</v>
      </c>
      <c r="K126" s="5" t="s">
        <v>1046</v>
      </c>
      <c r="L126" s="6"/>
      <c r="M126" s="6"/>
      <c r="N126" s="7"/>
      <c r="O126" s="7"/>
      <c r="P126" s="8"/>
      <c r="Q126" s="9">
        <f>SUM(Q127:Q127)</f>
        <v>502000000</v>
      </c>
      <c r="R126" s="10">
        <f>SUM(R127:R127)</f>
        <v>0</v>
      </c>
      <c r="S126" s="11">
        <f>SUM(S127:S127)</f>
        <v>0</v>
      </c>
      <c r="T126" s="10">
        <f>SUM(T127:T127)</f>
        <v>0</v>
      </c>
      <c r="U126" s="11"/>
      <c r="V126" s="10"/>
      <c r="W126" s="11"/>
      <c r="X126" s="10"/>
      <c r="Y126" s="11"/>
      <c r="Z126" s="10"/>
      <c r="AA126" s="11"/>
      <c r="AB126" s="10"/>
      <c r="AC126" s="11"/>
      <c r="AD126" s="10"/>
      <c r="AE126" s="11"/>
      <c r="AF126" s="10"/>
      <c r="AG126" s="12">
        <f>Q126+S126</f>
        <v>502000000</v>
      </c>
      <c r="AH126" s="10">
        <f>AH127</f>
        <v>0</v>
      </c>
      <c r="AI126" s="13">
        <f>SUM(AI127:AI127)</f>
        <v>0</v>
      </c>
      <c r="AJ126" s="14"/>
      <c r="AK126" s="14"/>
      <c r="AL126" s="15"/>
    </row>
    <row r="127" spans="2:38" ht="127.5">
      <c r="B127" s="28"/>
      <c r="C127" s="28"/>
      <c r="D127" s="28"/>
      <c r="E127" s="28"/>
      <c r="F127" s="26" t="s">
        <v>1031</v>
      </c>
      <c r="G127" s="28"/>
      <c r="H127" s="28"/>
      <c r="I127" s="28"/>
      <c r="J127" s="26" t="s">
        <v>410</v>
      </c>
      <c r="K127" s="26" t="s">
        <v>845</v>
      </c>
      <c r="L127" s="27">
        <v>2</v>
      </c>
      <c r="M127" s="27">
        <v>8</v>
      </c>
      <c r="N127" s="27">
        <v>2</v>
      </c>
      <c r="O127" s="28"/>
      <c r="P127" s="28"/>
      <c r="Q127" s="29">
        <v>502000000</v>
      </c>
      <c r="R127" s="28"/>
      <c r="S127" s="29"/>
      <c r="T127" s="28"/>
      <c r="U127" s="28"/>
      <c r="V127" s="28"/>
      <c r="W127" s="28"/>
      <c r="X127" s="28"/>
      <c r="Y127" s="28"/>
      <c r="Z127" s="28"/>
      <c r="AA127" s="29"/>
      <c r="AB127" s="28"/>
      <c r="AC127" s="28"/>
      <c r="AD127" s="28"/>
      <c r="AE127" s="29"/>
      <c r="AF127" s="28"/>
      <c r="AG127" s="28"/>
      <c r="AH127" s="28"/>
      <c r="AI127" s="28"/>
      <c r="AJ127" s="28"/>
      <c r="AK127" s="28"/>
      <c r="AL127" s="26" t="s">
        <v>1091</v>
      </c>
    </row>
    <row r="128" spans="2:38" ht="15.75" thickBot="1">
      <c r="B128" s="28"/>
      <c r="C128" s="28"/>
      <c r="D128" s="28"/>
      <c r="E128" s="28"/>
      <c r="F128" s="26"/>
      <c r="G128" s="28"/>
      <c r="H128" s="28"/>
      <c r="I128" s="28"/>
      <c r="J128" s="26"/>
      <c r="K128" s="26"/>
      <c r="L128" s="27"/>
      <c r="M128" s="27"/>
      <c r="N128" s="27"/>
      <c r="O128" s="28"/>
      <c r="P128" s="28"/>
      <c r="Q128" s="29"/>
      <c r="R128" s="28"/>
      <c r="S128" s="29"/>
      <c r="T128" s="28"/>
      <c r="U128" s="28"/>
      <c r="V128" s="28"/>
      <c r="W128" s="28"/>
      <c r="X128" s="28"/>
      <c r="Y128" s="28"/>
      <c r="Z128" s="28"/>
      <c r="AA128" s="29"/>
      <c r="AB128" s="28"/>
      <c r="AC128" s="28"/>
      <c r="AD128" s="28"/>
      <c r="AE128" s="29"/>
      <c r="AF128" s="28"/>
      <c r="AG128" s="28"/>
      <c r="AH128" s="28"/>
      <c r="AI128" s="28"/>
      <c r="AJ128" s="28"/>
      <c r="AK128" s="28"/>
      <c r="AL128" s="26"/>
    </row>
    <row r="129" spans="2:38" s="1" customFormat="1" ht="11.25">
      <c r="B129" s="122" t="s">
        <v>1097</v>
      </c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4"/>
    </row>
    <row r="130" spans="2:38" s="1" customFormat="1" ht="12" thickBot="1">
      <c r="B130" s="125" t="s">
        <v>1098</v>
      </c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7"/>
    </row>
    <row r="131" spans="2:38" s="1" customFormat="1" ht="11.25">
      <c r="B131" s="252" t="s">
        <v>1309</v>
      </c>
      <c r="C131" s="129"/>
      <c r="D131" s="129"/>
      <c r="E131" s="129"/>
      <c r="F131" s="129"/>
      <c r="G131" s="129"/>
      <c r="H131" s="129"/>
      <c r="I131" s="129"/>
      <c r="J131" s="130"/>
      <c r="K131" s="131" t="s">
        <v>1310</v>
      </c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3"/>
      <c r="W131" s="131" t="s">
        <v>1101</v>
      </c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253"/>
    </row>
    <row r="132" spans="2:38" s="1" customFormat="1" ht="12" thickBot="1">
      <c r="B132" s="254" t="s">
        <v>1329</v>
      </c>
      <c r="C132" s="137"/>
      <c r="D132" s="138"/>
      <c r="E132" s="16"/>
      <c r="F132" s="16"/>
      <c r="G132" s="16"/>
      <c r="H132" s="139" t="s">
        <v>1330</v>
      </c>
      <c r="I132" s="139"/>
      <c r="J132" s="139"/>
      <c r="K132" s="139"/>
      <c r="L132" s="139"/>
      <c r="M132" s="139"/>
      <c r="N132" s="139"/>
      <c r="O132" s="139"/>
      <c r="P132" s="140"/>
      <c r="Q132" s="141" t="s">
        <v>1049</v>
      </c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3"/>
      <c r="AI132" s="144" t="s">
        <v>1050</v>
      </c>
      <c r="AJ132" s="145"/>
      <c r="AK132" s="145"/>
      <c r="AL132" s="146"/>
    </row>
    <row r="133" spans="2:38" s="1" customFormat="1" ht="11.25" customHeight="1">
      <c r="B133" s="156" t="s">
        <v>1051</v>
      </c>
      <c r="C133" s="158" t="s">
        <v>1052</v>
      </c>
      <c r="D133" s="159"/>
      <c r="E133" s="159"/>
      <c r="F133" s="159"/>
      <c r="G133" s="159"/>
      <c r="H133" s="159"/>
      <c r="I133" s="159"/>
      <c r="J133" s="159"/>
      <c r="K133" s="162" t="s">
        <v>1053</v>
      </c>
      <c r="L133" s="164" t="s">
        <v>1054</v>
      </c>
      <c r="M133" s="164" t="s">
        <v>1055</v>
      </c>
      <c r="N133" s="166" t="s">
        <v>1394</v>
      </c>
      <c r="O133" s="173" t="s">
        <v>1056</v>
      </c>
      <c r="P133" s="175" t="s">
        <v>1057</v>
      </c>
      <c r="Q133" s="177" t="s">
        <v>1058</v>
      </c>
      <c r="R133" s="169"/>
      <c r="S133" s="168" t="s">
        <v>1059</v>
      </c>
      <c r="T133" s="169"/>
      <c r="U133" s="168" t="s">
        <v>1060</v>
      </c>
      <c r="V133" s="169"/>
      <c r="W133" s="168" t="s">
        <v>1061</v>
      </c>
      <c r="X133" s="169"/>
      <c r="Y133" s="168" t="s">
        <v>1062</v>
      </c>
      <c r="Z133" s="169"/>
      <c r="AA133" s="168" t="s">
        <v>1063</v>
      </c>
      <c r="AB133" s="169"/>
      <c r="AC133" s="168" t="s">
        <v>1064</v>
      </c>
      <c r="AD133" s="169"/>
      <c r="AE133" s="168" t="s">
        <v>1065</v>
      </c>
      <c r="AF133" s="169"/>
      <c r="AG133" s="168" t="s">
        <v>1066</v>
      </c>
      <c r="AH133" s="170"/>
      <c r="AI133" s="171" t="s">
        <v>1067</v>
      </c>
      <c r="AJ133" s="147" t="s">
        <v>1068</v>
      </c>
      <c r="AK133" s="149" t="s">
        <v>1069</v>
      </c>
      <c r="AL133" s="151" t="s">
        <v>1070</v>
      </c>
    </row>
    <row r="134" spans="2:38" s="1" customFormat="1" ht="18.75" thickBot="1">
      <c r="B134" s="157"/>
      <c r="C134" s="178"/>
      <c r="D134" s="179"/>
      <c r="E134" s="179"/>
      <c r="F134" s="179"/>
      <c r="G134" s="179"/>
      <c r="H134" s="179"/>
      <c r="I134" s="179"/>
      <c r="J134" s="179"/>
      <c r="K134" s="163"/>
      <c r="L134" s="165" t="s">
        <v>1054</v>
      </c>
      <c r="M134" s="165"/>
      <c r="N134" s="167"/>
      <c r="O134" s="174"/>
      <c r="P134" s="176"/>
      <c r="Q134" s="17" t="s">
        <v>1071</v>
      </c>
      <c r="R134" s="18" t="s">
        <v>1072</v>
      </c>
      <c r="S134" s="19" t="s">
        <v>1071</v>
      </c>
      <c r="T134" s="18" t="s">
        <v>1072</v>
      </c>
      <c r="U134" s="19" t="s">
        <v>1071</v>
      </c>
      <c r="V134" s="18" t="s">
        <v>1072</v>
      </c>
      <c r="W134" s="19" t="s">
        <v>1071</v>
      </c>
      <c r="X134" s="18" t="s">
        <v>1072</v>
      </c>
      <c r="Y134" s="19" t="s">
        <v>1071</v>
      </c>
      <c r="Z134" s="18" t="s">
        <v>1072</v>
      </c>
      <c r="AA134" s="19" t="s">
        <v>1071</v>
      </c>
      <c r="AB134" s="18" t="s">
        <v>1072</v>
      </c>
      <c r="AC134" s="19" t="s">
        <v>1071</v>
      </c>
      <c r="AD134" s="18" t="s">
        <v>1073</v>
      </c>
      <c r="AE134" s="19" t="s">
        <v>1071</v>
      </c>
      <c r="AF134" s="18" t="s">
        <v>1073</v>
      </c>
      <c r="AG134" s="19" t="s">
        <v>1071</v>
      </c>
      <c r="AH134" s="20" t="s">
        <v>1073</v>
      </c>
      <c r="AI134" s="172"/>
      <c r="AJ134" s="148"/>
      <c r="AK134" s="150"/>
      <c r="AL134" s="152"/>
    </row>
    <row r="135" spans="2:38" s="1" customFormat="1" ht="124.5" thickBot="1">
      <c r="B135" s="42" t="s">
        <v>1095</v>
      </c>
      <c r="C135" s="180" t="s">
        <v>1392</v>
      </c>
      <c r="D135" s="181"/>
      <c r="E135" s="181"/>
      <c r="F135" s="181"/>
      <c r="G135" s="181"/>
      <c r="H135" s="181"/>
      <c r="I135" s="181"/>
      <c r="J135" s="181"/>
      <c r="K135" s="43" t="s">
        <v>1331</v>
      </c>
      <c r="L135" s="44" t="s">
        <v>1201</v>
      </c>
      <c r="M135" s="45">
        <v>1</v>
      </c>
      <c r="N135" s="45">
        <v>1</v>
      </c>
      <c r="O135" s="46"/>
      <c r="P135" s="47"/>
      <c r="Q135" s="48">
        <f t="shared" ref="Q135:AF135" si="6">Q137+Q143+Q149</f>
        <v>15000000</v>
      </c>
      <c r="R135" s="49">
        <f t="shared" si="6"/>
        <v>0</v>
      </c>
      <c r="S135" s="49">
        <f t="shared" si="6"/>
        <v>0</v>
      </c>
      <c r="T135" s="49">
        <f t="shared" si="6"/>
        <v>0</v>
      </c>
      <c r="U135" s="49">
        <f t="shared" si="6"/>
        <v>0</v>
      </c>
      <c r="V135" s="49">
        <f t="shared" si="6"/>
        <v>0</v>
      </c>
      <c r="W135" s="49">
        <f t="shared" si="6"/>
        <v>0</v>
      </c>
      <c r="X135" s="49">
        <f t="shared" si="6"/>
        <v>0</v>
      </c>
      <c r="Y135" s="49">
        <f t="shared" si="6"/>
        <v>0</v>
      </c>
      <c r="Z135" s="49">
        <f t="shared" si="6"/>
        <v>0</v>
      </c>
      <c r="AA135" s="49">
        <f t="shared" si="6"/>
        <v>0</v>
      </c>
      <c r="AB135" s="49">
        <f t="shared" si="6"/>
        <v>0</v>
      </c>
      <c r="AC135" s="49">
        <f t="shared" si="6"/>
        <v>0</v>
      </c>
      <c r="AD135" s="49">
        <f t="shared" si="6"/>
        <v>0</v>
      </c>
      <c r="AE135" s="49">
        <f t="shared" si="6"/>
        <v>0</v>
      </c>
      <c r="AF135" s="49">
        <f t="shared" si="6"/>
        <v>0</v>
      </c>
      <c r="AG135" s="49">
        <f>+AG137+AG143+AG149</f>
        <v>0</v>
      </c>
      <c r="AH135" s="50">
        <f>AH137+AH143+AH149</f>
        <v>0</v>
      </c>
      <c r="AI135" s="51">
        <f>AI137+AI143+AI149</f>
        <v>0</v>
      </c>
      <c r="AJ135" s="52"/>
      <c r="AK135" s="52"/>
      <c r="AL135" s="53"/>
    </row>
    <row r="136" spans="2:38" s="1" customFormat="1" ht="41.25">
      <c r="B136" s="5" t="s">
        <v>1037</v>
      </c>
      <c r="C136" s="3" t="s">
        <v>1038</v>
      </c>
      <c r="D136" s="3" t="s">
        <v>1039</v>
      </c>
      <c r="E136" s="3" t="s">
        <v>1040</v>
      </c>
      <c r="F136" s="3" t="s">
        <v>1041</v>
      </c>
      <c r="G136" s="3" t="s">
        <v>1042</v>
      </c>
      <c r="H136" s="3" t="s">
        <v>1043</v>
      </c>
      <c r="I136" s="3" t="s">
        <v>1044</v>
      </c>
      <c r="J136" s="4" t="s">
        <v>1045</v>
      </c>
      <c r="K136" s="5" t="s">
        <v>1046</v>
      </c>
      <c r="L136" s="6"/>
      <c r="M136" s="6"/>
      <c r="N136" s="7"/>
      <c r="O136" s="7"/>
      <c r="P136" s="8"/>
      <c r="Q136" s="9">
        <f>SUM(Q137:Q137)</f>
        <v>5000000</v>
      </c>
      <c r="R136" s="10">
        <f>SUM(R137:R137)</f>
        <v>0</v>
      </c>
      <c r="S136" s="11">
        <f>SUM(S137:S137)</f>
        <v>0</v>
      </c>
      <c r="T136" s="10">
        <f>SUM(T137:T137)</f>
        <v>0</v>
      </c>
      <c r="U136" s="11"/>
      <c r="V136" s="10"/>
      <c r="W136" s="11"/>
      <c r="X136" s="10"/>
      <c r="Y136" s="11"/>
      <c r="Z136" s="10"/>
      <c r="AA136" s="11"/>
      <c r="AB136" s="10"/>
      <c r="AC136" s="11"/>
      <c r="AD136" s="10"/>
      <c r="AE136" s="11"/>
      <c r="AF136" s="10"/>
      <c r="AG136" s="12">
        <f>Q136+S136</f>
        <v>5000000</v>
      </c>
      <c r="AH136" s="10">
        <f>AH137</f>
        <v>0</v>
      </c>
      <c r="AI136" s="13">
        <f>SUM(AI137:AI137)</f>
        <v>0</v>
      </c>
      <c r="AJ136" s="14"/>
      <c r="AK136" s="14"/>
      <c r="AL136" s="15"/>
    </row>
    <row r="137" spans="2:38" ht="230.25" thickBot="1">
      <c r="B137" s="28"/>
      <c r="C137" s="28"/>
      <c r="D137" s="28"/>
      <c r="E137" s="28"/>
      <c r="F137" s="26" t="s">
        <v>1032</v>
      </c>
      <c r="G137" s="28"/>
      <c r="H137" s="28"/>
      <c r="I137" s="28"/>
      <c r="J137" s="26" t="s">
        <v>411</v>
      </c>
      <c r="K137" s="26" t="s">
        <v>846</v>
      </c>
      <c r="L137" s="27">
        <v>0</v>
      </c>
      <c r="M137" s="27">
        <v>4000</v>
      </c>
      <c r="N137" s="27">
        <v>1000</v>
      </c>
      <c r="O137" s="28"/>
      <c r="P137" s="28"/>
      <c r="Q137" s="29">
        <v>5000000</v>
      </c>
      <c r="R137" s="28"/>
      <c r="S137" s="29"/>
      <c r="T137" s="28"/>
      <c r="U137" s="28"/>
      <c r="V137" s="28"/>
      <c r="W137" s="28"/>
      <c r="X137" s="28"/>
      <c r="Y137" s="28"/>
      <c r="Z137" s="28"/>
      <c r="AA137" s="29"/>
      <c r="AB137" s="28"/>
      <c r="AC137" s="28"/>
      <c r="AD137" s="28"/>
      <c r="AE137" s="29"/>
      <c r="AF137" s="28"/>
      <c r="AG137" s="28"/>
      <c r="AH137" s="28"/>
      <c r="AI137" s="28"/>
      <c r="AJ137" s="28"/>
      <c r="AK137" s="28"/>
      <c r="AL137" s="26" t="s">
        <v>1095</v>
      </c>
    </row>
    <row r="138" spans="2:38" s="1" customFormat="1" ht="41.25">
      <c r="B138" s="5" t="s">
        <v>1037</v>
      </c>
      <c r="C138" s="3" t="s">
        <v>1038</v>
      </c>
      <c r="D138" s="3" t="s">
        <v>1039</v>
      </c>
      <c r="E138" s="3" t="s">
        <v>1040</v>
      </c>
      <c r="F138" s="3" t="s">
        <v>1041</v>
      </c>
      <c r="G138" s="3" t="s">
        <v>1042</v>
      </c>
      <c r="H138" s="3" t="s">
        <v>1043</v>
      </c>
      <c r="I138" s="3" t="s">
        <v>1044</v>
      </c>
      <c r="J138" s="4" t="s">
        <v>1045</v>
      </c>
      <c r="K138" s="5" t="s">
        <v>1046</v>
      </c>
      <c r="L138" s="6"/>
      <c r="M138" s="6"/>
      <c r="N138" s="7"/>
      <c r="O138" s="7"/>
      <c r="P138" s="8"/>
      <c r="Q138" s="9">
        <f>SUM(Q139:Q139)</f>
        <v>5000000</v>
      </c>
      <c r="R138" s="10">
        <f>SUM(R139:R139)</f>
        <v>0</v>
      </c>
      <c r="S138" s="11">
        <f>SUM(S139:S139)</f>
        <v>0</v>
      </c>
      <c r="T138" s="10">
        <f>SUM(T139:T139)</f>
        <v>0</v>
      </c>
      <c r="U138" s="11"/>
      <c r="V138" s="10"/>
      <c r="W138" s="11"/>
      <c r="X138" s="10"/>
      <c r="Y138" s="11"/>
      <c r="Z138" s="10"/>
      <c r="AA138" s="11"/>
      <c r="AB138" s="10"/>
      <c r="AC138" s="11"/>
      <c r="AD138" s="10"/>
      <c r="AE138" s="11"/>
      <c r="AF138" s="10"/>
      <c r="AG138" s="12">
        <f>Q138+S138</f>
        <v>5000000</v>
      </c>
      <c r="AH138" s="10">
        <f>AH139</f>
        <v>0</v>
      </c>
      <c r="AI138" s="13">
        <f>SUM(AI139:AI139)</f>
        <v>0</v>
      </c>
      <c r="AJ138" s="14"/>
      <c r="AK138" s="14"/>
      <c r="AL138" s="15"/>
    </row>
    <row r="139" spans="2:38" ht="102.75" thickBot="1">
      <c r="B139" s="28"/>
      <c r="C139" s="28"/>
      <c r="D139" s="28"/>
      <c r="E139" s="28"/>
      <c r="F139" s="26" t="s">
        <v>1033</v>
      </c>
      <c r="G139" s="28"/>
      <c r="H139" s="28"/>
      <c r="I139" s="28"/>
      <c r="J139" s="26" t="s">
        <v>412</v>
      </c>
      <c r="K139" s="26" t="s">
        <v>847</v>
      </c>
      <c r="L139" s="27">
        <v>0</v>
      </c>
      <c r="M139" s="27">
        <v>12</v>
      </c>
      <c r="N139" s="27">
        <v>3</v>
      </c>
      <c r="O139" s="28"/>
      <c r="P139" s="28"/>
      <c r="Q139" s="29">
        <v>5000000</v>
      </c>
      <c r="R139" s="28"/>
      <c r="S139" s="29"/>
      <c r="T139" s="28"/>
      <c r="U139" s="28"/>
      <c r="V139" s="28"/>
      <c r="W139" s="28"/>
      <c r="X139" s="28"/>
      <c r="Y139" s="28"/>
      <c r="Z139" s="28"/>
      <c r="AA139" s="29"/>
      <c r="AB139" s="28"/>
      <c r="AC139" s="28"/>
      <c r="AD139" s="28"/>
      <c r="AE139" s="29"/>
      <c r="AF139" s="28"/>
      <c r="AG139" s="28"/>
      <c r="AH139" s="28"/>
      <c r="AI139" s="28"/>
      <c r="AJ139" s="28"/>
      <c r="AK139" s="28"/>
      <c r="AL139" s="26" t="s">
        <v>1095</v>
      </c>
    </row>
    <row r="140" spans="2:38" s="1" customFormat="1" ht="41.25">
      <c r="B140" s="5" t="s">
        <v>1037</v>
      </c>
      <c r="C140" s="3" t="s">
        <v>1038</v>
      </c>
      <c r="D140" s="3" t="s">
        <v>1039</v>
      </c>
      <c r="E140" s="3" t="s">
        <v>1040</v>
      </c>
      <c r="F140" s="3" t="s">
        <v>1041</v>
      </c>
      <c r="G140" s="3" t="s">
        <v>1042</v>
      </c>
      <c r="H140" s="3" t="s">
        <v>1043</v>
      </c>
      <c r="I140" s="3" t="s">
        <v>1044</v>
      </c>
      <c r="J140" s="4" t="s">
        <v>1045</v>
      </c>
      <c r="K140" s="5" t="s">
        <v>1046</v>
      </c>
      <c r="L140" s="6"/>
      <c r="M140" s="6"/>
      <c r="N140" s="7"/>
      <c r="O140" s="7"/>
      <c r="P140" s="8"/>
      <c r="Q140" s="9">
        <f>SUM(Q141:Q141)</f>
        <v>5000000</v>
      </c>
      <c r="R140" s="10">
        <f>SUM(R141:R141)</f>
        <v>0</v>
      </c>
      <c r="S140" s="11">
        <f>SUM(S141:S141)</f>
        <v>0</v>
      </c>
      <c r="T140" s="10">
        <f>SUM(T141:T141)</f>
        <v>0</v>
      </c>
      <c r="U140" s="11"/>
      <c r="V140" s="10"/>
      <c r="W140" s="11"/>
      <c r="X140" s="10"/>
      <c r="Y140" s="11"/>
      <c r="Z140" s="10"/>
      <c r="AA140" s="11"/>
      <c r="AB140" s="10"/>
      <c r="AC140" s="11"/>
      <c r="AD140" s="10"/>
      <c r="AE140" s="11"/>
      <c r="AF140" s="10"/>
      <c r="AG140" s="12">
        <f>Q140+S140</f>
        <v>5000000</v>
      </c>
      <c r="AH140" s="10">
        <f>AH141</f>
        <v>0</v>
      </c>
      <c r="AI140" s="13">
        <f>SUM(AI141:AI141)</f>
        <v>0</v>
      </c>
      <c r="AJ140" s="14"/>
      <c r="AK140" s="14"/>
      <c r="AL140" s="15"/>
    </row>
    <row r="141" spans="2:38" ht="90" thickBot="1">
      <c r="B141" s="28"/>
      <c r="C141" s="28"/>
      <c r="D141" s="28"/>
      <c r="E141" s="28"/>
      <c r="F141" s="26" t="s">
        <v>1032</v>
      </c>
      <c r="G141" s="28"/>
      <c r="H141" s="28"/>
      <c r="I141" s="28"/>
      <c r="J141" s="26" t="s">
        <v>413</v>
      </c>
      <c r="K141" s="26" t="s">
        <v>848</v>
      </c>
      <c r="L141" s="27">
        <v>0</v>
      </c>
      <c r="M141" s="27">
        <v>1</v>
      </c>
      <c r="N141" s="27">
        <v>0</v>
      </c>
      <c r="O141" s="28"/>
      <c r="P141" s="28"/>
      <c r="Q141" s="29">
        <v>5000000</v>
      </c>
      <c r="R141" s="28"/>
      <c r="S141" s="29"/>
      <c r="T141" s="28"/>
      <c r="U141" s="28"/>
      <c r="V141" s="28"/>
      <c r="W141" s="28"/>
      <c r="X141" s="28"/>
      <c r="Y141" s="28"/>
      <c r="Z141" s="28"/>
      <c r="AA141" s="29"/>
      <c r="AB141" s="28"/>
      <c r="AC141" s="28"/>
      <c r="AD141" s="28"/>
      <c r="AE141" s="29"/>
      <c r="AF141" s="28"/>
      <c r="AG141" s="28"/>
      <c r="AH141" s="28"/>
      <c r="AI141" s="28"/>
      <c r="AJ141" s="28"/>
      <c r="AK141" s="28"/>
      <c r="AL141" s="26" t="s">
        <v>1095</v>
      </c>
    </row>
    <row r="142" spans="2:38" s="1" customFormat="1" ht="41.25">
      <c r="B142" s="5" t="s">
        <v>1037</v>
      </c>
      <c r="C142" s="3" t="s">
        <v>1038</v>
      </c>
      <c r="D142" s="3" t="s">
        <v>1039</v>
      </c>
      <c r="E142" s="3" t="s">
        <v>1040</v>
      </c>
      <c r="F142" s="3" t="s">
        <v>1041</v>
      </c>
      <c r="G142" s="3" t="s">
        <v>1042</v>
      </c>
      <c r="H142" s="3" t="s">
        <v>1043</v>
      </c>
      <c r="I142" s="3" t="s">
        <v>1044</v>
      </c>
      <c r="J142" s="4" t="s">
        <v>1045</v>
      </c>
      <c r="K142" s="5" t="s">
        <v>1046</v>
      </c>
      <c r="L142" s="6"/>
      <c r="M142" s="6"/>
      <c r="N142" s="7"/>
      <c r="O142" s="7"/>
      <c r="P142" s="8"/>
      <c r="Q142" s="9">
        <f>SUM(Q143:Q143)</f>
        <v>5000000</v>
      </c>
      <c r="R142" s="10">
        <f>SUM(R143:R143)</f>
        <v>0</v>
      </c>
      <c r="S142" s="11">
        <f>SUM(S143:S143)</f>
        <v>0</v>
      </c>
      <c r="T142" s="10">
        <f>SUM(T143:T143)</f>
        <v>0</v>
      </c>
      <c r="U142" s="11"/>
      <c r="V142" s="10"/>
      <c r="W142" s="11"/>
      <c r="X142" s="10"/>
      <c r="Y142" s="11"/>
      <c r="Z142" s="10"/>
      <c r="AA142" s="11"/>
      <c r="AB142" s="10"/>
      <c r="AC142" s="11"/>
      <c r="AD142" s="10"/>
      <c r="AE142" s="11"/>
      <c r="AF142" s="10"/>
      <c r="AG142" s="12">
        <f>Q142+S142</f>
        <v>5000000</v>
      </c>
      <c r="AH142" s="10">
        <f>AH143</f>
        <v>0</v>
      </c>
      <c r="AI142" s="13">
        <f>SUM(AI143:AI143)</f>
        <v>0</v>
      </c>
      <c r="AJ142" s="14"/>
      <c r="AK142" s="14"/>
      <c r="AL142" s="15"/>
    </row>
    <row r="143" spans="2:38" ht="115.5" thickBot="1">
      <c r="B143" s="28"/>
      <c r="C143" s="28"/>
      <c r="D143" s="28"/>
      <c r="E143" s="28"/>
      <c r="F143" s="26" t="s">
        <v>1032</v>
      </c>
      <c r="G143" s="28"/>
      <c r="H143" s="28"/>
      <c r="I143" s="28"/>
      <c r="J143" s="26" t="s">
        <v>414</v>
      </c>
      <c r="K143" s="26" t="s">
        <v>849</v>
      </c>
      <c r="L143" s="27">
        <v>0</v>
      </c>
      <c r="M143" s="27">
        <v>3</v>
      </c>
      <c r="N143" s="27">
        <v>1</v>
      </c>
      <c r="O143" s="28"/>
      <c r="P143" s="28"/>
      <c r="Q143" s="29">
        <v>5000000</v>
      </c>
      <c r="R143" s="28"/>
      <c r="S143" s="29"/>
      <c r="T143" s="28"/>
      <c r="U143" s="28"/>
      <c r="V143" s="28"/>
      <c r="W143" s="28"/>
      <c r="X143" s="28"/>
      <c r="Y143" s="28"/>
      <c r="Z143" s="28"/>
      <c r="AA143" s="29"/>
      <c r="AB143" s="28"/>
      <c r="AC143" s="28"/>
      <c r="AD143" s="28"/>
      <c r="AE143" s="29"/>
      <c r="AF143" s="28"/>
      <c r="AG143" s="28"/>
      <c r="AH143" s="28"/>
      <c r="AI143" s="28"/>
      <c r="AJ143" s="28"/>
      <c r="AK143" s="28"/>
      <c r="AL143" s="26" t="s">
        <v>1095</v>
      </c>
    </row>
    <row r="144" spans="2:38" s="1" customFormat="1" ht="41.25">
      <c r="B144" s="5" t="s">
        <v>1037</v>
      </c>
      <c r="C144" s="3" t="s">
        <v>1038</v>
      </c>
      <c r="D144" s="3" t="s">
        <v>1039</v>
      </c>
      <c r="E144" s="3" t="s">
        <v>1040</v>
      </c>
      <c r="F144" s="3" t="s">
        <v>1041</v>
      </c>
      <c r="G144" s="3" t="s">
        <v>1042</v>
      </c>
      <c r="H144" s="3" t="s">
        <v>1043</v>
      </c>
      <c r="I144" s="3" t="s">
        <v>1044</v>
      </c>
      <c r="J144" s="4" t="s">
        <v>1045</v>
      </c>
      <c r="K144" s="5" t="s">
        <v>1046</v>
      </c>
      <c r="L144" s="6"/>
      <c r="M144" s="6"/>
      <c r="N144" s="7"/>
      <c r="O144" s="7"/>
      <c r="P144" s="8"/>
      <c r="Q144" s="9">
        <f>SUM(Q145:Q145)</f>
        <v>5000000</v>
      </c>
      <c r="R144" s="10">
        <f>SUM(R145:R145)</f>
        <v>0</v>
      </c>
      <c r="S144" s="11">
        <f>SUM(S145:S145)</f>
        <v>0</v>
      </c>
      <c r="T144" s="10">
        <f>SUM(T145:T145)</f>
        <v>0</v>
      </c>
      <c r="U144" s="11"/>
      <c r="V144" s="10"/>
      <c r="W144" s="11"/>
      <c r="X144" s="10"/>
      <c r="Y144" s="11"/>
      <c r="Z144" s="10"/>
      <c r="AA144" s="11"/>
      <c r="AB144" s="10"/>
      <c r="AC144" s="11"/>
      <c r="AD144" s="10"/>
      <c r="AE144" s="11"/>
      <c r="AF144" s="10"/>
      <c r="AG144" s="12">
        <f>Q144+S144</f>
        <v>5000000</v>
      </c>
      <c r="AH144" s="10">
        <f>AH145</f>
        <v>0</v>
      </c>
      <c r="AI144" s="13">
        <f>SUM(AI145:AI145)</f>
        <v>0</v>
      </c>
      <c r="AJ144" s="14"/>
      <c r="AK144" s="14"/>
      <c r="AL144" s="15"/>
    </row>
    <row r="145" spans="2:38" ht="102" customHeight="1" thickBot="1">
      <c r="B145" s="28"/>
      <c r="C145" s="28"/>
      <c r="D145" s="28"/>
      <c r="E145" s="28"/>
      <c r="F145" s="26" t="s">
        <v>1033</v>
      </c>
      <c r="G145" s="28"/>
      <c r="H145" s="28"/>
      <c r="I145" s="28"/>
      <c r="J145" s="26" t="s">
        <v>415</v>
      </c>
      <c r="K145" s="26" t="s">
        <v>850</v>
      </c>
      <c r="L145" s="27">
        <v>0</v>
      </c>
      <c r="M145" s="27">
        <v>1</v>
      </c>
      <c r="N145" s="27">
        <v>1</v>
      </c>
      <c r="O145" s="28"/>
      <c r="P145" s="28"/>
      <c r="Q145" s="29">
        <v>5000000</v>
      </c>
      <c r="R145" s="28"/>
      <c r="S145" s="29"/>
      <c r="T145" s="28"/>
      <c r="U145" s="28"/>
      <c r="V145" s="28"/>
      <c r="W145" s="28"/>
      <c r="X145" s="28"/>
      <c r="Y145" s="28"/>
      <c r="Z145" s="28"/>
      <c r="AA145" s="29"/>
      <c r="AB145" s="28"/>
      <c r="AC145" s="28"/>
      <c r="AD145" s="28"/>
      <c r="AE145" s="29"/>
      <c r="AF145" s="28"/>
      <c r="AG145" s="28"/>
      <c r="AH145" s="28"/>
      <c r="AI145" s="28"/>
      <c r="AJ145" s="28"/>
      <c r="AK145" s="28"/>
      <c r="AL145" s="26" t="s">
        <v>1095</v>
      </c>
    </row>
    <row r="146" spans="2:38" s="1" customFormat="1" ht="41.25">
      <c r="B146" s="5" t="s">
        <v>1037</v>
      </c>
      <c r="C146" s="3" t="s">
        <v>1038</v>
      </c>
      <c r="D146" s="3" t="s">
        <v>1039</v>
      </c>
      <c r="E146" s="3" t="s">
        <v>1040</v>
      </c>
      <c r="F146" s="3" t="s">
        <v>1041</v>
      </c>
      <c r="G146" s="3" t="s">
        <v>1042</v>
      </c>
      <c r="H146" s="3" t="s">
        <v>1043</v>
      </c>
      <c r="I146" s="3" t="s">
        <v>1044</v>
      </c>
      <c r="J146" s="4" t="s">
        <v>1045</v>
      </c>
      <c r="K146" s="5" t="s">
        <v>1046</v>
      </c>
      <c r="L146" s="6"/>
      <c r="M146" s="6"/>
      <c r="N146" s="7"/>
      <c r="O146" s="7"/>
      <c r="P146" s="8"/>
      <c r="Q146" s="9">
        <f>SUM(Q147:Q147)</f>
        <v>5000000</v>
      </c>
      <c r="R146" s="10">
        <f>SUM(R147:R147)</f>
        <v>0</v>
      </c>
      <c r="S146" s="11">
        <f>SUM(S147:S147)</f>
        <v>0</v>
      </c>
      <c r="T146" s="10">
        <f>SUM(T147:T147)</f>
        <v>0</v>
      </c>
      <c r="U146" s="11"/>
      <c r="V146" s="10"/>
      <c r="W146" s="11"/>
      <c r="X146" s="10"/>
      <c r="Y146" s="11"/>
      <c r="Z146" s="10"/>
      <c r="AA146" s="11"/>
      <c r="AB146" s="10"/>
      <c r="AC146" s="11"/>
      <c r="AD146" s="10"/>
      <c r="AE146" s="11"/>
      <c r="AF146" s="10"/>
      <c r="AG146" s="12">
        <f>Q146+S146</f>
        <v>5000000</v>
      </c>
      <c r="AH146" s="10">
        <f>AH147</f>
        <v>0</v>
      </c>
      <c r="AI146" s="13">
        <f>SUM(AI147:AI147)</f>
        <v>0</v>
      </c>
      <c r="AJ146" s="14"/>
      <c r="AK146" s="14"/>
      <c r="AL146" s="15"/>
    </row>
    <row r="147" spans="2:38" ht="179.25" thickBot="1">
      <c r="B147" s="28"/>
      <c r="C147" s="28"/>
      <c r="D147" s="28"/>
      <c r="E147" s="28"/>
      <c r="F147" s="26" t="s">
        <v>1033</v>
      </c>
      <c r="G147" s="28"/>
      <c r="H147" s="28"/>
      <c r="I147" s="28"/>
      <c r="J147" s="26" t="s">
        <v>416</v>
      </c>
      <c r="K147" s="26" t="s">
        <v>851</v>
      </c>
      <c r="L147" s="27">
        <v>0</v>
      </c>
      <c r="M147" s="27">
        <v>1</v>
      </c>
      <c r="N147" s="27">
        <v>1</v>
      </c>
      <c r="O147" s="28"/>
      <c r="P147" s="28"/>
      <c r="Q147" s="29">
        <v>5000000</v>
      </c>
      <c r="R147" s="28"/>
      <c r="S147" s="29"/>
      <c r="T147" s="28"/>
      <c r="U147" s="28"/>
      <c r="V147" s="28"/>
      <c r="W147" s="28"/>
      <c r="X147" s="28"/>
      <c r="Y147" s="28"/>
      <c r="Z147" s="28"/>
      <c r="AA147" s="29"/>
      <c r="AB147" s="28"/>
      <c r="AC147" s="28"/>
      <c r="AD147" s="28"/>
      <c r="AE147" s="29"/>
      <c r="AF147" s="28"/>
      <c r="AG147" s="28"/>
      <c r="AH147" s="28"/>
      <c r="AI147" s="28"/>
      <c r="AJ147" s="28"/>
      <c r="AK147" s="28"/>
      <c r="AL147" s="26" t="s">
        <v>1095</v>
      </c>
    </row>
    <row r="148" spans="2:38" s="1" customFormat="1" ht="41.25">
      <c r="B148" s="5" t="s">
        <v>1037</v>
      </c>
      <c r="C148" s="3" t="s">
        <v>1038</v>
      </c>
      <c r="D148" s="3" t="s">
        <v>1039</v>
      </c>
      <c r="E148" s="3" t="s">
        <v>1040</v>
      </c>
      <c r="F148" s="3" t="s">
        <v>1041</v>
      </c>
      <c r="G148" s="3" t="s">
        <v>1042</v>
      </c>
      <c r="H148" s="3" t="s">
        <v>1043</v>
      </c>
      <c r="I148" s="3" t="s">
        <v>1044</v>
      </c>
      <c r="J148" s="4" t="s">
        <v>1045</v>
      </c>
      <c r="K148" s="5" t="s">
        <v>1046</v>
      </c>
      <c r="L148" s="6"/>
      <c r="M148" s="6"/>
      <c r="N148" s="7"/>
      <c r="O148" s="7"/>
      <c r="P148" s="8"/>
      <c r="Q148" s="9">
        <f>SUM(Q149:Q149)</f>
        <v>5000000</v>
      </c>
      <c r="R148" s="10">
        <f>SUM(R149:R149)</f>
        <v>0</v>
      </c>
      <c r="S148" s="11">
        <f>SUM(S149:S149)</f>
        <v>0</v>
      </c>
      <c r="T148" s="10">
        <f>SUM(T149:T149)</f>
        <v>0</v>
      </c>
      <c r="U148" s="11"/>
      <c r="V148" s="10"/>
      <c r="W148" s="11"/>
      <c r="X148" s="10"/>
      <c r="Y148" s="11"/>
      <c r="Z148" s="10"/>
      <c r="AA148" s="11"/>
      <c r="AB148" s="10"/>
      <c r="AC148" s="11"/>
      <c r="AD148" s="10"/>
      <c r="AE148" s="11"/>
      <c r="AF148" s="10"/>
      <c r="AG148" s="12">
        <f>Q148+S148</f>
        <v>5000000</v>
      </c>
      <c r="AH148" s="10">
        <f>AH149</f>
        <v>0</v>
      </c>
      <c r="AI148" s="13">
        <f>SUM(AI149:AI149)</f>
        <v>0</v>
      </c>
      <c r="AJ148" s="14"/>
      <c r="AK148" s="14"/>
      <c r="AL148" s="15"/>
    </row>
    <row r="149" spans="2:38" ht="115.5" thickBot="1">
      <c r="B149" s="28"/>
      <c r="C149" s="28"/>
      <c r="D149" s="28"/>
      <c r="E149" s="28"/>
      <c r="F149" s="26" t="s">
        <v>1034</v>
      </c>
      <c r="G149" s="28"/>
      <c r="H149" s="28"/>
      <c r="I149" s="28"/>
      <c r="J149" s="26" t="s">
        <v>417</v>
      </c>
      <c r="K149" s="26" t="s">
        <v>852</v>
      </c>
      <c r="L149" s="27">
        <v>0</v>
      </c>
      <c r="M149" s="27">
        <v>1</v>
      </c>
      <c r="N149" s="27">
        <v>1</v>
      </c>
      <c r="O149" s="28"/>
      <c r="P149" s="28"/>
      <c r="Q149" s="29">
        <v>5000000</v>
      </c>
      <c r="R149" s="28"/>
      <c r="S149" s="29"/>
      <c r="T149" s="28"/>
      <c r="U149" s="28"/>
      <c r="V149" s="28"/>
      <c r="W149" s="28"/>
      <c r="X149" s="28"/>
      <c r="Y149" s="28"/>
      <c r="Z149" s="28"/>
      <c r="AA149" s="29"/>
      <c r="AB149" s="28"/>
      <c r="AC149" s="28"/>
      <c r="AD149" s="28"/>
      <c r="AE149" s="29"/>
      <c r="AF149" s="28"/>
      <c r="AG149" s="28"/>
      <c r="AH149" s="28"/>
      <c r="AI149" s="28"/>
      <c r="AJ149" s="28"/>
      <c r="AK149" s="28"/>
      <c r="AL149" s="26" t="s">
        <v>1095</v>
      </c>
    </row>
    <row r="150" spans="2:38" s="1" customFormat="1" ht="41.25">
      <c r="B150" s="5" t="s">
        <v>1037</v>
      </c>
      <c r="C150" s="3" t="s">
        <v>1038</v>
      </c>
      <c r="D150" s="3" t="s">
        <v>1039</v>
      </c>
      <c r="E150" s="3" t="s">
        <v>1040</v>
      </c>
      <c r="F150" s="3" t="s">
        <v>1041</v>
      </c>
      <c r="G150" s="3" t="s">
        <v>1042</v>
      </c>
      <c r="H150" s="3" t="s">
        <v>1043</v>
      </c>
      <c r="I150" s="3" t="s">
        <v>1044</v>
      </c>
      <c r="J150" s="4" t="s">
        <v>1045</v>
      </c>
      <c r="K150" s="5" t="s">
        <v>1046</v>
      </c>
      <c r="L150" s="6"/>
      <c r="M150" s="6"/>
      <c r="N150" s="7"/>
      <c r="O150" s="7"/>
      <c r="P150" s="8"/>
      <c r="Q150" s="9">
        <f>SUM(Q151:Q151)</f>
        <v>5000000</v>
      </c>
      <c r="R150" s="10">
        <f>SUM(R151:R151)</f>
        <v>0</v>
      </c>
      <c r="S150" s="11">
        <f>SUM(S151:S151)</f>
        <v>0</v>
      </c>
      <c r="T150" s="10">
        <f>SUM(T151:T151)</f>
        <v>0</v>
      </c>
      <c r="U150" s="11"/>
      <c r="V150" s="10"/>
      <c r="W150" s="11"/>
      <c r="X150" s="10"/>
      <c r="Y150" s="11"/>
      <c r="Z150" s="10"/>
      <c r="AA150" s="11"/>
      <c r="AB150" s="10"/>
      <c r="AC150" s="11"/>
      <c r="AD150" s="10"/>
      <c r="AE150" s="11"/>
      <c r="AF150" s="10"/>
      <c r="AG150" s="12">
        <f>Q150+S150</f>
        <v>5000000</v>
      </c>
      <c r="AH150" s="10">
        <f>AH151</f>
        <v>0</v>
      </c>
      <c r="AI150" s="13">
        <f>SUM(AI151:AI151)</f>
        <v>0</v>
      </c>
      <c r="AJ150" s="14"/>
      <c r="AK150" s="14"/>
      <c r="AL150" s="15"/>
    </row>
    <row r="151" spans="2:38" ht="102.75" thickBot="1">
      <c r="B151" s="28"/>
      <c r="C151" s="28"/>
      <c r="D151" s="28"/>
      <c r="E151" s="28"/>
      <c r="F151" s="26" t="s">
        <v>1034</v>
      </c>
      <c r="G151" s="28"/>
      <c r="H151" s="28"/>
      <c r="I151" s="28"/>
      <c r="J151" s="26" t="s">
        <v>418</v>
      </c>
      <c r="K151" s="26" t="s">
        <v>853</v>
      </c>
      <c r="L151" s="27">
        <v>0</v>
      </c>
      <c r="M151" s="27">
        <v>1</v>
      </c>
      <c r="N151" s="27">
        <v>0</v>
      </c>
      <c r="O151" s="28"/>
      <c r="P151" s="28"/>
      <c r="Q151" s="29">
        <v>5000000</v>
      </c>
      <c r="R151" s="28"/>
      <c r="S151" s="29"/>
      <c r="T151" s="28"/>
      <c r="U151" s="28"/>
      <c r="V151" s="28"/>
      <c r="W151" s="28"/>
      <c r="X151" s="28"/>
      <c r="Y151" s="28"/>
      <c r="Z151" s="28"/>
      <c r="AA151" s="29"/>
      <c r="AB151" s="28"/>
      <c r="AC151" s="28"/>
      <c r="AD151" s="28"/>
      <c r="AE151" s="29"/>
      <c r="AF151" s="28"/>
      <c r="AG151" s="28"/>
      <c r="AH151" s="28"/>
      <c r="AI151" s="28"/>
      <c r="AJ151" s="28"/>
      <c r="AK151" s="28"/>
      <c r="AL151" s="26" t="s">
        <v>1095</v>
      </c>
    </row>
    <row r="152" spans="2:38" s="1" customFormat="1" ht="41.25">
      <c r="B152" s="5" t="s">
        <v>1037</v>
      </c>
      <c r="C152" s="3" t="s">
        <v>1038</v>
      </c>
      <c r="D152" s="3" t="s">
        <v>1039</v>
      </c>
      <c r="E152" s="3" t="s">
        <v>1040</v>
      </c>
      <c r="F152" s="3" t="s">
        <v>1041</v>
      </c>
      <c r="G152" s="3" t="s">
        <v>1042</v>
      </c>
      <c r="H152" s="3" t="s">
        <v>1043</v>
      </c>
      <c r="I152" s="3" t="s">
        <v>1044</v>
      </c>
      <c r="J152" s="4" t="s">
        <v>1045</v>
      </c>
      <c r="K152" s="5" t="s">
        <v>1046</v>
      </c>
      <c r="L152" s="6"/>
      <c r="M152" s="6"/>
      <c r="N152" s="7"/>
      <c r="O152" s="7"/>
      <c r="P152" s="8"/>
      <c r="Q152" s="9">
        <f>SUM(Q153:Q153)</f>
        <v>5000000</v>
      </c>
      <c r="R152" s="10">
        <f>SUM(R153:R153)</f>
        <v>0</v>
      </c>
      <c r="S152" s="11">
        <f>SUM(S153:S153)</f>
        <v>0</v>
      </c>
      <c r="T152" s="10">
        <f>SUM(T153:T153)</f>
        <v>0</v>
      </c>
      <c r="U152" s="11"/>
      <c r="V152" s="10"/>
      <c r="W152" s="11"/>
      <c r="X152" s="10"/>
      <c r="Y152" s="11"/>
      <c r="Z152" s="10"/>
      <c r="AA152" s="11"/>
      <c r="AB152" s="10"/>
      <c r="AC152" s="11"/>
      <c r="AD152" s="10"/>
      <c r="AE152" s="11"/>
      <c r="AF152" s="10"/>
      <c r="AG152" s="12">
        <f>Q152+S152</f>
        <v>5000000</v>
      </c>
      <c r="AH152" s="10">
        <f>AH153</f>
        <v>0</v>
      </c>
      <c r="AI152" s="13">
        <f>SUM(AI153:AI153)</f>
        <v>0</v>
      </c>
      <c r="AJ152" s="14"/>
      <c r="AK152" s="14"/>
      <c r="AL152" s="15"/>
    </row>
    <row r="153" spans="2:38" ht="204.75" thickBot="1">
      <c r="B153" s="28"/>
      <c r="C153" s="28"/>
      <c r="D153" s="28"/>
      <c r="E153" s="28"/>
      <c r="F153" s="26" t="s">
        <v>992</v>
      </c>
      <c r="G153" s="28"/>
      <c r="H153" s="28"/>
      <c r="I153" s="28"/>
      <c r="J153" s="26" t="s">
        <v>419</v>
      </c>
      <c r="K153" s="26" t="s">
        <v>854</v>
      </c>
      <c r="L153" s="27">
        <v>0</v>
      </c>
      <c r="M153" s="27">
        <v>7</v>
      </c>
      <c r="N153" s="27">
        <v>2</v>
      </c>
      <c r="O153" s="28"/>
      <c r="P153" s="28"/>
      <c r="Q153" s="29">
        <v>5000000</v>
      </c>
      <c r="R153" s="28"/>
      <c r="S153" s="29"/>
      <c r="T153" s="28"/>
      <c r="U153" s="28"/>
      <c r="V153" s="28"/>
      <c r="W153" s="28"/>
      <c r="X153" s="28"/>
      <c r="Y153" s="28"/>
      <c r="Z153" s="28"/>
      <c r="AA153" s="29"/>
      <c r="AB153" s="28"/>
      <c r="AC153" s="28"/>
      <c r="AD153" s="28"/>
      <c r="AE153" s="29"/>
      <c r="AF153" s="28"/>
      <c r="AG153" s="28"/>
      <c r="AH153" s="28"/>
      <c r="AI153" s="28"/>
      <c r="AJ153" s="28"/>
      <c r="AK153" s="28"/>
      <c r="AL153" s="26" t="s">
        <v>1095</v>
      </c>
    </row>
    <row r="154" spans="2:38" s="1" customFormat="1" ht="41.25">
      <c r="B154" s="5" t="s">
        <v>1037</v>
      </c>
      <c r="C154" s="3" t="s">
        <v>1038</v>
      </c>
      <c r="D154" s="3" t="s">
        <v>1039</v>
      </c>
      <c r="E154" s="3" t="s">
        <v>1040</v>
      </c>
      <c r="F154" s="3" t="s">
        <v>1041</v>
      </c>
      <c r="G154" s="3" t="s">
        <v>1042</v>
      </c>
      <c r="H154" s="3" t="s">
        <v>1043</v>
      </c>
      <c r="I154" s="3" t="s">
        <v>1044</v>
      </c>
      <c r="J154" s="4" t="s">
        <v>1045</v>
      </c>
      <c r="K154" s="5" t="s">
        <v>1046</v>
      </c>
      <c r="L154" s="6"/>
      <c r="M154" s="6"/>
      <c r="N154" s="7"/>
      <c r="O154" s="7"/>
      <c r="P154" s="8"/>
      <c r="Q154" s="9">
        <f>SUM(Q155:Q155)</f>
        <v>5000000</v>
      </c>
      <c r="R154" s="10">
        <f>SUM(R155:R155)</f>
        <v>0</v>
      </c>
      <c r="S154" s="11">
        <f>SUM(S155:S155)</f>
        <v>0</v>
      </c>
      <c r="T154" s="10">
        <f>SUM(T155:T155)</f>
        <v>0</v>
      </c>
      <c r="U154" s="11"/>
      <c r="V154" s="10"/>
      <c r="W154" s="11"/>
      <c r="X154" s="10"/>
      <c r="Y154" s="11"/>
      <c r="Z154" s="10"/>
      <c r="AA154" s="11"/>
      <c r="AB154" s="10"/>
      <c r="AC154" s="11"/>
      <c r="AD154" s="10"/>
      <c r="AE154" s="11"/>
      <c r="AF154" s="10"/>
      <c r="AG154" s="12">
        <f>Q154+S154</f>
        <v>5000000</v>
      </c>
      <c r="AH154" s="10">
        <f>AH155</f>
        <v>0</v>
      </c>
      <c r="AI154" s="13">
        <f>SUM(AI155:AI155)</f>
        <v>0</v>
      </c>
      <c r="AJ154" s="14"/>
      <c r="AK154" s="14"/>
      <c r="AL154" s="15"/>
    </row>
    <row r="155" spans="2:38" ht="153.75" thickBot="1">
      <c r="B155" s="28"/>
      <c r="C155" s="28"/>
      <c r="D155" s="28"/>
      <c r="E155" s="28"/>
      <c r="F155" s="26" t="s">
        <v>1033</v>
      </c>
      <c r="G155" s="28"/>
      <c r="H155" s="28"/>
      <c r="I155" s="28"/>
      <c r="J155" s="26" t="s">
        <v>420</v>
      </c>
      <c r="K155" s="26" t="s">
        <v>855</v>
      </c>
      <c r="L155" s="27">
        <v>165</v>
      </c>
      <c r="M155" s="27">
        <v>400</v>
      </c>
      <c r="N155" s="27">
        <v>100</v>
      </c>
      <c r="O155" s="28"/>
      <c r="P155" s="28"/>
      <c r="Q155" s="29">
        <v>5000000</v>
      </c>
      <c r="R155" s="28"/>
      <c r="S155" s="29"/>
      <c r="T155" s="28"/>
      <c r="U155" s="28"/>
      <c r="V155" s="28"/>
      <c r="W155" s="28"/>
      <c r="X155" s="28"/>
      <c r="Y155" s="28"/>
      <c r="Z155" s="28"/>
      <c r="AA155" s="29"/>
      <c r="AB155" s="28"/>
      <c r="AC155" s="28"/>
      <c r="AD155" s="28"/>
      <c r="AE155" s="29"/>
      <c r="AF155" s="28"/>
      <c r="AG155" s="28"/>
      <c r="AH155" s="28"/>
      <c r="AI155" s="28"/>
      <c r="AJ155" s="28"/>
      <c r="AK155" s="28"/>
      <c r="AL155" s="26" t="s">
        <v>1095</v>
      </c>
    </row>
    <row r="156" spans="2:38" s="1" customFormat="1" ht="41.25">
      <c r="B156" s="5" t="s">
        <v>1037</v>
      </c>
      <c r="C156" s="3" t="s">
        <v>1038</v>
      </c>
      <c r="D156" s="3" t="s">
        <v>1039</v>
      </c>
      <c r="E156" s="3" t="s">
        <v>1040</v>
      </c>
      <c r="F156" s="3" t="s">
        <v>1041</v>
      </c>
      <c r="G156" s="3" t="s">
        <v>1042</v>
      </c>
      <c r="H156" s="3" t="s">
        <v>1043</v>
      </c>
      <c r="I156" s="3" t="s">
        <v>1044</v>
      </c>
      <c r="J156" s="4" t="s">
        <v>1045</v>
      </c>
      <c r="K156" s="5" t="s">
        <v>1046</v>
      </c>
      <c r="L156" s="6"/>
      <c r="M156" s="6"/>
      <c r="N156" s="7"/>
      <c r="O156" s="7"/>
      <c r="P156" s="8"/>
      <c r="Q156" s="9">
        <f>SUM(Q157:Q157)</f>
        <v>5000000</v>
      </c>
      <c r="R156" s="10">
        <f>SUM(R157:R157)</f>
        <v>0</v>
      </c>
      <c r="S156" s="11">
        <f>SUM(S157:S157)</f>
        <v>0</v>
      </c>
      <c r="T156" s="10">
        <f>SUM(T157:T157)</f>
        <v>0</v>
      </c>
      <c r="U156" s="11"/>
      <c r="V156" s="10"/>
      <c r="W156" s="11"/>
      <c r="X156" s="10"/>
      <c r="Y156" s="11"/>
      <c r="Z156" s="10"/>
      <c r="AA156" s="11"/>
      <c r="AB156" s="10"/>
      <c r="AC156" s="11"/>
      <c r="AD156" s="10"/>
      <c r="AE156" s="11"/>
      <c r="AF156" s="10"/>
      <c r="AG156" s="12">
        <f>Q156+S156</f>
        <v>5000000</v>
      </c>
      <c r="AH156" s="10">
        <f>AH157</f>
        <v>0</v>
      </c>
      <c r="AI156" s="13">
        <f>SUM(AI157:AI157)</f>
        <v>0</v>
      </c>
      <c r="AJ156" s="14"/>
      <c r="AK156" s="14"/>
      <c r="AL156" s="15"/>
    </row>
    <row r="157" spans="2:38" ht="128.25" thickBot="1">
      <c r="B157" s="28"/>
      <c r="C157" s="28"/>
      <c r="D157" s="28"/>
      <c r="E157" s="28"/>
      <c r="F157" s="26" t="s">
        <v>1033</v>
      </c>
      <c r="G157" s="28"/>
      <c r="H157" s="28"/>
      <c r="I157" s="28"/>
      <c r="J157" s="26" t="s">
        <v>421</v>
      </c>
      <c r="K157" s="26" t="s">
        <v>856</v>
      </c>
      <c r="L157" s="27">
        <v>0</v>
      </c>
      <c r="M157" s="27">
        <v>24</v>
      </c>
      <c r="N157" s="27">
        <v>6</v>
      </c>
      <c r="O157" s="28"/>
      <c r="P157" s="28"/>
      <c r="Q157" s="29">
        <v>5000000</v>
      </c>
      <c r="R157" s="28"/>
      <c r="S157" s="29"/>
      <c r="T157" s="28"/>
      <c r="U157" s="28"/>
      <c r="V157" s="28"/>
      <c r="W157" s="28"/>
      <c r="X157" s="28"/>
      <c r="Y157" s="28"/>
      <c r="Z157" s="28"/>
      <c r="AA157" s="29"/>
      <c r="AB157" s="28"/>
      <c r="AC157" s="28"/>
      <c r="AD157" s="28"/>
      <c r="AE157" s="29"/>
      <c r="AF157" s="28"/>
      <c r="AG157" s="28"/>
      <c r="AH157" s="28"/>
      <c r="AI157" s="28"/>
      <c r="AJ157" s="28"/>
      <c r="AK157" s="28"/>
      <c r="AL157" s="26" t="s">
        <v>1095</v>
      </c>
    </row>
    <row r="158" spans="2:38" s="1" customFormat="1" ht="41.25">
      <c r="B158" s="5" t="s">
        <v>1037</v>
      </c>
      <c r="C158" s="3" t="s">
        <v>1038</v>
      </c>
      <c r="D158" s="3" t="s">
        <v>1039</v>
      </c>
      <c r="E158" s="3" t="s">
        <v>1040</v>
      </c>
      <c r="F158" s="3" t="s">
        <v>1041</v>
      </c>
      <c r="G158" s="3" t="s">
        <v>1042</v>
      </c>
      <c r="H158" s="3" t="s">
        <v>1043</v>
      </c>
      <c r="I158" s="3" t="s">
        <v>1044</v>
      </c>
      <c r="J158" s="4" t="s">
        <v>1045</v>
      </c>
      <c r="K158" s="5" t="s">
        <v>1046</v>
      </c>
      <c r="L158" s="6"/>
      <c r="M158" s="6"/>
      <c r="N158" s="7"/>
      <c r="O158" s="7"/>
      <c r="P158" s="8"/>
      <c r="Q158" s="9">
        <f>SUM(Q159:Q159)</f>
        <v>5000000</v>
      </c>
      <c r="R158" s="10">
        <f>SUM(R159:R159)</f>
        <v>0</v>
      </c>
      <c r="S158" s="11">
        <f>SUM(S159:S159)</f>
        <v>0</v>
      </c>
      <c r="T158" s="10">
        <f>SUM(T159:T159)</f>
        <v>0</v>
      </c>
      <c r="U158" s="11"/>
      <c r="V158" s="10"/>
      <c r="W158" s="11"/>
      <c r="X158" s="10"/>
      <c r="Y158" s="11"/>
      <c r="Z158" s="10"/>
      <c r="AA158" s="11"/>
      <c r="AB158" s="10"/>
      <c r="AC158" s="11"/>
      <c r="AD158" s="10"/>
      <c r="AE158" s="11"/>
      <c r="AF158" s="10"/>
      <c r="AG158" s="12">
        <f>Q158+S158</f>
        <v>5000000</v>
      </c>
      <c r="AH158" s="10">
        <f>AH159</f>
        <v>0</v>
      </c>
      <c r="AI158" s="13">
        <f>SUM(AI159:AI159)</f>
        <v>0</v>
      </c>
      <c r="AJ158" s="14"/>
      <c r="AK158" s="14"/>
      <c r="AL158" s="15"/>
    </row>
    <row r="159" spans="2:38" ht="102.75" thickBot="1">
      <c r="B159" s="28"/>
      <c r="C159" s="28"/>
      <c r="D159" s="28"/>
      <c r="E159" s="28"/>
      <c r="F159" s="26" t="s">
        <v>1033</v>
      </c>
      <c r="G159" s="28"/>
      <c r="H159" s="28"/>
      <c r="I159" s="28"/>
      <c r="J159" s="26" t="s">
        <v>422</v>
      </c>
      <c r="K159" s="26" t="s">
        <v>857</v>
      </c>
      <c r="L159" s="27">
        <v>6</v>
      </c>
      <c r="M159" s="27">
        <v>24</v>
      </c>
      <c r="N159" s="27">
        <v>6</v>
      </c>
      <c r="O159" s="28"/>
      <c r="P159" s="28"/>
      <c r="Q159" s="29">
        <v>5000000</v>
      </c>
      <c r="R159" s="28"/>
      <c r="S159" s="29"/>
      <c r="T159" s="28"/>
      <c r="U159" s="28"/>
      <c r="V159" s="28"/>
      <c r="W159" s="28"/>
      <c r="X159" s="28"/>
      <c r="Y159" s="28"/>
      <c r="Z159" s="28"/>
      <c r="AA159" s="29"/>
      <c r="AB159" s="28"/>
      <c r="AC159" s="28"/>
      <c r="AD159" s="28"/>
      <c r="AE159" s="29"/>
      <c r="AF159" s="28"/>
      <c r="AG159" s="28"/>
      <c r="AH159" s="28"/>
      <c r="AI159" s="28"/>
      <c r="AJ159" s="28"/>
      <c r="AK159" s="28"/>
      <c r="AL159" s="26" t="s">
        <v>1095</v>
      </c>
    </row>
    <row r="160" spans="2:38" s="1" customFormat="1" ht="41.25">
      <c r="B160" s="5" t="s">
        <v>1037</v>
      </c>
      <c r="C160" s="3" t="s">
        <v>1038</v>
      </c>
      <c r="D160" s="3" t="s">
        <v>1039</v>
      </c>
      <c r="E160" s="3" t="s">
        <v>1040</v>
      </c>
      <c r="F160" s="3" t="s">
        <v>1041</v>
      </c>
      <c r="G160" s="3" t="s">
        <v>1042</v>
      </c>
      <c r="H160" s="3" t="s">
        <v>1043</v>
      </c>
      <c r="I160" s="3" t="s">
        <v>1044</v>
      </c>
      <c r="J160" s="4" t="s">
        <v>1045</v>
      </c>
      <c r="K160" s="5" t="s">
        <v>1046</v>
      </c>
      <c r="L160" s="6"/>
      <c r="M160" s="6"/>
      <c r="N160" s="7"/>
      <c r="O160" s="7"/>
      <c r="P160" s="8"/>
      <c r="Q160" s="9">
        <f>SUM(Q161:Q161)</f>
        <v>5000000</v>
      </c>
      <c r="R160" s="10">
        <f>SUM(R161:R161)</f>
        <v>0</v>
      </c>
      <c r="S160" s="11">
        <f>SUM(S161:S161)</f>
        <v>0</v>
      </c>
      <c r="T160" s="10">
        <f>SUM(T161:T161)</f>
        <v>0</v>
      </c>
      <c r="U160" s="11"/>
      <c r="V160" s="10"/>
      <c r="W160" s="11"/>
      <c r="X160" s="10"/>
      <c r="Y160" s="11"/>
      <c r="Z160" s="10"/>
      <c r="AA160" s="11"/>
      <c r="AB160" s="10"/>
      <c r="AC160" s="11"/>
      <c r="AD160" s="10"/>
      <c r="AE160" s="11"/>
      <c r="AF160" s="10"/>
      <c r="AG160" s="12">
        <f>Q160+S160</f>
        <v>5000000</v>
      </c>
      <c r="AH160" s="10">
        <f>AH161</f>
        <v>0</v>
      </c>
      <c r="AI160" s="13">
        <f>SUM(AI161:AI161)</f>
        <v>0</v>
      </c>
      <c r="AJ160" s="14"/>
      <c r="AK160" s="14"/>
      <c r="AL160" s="15"/>
    </row>
    <row r="161" spans="2:38" ht="128.25" thickBot="1">
      <c r="B161" s="28"/>
      <c r="C161" s="28"/>
      <c r="D161" s="28"/>
      <c r="E161" s="28"/>
      <c r="F161" s="26" t="s">
        <v>1032</v>
      </c>
      <c r="G161" s="28"/>
      <c r="H161" s="28"/>
      <c r="I161" s="28"/>
      <c r="J161" s="26" t="s">
        <v>423</v>
      </c>
      <c r="K161" s="26" t="s">
        <v>858</v>
      </c>
      <c r="L161" s="27">
        <v>700</v>
      </c>
      <c r="M161" s="27">
        <v>3600</v>
      </c>
      <c r="N161" s="27">
        <v>900</v>
      </c>
      <c r="O161" s="28"/>
      <c r="P161" s="28"/>
      <c r="Q161" s="29">
        <v>5000000</v>
      </c>
      <c r="R161" s="28"/>
      <c r="S161" s="29"/>
      <c r="T161" s="28"/>
      <c r="U161" s="28"/>
      <c r="V161" s="28"/>
      <c r="W161" s="28"/>
      <c r="X161" s="28"/>
      <c r="Y161" s="28"/>
      <c r="Z161" s="28"/>
      <c r="AA161" s="29"/>
      <c r="AB161" s="28"/>
      <c r="AC161" s="28"/>
      <c r="AD161" s="28"/>
      <c r="AE161" s="29"/>
      <c r="AF161" s="28"/>
      <c r="AG161" s="28"/>
      <c r="AH161" s="28"/>
      <c r="AI161" s="28"/>
      <c r="AJ161" s="28"/>
      <c r="AK161" s="28"/>
      <c r="AL161" s="26" t="s">
        <v>1095</v>
      </c>
    </row>
    <row r="162" spans="2:38" s="1" customFormat="1" ht="33.75">
      <c r="B162" s="5" t="s">
        <v>1037</v>
      </c>
      <c r="C162" s="3" t="s">
        <v>1038</v>
      </c>
      <c r="D162" s="3" t="s">
        <v>1039</v>
      </c>
      <c r="E162" s="3" t="s">
        <v>1040</v>
      </c>
      <c r="F162" s="3" t="s">
        <v>1041</v>
      </c>
      <c r="G162" s="3" t="s">
        <v>1042</v>
      </c>
      <c r="H162" s="3" t="s">
        <v>1043</v>
      </c>
      <c r="I162" s="3" t="s">
        <v>1044</v>
      </c>
      <c r="J162" s="4" t="s">
        <v>1045</v>
      </c>
      <c r="K162" s="5" t="s">
        <v>1046</v>
      </c>
      <c r="L162" s="6"/>
      <c r="M162" s="6"/>
      <c r="N162" s="7"/>
      <c r="O162" s="7"/>
      <c r="P162" s="8"/>
      <c r="Q162" s="9">
        <f>SUM(Q163:Q163)</f>
        <v>0</v>
      </c>
      <c r="R162" s="10">
        <f>SUM(R163:R163)</f>
        <v>0</v>
      </c>
      <c r="S162" s="11">
        <f>SUM(S163:S163)</f>
        <v>0</v>
      </c>
      <c r="T162" s="10">
        <f>SUM(T163:T163)</f>
        <v>0</v>
      </c>
      <c r="U162" s="11"/>
      <c r="V162" s="10"/>
      <c r="W162" s="11"/>
      <c r="X162" s="10"/>
      <c r="Y162" s="11"/>
      <c r="Z162" s="10"/>
      <c r="AA162" s="11"/>
      <c r="AB162" s="10"/>
      <c r="AC162" s="11"/>
      <c r="AD162" s="10"/>
      <c r="AE162" s="11"/>
      <c r="AF162" s="10"/>
      <c r="AG162" s="12">
        <f>Q162+S162</f>
        <v>0</v>
      </c>
      <c r="AH162" s="10">
        <f>AH163</f>
        <v>0</v>
      </c>
      <c r="AI162" s="13">
        <f>SUM(AI163:AI163)</f>
        <v>0</v>
      </c>
      <c r="AJ162" s="14"/>
      <c r="AK162" s="14"/>
      <c r="AL162" s="15"/>
    </row>
    <row r="163" spans="2:38" ht="102.75" thickBot="1">
      <c r="B163" s="28"/>
      <c r="C163" s="28"/>
      <c r="D163" s="28"/>
      <c r="E163" s="28"/>
      <c r="F163" s="26" t="s">
        <v>1032</v>
      </c>
      <c r="G163" s="28"/>
      <c r="H163" s="28"/>
      <c r="I163" s="28"/>
      <c r="J163" s="26" t="s">
        <v>424</v>
      </c>
      <c r="K163" s="26" t="s">
        <v>859</v>
      </c>
      <c r="L163" s="27">
        <v>0</v>
      </c>
      <c r="M163" s="27">
        <v>4</v>
      </c>
      <c r="N163" s="27">
        <v>1</v>
      </c>
      <c r="O163" s="28"/>
      <c r="P163" s="28"/>
      <c r="Q163" s="29"/>
      <c r="R163" s="28"/>
      <c r="S163" s="29"/>
      <c r="T163" s="28"/>
      <c r="U163" s="28"/>
      <c r="V163" s="28"/>
      <c r="W163" s="28"/>
      <c r="X163" s="28"/>
      <c r="Y163" s="28"/>
      <c r="Z163" s="28"/>
      <c r="AA163" s="29"/>
      <c r="AB163" s="28"/>
      <c r="AC163" s="28"/>
      <c r="AD163" s="28"/>
      <c r="AE163" s="29"/>
      <c r="AF163" s="28"/>
      <c r="AG163" s="28"/>
      <c r="AH163" s="28"/>
      <c r="AI163" s="28"/>
      <c r="AJ163" s="28"/>
      <c r="AK163" s="28"/>
      <c r="AL163" s="26" t="s">
        <v>1095</v>
      </c>
    </row>
    <row r="164" spans="2:38" s="1" customFormat="1" ht="41.25">
      <c r="B164" s="5" t="s">
        <v>1037</v>
      </c>
      <c r="C164" s="3" t="s">
        <v>1038</v>
      </c>
      <c r="D164" s="3" t="s">
        <v>1039</v>
      </c>
      <c r="E164" s="3" t="s">
        <v>1040</v>
      </c>
      <c r="F164" s="3" t="s">
        <v>1041</v>
      </c>
      <c r="G164" s="3" t="s">
        <v>1042</v>
      </c>
      <c r="H164" s="3" t="s">
        <v>1043</v>
      </c>
      <c r="I164" s="3" t="s">
        <v>1044</v>
      </c>
      <c r="J164" s="4" t="s">
        <v>1045</v>
      </c>
      <c r="K164" s="5" t="s">
        <v>1046</v>
      </c>
      <c r="L164" s="6"/>
      <c r="M164" s="6"/>
      <c r="N164" s="7"/>
      <c r="O164" s="7"/>
      <c r="P164" s="8"/>
      <c r="Q164" s="9">
        <f>SUM(Q165:Q165)</f>
        <v>5000000</v>
      </c>
      <c r="R164" s="10">
        <f>SUM(R165:R165)</f>
        <v>0</v>
      </c>
      <c r="S164" s="11">
        <f>SUM(S165:S165)</f>
        <v>0</v>
      </c>
      <c r="T164" s="10">
        <f>SUM(T165:T165)</f>
        <v>0</v>
      </c>
      <c r="U164" s="11"/>
      <c r="V164" s="10"/>
      <c r="W164" s="11"/>
      <c r="X164" s="10"/>
      <c r="Y164" s="11"/>
      <c r="Z164" s="10"/>
      <c r="AA164" s="11"/>
      <c r="AB164" s="10"/>
      <c r="AC164" s="11"/>
      <c r="AD164" s="10"/>
      <c r="AE164" s="11"/>
      <c r="AF164" s="10"/>
      <c r="AG164" s="12">
        <f>Q164+S164</f>
        <v>5000000</v>
      </c>
      <c r="AH164" s="10">
        <f>AH165</f>
        <v>0</v>
      </c>
      <c r="AI164" s="13">
        <f>SUM(AI165:AI165)</f>
        <v>0</v>
      </c>
      <c r="AJ164" s="14"/>
      <c r="AK164" s="14"/>
      <c r="AL164" s="15"/>
    </row>
    <row r="165" spans="2:38" ht="165.75">
      <c r="B165" s="28"/>
      <c r="C165" s="28"/>
      <c r="D165" s="28"/>
      <c r="E165" s="28"/>
      <c r="F165" s="26" t="s">
        <v>1033</v>
      </c>
      <c r="G165" s="28"/>
      <c r="H165" s="28"/>
      <c r="I165" s="28"/>
      <c r="J165" s="26" t="s">
        <v>425</v>
      </c>
      <c r="K165" s="26" t="s">
        <v>860</v>
      </c>
      <c r="L165" s="27">
        <v>0</v>
      </c>
      <c r="M165" s="27">
        <v>700</v>
      </c>
      <c r="N165" s="27">
        <v>210</v>
      </c>
      <c r="O165" s="28"/>
      <c r="P165" s="28"/>
      <c r="Q165" s="29">
        <v>5000000</v>
      </c>
      <c r="R165" s="28"/>
      <c r="S165" s="29"/>
      <c r="T165" s="28"/>
      <c r="U165" s="28"/>
      <c r="V165" s="28"/>
      <c r="W165" s="28"/>
      <c r="X165" s="28"/>
      <c r="Y165" s="28"/>
      <c r="Z165" s="28"/>
      <c r="AA165" s="29"/>
      <c r="AB165" s="28"/>
      <c r="AC165" s="28"/>
      <c r="AD165" s="28"/>
      <c r="AE165" s="29"/>
      <c r="AF165" s="28"/>
      <c r="AG165" s="28"/>
      <c r="AH165" s="28"/>
      <c r="AI165" s="28"/>
      <c r="AJ165" s="28"/>
      <c r="AK165" s="28"/>
      <c r="AL165" s="26" t="s">
        <v>1095</v>
      </c>
    </row>
    <row r="166" spans="2:38" ht="15.75" thickBot="1">
      <c r="B166" s="28"/>
      <c r="C166" s="28"/>
      <c r="D166" s="28"/>
      <c r="E166" s="28"/>
      <c r="F166" s="26"/>
      <c r="G166" s="28"/>
      <c r="H166" s="28"/>
      <c r="I166" s="28"/>
      <c r="J166" s="26"/>
      <c r="K166" s="26"/>
      <c r="L166" s="27"/>
      <c r="M166" s="27"/>
      <c r="N166" s="27"/>
      <c r="O166" s="28"/>
      <c r="P166" s="28"/>
      <c r="Q166" s="29"/>
      <c r="R166" s="28"/>
      <c r="S166" s="29"/>
      <c r="T166" s="28"/>
      <c r="U166" s="28"/>
      <c r="V166" s="28"/>
      <c r="W166" s="28"/>
      <c r="X166" s="28"/>
      <c r="Y166" s="28"/>
      <c r="Z166" s="28"/>
      <c r="AA166" s="29"/>
      <c r="AB166" s="28"/>
      <c r="AC166" s="28"/>
      <c r="AD166" s="28"/>
      <c r="AE166" s="29"/>
      <c r="AF166" s="28"/>
      <c r="AG166" s="28"/>
      <c r="AH166" s="28"/>
      <c r="AI166" s="28"/>
      <c r="AJ166" s="28"/>
      <c r="AK166" s="28"/>
      <c r="AL166" s="26"/>
    </row>
    <row r="167" spans="2:38" s="1" customFormat="1" ht="11.25">
      <c r="B167" s="122" t="s">
        <v>1097</v>
      </c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4"/>
    </row>
    <row r="168" spans="2:38" s="1" customFormat="1" ht="12" thickBot="1">
      <c r="B168" s="125" t="s">
        <v>1098</v>
      </c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7"/>
    </row>
    <row r="169" spans="2:38" s="1" customFormat="1" ht="11.25">
      <c r="B169" s="252" t="s">
        <v>1309</v>
      </c>
      <c r="C169" s="129"/>
      <c r="D169" s="129"/>
      <c r="E169" s="129"/>
      <c r="F169" s="129"/>
      <c r="G169" s="129"/>
      <c r="H169" s="129"/>
      <c r="I169" s="129"/>
      <c r="J169" s="130"/>
      <c r="K169" s="131" t="s">
        <v>1310</v>
      </c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3"/>
      <c r="W169" s="131" t="s">
        <v>1101</v>
      </c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253"/>
    </row>
    <row r="170" spans="2:38" s="1" customFormat="1" ht="12" thickBot="1">
      <c r="B170" s="254" t="s">
        <v>1332</v>
      </c>
      <c r="C170" s="137"/>
      <c r="D170" s="138"/>
      <c r="E170" s="16"/>
      <c r="F170" s="16"/>
      <c r="G170" s="16"/>
      <c r="H170" s="139" t="s">
        <v>1333</v>
      </c>
      <c r="I170" s="139"/>
      <c r="J170" s="139"/>
      <c r="K170" s="139"/>
      <c r="L170" s="139"/>
      <c r="M170" s="139"/>
      <c r="N170" s="139"/>
      <c r="O170" s="139"/>
      <c r="P170" s="140"/>
      <c r="Q170" s="141" t="s">
        <v>1049</v>
      </c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3"/>
      <c r="AI170" s="144" t="s">
        <v>1050</v>
      </c>
      <c r="AJ170" s="145"/>
      <c r="AK170" s="145"/>
      <c r="AL170" s="146"/>
    </row>
    <row r="171" spans="2:38" s="1" customFormat="1" ht="11.25" customHeight="1">
      <c r="B171" s="156" t="s">
        <v>1051</v>
      </c>
      <c r="C171" s="158" t="s">
        <v>1052</v>
      </c>
      <c r="D171" s="159"/>
      <c r="E171" s="159"/>
      <c r="F171" s="159"/>
      <c r="G171" s="159"/>
      <c r="H171" s="159"/>
      <c r="I171" s="159"/>
      <c r="J171" s="159"/>
      <c r="K171" s="162" t="s">
        <v>1053</v>
      </c>
      <c r="L171" s="164" t="s">
        <v>1054</v>
      </c>
      <c r="M171" s="164" t="s">
        <v>1055</v>
      </c>
      <c r="N171" s="166" t="s">
        <v>1394</v>
      </c>
      <c r="O171" s="173" t="s">
        <v>1056</v>
      </c>
      <c r="P171" s="175" t="s">
        <v>1057</v>
      </c>
      <c r="Q171" s="177" t="s">
        <v>1058</v>
      </c>
      <c r="R171" s="169"/>
      <c r="S171" s="168" t="s">
        <v>1059</v>
      </c>
      <c r="T171" s="169"/>
      <c r="U171" s="168" t="s">
        <v>1060</v>
      </c>
      <c r="V171" s="169"/>
      <c r="W171" s="168" t="s">
        <v>1061</v>
      </c>
      <c r="X171" s="169"/>
      <c r="Y171" s="168" t="s">
        <v>1062</v>
      </c>
      <c r="Z171" s="169"/>
      <c r="AA171" s="168" t="s">
        <v>1063</v>
      </c>
      <c r="AB171" s="169"/>
      <c r="AC171" s="168" t="s">
        <v>1064</v>
      </c>
      <c r="AD171" s="169"/>
      <c r="AE171" s="168" t="s">
        <v>1065</v>
      </c>
      <c r="AF171" s="169"/>
      <c r="AG171" s="168" t="s">
        <v>1066</v>
      </c>
      <c r="AH171" s="170"/>
      <c r="AI171" s="171" t="s">
        <v>1067</v>
      </c>
      <c r="AJ171" s="147" t="s">
        <v>1068</v>
      </c>
      <c r="AK171" s="149" t="s">
        <v>1069</v>
      </c>
      <c r="AL171" s="151" t="s">
        <v>1070</v>
      </c>
    </row>
    <row r="172" spans="2:38" s="1" customFormat="1" ht="18.75" thickBot="1">
      <c r="B172" s="157"/>
      <c r="C172" s="178"/>
      <c r="D172" s="179"/>
      <c r="E172" s="179"/>
      <c r="F172" s="179"/>
      <c r="G172" s="179"/>
      <c r="H172" s="179"/>
      <c r="I172" s="179"/>
      <c r="J172" s="179"/>
      <c r="K172" s="163"/>
      <c r="L172" s="165" t="s">
        <v>1054</v>
      </c>
      <c r="M172" s="165"/>
      <c r="N172" s="167"/>
      <c r="O172" s="174"/>
      <c r="P172" s="176"/>
      <c r="Q172" s="17" t="s">
        <v>1071</v>
      </c>
      <c r="R172" s="18" t="s">
        <v>1072</v>
      </c>
      <c r="S172" s="19" t="s">
        <v>1071</v>
      </c>
      <c r="T172" s="18" t="s">
        <v>1072</v>
      </c>
      <c r="U172" s="19" t="s">
        <v>1071</v>
      </c>
      <c r="V172" s="18" t="s">
        <v>1072</v>
      </c>
      <c r="W172" s="19" t="s">
        <v>1071</v>
      </c>
      <c r="X172" s="18" t="s">
        <v>1072</v>
      </c>
      <c r="Y172" s="19" t="s">
        <v>1071</v>
      </c>
      <c r="Z172" s="18" t="s">
        <v>1072</v>
      </c>
      <c r="AA172" s="19" t="s">
        <v>1071</v>
      </c>
      <c r="AB172" s="18" t="s">
        <v>1072</v>
      </c>
      <c r="AC172" s="19" t="s">
        <v>1071</v>
      </c>
      <c r="AD172" s="18" t="s">
        <v>1073</v>
      </c>
      <c r="AE172" s="19" t="s">
        <v>1071</v>
      </c>
      <c r="AF172" s="18" t="s">
        <v>1073</v>
      </c>
      <c r="AG172" s="19" t="s">
        <v>1071</v>
      </c>
      <c r="AH172" s="20" t="s">
        <v>1073</v>
      </c>
      <c r="AI172" s="172"/>
      <c r="AJ172" s="148"/>
      <c r="AK172" s="150"/>
      <c r="AL172" s="152"/>
    </row>
    <row r="173" spans="2:38" s="1" customFormat="1" ht="113.25" thickBot="1">
      <c r="B173" s="42" t="s">
        <v>1334</v>
      </c>
      <c r="C173" s="180" t="s">
        <v>1393</v>
      </c>
      <c r="D173" s="181"/>
      <c r="E173" s="181"/>
      <c r="F173" s="181"/>
      <c r="G173" s="181"/>
      <c r="H173" s="181"/>
      <c r="I173" s="181"/>
      <c r="J173" s="181"/>
      <c r="K173" s="43" t="s">
        <v>1335</v>
      </c>
      <c r="L173" s="44" t="s">
        <v>1201</v>
      </c>
      <c r="M173" s="45">
        <v>1</v>
      </c>
      <c r="N173" s="45">
        <v>1</v>
      </c>
      <c r="O173" s="46"/>
      <c r="P173" s="47"/>
      <c r="Q173" s="48" t="e">
        <f>Q175+Q181+#REF!</f>
        <v>#REF!</v>
      </c>
      <c r="R173" s="49" t="e">
        <f>R175+R181+#REF!</f>
        <v>#REF!</v>
      </c>
      <c r="S173" s="49" t="e">
        <f>S175+S181+#REF!</f>
        <v>#REF!</v>
      </c>
      <c r="T173" s="49" t="e">
        <f>T175+T181+#REF!</f>
        <v>#REF!</v>
      </c>
      <c r="U173" s="49" t="e">
        <f>U175+U181+#REF!</f>
        <v>#REF!</v>
      </c>
      <c r="V173" s="49" t="e">
        <f>V175+V181+#REF!</f>
        <v>#REF!</v>
      </c>
      <c r="W173" s="49" t="e">
        <f>W175+W181+#REF!</f>
        <v>#REF!</v>
      </c>
      <c r="X173" s="49" t="e">
        <f>X175+X181+#REF!</f>
        <v>#REF!</v>
      </c>
      <c r="Y173" s="49" t="e">
        <f>Y175+Y181+#REF!</f>
        <v>#REF!</v>
      </c>
      <c r="Z173" s="49" t="e">
        <f>Z175+Z181+#REF!</f>
        <v>#REF!</v>
      </c>
      <c r="AA173" s="49" t="e">
        <f>AA175+AA181+#REF!</f>
        <v>#REF!</v>
      </c>
      <c r="AB173" s="49" t="e">
        <f>AB175+AB181+#REF!</f>
        <v>#REF!</v>
      </c>
      <c r="AC173" s="49" t="e">
        <f>AC175+AC181+#REF!</f>
        <v>#REF!</v>
      </c>
      <c r="AD173" s="49" t="e">
        <f>AD175+AD181+#REF!</f>
        <v>#REF!</v>
      </c>
      <c r="AE173" s="49" t="e">
        <f>AE175+AE181+#REF!</f>
        <v>#REF!</v>
      </c>
      <c r="AF173" s="49" t="e">
        <f>AF175+AF181+#REF!</f>
        <v>#REF!</v>
      </c>
      <c r="AG173" s="49" t="e">
        <f>+AG175+AG181+#REF!</f>
        <v>#REF!</v>
      </c>
      <c r="AH173" s="50" t="e">
        <f>AH175+AH181+#REF!</f>
        <v>#REF!</v>
      </c>
      <c r="AI173" s="51" t="e">
        <f>AI175+AI181+#REF!</f>
        <v>#REF!</v>
      </c>
      <c r="AJ173" s="52"/>
      <c r="AK173" s="52"/>
      <c r="AL173" s="53"/>
    </row>
    <row r="174" spans="2:38" s="1" customFormat="1" ht="50.25">
      <c r="B174" s="5" t="s">
        <v>1037</v>
      </c>
      <c r="C174" s="3" t="s">
        <v>1038</v>
      </c>
      <c r="D174" s="3" t="s">
        <v>1039</v>
      </c>
      <c r="E174" s="3" t="s">
        <v>1040</v>
      </c>
      <c r="F174" s="3" t="s">
        <v>1041</v>
      </c>
      <c r="G174" s="3" t="s">
        <v>1042</v>
      </c>
      <c r="H174" s="3" t="s">
        <v>1043</v>
      </c>
      <c r="I174" s="3" t="s">
        <v>1044</v>
      </c>
      <c r="J174" s="4" t="s">
        <v>1045</v>
      </c>
      <c r="K174" s="5" t="s">
        <v>1046</v>
      </c>
      <c r="L174" s="6"/>
      <c r="M174" s="6"/>
      <c r="N174" s="7"/>
      <c r="O174" s="7"/>
      <c r="P174" s="8"/>
      <c r="Q174" s="9">
        <f>SUM(Q175:Q175)</f>
        <v>120000000</v>
      </c>
      <c r="R174" s="10">
        <f>SUM(R175:R175)</f>
        <v>0</v>
      </c>
      <c r="S174" s="11">
        <f>SUM(S175:S175)</f>
        <v>0</v>
      </c>
      <c r="T174" s="10">
        <f>SUM(T175:T175)</f>
        <v>0</v>
      </c>
      <c r="U174" s="11"/>
      <c r="V174" s="10"/>
      <c r="W174" s="11"/>
      <c r="X174" s="10"/>
      <c r="Y174" s="11"/>
      <c r="Z174" s="10"/>
      <c r="AA174" s="11"/>
      <c r="AB174" s="10"/>
      <c r="AC174" s="11"/>
      <c r="AD174" s="10"/>
      <c r="AE174" s="11"/>
      <c r="AF174" s="10"/>
      <c r="AG174" s="12">
        <f>Q174+S174</f>
        <v>120000000</v>
      </c>
      <c r="AH174" s="10">
        <f>AH175</f>
        <v>0</v>
      </c>
      <c r="AI174" s="13">
        <f>SUM(AI175:AI175)</f>
        <v>0</v>
      </c>
      <c r="AJ174" s="14"/>
      <c r="AK174" s="14"/>
      <c r="AL174" s="15"/>
    </row>
    <row r="175" spans="2:38" ht="179.25" thickBot="1">
      <c r="B175" s="28"/>
      <c r="C175" s="28"/>
      <c r="D175" s="28"/>
      <c r="E175" s="28"/>
      <c r="F175" s="26" t="s">
        <v>1035</v>
      </c>
      <c r="G175" s="28"/>
      <c r="H175" s="28"/>
      <c r="I175" s="28"/>
      <c r="J175" s="26" t="s">
        <v>426</v>
      </c>
      <c r="K175" s="26" t="s">
        <v>861</v>
      </c>
      <c r="L175" s="27">
        <v>120</v>
      </c>
      <c r="M175" s="27">
        <v>960</v>
      </c>
      <c r="N175" s="27">
        <v>220</v>
      </c>
      <c r="O175" s="28"/>
      <c r="P175" s="28"/>
      <c r="Q175" s="29">
        <v>120000000</v>
      </c>
      <c r="R175" s="28"/>
      <c r="S175" s="29"/>
      <c r="T175" s="28"/>
      <c r="U175" s="28"/>
      <c r="V175" s="28"/>
      <c r="W175" s="28"/>
      <c r="X175" s="28"/>
      <c r="Y175" s="28"/>
      <c r="Z175" s="28"/>
      <c r="AA175" s="29"/>
      <c r="AB175" s="28"/>
      <c r="AC175" s="28"/>
      <c r="AD175" s="28"/>
      <c r="AE175" s="29"/>
      <c r="AF175" s="28"/>
      <c r="AG175" s="28"/>
      <c r="AH175" s="28"/>
      <c r="AI175" s="28"/>
      <c r="AJ175" s="28"/>
      <c r="AK175" s="28"/>
      <c r="AL175" s="26" t="s">
        <v>1094</v>
      </c>
    </row>
    <row r="176" spans="2:38" s="1" customFormat="1" ht="33.75">
      <c r="B176" s="5" t="s">
        <v>1037</v>
      </c>
      <c r="C176" s="3" t="s">
        <v>1038</v>
      </c>
      <c r="D176" s="3" t="s">
        <v>1039</v>
      </c>
      <c r="E176" s="3" t="s">
        <v>1040</v>
      </c>
      <c r="F176" s="3" t="s">
        <v>1041</v>
      </c>
      <c r="G176" s="3" t="s">
        <v>1042</v>
      </c>
      <c r="H176" s="3" t="s">
        <v>1043</v>
      </c>
      <c r="I176" s="3" t="s">
        <v>1044</v>
      </c>
      <c r="J176" s="4" t="s">
        <v>1045</v>
      </c>
      <c r="K176" s="5" t="s">
        <v>1046</v>
      </c>
      <c r="L176" s="6"/>
      <c r="M176" s="6"/>
      <c r="N176" s="7"/>
      <c r="O176" s="7"/>
      <c r="P176" s="8"/>
      <c r="Q176" s="9">
        <f>SUM(Q177:Q177)</f>
        <v>99999</v>
      </c>
      <c r="R176" s="10">
        <f>SUM(R177:R177)</f>
        <v>0</v>
      </c>
      <c r="S176" s="11">
        <f>SUM(S177:S177)</f>
        <v>0</v>
      </c>
      <c r="T176" s="10">
        <f>SUM(T177:T177)</f>
        <v>0</v>
      </c>
      <c r="U176" s="11"/>
      <c r="V176" s="10"/>
      <c r="W176" s="11"/>
      <c r="X176" s="10"/>
      <c r="Y176" s="11"/>
      <c r="Z176" s="10"/>
      <c r="AA176" s="11"/>
      <c r="AB176" s="10"/>
      <c r="AC176" s="11"/>
      <c r="AD176" s="10"/>
      <c r="AE176" s="11"/>
      <c r="AF176" s="10"/>
      <c r="AG176" s="12">
        <f>Q176+S176</f>
        <v>99999</v>
      </c>
      <c r="AH176" s="10">
        <f>AH177</f>
        <v>0</v>
      </c>
      <c r="AI176" s="13">
        <f>SUM(AI177:AI177)</f>
        <v>0</v>
      </c>
      <c r="AJ176" s="14"/>
      <c r="AK176" s="14"/>
      <c r="AL176" s="15"/>
    </row>
    <row r="177" spans="2:38" ht="217.5" thickBot="1">
      <c r="B177" s="28"/>
      <c r="C177" s="28"/>
      <c r="D177" s="28"/>
      <c r="E177" s="28"/>
      <c r="F177" s="26"/>
      <c r="G177" s="28"/>
      <c r="H177" s="28"/>
      <c r="I177" s="28"/>
      <c r="J177" s="26" t="s">
        <v>427</v>
      </c>
      <c r="K177" s="26" t="s">
        <v>862</v>
      </c>
      <c r="L177" s="27">
        <v>4</v>
      </c>
      <c r="M177" s="27">
        <v>16</v>
      </c>
      <c r="N177" s="27">
        <v>4</v>
      </c>
      <c r="O177" s="28"/>
      <c r="P177" s="28"/>
      <c r="Q177" s="29">
        <v>99999</v>
      </c>
      <c r="R177" s="28"/>
      <c r="S177" s="29"/>
      <c r="T177" s="28"/>
      <c r="U177" s="28"/>
      <c r="V177" s="28"/>
      <c r="W177" s="28"/>
      <c r="X177" s="28"/>
      <c r="Y177" s="28"/>
      <c r="Z177" s="28"/>
      <c r="AA177" s="29"/>
      <c r="AB177" s="28"/>
      <c r="AC177" s="28"/>
      <c r="AD177" s="28"/>
      <c r="AE177" s="29"/>
      <c r="AF177" s="28"/>
      <c r="AG177" s="28"/>
      <c r="AH177" s="28"/>
      <c r="AI177" s="28"/>
      <c r="AJ177" s="28"/>
      <c r="AK177" s="28"/>
      <c r="AL177" s="26" t="s">
        <v>1094</v>
      </c>
    </row>
    <row r="178" spans="2:38" s="1" customFormat="1" ht="50.25">
      <c r="B178" s="5" t="s">
        <v>1037</v>
      </c>
      <c r="C178" s="3" t="s">
        <v>1038</v>
      </c>
      <c r="D178" s="3" t="s">
        <v>1039</v>
      </c>
      <c r="E178" s="3" t="s">
        <v>1040</v>
      </c>
      <c r="F178" s="3" t="s">
        <v>1041</v>
      </c>
      <c r="G178" s="3" t="s">
        <v>1042</v>
      </c>
      <c r="H178" s="3" t="s">
        <v>1043</v>
      </c>
      <c r="I178" s="3" t="s">
        <v>1044</v>
      </c>
      <c r="J178" s="4" t="s">
        <v>1045</v>
      </c>
      <c r="K178" s="5" t="s">
        <v>1046</v>
      </c>
      <c r="L178" s="6"/>
      <c r="M178" s="6"/>
      <c r="N178" s="7"/>
      <c r="O178" s="7"/>
      <c r="P178" s="8"/>
      <c r="Q178" s="9">
        <f>SUM(Q179:Q179)</f>
        <v>150000000</v>
      </c>
      <c r="R178" s="10">
        <f>SUM(R179:R179)</f>
        <v>0</v>
      </c>
      <c r="S178" s="11">
        <f>SUM(S179:S179)</f>
        <v>0</v>
      </c>
      <c r="T178" s="10">
        <f>SUM(T179:T179)</f>
        <v>0</v>
      </c>
      <c r="U178" s="11"/>
      <c r="V178" s="10"/>
      <c r="W178" s="11"/>
      <c r="X178" s="10"/>
      <c r="Y178" s="11"/>
      <c r="Z178" s="10"/>
      <c r="AA178" s="11"/>
      <c r="AB178" s="10"/>
      <c r="AC178" s="11"/>
      <c r="AD178" s="10"/>
      <c r="AE178" s="11"/>
      <c r="AF178" s="10"/>
      <c r="AG178" s="12">
        <f>Q178+S178</f>
        <v>150000000</v>
      </c>
      <c r="AH178" s="10">
        <f>AH179</f>
        <v>0</v>
      </c>
      <c r="AI178" s="13">
        <f>SUM(AI179:AI179)</f>
        <v>0</v>
      </c>
      <c r="AJ178" s="14"/>
      <c r="AK178" s="14"/>
      <c r="AL178" s="15"/>
    </row>
    <row r="179" spans="2:38" ht="267.75">
      <c r="B179" s="28"/>
      <c r="C179" s="28"/>
      <c r="D179" s="28"/>
      <c r="E179" s="28"/>
      <c r="F179" s="26" t="s">
        <v>1036</v>
      </c>
      <c r="G179" s="28"/>
      <c r="H179" s="28"/>
      <c r="I179" s="28"/>
      <c r="J179" s="26" t="s">
        <v>428</v>
      </c>
      <c r="K179" s="26" t="s">
        <v>863</v>
      </c>
      <c r="L179" s="27">
        <v>1</v>
      </c>
      <c r="M179" s="27">
        <v>4</v>
      </c>
      <c r="N179" s="27">
        <v>1</v>
      </c>
      <c r="O179" s="28"/>
      <c r="P179" s="28"/>
      <c r="Q179" s="29">
        <v>150000000</v>
      </c>
      <c r="R179" s="28"/>
      <c r="S179" s="29"/>
      <c r="T179" s="28"/>
      <c r="U179" s="28"/>
      <c r="V179" s="28"/>
      <c r="W179" s="28"/>
      <c r="X179" s="28"/>
      <c r="Y179" s="28"/>
      <c r="Z179" s="28"/>
      <c r="AA179" s="29"/>
      <c r="AB179" s="28"/>
      <c r="AC179" s="28"/>
      <c r="AD179" s="28"/>
      <c r="AE179" s="29"/>
      <c r="AF179" s="28"/>
      <c r="AG179" s="28"/>
      <c r="AH179" s="28"/>
      <c r="AI179" s="28"/>
      <c r="AJ179" s="28"/>
      <c r="AK179" s="28"/>
      <c r="AL179" s="26" t="s">
        <v>1094</v>
      </c>
    </row>
  </sheetData>
  <mergeCells count="277">
    <mergeCell ref="C173:J173"/>
    <mergeCell ref="Y171:Z171"/>
    <mergeCell ref="AA171:AB171"/>
    <mergeCell ref="AC171:AD171"/>
    <mergeCell ref="AE171:AF171"/>
    <mergeCell ref="AG171:AH171"/>
    <mergeCell ref="AI171:AI172"/>
    <mergeCell ref="O171:O172"/>
    <mergeCell ref="P171:P172"/>
    <mergeCell ref="Q171:R171"/>
    <mergeCell ref="S171:T171"/>
    <mergeCell ref="U171:V171"/>
    <mergeCell ref="W171:X171"/>
    <mergeCell ref="B171:B172"/>
    <mergeCell ref="C171:J172"/>
    <mergeCell ref="K171:K172"/>
    <mergeCell ref="L171:L172"/>
    <mergeCell ref="M171:M172"/>
    <mergeCell ref="N171:N172"/>
    <mergeCell ref="B169:J169"/>
    <mergeCell ref="K169:V169"/>
    <mergeCell ref="W169:AL169"/>
    <mergeCell ref="B170:D170"/>
    <mergeCell ref="H170:P170"/>
    <mergeCell ref="Q170:AH170"/>
    <mergeCell ref="AI170:AL170"/>
    <mergeCell ref="AJ171:AJ172"/>
    <mergeCell ref="AK171:AK172"/>
    <mergeCell ref="AL171:AL172"/>
    <mergeCell ref="AJ133:AJ134"/>
    <mergeCell ref="AK133:AK134"/>
    <mergeCell ref="AL133:AL134"/>
    <mergeCell ref="C135:J135"/>
    <mergeCell ref="B167:AL167"/>
    <mergeCell ref="B168:AL168"/>
    <mergeCell ref="Y133:Z133"/>
    <mergeCell ref="AA133:AB133"/>
    <mergeCell ref="AC133:AD133"/>
    <mergeCell ref="AE133:AF133"/>
    <mergeCell ref="AG133:AH133"/>
    <mergeCell ref="AI133:AI134"/>
    <mergeCell ref="O133:O134"/>
    <mergeCell ref="P133:P134"/>
    <mergeCell ref="Q133:R133"/>
    <mergeCell ref="S133:T133"/>
    <mergeCell ref="U133:V133"/>
    <mergeCell ref="W133:X133"/>
    <mergeCell ref="B133:B134"/>
    <mergeCell ref="C133:J134"/>
    <mergeCell ref="K133:K134"/>
    <mergeCell ref="L133:L134"/>
    <mergeCell ref="M133:M134"/>
    <mergeCell ref="N133:N134"/>
    <mergeCell ref="B131:J131"/>
    <mergeCell ref="K131:V131"/>
    <mergeCell ref="W131:AL131"/>
    <mergeCell ref="B132:D132"/>
    <mergeCell ref="H132:P132"/>
    <mergeCell ref="Q132:AH132"/>
    <mergeCell ref="AI132:AL132"/>
    <mergeCell ref="AJ123:AJ124"/>
    <mergeCell ref="AK123:AK124"/>
    <mergeCell ref="AL123:AL124"/>
    <mergeCell ref="C125:J125"/>
    <mergeCell ref="B129:AL129"/>
    <mergeCell ref="B130:AL130"/>
    <mergeCell ref="Y123:Z123"/>
    <mergeCell ref="AA123:AB123"/>
    <mergeCell ref="AC123:AD123"/>
    <mergeCell ref="AE123:AF123"/>
    <mergeCell ref="AG123:AH123"/>
    <mergeCell ref="AI123:AI124"/>
    <mergeCell ref="O123:O124"/>
    <mergeCell ref="P123:P124"/>
    <mergeCell ref="Q123:R123"/>
    <mergeCell ref="S123:T123"/>
    <mergeCell ref="U123:V123"/>
    <mergeCell ref="W123:X123"/>
    <mergeCell ref="B123:B124"/>
    <mergeCell ref="C123:J124"/>
    <mergeCell ref="K123:K124"/>
    <mergeCell ref="L123:L124"/>
    <mergeCell ref="M123:M124"/>
    <mergeCell ref="N123:N124"/>
    <mergeCell ref="B121:J121"/>
    <mergeCell ref="K121:V121"/>
    <mergeCell ref="W121:AL121"/>
    <mergeCell ref="B122:D122"/>
    <mergeCell ref="H122:P122"/>
    <mergeCell ref="Q122:AH122"/>
    <mergeCell ref="AI122:AL122"/>
    <mergeCell ref="AJ111:AJ112"/>
    <mergeCell ref="AK111:AK112"/>
    <mergeCell ref="AL111:AL112"/>
    <mergeCell ref="C113:J113"/>
    <mergeCell ref="B119:AL119"/>
    <mergeCell ref="B120:AL120"/>
    <mergeCell ref="Y111:Z111"/>
    <mergeCell ref="AA111:AB111"/>
    <mergeCell ref="AC111:AD111"/>
    <mergeCell ref="AE111:AF111"/>
    <mergeCell ref="AG111:AH111"/>
    <mergeCell ref="AI111:AI112"/>
    <mergeCell ref="O111:O112"/>
    <mergeCell ref="P111:P112"/>
    <mergeCell ref="Q111:R111"/>
    <mergeCell ref="S111:T111"/>
    <mergeCell ref="U111:V111"/>
    <mergeCell ref="W111:X111"/>
    <mergeCell ref="B111:B112"/>
    <mergeCell ref="C111:J112"/>
    <mergeCell ref="K111:K112"/>
    <mergeCell ref="L111:L112"/>
    <mergeCell ref="M111:M112"/>
    <mergeCell ref="N111:N112"/>
    <mergeCell ref="B109:J109"/>
    <mergeCell ref="K109:V109"/>
    <mergeCell ref="W109:AL109"/>
    <mergeCell ref="B110:D110"/>
    <mergeCell ref="H110:P110"/>
    <mergeCell ref="Q110:AH110"/>
    <mergeCell ref="AI110:AL110"/>
    <mergeCell ref="AJ77:AJ78"/>
    <mergeCell ref="AK77:AK78"/>
    <mergeCell ref="AL77:AL78"/>
    <mergeCell ref="C79:J79"/>
    <mergeCell ref="B107:AL107"/>
    <mergeCell ref="B108:AL108"/>
    <mergeCell ref="Y77:Z77"/>
    <mergeCell ref="AA77:AB77"/>
    <mergeCell ref="AC77:AD77"/>
    <mergeCell ref="AE77:AF77"/>
    <mergeCell ref="AG77:AH77"/>
    <mergeCell ref="AI77:AI78"/>
    <mergeCell ref="O77:O78"/>
    <mergeCell ref="P77:P78"/>
    <mergeCell ref="Q77:R77"/>
    <mergeCell ref="S77:T77"/>
    <mergeCell ref="U77:V77"/>
    <mergeCell ref="W77:X77"/>
    <mergeCell ref="B77:B78"/>
    <mergeCell ref="C77:J78"/>
    <mergeCell ref="K77:K78"/>
    <mergeCell ref="L77:L78"/>
    <mergeCell ref="M77:M78"/>
    <mergeCell ref="N77:N78"/>
    <mergeCell ref="B75:J75"/>
    <mergeCell ref="K75:V75"/>
    <mergeCell ref="W75:AL75"/>
    <mergeCell ref="B76:D76"/>
    <mergeCell ref="H76:P76"/>
    <mergeCell ref="Q76:AH76"/>
    <mergeCell ref="AI76:AL76"/>
    <mergeCell ref="AJ55:AJ56"/>
    <mergeCell ref="AK55:AK56"/>
    <mergeCell ref="AL55:AL56"/>
    <mergeCell ref="C57:J57"/>
    <mergeCell ref="B73:AL73"/>
    <mergeCell ref="B74:AL74"/>
    <mergeCell ref="Y55:Z55"/>
    <mergeCell ref="AA55:AB55"/>
    <mergeCell ref="AC55:AD55"/>
    <mergeCell ref="AE55:AF55"/>
    <mergeCell ref="AG55:AH55"/>
    <mergeCell ref="AI55:AI56"/>
    <mergeCell ref="O55:O56"/>
    <mergeCell ref="P55:P56"/>
    <mergeCell ref="Q55:R55"/>
    <mergeCell ref="S55:T55"/>
    <mergeCell ref="U55:V55"/>
    <mergeCell ref="W55:X55"/>
    <mergeCell ref="B55:B56"/>
    <mergeCell ref="C55:J56"/>
    <mergeCell ref="K55:K56"/>
    <mergeCell ref="L55:L56"/>
    <mergeCell ref="M55:M56"/>
    <mergeCell ref="N55:N56"/>
    <mergeCell ref="B53:J53"/>
    <mergeCell ref="K53:V53"/>
    <mergeCell ref="W53:AL53"/>
    <mergeCell ref="B54:D54"/>
    <mergeCell ref="H54:P54"/>
    <mergeCell ref="Q54:AH54"/>
    <mergeCell ref="AI54:AL54"/>
    <mergeCell ref="AJ39:AJ40"/>
    <mergeCell ref="AK39:AK40"/>
    <mergeCell ref="AL39:AL40"/>
    <mergeCell ref="C41:J41"/>
    <mergeCell ref="B51:AL51"/>
    <mergeCell ref="B52:AL52"/>
    <mergeCell ref="Y39:Z39"/>
    <mergeCell ref="AA39:AB39"/>
    <mergeCell ref="AC39:AD39"/>
    <mergeCell ref="AE39:AF39"/>
    <mergeCell ref="AG39:AH39"/>
    <mergeCell ref="AI39:AI40"/>
    <mergeCell ref="O39:O40"/>
    <mergeCell ref="P39:P40"/>
    <mergeCell ref="Q39:R39"/>
    <mergeCell ref="S39:T39"/>
    <mergeCell ref="U39:V39"/>
    <mergeCell ref="W39:X39"/>
    <mergeCell ref="B39:B40"/>
    <mergeCell ref="C39:J40"/>
    <mergeCell ref="K39:K40"/>
    <mergeCell ref="L39:L40"/>
    <mergeCell ref="M39:M40"/>
    <mergeCell ref="N39:N40"/>
    <mergeCell ref="B37:J37"/>
    <mergeCell ref="K37:V37"/>
    <mergeCell ref="W37:AL37"/>
    <mergeCell ref="B38:D38"/>
    <mergeCell ref="H38:P38"/>
    <mergeCell ref="Q38:AH38"/>
    <mergeCell ref="AI38:AL38"/>
    <mergeCell ref="C15:J15"/>
    <mergeCell ref="B35:AL35"/>
    <mergeCell ref="B36:AL36"/>
    <mergeCell ref="Y13:Z13"/>
    <mergeCell ref="AA13:AB13"/>
    <mergeCell ref="AC13:AD13"/>
    <mergeCell ref="AE13:AF13"/>
    <mergeCell ref="AG13:AH13"/>
    <mergeCell ref="AI13:AI14"/>
    <mergeCell ref="O13:O14"/>
    <mergeCell ref="P13:P14"/>
    <mergeCell ref="Q13:R13"/>
    <mergeCell ref="S13:T13"/>
    <mergeCell ref="U13:V13"/>
    <mergeCell ref="W13:X13"/>
    <mergeCell ref="B12:D12"/>
    <mergeCell ref="H12:P12"/>
    <mergeCell ref="Q12:AH12"/>
    <mergeCell ref="AI12:AL12"/>
    <mergeCell ref="B13:B14"/>
    <mergeCell ref="C13:J14"/>
    <mergeCell ref="K13:K14"/>
    <mergeCell ref="L13:L14"/>
    <mergeCell ref="M13:M14"/>
    <mergeCell ref="N13:N14"/>
    <mergeCell ref="AJ13:AJ14"/>
    <mergeCell ref="AK13:AK14"/>
    <mergeCell ref="AL13:AL14"/>
    <mergeCell ref="C7:J7"/>
    <mergeCell ref="B11:J11"/>
    <mergeCell ref="K11:V11"/>
    <mergeCell ref="W11:AL11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W5:X5"/>
    <mergeCell ref="B5:B6"/>
    <mergeCell ref="C5:J6"/>
    <mergeCell ref="K5:K6"/>
    <mergeCell ref="L5:L6"/>
    <mergeCell ref="M5:M6"/>
    <mergeCell ref="N5:N6"/>
    <mergeCell ref="AJ5:AJ6"/>
    <mergeCell ref="AK5:AK6"/>
    <mergeCell ref="AL5:AL6"/>
    <mergeCell ref="B1:AL1"/>
    <mergeCell ref="B2:AL2"/>
    <mergeCell ref="B3:J3"/>
    <mergeCell ref="K3:V3"/>
    <mergeCell ref="W3:AL3"/>
    <mergeCell ref="B4:D4"/>
    <mergeCell ref="H4:P4"/>
    <mergeCell ref="Q4:AH4"/>
    <mergeCell ref="AI4:AL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17"/>
  <sheetViews>
    <sheetView zoomScale="50" zoomScaleNormal="50" workbookViewId="0">
      <selection activeCell="N103" sqref="N103:N104"/>
    </sheetView>
  </sheetViews>
  <sheetFormatPr baseColWidth="10" defaultRowHeight="15"/>
  <sheetData>
    <row r="1" spans="1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1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1:38" s="1" customFormat="1" ht="11.25">
      <c r="B3" s="252" t="s">
        <v>1099</v>
      </c>
      <c r="C3" s="129"/>
      <c r="D3" s="129"/>
      <c r="E3" s="129"/>
      <c r="F3" s="129"/>
      <c r="G3" s="129"/>
      <c r="H3" s="129"/>
      <c r="I3" s="129"/>
      <c r="J3" s="130"/>
      <c r="K3" s="131" t="s">
        <v>1149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1:38" s="1" customFormat="1" ht="24.75" customHeight="1" thickBot="1">
      <c r="B4" s="254" t="s">
        <v>1150</v>
      </c>
      <c r="C4" s="137"/>
      <c r="D4" s="138"/>
      <c r="E4" s="16"/>
      <c r="F4" s="16"/>
      <c r="G4" s="16"/>
      <c r="H4" s="139" t="s">
        <v>1151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1:38" s="1" customFormat="1" ht="1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1:38" s="1" customFormat="1" ht="17.25" customHeight="1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1:38" s="1" customFormat="1" ht="68.25" thickBot="1">
      <c r="A7" s="1" t="s">
        <v>1152</v>
      </c>
      <c r="B7" s="42" t="s">
        <v>1075</v>
      </c>
      <c r="C7" s="180" t="s">
        <v>1153</v>
      </c>
      <c r="D7" s="181"/>
      <c r="E7" s="181"/>
      <c r="F7" s="181"/>
      <c r="G7" s="181"/>
      <c r="H7" s="181"/>
      <c r="I7" s="181"/>
      <c r="J7" s="181"/>
      <c r="K7" s="42" t="s">
        <v>1154</v>
      </c>
      <c r="L7" s="45">
        <v>0.89</v>
      </c>
      <c r="M7" s="45">
        <v>0.92</v>
      </c>
      <c r="N7" s="45">
        <v>0.89</v>
      </c>
      <c r="O7" s="46"/>
      <c r="P7" s="47"/>
      <c r="Q7" s="48" t="e">
        <f>Q9+Q12+#REF!</f>
        <v>#REF!</v>
      </c>
      <c r="R7" s="49" t="e">
        <f>R9+R12+#REF!</f>
        <v>#REF!</v>
      </c>
      <c r="S7" s="49" t="e">
        <f>S9+S12+#REF!</f>
        <v>#REF!</v>
      </c>
      <c r="T7" s="49" t="e">
        <f>T9+T12+#REF!</f>
        <v>#REF!</v>
      </c>
      <c r="U7" s="49" t="e">
        <f>U9+U12+#REF!</f>
        <v>#REF!</v>
      </c>
      <c r="V7" s="49" t="e">
        <f>V9+V12+#REF!</f>
        <v>#REF!</v>
      </c>
      <c r="W7" s="49" t="e">
        <f>W9+W12+#REF!</f>
        <v>#REF!</v>
      </c>
      <c r="X7" s="49" t="e">
        <f>X9+X12+#REF!</f>
        <v>#REF!</v>
      </c>
      <c r="Y7" s="49" t="e">
        <f>Y9+Y12+#REF!</f>
        <v>#REF!</v>
      </c>
      <c r="Z7" s="49" t="e">
        <f>Z9+Z12+#REF!</f>
        <v>#REF!</v>
      </c>
      <c r="AA7" s="49" t="e">
        <f>AA9+AA12+#REF!</f>
        <v>#REF!</v>
      </c>
      <c r="AB7" s="49" t="e">
        <f>AB9+AB12+#REF!</f>
        <v>#REF!</v>
      </c>
      <c r="AC7" s="49" t="e">
        <f>AC9+AC12+#REF!</f>
        <v>#REF!</v>
      </c>
      <c r="AD7" s="49" t="e">
        <f>AD9+AD12+#REF!</f>
        <v>#REF!</v>
      </c>
      <c r="AE7" s="49" t="e">
        <f>AE9+AE12+#REF!</f>
        <v>#REF!</v>
      </c>
      <c r="AF7" s="49" t="e">
        <f>AF9+AF12+#REF!</f>
        <v>#REF!</v>
      </c>
      <c r="AG7" s="49" t="e">
        <f>+AG9+AG12+#REF!</f>
        <v>#REF!</v>
      </c>
      <c r="AH7" s="50" t="e">
        <f>AH9+AH12+#REF!</f>
        <v>#REF!</v>
      </c>
      <c r="AI7" s="51" t="e">
        <f>AI9+AI12+#REF!</f>
        <v>#REF!</v>
      </c>
      <c r="AJ7" s="52"/>
      <c r="AK7" s="52"/>
      <c r="AL7" s="53"/>
    </row>
    <row r="8" spans="1:38" s="1" customFormat="1" ht="45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80000000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80000000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1:38" ht="345" thickBot="1">
      <c r="B9" s="28"/>
      <c r="C9" s="28"/>
      <c r="D9" s="28"/>
      <c r="E9" s="28"/>
      <c r="F9" s="26" t="s">
        <v>891</v>
      </c>
      <c r="G9" s="28"/>
      <c r="H9" s="28"/>
      <c r="I9" s="28"/>
      <c r="J9" s="26" t="s">
        <v>43</v>
      </c>
      <c r="K9" s="26" t="s">
        <v>481</v>
      </c>
      <c r="L9" s="27">
        <v>1</v>
      </c>
      <c r="M9" s="27">
        <v>1</v>
      </c>
      <c r="N9" s="27">
        <v>1</v>
      </c>
      <c r="O9" s="28"/>
      <c r="P9" s="28"/>
      <c r="Q9" s="29">
        <v>80000000</v>
      </c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1075</v>
      </c>
    </row>
    <row r="10" spans="1:38" s="1" customFormat="1" ht="57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0</v>
      </c>
      <c r="R10" s="10">
        <f>SUM(R11:R11)</f>
        <v>0</v>
      </c>
      <c r="S10" s="11">
        <f>SUM(S11:S11)</f>
        <v>6627270276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6627270276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1:38" ht="128.25" thickBot="1">
      <c r="B11" s="28"/>
      <c r="C11" s="28"/>
      <c r="D11" s="28"/>
      <c r="E11" s="28"/>
      <c r="F11" s="26" t="s">
        <v>892</v>
      </c>
      <c r="G11" s="28"/>
      <c r="H11" s="28"/>
      <c r="I11" s="28"/>
      <c r="J11" s="26" t="s">
        <v>44</v>
      </c>
      <c r="K11" s="26" t="s">
        <v>482</v>
      </c>
      <c r="L11" s="27">
        <v>100</v>
      </c>
      <c r="M11" s="27">
        <v>1</v>
      </c>
      <c r="N11" s="27">
        <v>100</v>
      </c>
      <c r="O11" s="28"/>
      <c r="P11" s="28"/>
      <c r="Q11" s="29"/>
      <c r="R11" s="28"/>
      <c r="S11" s="29">
        <v>6627270276</v>
      </c>
      <c r="T11" s="28"/>
      <c r="U11" s="28"/>
      <c r="V11" s="28"/>
      <c r="W11" s="28"/>
      <c r="X11" s="28"/>
      <c r="Y11" s="28"/>
      <c r="Z11" s="28"/>
      <c r="AA11" s="29">
        <v>7871460068</v>
      </c>
      <c r="AB11" s="28"/>
      <c r="AC11" s="28"/>
      <c r="AD11" s="28"/>
      <c r="AE11" s="29">
        <v>495795938</v>
      </c>
      <c r="AF11" s="28"/>
      <c r="AG11" s="28"/>
      <c r="AH11" s="28"/>
      <c r="AI11" s="28"/>
      <c r="AJ11" s="28"/>
      <c r="AK11" s="28"/>
      <c r="AL11" s="26" t="s">
        <v>1075</v>
      </c>
    </row>
    <row r="12" spans="1:38" s="1" customFormat="1" ht="41.2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1000000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1000000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1:38" ht="102.75" thickBot="1">
      <c r="B13" s="28"/>
      <c r="C13" s="28"/>
      <c r="D13" s="28"/>
      <c r="E13" s="28"/>
      <c r="F13" s="26" t="s">
        <v>893</v>
      </c>
      <c r="G13" s="28"/>
      <c r="H13" s="28"/>
      <c r="I13" s="28"/>
      <c r="J13" s="26" t="s">
        <v>45</v>
      </c>
      <c r="K13" s="26" t="s">
        <v>483</v>
      </c>
      <c r="L13" s="27">
        <v>1</v>
      </c>
      <c r="M13" s="27">
        <v>3</v>
      </c>
      <c r="N13" s="27">
        <v>1</v>
      </c>
      <c r="O13" s="28"/>
      <c r="P13" s="28"/>
      <c r="Q13" s="29">
        <v>1000000</v>
      </c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1075</v>
      </c>
    </row>
    <row r="14" spans="1:38" s="1" customFormat="1" ht="45.7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22000000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22000000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1:38" ht="114.75">
      <c r="B15" s="28"/>
      <c r="C15" s="28"/>
      <c r="D15" s="28"/>
      <c r="E15" s="28"/>
      <c r="F15" s="26" t="s">
        <v>894</v>
      </c>
      <c r="G15" s="28"/>
      <c r="H15" s="28"/>
      <c r="I15" s="28"/>
      <c r="J15" s="26" t="s">
        <v>46</v>
      </c>
      <c r="K15" s="26" t="s">
        <v>484</v>
      </c>
      <c r="L15" s="27">
        <v>2600</v>
      </c>
      <c r="M15" s="27">
        <v>6000</v>
      </c>
      <c r="N15" s="27">
        <v>1500</v>
      </c>
      <c r="O15" s="28"/>
      <c r="P15" s="28"/>
      <c r="Q15" s="29">
        <v>22000000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1075</v>
      </c>
    </row>
    <row r="16" spans="1:38" ht="15.75" thickBot="1">
      <c r="B16" s="28"/>
      <c r="C16" s="28"/>
      <c r="D16" s="28"/>
      <c r="E16" s="28"/>
      <c r="F16" s="26"/>
      <c r="G16" s="28"/>
      <c r="H16" s="28"/>
      <c r="I16" s="28"/>
      <c r="J16" s="26"/>
      <c r="K16" s="26"/>
      <c r="L16" s="27"/>
      <c r="M16" s="27"/>
      <c r="N16" s="27"/>
      <c r="O16" s="28"/>
      <c r="P16" s="28"/>
      <c r="Q16" s="29"/>
      <c r="R16" s="28"/>
      <c r="S16" s="29"/>
      <c r="T16" s="28"/>
      <c r="U16" s="28"/>
      <c r="V16" s="28"/>
      <c r="W16" s="28"/>
      <c r="X16" s="28"/>
      <c r="Y16" s="28"/>
      <c r="Z16" s="28"/>
      <c r="AA16" s="29"/>
      <c r="AB16" s="28"/>
      <c r="AC16" s="28"/>
      <c r="AD16" s="28"/>
      <c r="AE16" s="29"/>
      <c r="AF16" s="28"/>
      <c r="AG16" s="28"/>
      <c r="AH16" s="28"/>
      <c r="AI16" s="28"/>
      <c r="AJ16" s="28"/>
      <c r="AK16" s="28"/>
      <c r="AL16" s="26"/>
    </row>
    <row r="17" spans="2:38" s="1" customFormat="1" ht="11.25">
      <c r="B17" s="122" t="s">
        <v>1097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4"/>
    </row>
    <row r="18" spans="2:38" s="1" customFormat="1" ht="12" thickBot="1">
      <c r="B18" s="125" t="s">
        <v>1098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7"/>
    </row>
    <row r="19" spans="2:38" s="1" customFormat="1" ht="11.25">
      <c r="B19" s="252" t="s">
        <v>1099</v>
      </c>
      <c r="C19" s="129"/>
      <c r="D19" s="129"/>
      <c r="E19" s="129"/>
      <c r="F19" s="129"/>
      <c r="G19" s="129"/>
      <c r="H19" s="129"/>
      <c r="I19" s="129"/>
      <c r="J19" s="130"/>
      <c r="K19" s="131" t="s">
        <v>1149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/>
      <c r="W19" s="131" t="s">
        <v>1101</v>
      </c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253"/>
    </row>
    <row r="20" spans="2:38" s="1" customFormat="1" ht="12" thickBot="1">
      <c r="B20" s="254" t="s">
        <v>1155</v>
      </c>
      <c r="C20" s="137"/>
      <c r="D20" s="138"/>
      <c r="E20" s="16"/>
      <c r="F20" s="16"/>
      <c r="G20" s="16"/>
      <c r="H20" s="139" t="s">
        <v>1156</v>
      </c>
      <c r="I20" s="139"/>
      <c r="J20" s="139"/>
      <c r="K20" s="139"/>
      <c r="L20" s="139"/>
      <c r="M20" s="139"/>
      <c r="N20" s="139"/>
      <c r="O20" s="139"/>
      <c r="P20" s="140"/>
      <c r="Q20" s="141" t="s">
        <v>1049</v>
      </c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3"/>
      <c r="AI20" s="144" t="s">
        <v>1050</v>
      </c>
      <c r="AJ20" s="145"/>
      <c r="AK20" s="145"/>
      <c r="AL20" s="146"/>
    </row>
    <row r="21" spans="2:38" s="1" customFormat="1" ht="11.25" customHeight="1">
      <c r="B21" s="156" t="s">
        <v>1051</v>
      </c>
      <c r="C21" s="158" t="s">
        <v>1052</v>
      </c>
      <c r="D21" s="159"/>
      <c r="E21" s="159"/>
      <c r="F21" s="159"/>
      <c r="G21" s="159"/>
      <c r="H21" s="159"/>
      <c r="I21" s="159"/>
      <c r="J21" s="159"/>
      <c r="K21" s="162" t="s">
        <v>1053</v>
      </c>
      <c r="L21" s="164" t="s">
        <v>1054</v>
      </c>
      <c r="M21" s="164" t="s">
        <v>1055</v>
      </c>
      <c r="N21" s="166" t="s">
        <v>1394</v>
      </c>
      <c r="O21" s="173" t="s">
        <v>1056</v>
      </c>
      <c r="P21" s="175" t="s">
        <v>1057</v>
      </c>
      <c r="Q21" s="177" t="s">
        <v>1058</v>
      </c>
      <c r="R21" s="169"/>
      <c r="S21" s="168" t="s">
        <v>1059</v>
      </c>
      <c r="T21" s="169"/>
      <c r="U21" s="168" t="s">
        <v>1060</v>
      </c>
      <c r="V21" s="169"/>
      <c r="W21" s="168" t="s">
        <v>1061</v>
      </c>
      <c r="X21" s="169"/>
      <c r="Y21" s="168" t="s">
        <v>1062</v>
      </c>
      <c r="Z21" s="169"/>
      <c r="AA21" s="168" t="s">
        <v>1063</v>
      </c>
      <c r="AB21" s="169"/>
      <c r="AC21" s="168" t="s">
        <v>1064</v>
      </c>
      <c r="AD21" s="169"/>
      <c r="AE21" s="168" t="s">
        <v>1065</v>
      </c>
      <c r="AF21" s="169"/>
      <c r="AG21" s="168" t="s">
        <v>1066</v>
      </c>
      <c r="AH21" s="170"/>
      <c r="AI21" s="171" t="s">
        <v>1067</v>
      </c>
      <c r="AJ21" s="147" t="s">
        <v>1068</v>
      </c>
      <c r="AK21" s="149" t="s">
        <v>1069</v>
      </c>
      <c r="AL21" s="151" t="s">
        <v>1070</v>
      </c>
    </row>
    <row r="22" spans="2:38" s="1" customFormat="1" ht="24" thickBot="1">
      <c r="B22" s="157"/>
      <c r="C22" s="178"/>
      <c r="D22" s="179"/>
      <c r="E22" s="179"/>
      <c r="F22" s="179"/>
      <c r="G22" s="179"/>
      <c r="H22" s="179"/>
      <c r="I22" s="179"/>
      <c r="J22" s="179"/>
      <c r="K22" s="163"/>
      <c r="L22" s="165" t="s">
        <v>1054</v>
      </c>
      <c r="M22" s="165"/>
      <c r="N22" s="167"/>
      <c r="O22" s="174"/>
      <c r="P22" s="176"/>
      <c r="Q22" s="17" t="s">
        <v>1071</v>
      </c>
      <c r="R22" s="18" t="s">
        <v>1072</v>
      </c>
      <c r="S22" s="19" t="s">
        <v>1071</v>
      </c>
      <c r="T22" s="18" t="s">
        <v>1072</v>
      </c>
      <c r="U22" s="19" t="s">
        <v>1071</v>
      </c>
      <c r="V22" s="18" t="s">
        <v>1072</v>
      </c>
      <c r="W22" s="19" t="s">
        <v>1071</v>
      </c>
      <c r="X22" s="18" t="s">
        <v>1072</v>
      </c>
      <c r="Y22" s="19" t="s">
        <v>1071</v>
      </c>
      <c r="Z22" s="18" t="s">
        <v>1072</v>
      </c>
      <c r="AA22" s="19" t="s">
        <v>1071</v>
      </c>
      <c r="AB22" s="18" t="s">
        <v>1072</v>
      </c>
      <c r="AC22" s="19" t="s">
        <v>1071</v>
      </c>
      <c r="AD22" s="18" t="s">
        <v>1073</v>
      </c>
      <c r="AE22" s="19" t="s">
        <v>1071</v>
      </c>
      <c r="AF22" s="18" t="s">
        <v>1073</v>
      </c>
      <c r="AG22" s="19" t="s">
        <v>1071</v>
      </c>
      <c r="AH22" s="20" t="s">
        <v>1073</v>
      </c>
      <c r="AI22" s="172"/>
      <c r="AJ22" s="148"/>
      <c r="AK22" s="150"/>
      <c r="AL22" s="152"/>
    </row>
    <row r="23" spans="2:38" s="1" customFormat="1" ht="57" thickBot="1">
      <c r="B23" s="62" t="s">
        <v>1075</v>
      </c>
      <c r="C23" s="180" t="s">
        <v>1157</v>
      </c>
      <c r="D23" s="181"/>
      <c r="E23" s="181"/>
      <c r="F23" s="181"/>
      <c r="G23" s="181"/>
      <c r="H23" s="181"/>
      <c r="I23" s="181"/>
      <c r="J23" s="181"/>
      <c r="K23" s="43" t="s">
        <v>1158</v>
      </c>
      <c r="L23" s="44">
        <v>1</v>
      </c>
      <c r="M23" s="59">
        <v>1</v>
      </c>
      <c r="N23" s="59">
        <v>1</v>
      </c>
      <c r="O23" s="46"/>
      <c r="P23" s="47"/>
      <c r="Q23" s="48" t="e">
        <f>#REF!+Q27+Q33</f>
        <v>#REF!</v>
      </c>
      <c r="R23" s="49" t="e">
        <f>#REF!+R27+R33</f>
        <v>#REF!</v>
      </c>
      <c r="S23" s="49" t="e">
        <f>#REF!+S27+S33</f>
        <v>#REF!</v>
      </c>
      <c r="T23" s="49" t="e">
        <f>#REF!+T27+T33</f>
        <v>#REF!</v>
      </c>
      <c r="U23" s="49" t="e">
        <f>#REF!+U27+U33</f>
        <v>#REF!</v>
      </c>
      <c r="V23" s="49" t="e">
        <f>#REF!+V27+V33</f>
        <v>#REF!</v>
      </c>
      <c r="W23" s="49" t="e">
        <f>#REF!+W27+W33</f>
        <v>#REF!</v>
      </c>
      <c r="X23" s="49" t="e">
        <f>#REF!+X27+X33</f>
        <v>#REF!</v>
      </c>
      <c r="Y23" s="49" t="e">
        <f>#REF!+Y27+Y33</f>
        <v>#REF!</v>
      </c>
      <c r="Z23" s="49" t="e">
        <f>#REF!+Z27+Z33</f>
        <v>#REF!</v>
      </c>
      <c r="AA23" s="49" t="e">
        <f>#REF!+AA27+AA33</f>
        <v>#REF!</v>
      </c>
      <c r="AB23" s="49" t="e">
        <f>#REF!+AB27+AB33</f>
        <v>#REF!</v>
      </c>
      <c r="AC23" s="49" t="e">
        <f>#REF!+AC27+AC33</f>
        <v>#REF!</v>
      </c>
      <c r="AD23" s="49" t="e">
        <f>#REF!+AD27+AD33</f>
        <v>#REF!</v>
      </c>
      <c r="AE23" s="49" t="e">
        <f>#REF!+AE27+AE33</f>
        <v>#REF!</v>
      </c>
      <c r="AF23" s="49" t="e">
        <f>#REF!+AF27+AF33</f>
        <v>#REF!</v>
      </c>
      <c r="AG23" s="49" t="e">
        <f>+#REF!+AG27+AG33</f>
        <v>#REF!</v>
      </c>
      <c r="AH23" s="50" t="e">
        <f>#REF!+AH27+AH33</f>
        <v>#REF!</v>
      </c>
      <c r="AI23" s="51" t="e">
        <f>#REF!+AI27+AI33</f>
        <v>#REF!</v>
      </c>
      <c r="AJ23" s="52"/>
      <c r="AK23" s="52"/>
      <c r="AL23" s="53"/>
    </row>
    <row r="24" spans="2:38" s="1" customFormat="1" ht="41.25">
      <c r="B24" s="5" t="s">
        <v>1037</v>
      </c>
      <c r="C24" s="3" t="s">
        <v>1038</v>
      </c>
      <c r="D24" s="3" t="s">
        <v>1039</v>
      </c>
      <c r="E24" s="3" t="s">
        <v>1040</v>
      </c>
      <c r="F24" s="3" t="s">
        <v>1041</v>
      </c>
      <c r="G24" s="3" t="s">
        <v>1042</v>
      </c>
      <c r="H24" s="3" t="s">
        <v>1043</v>
      </c>
      <c r="I24" s="3" t="s">
        <v>1044</v>
      </c>
      <c r="J24" s="4" t="s">
        <v>1045</v>
      </c>
      <c r="K24" s="5" t="s">
        <v>1046</v>
      </c>
      <c r="L24" s="6"/>
      <c r="M24" s="6"/>
      <c r="N24" s="7"/>
      <c r="O24" s="7"/>
      <c r="P24" s="8"/>
      <c r="Q24" s="9">
        <f>SUM(Q25:Q25)</f>
        <v>2000000</v>
      </c>
      <c r="R24" s="10">
        <f>SUM(R25:R25)</f>
        <v>0</v>
      </c>
      <c r="S24" s="11">
        <f>SUM(S25:S25)</f>
        <v>0</v>
      </c>
      <c r="T24" s="10">
        <f>SUM(T25:T25)</f>
        <v>0</v>
      </c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2">
        <f>Q24+S24</f>
        <v>2000000</v>
      </c>
      <c r="AH24" s="10">
        <f>AH25</f>
        <v>0</v>
      </c>
      <c r="AI24" s="13">
        <f>SUM(AI25:AI25)</f>
        <v>0</v>
      </c>
      <c r="AJ24" s="14"/>
      <c r="AK24" s="14"/>
      <c r="AL24" s="15"/>
    </row>
    <row r="25" spans="2:38" ht="102.75" thickBot="1">
      <c r="B25" s="28"/>
      <c r="C25" s="28"/>
      <c r="D25" s="28"/>
      <c r="E25" s="28"/>
      <c r="F25" s="26" t="s">
        <v>895</v>
      </c>
      <c r="G25" s="28"/>
      <c r="H25" s="28"/>
      <c r="I25" s="28"/>
      <c r="J25" s="26" t="s">
        <v>47</v>
      </c>
      <c r="K25" s="26" t="s">
        <v>485</v>
      </c>
      <c r="L25" s="27">
        <v>0</v>
      </c>
      <c r="M25" s="27">
        <v>0.25</v>
      </c>
      <c r="N25" s="27">
        <v>6.25</v>
      </c>
      <c r="O25" s="28"/>
      <c r="P25" s="28"/>
      <c r="Q25" s="29">
        <v>2000000</v>
      </c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/>
    </row>
    <row r="26" spans="2:38" s="1" customFormat="1" ht="41.25">
      <c r="B26" s="5" t="s">
        <v>1037</v>
      </c>
      <c r="C26" s="3" t="s">
        <v>1038</v>
      </c>
      <c r="D26" s="3" t="s">
        <v>1039</v>
      </c>
      <c r="E26" s="3" t="s">
        <v>1040</v>
      </c>
      <c r="F26" s="3" t="s">
        <v>1041</v>
      </c>
      <c r="G26" s="3" t="s">
        <v>1042</v>
      </c>
      <c r="H26" s="3" t="s">
        <v>1043</v>
      </c>
      <c r="I26" s="3" t="s">
        <v>1044</v>
      </c>
      <c r="J26" s="4" t="s">
        <v>1045</v>
      </c>
      <c r="K26" s="5" t="s">
        <v>1046</v>
      </c>
      <c r="L26" s="6"/>
      <c r="M26" s="6"/>
      <c r="N26" s="7"/>
      <c r="O26" s="7"/>
      <c r="P26" s="8"/>
      <c r="Q26" s="9">
        <f>SUM(Q27:Q27)</f>
        <v>0</v>
      </c>
      <c r="R26" s="10">
        <f>SUM(R27:R27)</f>
        <v>0</v>
      </c>
      <c r="S26" s="11">
        <f>SUM(S27:S27)</f>
        <v>3000000</v>
      </c>
      <c r="T26" s="10">
        <f>SUM(T27:T27)</f>
        <v>0</v>
      </c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2">
        <f>Q26+S26</f>
        <v>3000000</v>
      </c>
      <c r="AH26" s="10">
        <f>AH27</f>
        <v>0</v>
      </c>
      <c r="AI26" s="13">
        <f>SUM(AI27:AI27)</f>
        <v>0</v>
      </c>
      <c r="AJ26" s="14"/>
      <c r="AK26" s="14"/>
      <c r="AL26" s="15"/>
    </row>
    <row r="27" spans="2:38" ht="115.5" thickBot="1">
      <c r="B27" s="28"/>
      <c r="C27" s="28"/>
      <c r="D27" s="28"/>
      <c r="E27" s="28"/>
      <c r="F27" s="26" t="s">
        <v>896</v>
      </c>
      <c r="G27" s="28"/>
      <c r="H27" s="28"/>
      <c r="I27" s="28"/>
      <c r="J27" s="26" t="s">
        <v>48</v>
      </c>
      <c r="K27" s="26" t="s">
        <v>486</v>
      </c>
      <c r="L27" s="27">
        <v>10.9</v>
      </c>
      <c r="M27" s="27">
        <v>9.5</v>
      </c>
      <c r="N27" s="27">
        <v>10.1</v>
      </c>
      <c r="O27" s="28"/>
      <c r="P27" s="28"/>
      <c r="Q27" s="29"/>
      <c r="R27" s="28"/>
      <c r="S27" s="29">
        <v>3000000</v>
      </c>
      <c r="T27" s="28"/>
      <c r="U27" s="28"/>
      <c r="V27" s="28"/>
      <c r="W27" s="28"/>
      <c r="X27" s="28"/>
      <c r="Y27" s="28"/>
      <c r="Z27" s="28"/>
      <c r="AA27" s="29"/>
      <c r="AB27" s="28"/>
      <c r="AC27" s="28"/>
      <c r="AD27" s="28"/>
      <c r="AE27" s="29"/>
      <c r="AF27" s="28"/>
      <c r="AG27" s="28"/>
      <c r="AH27" s="28"/>
      <c r="AI27" s="28"/>
      <c r="AJ27" s="28"/>
      <c r="AK27" s="28"/>
      <c r="AL27" s="26"/>
    </row>
    <row r="28" spans="2:38" s="1" customFormat="1" ht="41.25">
      <c r="B28" s="5" t="s">
        <v>1037</v>
      </c>
      <c r="C28" s="3" t="s">
        <v>1038</v>
      </c>
      <c r="D28" s="3" t="s">
        <v>1039</v>
      </c>
      <c r="E28" s="3" t="s">
        <v>1040</v>
      </c>
      <c r="F28" s="3" t="s">
        <v>1041</v>
      </c>
      <c r="G28" s="3" t="s">
        <v>1042</v>
      </c>
      <c r="H28" s="3" t="s">
        <v>1043</v>
      </c>
      <c r="I28" s="3" t="s">
        <v>1044</v>
      </c>
      <c r="J28" s="4" t="s">
        <v>1045</v>
      </c>
      <c r="K28" s="5" t="s">
        <v>1046</v>
      </c>
      <c r="L28" s="6"/>
      <c r="M28" s="6"/>
      <c r="N28" s="7"/>
      <c r="O28" s="7"/>
      <c r="P28" s="8"/>
      <c r="Q28" s="9">
        <f>SUM(Q29:Q29)</f>
        <v>0</v>
      </c>
      <c r="R28" s="10">
        <f>SUM(R29:R29)</f>
        <v>0</v>
      </c>
      <c r="S28" s="11">
        <f>SUM(S29:S29)</f>
        <v>3000000</v>
      </c>
      <c r="T28" s="10">
        <f>SUM(T29:T29)</f>
        <v>0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2">
        <f>Q28+S28</f>
        <v>3000000</v>
      </c>
      <c r="AH28" s="10">
        <f>AH29</f>
        <v>0</v>
      </c>
      <c r="AI28" s="13">
        <f>SUM(AI29:AI29)</f>
        <v>0</v>
      </c>
      <c r="AJ28" s="14"/>
      <c r="AK28" s="14"/>
      <c r="AL28" s="15"/>
    </row>
    <row r="29" spans="2:38" ht="115.5" thickBot="1">
      <c r="B29" s="28"/>
      <c r="C29" s="28"/>
      <c r="D29" s="28"/>
      <c r="E29" s="28"/>
      <c r="F29" s="26" t="s">
        <v>896</v>
      </c>
      <c r="G29" s="28"/>
      <c r="H29" s="28"/>
      <c r="I29" s="28"/>
      <c r="J29" s="26" t="s">
        <v>49</v>
      </c>
      <c r="K29" s="26" t="s">
        <v>487</v>
      </c>
      <c r="L29" s="27">
        <v>14.2</v>
      </c>
      <c r="M29" s="27">
        <v>13.4</v>
      </c>
      <c r="N29" s="27">
        <v>13.8</v>
      </c>
      <c r="O29" s="28"/>
      <c r="P29" s="28"/>
      <c r="Q29" s="29"/>
      <c r="R29" s="28"/>
      <c r="S29" s="29">
        <v>3000000</v>
      </c>
      <c r="T29" s="28"/>
      <c r="U29" s="28"/>
      <c r="V29" s="28"/>
      <c r="W29" s="28"/>
      <c r="X29" s="28"/>
      <c r="Y29" s="28"/>
      <c r="Z29" s="28"/>
      <c r="AA29" s="29"/>
      <c r="AB29" s="28"/>
      <c r="AC29" s="28"/>
      <c r="AD29" s="28"/>
      <c r="AE29" s="29"/>
      <c r="AF29" s="28"/>
      <c r="AG29" s="28"/>
      <c r="AH29" s="28"/>
      <c r="AI29" s="28"/>
      <c r="AJ29" s="28"/>
      <c r="AK29" s="28"/>
      <c r="AL29" s="26"/>
    </row>
    <row r="30" spans="2:38" s="1" customFormat="1" ht="41.25">
      <c r="B30" s="5" t="s">
        <v>1037</v>
      </c>
      <c r="C30" s="3" t="s">
        <v>1038</v>
      </c>
      <c r="D30" s="3" t="s">
        <v>1039</v>
      </c>
      <c r="E30" s="3" t="s">
        <v>1040</v>
      </c>
      <c r="F30" s="3" t="s">
        <v>1041</v>
      </c>
      <c r="G30" s="3" t="s">
        <v>1042</v>
      </c>
      <c r="H30" s="3" t="s">
        <v>1043</v>
      </c>
      <c r="I30" s="3" t="s">
        <v>1044</v>
      </c>
      <c r="J30" s="4" t="s">
        <v>1045</v>
      </c>
      <c r="K30" s="5" t="s">
        <v>1046</v>
      </c>
      <c r="L30" s="6"/>
      <c r="M30" s="6"/>
      <c r="N30" s="7"/>
      <c r="O30" s="7"/>
      <c r="P30" s="8"/>
      <c r="Q30" s="9">
        <f>SUM(Q31:Q31)</f>
        <v>0</v>
      </c>
      <c r="R30" s="10">
        <f>SUM(R31:R31)</f>
        <v>0</v>
      </c>
      <c r="S30" s="11">
        <f>SUM(S31:S31)</f>
        <v>3000000</v>
      </c>
      <c r="T30" s="10">
        <f>SUM(T31:T31)</f>
        <v>0</v>
      </c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2">
        <f>Q30+S30</f>
        <v>3000000</v>
      </c>
      <c r="AH30" s="10">
        <f>AH31</f>
        <v>0</v>
      </c>
      <c r="AI30" s="13">
        <f>SUM(AI31:AI31)</f>
        <v>0</v>
      </c>
      <c r="AJ30" s="14"/>
      <c r="AK30" s="14"/>
      <c r="AL30" s="15"/>
    </row>
    <row r="31" spans="2:38" ht="153.75" thickBot="1">
      <c r="B31" s="28"/>
      <c r="C31" s="28"/>
      <c r="D31" s="28"/>
      <c r="E31" s="28"/>
      <c r="F31" s="26" t="s">
        <v>896</v>
      </c>
      <c r="G31" s="28"/>
      <c r="H31" s="28"/>
      <c r="I31" s="28"/>
      <c r="J31" s="26" t="s">
        <v>50</v>
      </c>
      <c r="K31" s="26" t="s">
        <v>488</v>
      </c>
      <c r="L31" s="27">
        <v>10.199999999999999</v>
      </c>
      <c r="M31" s="27">
        <v>9.4</v>
      </c>
      <c r="N31" s="27">
        <v>9.8000000000000007</v>
      </c>
      <c r="O31" s="28"/>
      <c r="P31" s="28"/>
      <c r="Q31" s="29"/>
      <c r="R31" s="28"/>
      <c r="S31" s="29">
        <v>3000000</v>
      </c>
      <c r="T31" s="28"/>
      <c r="U31" s="28"/>
      <c r="V31" s="28"/>
      <c r="W31" s="28"/>
      <c r="X31" s="28"/>
      <c r="Y31" s="28"/>
      <c r="Z31" s="28"/>
      <c r="AA31" s="29"/>
      <c r="AB31" s="28"/>
      <c r="AC31" s="28"/>
      <c r="AD31" s="28"/>
      <c r="AE31" s="29"/>
      <c r="AF31" s="28"/>
      <c r="AG31" s="28"/>
      <c r="AH31" s="28"/>
      <c r="AI31" s="28"/>
      <c r="AJ31" s="28"/>
      <c r="AK31" s="28"/>
      <c r="AL31" s="26"/>
    </row>
    <row r="32" spans="2:38" s="1" customFormat="1" ht="41.25">
      <c r="B32" s="5" t="s">
        <v>1037</v>
      </c>
      <c r="C32" s="3" t="s">
        <v>1038</v>
      </c>
      <c r="D32" s="3" t="s">
        <v>1039</v>
      </c>
      <c r="E32" s="3" t="s">
        <v>1040</v>
      </c>
      <c r="F32" s="3" t="s">
        <v>1041</v>
      </c>
      <c r="G32" s="3" t="s">
        <v>1042</v>
      </c>
      <c r="H32" s="3" t="s">
        <v>1043</v>
      </c>
      <c r="I32" s="3" t="s">
        <v>1044</v>
      </c>
      <c r="J32" s="4" t="s">
        <v>1045</v>
      </c>
      <c r="K32" s="5" t="s">
        <v>1046</v>
      </c>
      <c r="L32" s="6"/>
      <c r="M32" s="6"/>
      <c r="N32" s="7"/>
      <c r="O32" s="7"/>
      <c r="P32" s="8"/>
      <c r="Q32" s="9">
        <f>SUM(Q33:Q33)</f>
        <v>0</v>
      </c>
      <c r="R32" s="10">
        <f>SUM(R33:R33)</f>
        <v>0</v>
      </c>
      <c r="S32" s="11">
        <f>SUM(S33:S33)</f>
        <v>3000000</v>
      </c>
      <c r="T32" s="10">
        <f>SUM(T33:T33)</f>
        <v>0</v>
      </c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12">
        <f>Q32+S32</f>
        <v>3000000</v>
      </c>
      <c r="AH32" s="10">
        <f>AH33</f>
        <v>0</v>
      </c>
      <c r="AI32" s="13">
        <f>SUM(AI33:AI33)</f>
        <v>0</v>
      </c>
      <c r="AJ32" s="14"/>
      <c r="AK32" s="14"/>
      <c r="AL32" s="15"/>
    </row>
    <row r="33" spans="2:38" ht="153.75" thickBot="1">
      <c r="B33" s="28"/>
      <c r="C33" s="28"/>
      <c r="D33" s="28"/>
      <c r="E33" s="28"/>
      <c r="F33" s="26" t="s">
        <v>897</v>
      </c>
      <c r="G33" s="28"/>
      <c r="H33" s="28"/>
      <c r="I33" s="28"/>
      <c r="J33" s="26" t="s">
        <v>51</v>
      </c>
      <c r="K33" s="26" t="s">
        <v>489</v>
      </c>
      <c r="L33" s="27">
        <v>20.2</v>
      </c>
      <c r="M33" s="27">
        <v>19.399999999999999</v>
      </c>
      <c r="N33" s="27">
        <v>19.8</v>
      </c>
      <c r="O33" s="28"/>
      <c r="P33" s="28"/>
      <c r="Q33" s="29"/>
      <c r="R33" s="28"/>
      <c r="S33" s="29">
        <v>3000000</v>
      </c>
      <c r="T33" s="28"/>
      <c r="U33" s="28"/>
      <c r="V33" s="28"/>
      <c r="W33" s="28"/>
      <c r="X33" s="28"/>
      <c r="Y33" s="28"/>
      <c r="Z33" s="28"/>
      <c r="AA33" s="29"/>
      <c r="AB33" s="28"/>
      <c r="AC33" s="28"/>
      <c r="AD33" s="28"/>
      <c r="AE33" s="29"/>
      <c r="AF33" s="28"/>
      <c r="AG33" s="28"/>
      <c r="AH33" s="28"/>
      <c r="AI33" s="28"/>
      <c r="AJ33" s="28"/>
      <c r="AK33" s="28"/>
      <c r="AL33" s="26"/>
    </row>
    <row r="34" spans="2:38" s="1" customFormat="1" ht="45.75">
      <c r="B34" s="5" t="s">
        <v>1037</v>
      </c>
      <c r="C34" s="3" t="s">
        <v>1038</v>
      </c>
      <c r="D34" s="3" t="s">
        <v>1039</v>
      </c>
      <c r="E34" s="3" t="s">
        <v>1040</v>
      </c>
      <c r="F34" s="3" t="s">
        <v>1041</v>
      </c>
      <c r="G34" s="3" t="s">
        <v>1042</v>
      </c>
      <c r="H34" s="3" t="s">
        <v>1043</v>
      </c>
      <c r="I34" s="3" t="s">
        <v>1044</v>
      </c>
      <c r="J34" s="4" t="s">
        <v>1045</v>
      </c>
      <c r="K34" s="5" t="s">
        <v>1046</v>
      </c>
      <c r="L34" s="6"/>
      <c r="M34" s="6"/>
      <c r="N34" s="7"/>
      <c r="O34" s="7"/>
      <c r="P34" s="8"/>
      <c r="Q34" s="9">
        <f>SUM(Q35:Q35)</f>
        <v>0</v>
      </c>
      <c r="R34" s="10">
        <f>SUM(R35:R35)</f>
        <v>0</v>
      </c>
      <c r="S34" s="11">
        <f>SUM(S35:S35)</f>
        <v>12000000</v>
      </c>
      <c r="T34" s="10">
        <f>SUM(T35:T35)</f>
        <v>0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2">
        <f>Q34+S34</f>
        <v>12000000</v>
      </c>
      <c r="AH34" s="10">
        <f>AH35</f>
        <v>0</v>
      </c>
      <c r="AI34" s="13">
        <f>SUM(AI35:AI35)</f>
        <v>0</v>
      </c>
      <c r="AJ34" s="14"/>
      <c r="AK34" s="14"/>
      <c r="AL34" s="15"/>
    </row>
    <row r="35" spans="2:38" ht="115.5" thickBot="1">
      <c r="B35" s="28"/>
      <c r="C35" s="28"/>
      <c r="D35" s="28"/>
      <c r="E35" s="28"/>
      <c r="F35" s="26" t="s">
        <v>898</v>
      </c>
      <c r="G35" s="28"/>
      <c r="H35" s="28"/>
      <c r="I35" s="28"/>
      <c r="J35" s="26" t="s">
        <v>52</v>
      </c>
      <c r="K35" s="26" t="s">
        <v>490</v>
      </c>
      <c r="L35" s="27">
        <v>2.5</v>
      </c>
      <c r="M35" s="27" t="s">
        <v>429</v>
      </c>
      <c r="N35" s="27" t="s">
        <v>429</v>
      </c>
      <c r="O35" s="28"/>
      <c r="P35" s="28"/>
      <c r="Q35" s="29"/>
      <c r="R35" s="28"/>
      <c r="S35" s="29">
        <v>12000000</v>
      </c>
      <c r="T35" s="28"/>
      <c r="U35" s="28"/>
      <c r="V35" s="28"/>
      <c r="W35" s="28"/>
      <c r="X35" s="28"/>
      <c r="Y35" s="28"/>
      <c r="Z35" s="28"/>
      <c r="AA35" s="29"/>
      <c r="AB35" s="28"/>
      <c r="AC35" s="28"/>
      <c r="AD35" s="28"/>
      <c r="AE35" s="29"/>
      <c r="AF35" s="28"/>
      <c r="AG35" s="28"/>
      <c r="AH35" s="28"/>
      <c r="AI35" s="28"/>
      <c r="AJ35" s="28"/>
      <c r="AK35" s="28"/>
      <c r="AL35" s="26" t="s">
        <v>1075</v>
      </c>
    </row>
    <row r="36" spans="2:38" s="1" customFormat="1" ht="45.75">
      <c r="B36" s="5" t="s">
        <v>1037</v>
      </c>
      <c r="C36" s="3" t="s">
        <v>1038</v>
      </c>
      <c r="D36" s="3" t="s">
        <v>1039</v>
      </c>
      <c r="E36" s="3" t="s">
        <v>1040</v>
      </c>
      <c r="F36" s="3" t="s">
        <v>1041</v>
      </c>
      <c r="G36" s="3" t="s">
        <v>1042</v>
      </c>
      <c r="H36" s="3" t="s">
        <v>1043</v>
      </c>
      <c r="I36" s="3" t="s">
        <v>1044</v>
      </c>
      <c r="J36" s="4" t="s">
        <v>1045</v>
      </c>
      <c r="K36" s="5" t="s">
        <v>1046</v>
      </c>
      <c r="L36" s="6"/>
      <c r="M36" s="6"/>
      <c r="N36" s="7"/>
      <c r="O36" s="7"/>
      <c r="P36" s="8"/>
      <c r="Q36" s="9">
        <f>SUM(Q37:Q37)</f>
        <v>15000000</v>
      </c>
      <c r="R36" s="10">
        <f>SUM(R37:R37)</f>
        <v>0</v>
      </c>
      <c r="S36" s="11">
        <f>SUM(S37:S37)</f>
        <v>0</v>
      </c>
      <c r="T36" s="10">
        <f>SUM(T37:T37)</f>
        <v>0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2">
        <f>Q36+S36</f>
        <v>15000000</v>
      </c>
      <c r="AH36" s="10">
        <f>AH37</f>
        <v>0</v>
      </c>
      <c r="AI36" s="13">
        <f>SUM(AI37:AI37)</f>
        <v>0</v>
      </c>
      <c r="AJ36" s="14"/>
      <c r="AK36" s="14"/>
      <c r="AL36" s="15"/>
    </row>
    <row r="37" spans="2:38" ht="141" thickBot="1">
      <c r="B37" s="28"/>
      <c r="C37" s="28"/>
      <c r="D37" s="28"/>
      <c r="E37" s="28"/>
      <c r="F37" s="26" t="s">
        <v>899</v>
      </c>
      <c r="G37" s="28"/>
      <c r="H37" s="28"/>
      <c r="I37" s="28"/>
      <c r="J37" s="26" t="s">
        <v>53</v>
      </c>
      <c r="K37" s="26" t="s">
        <v>491</v>
      </c>
      <c r="L37" s="27">
        <v>0</v>
      </c>
      <c r="M37" s="27">
        <v>3640</v>
      </c>
      <c r="N37" s="27">
        <v>900</v>
      </c>
      <c r="O37" s="28"/>
      <c r="P37" s="28"/>
      <c r="Q37" s="29">
        <v>15000000</v>
      </c>
      <c r="R37" s="28"/>
      <c r="S37" s="29"/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/>
      <c r="AF37" s="28"/>
      <c r="AG37" s="28"/>
      <c r="AH37" s="28"/>
      <c r="AI37" s="28"/>
      <c r="AJ37" s="28"/>
      <c r="AK37" s="28"/>
      <c r="AL37" s="26" t="s">
        <v>1075</v>
      </c>
    </row>
    <row r="38" spans="2:38" s="1" customFormat="1" ht="45.75">
      <c r="B38" s="5" t="s">
        <v>1037</v>
      </c>
      <c r="C38" s="3" t="s">
        <v>1038</v>
      </c>
      <c r="D38" s="3" t="s">
        <v>1039</v>
      </c>
      <c r="E38" s="3" t="s">
        <v>1040</v>
      </c>
      <c r="F38" s="3" t="s">
        <v>1041</v>
      </c>
      <c r="G38" s="3" t="s">
        <v>1042</v>
      </c>
      <c r="H38" s="3" t="s">
        <v>1043</v>
      </c>
      <c r="I38" s="3" t="s">
        <v>1044</v>
      </c>
      <c r="J38" s="4" t="s">
        <v>1045</v>
      </c>
      <c r="K38" s="5" t="s">
        <v>1046</v>
      </c>
      <c r="L38" s="6"/>
      <c r="M38" s="6"/>
      <c r="N38" s="7"/>
      <c r="O38" s="7"/>
      <c r="P38" s="8"/>
      <c r="Q38" s="9">
        <f>SUM(Q39:Q39)</f>
        <v>15000000</v>
      </c>
      <c r="R38" s="10">
        <f>SUM(R39:R39)</f>
        <v>0</v>
      </c>
      <c r="S38" s="11">
        <f>SUM(S39:S39)</f>
        <v>0</v>
      </c>
      <c r="T38" s="10">
        <f>SUM(T39:T39)</f>
        <v>0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2">
        <f>Q38+S38</f>
        <v>15000000</v>
      </c>
      <c r="AH38" s="10">
        <f>AH39</f>
        <v>0</v>
      </c>
      <c r="AI38" s="13">
        <f>SUM(AI39:AI39)</f>
        <v>0</v>
      </c>
      <c r="AJ38" s="14"/>
      <c r="AK38" s="14"/>
      <c r="AL38" s="15"/>
    </row>
    <row r="39" spans="2:38" ht="166.5" thickBot="1">
      <c r="B39" s="28"/>
      <c r="C39" s="28"/>
      <c r="D39" s="28"/>
      <c r="E39" s="28"/>
      <c r="F39" s="26" t="s">
        <v>899</v>
      </c>
      <c r="G39" s="28"/>
      <c r="H39" s="28"/>
      <c r="I39" s="28"/>
      <c r="J39" s="26" t="s">
        <v>54</v>
      </c>
      <c r="K39" s="26" t="s">
        <v>492</v>
      </c>
      <c r="L39" s="27">
        <v>0</v>
      </c>
      <c r="M39" s="27">
        <v>382</v>
      </c>
      <c r="N39" s="27">
        <v>95</v>
      </c>
      <c r="O39" s="28"/>
      <c r="P39" s="28"/>
      <c r="Q39" s="29">
        <v>15000000</v>
      </c>
      <c r="R39" s="28"/>
      <c r="S39" s="29"/>
      <c r="T39" s="28"/>
      <c r="U39" s="28"/>
      <c r="V39" s="28"/>
      <c r="W39" s="28"/>
      <c r="X39" s="28"/>
      <c r="Y39" s="28"/>
      <c r="Z39" s="28"/>
      <c r="AA39" s="29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26" t="s">
        <v>1075</v>
      </c>
    </row>
    <row r="40" spans="2:38" s="1" customFormat="1" ht="41.25">
      <c r="B40" s="5" t="s">
        <v>1037</v>
      </c>
      <c r="C40" s="3" t="s">
        <v>1038</v>
      </c>
      <c r="D40" s="3" t="s">
        <v>1039</v>
      </c>
      <c r="E40" s="3" t="s">
        <v>1040</v>
      </c>
      <c r="F40" s="3" t="s">
        <v>1041</v>
      </c>
      <c r="G40" s="3" t="s">
        <v>1042</v>
      </c>
      <c r="H40" s="3" t="s">
        <v>1043</v>
      </c>
      <c r="I40" s="3" t="s">
        <v>1044</v>
      </c>
      <c r="J40" s="4" t="s">
        <v>1045</v>
      </c>
      <c r="K40" s="5" t="s">
        <v>1046</v>
      </c>
      <c r="L40" s="6"/>
      <c r="M40" s="6"/>
      <c r="N40" s="7"/>
      <c r="O40" s="7"/>
      <c r="P40" s="8"/>
      <c r="Q40" s="9">
        <f>SUM(Q41:Q41)</f>
        <v>0</v>
      </c>
      <c r="R40" s="10">
        <f>SUM(R41:R41)</f>
        <v>0</v>
      </c>
      <c r="S40" s="11">
        <f>SUM(S41:S41)</f>
        <v>4000000</v>
      </c>
      <c r="T40" s="10">
        <f>SUM(T41:T41)</f>
        <v>0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2">
        <f>Q40+S40</f>
        <v>4000000</v>
      </c>
      <c r="AH40" s="10">
        <f>AH41</f>
        <v>0</v>
      </c>
      <c r="AI40" s="13">
        <f>SUM(AI41:AI41)</f>
        <v>0</v>
      </c>
      <c r="AJ40" s="14"/>
      <c r="AK40" s="14"/>
      <c r="AL40" s="15"/>
    </row>
    <row r="41" spans="2:38" ht="102.75" thickBot="1">
      <c r="B41" s="28"/>
      <c r="C41" s="28"/>
      <c r="D41" s="28"/>
      <c r="E41" s="28"/>
      <c r="F41" s="26" t="s">
        <v>900</v>
      </c>
      <c r="G41" s="28"/>
      <c r="H41" s="28"/>
      <c r="I41" s="28"/>
      <c r="J41" s="26" t="s">
        <v>55</v>
      </c>
      <c r="K41" s="26" t="s">
        <v>493</v>
      </c>
      <c r="L41" s="27">
        <v>19</v>
      </c>
      <c r="M41" s="27" t="s">
        <v>430</v>
      </c>
      <c r="N41" s="27">
        <v>18.2</v>
      </c>
      <c r="O41" s="28"/>
      <c r="P41" s="28"/>
      <c r="Q41" s="29"/>
      <c r="R41" s="28"/>
      <c r="S41" s="29">
        <v>4000000</v>
      </c>
      <c r="T41" s="28"/>
      <c r="U41" s="28"/>
      <c r="V41" s="28"/>
      <c r="W41" s="28"/>
      <c r="X41" s="28"/>
      <c r="Y41" s="28"/>
      <c r="Z41" s="28"/>
      <c r="AA41" s="29"/>
      <c r="AB41" s="28"/>
      <c r="AC41" s="28"/>
      <c r="AD41" s="28"/>
      <c r="AE41" s="29"/>
      <c r="AF41" s="28"/>
      <c r="AG41" s="28"/>
      <c r="AH41" s="28"/>
      <c r="AI41" s="28"/>
      <c r="AJ41" s="28"/>
      <c r="AK41" s="28"/>
      <c r="AL41" s="26" t="s">
        <v>1075</v>
      </c>
    </row>
    <row r="42" spans="2:38" s="1" customFormat="1" ht="41.25">
      <c r="B42" s="5" t="s">
        <v>1037</v>
      </c>
      <c r="C42" s="3" t="s">
        <v>1038</v>
      </c>
      <c r="D42" s="3" t="s">
        <v>1039</v>
      </c>
      <c r="E42" s="3" t="s">
        <v>1040</v>
      </c>
      <c r="F42" s="3" t="s">
        <v>1041</v>
      </c>
      <c r="G42" s="3" t="s">
        <v>1042</v>
      </c>
      <c r="H42" s="3" t="s">
        <v>1043</v>
      </c>
      <c r="I42" s="3" t="s">
        <v>1044</v>
      </c>
      <c r="J42" s="4" t="s">
        <v>1045</v>
      </c>
      <c r="K42" s="5" t="s">
        <v>1046</v>
      </c>
      <c r="L42" s="6"/>
      <c r="M42" s="6"/>
      <c r="N42" s="7"/>
      <c r="O42" s="7"/>
      <c r="P42" s="8"/>
      <c r="Q42" s="9">
        <f>SUM(Q43:Q43)</f>
        <v>0</v>
      </c>
      <c r="R42" s="10">
        <f>SUM(R43:R43)</f>
        <v>0</v>
      </c>
      <c r="S42" s="11">
        <f>SUM(S43:S43)</f>
        <v>4000000</v>
      </c>
      <c r="T42" s="10">
        <f>SUM(T43:T43)</f>
        <v>0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2">
        <f>Q42+S42</f>
        <v>4000000</v>
      </c>
      <c r="AH42" s="10">
        <f>AH43</f>
        <v>0</v>
      </c>
      <c r="AI42" s="13">
        <f>SUM(AI43:AI43)</f>
        <v>0</v>
      </c>
      <c r="AJ42" s="14"/>
      <c r="AK42" s="14"/>
      <c r="AL42" s="15"/>
    </row>
    <row r="43" spans="2:38" ht="102.75" thickBot="1">
      <c r="B43" s="28"/>
      <c r="C43" s="28"/>
      <c r="D43" s="28"/>
      <c r="E43" s="28"/>
      <c r="F43" s="26" t="s">
        <v>900</v>
      </c>
      <c r="G43" s="28"/>
      <c r="H43" s="28"/>
      <c r="I43" s="28"/>
      <c r="J43" s="26" t="s">
        <v>56</v>
      </c>
      <c r="K43" s="26" t="s">
        <v>494</v>
      </c>
      <c r="L43" s="27">
        <v>18</v>
      </c>
      <c r="M43" s="27" t="s">
        <v>430</v>
      </c>
      <c r="N43" s="27">
        <v>17.2</v>
      </c>
      <c r="O43" s="28"/>
      <c r="P43" s="28"/>
      <c r="Q43" s="29"/>
      <c r="R43" s="28"/>
      <c r="S43" s="29">
        <v>4000000</v>
      </c>
      <c r="T43" s="28"/>
      <c r="U43" s="28"/>
      <c r="V43" s="28"/>
      <c r="W43" s="28"/>
      <c r="X43" s="28"/>
      <c r="Y43" s="28"/>
      <c r="Z43" s="28"/>
      <c r="AA43" s="29"/>
      <c r="AB43" s="28"/>
      <c r="AC43" s="28"/>
      <c r="AD43" s="28"/>
      <c r="AE43" s="29"/>
      <c r="AF43" s="28"/>
      <c r="AG43" s="28"/>
      <c r="AH43" s="28"/>
      <c r="AI43" s="28"/>
      <c r="AJ43" s="28"/>
      <c r="AK43" s="28"/>
      <c r="AL43" s="26" t="s">
        <v>1075</v>
      </c>
    </row>
    <row r="44" spans="2:38" s="1" customFormat="1" ht="41.25">
      <c r="B44" s="5" t="s">
        <v>1037</v>
      </c>
      <c r="C44" s="3" t="s">
        <v>1038</v>
      </c>
      <c r="D44" s="3" t="s">
        <v>1039</v>
      </c>
      <c r="E44" s="3" t="s">
        <v>1040</v>
      </c>
      <c r="F44" s="3" t="s">
        <v>1041</v>
      </c>
      <c r="G44" s="3" t="s">
        <v>1042</v>
      </c>
      <c r="H44" s="3" t="s">
        <v>1043</v>
      </c>
      <c r="I44" s="3" t="s">
        <v>1044</v>
      </c>
      <c r="J44" s="4" t="s">
        <v>1045</v>
      </c>
      <c r="K44" s="5" t="s">
        <v>1046</v>
      </c>
      <c r="L44" s="6"/>
      <c r="M44" s="6"/>
      <c r="N44" s="7"/>
      <c r="O44" s="7"/>
      <c r="P44" s="8"/>
      <c r="Q44" s="9">
        <f>SUM(Q45:Q45)</f>
        <v>0</v>
      </c>
      <c r="R44" s="10">
        <f>SUM(R45:R45)</f>
        <v>0</v>
      </c>
      <c r="S44" s="11">
        <f>SUM(S45:S45)</f>
        <v>4000000</v>
      </c>
      <c r="T44" s="10">
        <f>SUM(T45:T45)</f>
        <v>0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11"/>
      <c r="AF44" s="10"/>
      <c r="AG44" s="12">
        <f>Q44+S44</f>
        <v>4000000</v>
      </c>
      <c r="AH44" s="10">
        <f>AH45</f>
        <v>0</v>
      </c>
      <c r="AI44" s="13">
        <f>SUM(AI45:AI45)</f>
        <v>0</v>
      </c>
      <c r="AJ44" s="14"/>
      <c r="AK44" s="14"/>
      <c r="AL44" s="15"/>
    </row>
    <row r="45" spans="2:38" ht="102.75" thickBot="1">
      <c r="B45" s="28"/>
      <c r="C45" s="28"/>
      <c r="D45" s="28"/>
      <c r="E45" s="28"/>
      <c r="F45" s="26" t="s">
        <v>900</v>
      </c>
      <c r="G45" s="28"/>
      <c r="H45" s="28"/>
      <c r="I45" s="28"/>
      <c r="J45" s="26" t="s">
        <v>57</v>
      </c>
      <c r="K45" s="26" t="s">
        <v>495</v>
      </c>
      <c r="L45" s="27">
        <v>6</v>
      </c>
      <c r="M45" s="27" t="s">
        <v>431</v>
      </c>
      <c r="N45" s="27">
        <v>5.6</v>
      </c>
      <c r="O45" s="28"/>
      <c r="P45" s="28"/>
      <c r="Q45" s="29"/>
      <c r="R45" s="28"/>
      <c r="S45" s="29">
        <v>4000000</v>
      </c>
      <c r="T45" s="28"/>
      <c r="U45" s="28"/>
      <c r="V45" s="28"/>
      <c r="W45" s="28"/>
      <c r="X45" s="28"/>
      <c r="Y45" s="28"/>
      <c r="Z45" s="28"/>
      <c r="AA45" s="29"/>
      <c r="AB45" s="28"/>
      <c r="AC45" s="28"/>
      <c r="AD45" s="28"/>
      <c r="AE45" s="29"/>
      <c r="AF45" s="28"/>
      <c r="AG45" s="28"/>
      <c r="AH45" s="28"/>
      <c r="AI45" s="28"/>
      <c r="AJ45" s="28"/>
      <c r="AK45" s="28"/>
      <c r="AL45" s="26" t="s">
        <v>1075</v>
      </c>
    </row>
    <row r="46" spans="2:38" s="1" customFormat="1" ht="41.25">
      <c r="B46" s="5" t="s">
        <v>1037</v>
      </c>
      <c r="C46" s="3" t="s">
        <v>1038</v>
      </c>
      <c r="D46" s="3" t="s">
        <v>1039</v>
      </c>
      <c r="E46" s="3" t="s">
        <v>1040</v>
      </c>
      <c r="F46" s="3" t="s">
        <v>1041</v>
      </c>
      <c r="G46" s="3" t="s">
        <v>1042</v>
      </c>
      <c r="H46" s="3" t="s">
        <v>1043</v>
      </c>
      <c r="I46" s="3" t="s">
        <v>1044</v>
      </c>
      <c r="J46" s="4" t="s">
        <v>1045</v>
      </c>
      <c r="K46" s="5" t="s">
        <v>1046</v>
      </c>
      <c r="L46" s="6"/>
      <c r="M46" s="6"/>
      <c r="N46" s="7"/>
      <c r="O46" s="7"/>
      <c r="P46" s="8"/>
      <c r="Q46" s="9">
        <f>SUM(Q47:Q47)</f>
        <v>0</v>
      </c>
      <c r="R46" s="10">
        <f>SUM(R47:R47)</f>
        <v>0</v>
      </c>
      <c r="S46" s="11">
        <f>SUM(S47:S47)</f>
        <v>5000000</v>
      </c>
      <c r="T46" s="10">
        <f>SUM(T47:T47)</f>
        <v>0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2">
        <f>Q46+S46</f>
        <v>5000000</v>
      </c>
      <c r="AH46" s="10">
        <f>AH47</f>
        <v>0</v>
      </c>
      <c r="AI46" s="13">
        <f>SUM(AI47:AI47)</f>
        <v>0</v>
      </c>
      <c r="AJ46" s="14"/>
      <c r="AK46" s="14"/>
      <c r="AL46" s="15"/>
    </row>
    <row r="47" spans="2:38" ht="192" thickBot="1">
      <c r="B47" s="28"/>
      <c r="C47" s="28"/>
      <c r="D47" s="28"/>
      <c r="E47" s="28"/>
      <c r="F47" s="26" t="s">
        <v>901</v>
      </c>
      <c r="G47" s="28"/>
      <c r="H47" s="28"/>
      <c r="I47" s="28"/>
      <c r="J47" s="26" t="s">
        <v>58</v>
      </c>
      <c r="K47" s="26" t="s">
        <v>496</v>
      </c>
      <c r="L47" s="27">
        <v>80</v>
      </c>
      <c r="M47" s="27">
        <v>0.85</v>
      </c>
      <c r="N47" s="27">
        <v>80</v>
      </c>
      <c r="O47" s="28"/>
      <c r="P47" s="28"/>
      <c r="Q47" s="29"/>
      <c r="R47" s="28"/>
      <c r="S47" s="29">
        <v>5000000</v>
      </c>
      <c r="T47" s="28"/>
      <c r="U47" s="28"/>
      <c r="V47" s="28"/>
      <c r="W47" s="28"/>
      <c r="X47" s="28"/>
      <c r="Y47" s="28"/>
      <c r="Z47" s="28"/>
      <c r="AA47" s="29"/>
      <c r="AB47" s="28"/>
      <c r="AC47" s="28"/>
      <c r="AD47" s="28"/>
      <c r="AE47" s="29"/>
      <c r="AF47" s="28"/>
      <c r="AG47" s="28"/>
      <c r="AH47" s="28"/>
      <c r="AI47" s="28"/>
      <c r="AJ47" s="28"/>
      <c r="AK47" s="28"/>
      <c r="AL47" s="26" t="s">
        <v>1075</v>
      </c>
    </row>
    <row r="48" spans="2:38" s="1" customFormat="1" ht="41.25">
      <c r="B48" s="5" t="s">
        <v>1037</v>
      </c>
      <c r="C48" s="3" t="s">
        <v>1038</v>
      </c>
      <c r="D48" s="3" t="s">
        <v>1039</v>
      </c>
      <c r="E48" s="3" t="s">
        <v>1040</v>
      </c>
      <c r="F48" s="3" t="s">
        <v>1041</v>
      </c>
      <c r="G48" s="3" t="s">
        <v>1042</v>
      </c>
      <c r="H48" s="3" t="s">
        <v>1043</v>
      </c>
      <c r="I48" s="3" t="s">
        <v>1044</v>
      </c>
      <c r="J48" s="4" t="s">
        <v>1045</v>
      </c>
      <c r="K48" s="5" t="s">
        <v>1046</v>
      </c>
      <c r="L48" s="6"/>
      <c r="M48" s="6"/>
      <c r="N48" s="7"/>
      <c r="O48" s="7"/>
      <c r="P48" s="8"/>
      <c r="Q48" s="9">
        <f>SUM(Q49:Q49)</f>
        <v>0</v>
      </c>
      <c r="R48" s="10">
        <f>SUM(R49:R49)</f>
        <v>0</v>
      </c>
      <c r="S48" s="11">
        <f>SUM(S49:S49)</f>
        <v>5000000</v>
      </c>
      <c r="T48" s="10">
        <f>SUM(T49:T49)</f>
        <v>0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2">
        <f>Q48+S48</f>
        <v>5000000</v>
      </c>
      <c r="AH48" s="10">
        <f>AH49</f>
        <v>0</v>
      </c>
      <c r="AI48" s="13">
        <f>SUM(AI49:AI49)</f>
        <v>0</v>
      </c>
      <c r="AJ48" s="14"/>
      <c r="AK48" s="14"/>
      <c r="AL48" s="15"/>
    </row>
    <row r="49" spans="2:38" ht="115.5" thickBot="1">
      <c r="B49" s="28"/>
      <c r="C49" s="28"/>
      <c r="D49" s="28"/>
      <c r="E49" s="28"/>
      <c r="F49" s="26" t="s">
        <v>901</v>
      </c>
      <c r="G49" s="28"/>
      <c r="H49" s="28"/>
      <c r="I49" s="28"/>
      <c r="J49" s="26" t="s">
        <v>59</v>
      </c>
      <c r="K49" s="26" t="s">
        <v>497</v>
      </c>
      <c r="L49" s="27">
        <v>2.44</v>
      </c>
      <c r="M49" s="27">
        <v>0.8</v>
      </c>
      <c r="N49" s="27" t="s">
        <v>865</v>
      </c>
      <c r="O49" s="28"/>
      <c r="P49" s="28"/>
      <c r="Q49" s="29"/>
      <c r="R49" s="28"/>
      <c r="S49" s="29">
        <v>5000000</v>
      </c>
      <c r="T49" s="28"/>
      <c r="U49" s="28"/>
      <c r="V49" s="28"/>
      <c r="W49" s="28"/>
      <c r="X49" s="28"/>
      <c r="Y49" s="28"/>
      <c r="Z49" s="28"/>
      <c r="AA49" s="29"/>
      <c r="AB49" s="28"/>
      <c r="AC49" s="28"/>
      <c r="AD49" s="28"/>
      <c r="AE49" s="29"/>
      <c r="AF49" s="28"/>
      <c r="AG49" s="28"/>
      <c r="AH49" s="28"/>
      <c r="AI49" s="28"/>
      <c r="AJ49" s="28"/>
      <c r="AK49" s="28"/>
      <c r="AL49" s="26" t="s">
        <v>1075</v>
      </c>
    </row>
    <row r="50" spans="2:38" s="1" customFormat="1" ht="41.25">
      <c r="B50" s="5" t="s">
        <v>1037</v>
      </c>
      <c r="C50" s="3" t="s">
        <v>1038</v>
      </c>
      <c r="D50" s="3" t="s">
        <v>1039</v>
      </c>
      <c r="E50" s="3" t="s">
        <v>1040</v>
      </c>
      <c r="F50" s="3" t="s">
        <v>1041</v>
      </c>
      <c r="G50" s="3" t="s">
        <v>1042</v>
      </c>
      <c r="H50" s="3" t="s">
        <v>1043</v>
      </c>
      <c r="I50" s="3" t="s">
        <v>1044</v>
      </c>
      <c r="J50" s="4" t="s">
        <v>1045</v>
      </c>
      <c r="K50" s="5" t="s">
        <v>1046</v>
      </c>
      <c r="L50" s="6"/>
      <c r="M50" s="6"/>
      <c r="N50" s="7"/>
      <c r="O50" s="7"/>
      <c r="P50" s="8"/>
      <c r="Q50" s="9">
        <f>SUM(Q51:Q51)</f>
        <v>0</v>
      </c>
      <c r="R50" s="10">
        <f>SUM(R51:R51)</f>
        <v>0</v>
      </c>
      <c r="S50" s="11">
        <f>SUM(S51:S51)</f>
        <v>5000000</v>
      </c>
      <c r="T50" s="10">
        <f>SUM(T51:T51)</f>
        <v>0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2">
        <f>Q50+S50</f>
        <v>5000000</v>
      </c>
      <c r="AH50" s="10">
        <f>AH51</f>
        <v>0</v>
      </c>
      <c r="AI50" s="13">
        <f>SUM(AI51:AI51)</f>
        <v>0</v>
      </c>
      <c r="AJ50" s="14"/>
      <c r="AK50" s="14"/>
      <c r="AL50" s="15"/>
    </row>
    <row r="51" spans="2:38" ht="102.75" thickBot="1">
      <c r="B51" s="28"/>
      <c r="C51" s="28"/>
      <c r="D51" s="28"/>
      <c r="E51" s="28"/>
      <c r="F51" s="26" t="s">
        <v>901</v>
      </c>
      <c r="G51" s="28"/>
      <c r="H51" s="28"/>
      <c r="I51" s="28"/>
      <c r="J51" s="26" t="s">
        <v>60</v>
      </c>
      <c r="K51" s="26" t="s">
        <v>498</v>
      </c>
      <c r="L51" s="27">
        <v>0</v>
      </c>
      <c r="M51" s="27">
        <v>0</v>
      </c>
      <c r="N51" s="27" t="s">
        <v>866</v>
      </c>
      <c r="O51" s="28"/>
      <c r="P51" s="28"/>
      <c r="Q51" s="29"/>
      <c r="R51" s="28"/>
      <c r="S51" s="29">
        <v>5000000</v>
      </c>
      <c r="T51" s="28"/>
      <c r="U51" s="28"/>
      <c r="V51" s="28"/>
      <c r="W51" s="28"/>
      <c r="X51" s="28"/>
      <c r="Y51" s="28"/>
      <c r="Z51" s="28"/>
      <c r="AA51" s="29"/>
      <c r="AB51" s="28"/>
      <c r="AC51" s="28"/>
      <c r="AD51" s="28"/>
      <c r="AE51" s="29"/>
      <c r="AF51" s="28"/>
      <c r="AG51" s="28"/>
      <c r="AH51" s="28"/>
      <c r="AI51" s="28"/>
      <c r="AJ51" s="28"/>
      <c r="AK51" s="28"/>
      <c r="AL51" s="26" t="s">
        <v>1075</v>
      </c>
    </row>
    <row r="52" spans="2:38" s="1" customFormat="1" ht="45.75">
      <c r="B52" s="5" t="s">
        <v>1037</v>
      </c>
      <c r="C52" s="3" t="s">
        <v>1038</v>
      </c>
      <c r="D52" s="3" t="s">
        <v>1039</v>
      </c>
      <c r="E52" s="3" t="s">
        <v>1040</v>
      </c>
      <c r="F52" s="3" t="s">
        <v>1041</v>
      </c>
      <c r="G52" s="3" t="s">
        <v>1042</v>
      </c>
      <c r="H52" s="3" t="s">
        <v>1043</v>
      </c>
      <c r="I52" s="3" t="s">
        <v>1044</v>
      </c>
      <c r="J52" s="4" t="s">
        <v>1045</v>
      </c>
      <c r="K52" s="5" t="s">
        <v>1046</v>
      </c>
      <c r="L52" s="6"/>
      <c r="M52" s="6"/>
      <c r="N52" s="7"/>
      <c r="O52" s="7"/>
      <c r="P52" s="8"/>
      <c r="Q52" s="9">
        <f>SUM(Q53:Q53)</f>
        <v>0</v>
      </c>
      <c r="R52" s="10">
        <f>SUM(R53:R53)</f>
        <v>0</v>
      </c>
      <c r="S52" s="11">
        <f>SUM(S53:S53)</f>
        <v>10000000</v>
      </c>
      <c r="T52" s="10">
        <f>SUM(T53:T53)</f>
        <v>0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11"/>
      <c r="AF52" s="10"/>
      <c r="AG52" s="12">
        <f>Q52+S52</f>
        <v>10000000</v>
      </c>
      <c r="AH52" s="10">
        <f>AH53</f>
        <v>0</v>
      </c>
      <c r="AI52" s="13">
        <f>SUM(AI53:AI53)</f>
        <v>0</v>
      </c>
      <c r="AJ52" s="14"/>
      <c r="AK52" s="14"/>
      <c r="AL52" s="15"/>
    </row>
    <row r="53" spans="2:38" ht="115.5" thickBot="1">
      <c r="B53" s="28"/>
      <c r="C53" s="28"/>
      <c r="D53" s="28"/>
      <c r="E53" s="28"/>
      <c r="F53" s="26" t="s">
        <v>902</v>
      </c>
      <c r="G53" s="28"/>
      <c r="H53" s="28"/>
      <c r="I53" s="28"/>
      <c r="J53" s="26" t="s">
        <v>61</v>
      </c>
      <c r="K53" s="26" t="s">
        <v>499</v>
      </c>
      <c r="L53" s="27">
        <v>1</v>
      </c>
      <c r="M53" s="27">
        <v>4</v>
      </c>
      <c r="N53" s="27">
        <v>1</v>
      </c>
      <c r="O53" s="28"/>
      <c r="P53" s="28"/>
      <c r="Q53" s="29"/>
      <c r="R53" s="28"/>
      <c r="S53" s="29">
        <v>10000000</v>
      </c>
      <c r="T53" s="28"/>
      <c r="U53" s="28"/>
      <c r="V53" s="28"/>
      <c r="W53" s="28"/>
      <c r="X53" s="28"/>
      <c r="Y53" s="28"/>
      <c r="Z53" s="28"/>
      <c r="AA53" s="29"/>
      <c r="AB53" s="28"/>
      <c r="AC53" s="28"/>
      <c r="AD53" s="28"/>
      <c r="AE53" s="29"/>
      <c r="AF53" s="28"/>
      <c r="AG53" s="28"/>
      <c r="AH53" s="28"/>
      <c r="AI53" s="28"/>
      <c r="AJ53" s="28"/>
      <c r="AK53" s="28"/>
      <c r="AL53" s="26" t="s">
        <v>1075</v>
      </c>
    </row>
    <row r="54" spans="2:38" s="1" customFormat="1" ht="45.75">
      <c r="B54" s="5" t="s">
        <v>1037</v>
      </c>
      <c r="C54" s="3" t="s">
        <v>1038</v>
      </c>
      <c r="D54" s="3" t="s">
        <v>1039</v>
      </c>
      <c r="E54" s="3" t="s">
        <v>1040</v>
      </c>
      <c r="F54" s="3" t="s">
        <v>1041</v>
      </c>
      <c r="G54" s="3" t="s">
        <v>1042</v>
      </c>
      <c r="H54" s="3" t="s">
        <v>1043</v>
      </c>
      <c r="I54" s="3" t="s">
        <v>1044</v>
      </c>
      <c r="J54" s="4" t="s">
        <v>1045</v>
      </c>
      <c r="K54" s="5" t="s">
        <v>1046</v>
      </c>
      <c r="L54" s="6"/>
      <c r="M54" s="6"/>
      <c r="N54" s="7"/>
      <c r="O54" s="7"/>
      <c r="P54" s="8"/>
      <c r="Q54" s="9">
        <f>SUM(Q55:Q55)</f>
        <v>0</v>
      </c>
      <c r="R54" s="10">
        <f>SUM(R55:R55)</f>
        <v>0</v>
      </c>
      <c r="S54" s="11">
        <f>SUM(S55:S55)</f>
        <v>10000000</v>
      </c>
      <c r="T54" s="10">
        <f>SUM(T55:T55)</f>
        <v>0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11"/>
      <c r="AF54" s="10"/>
      <c r="AG54" s="12">
        <f>Q54+S54</f>
        <v>10000000</v>
      </c>
      <c r="AH54" s="10">
        <f>AH55</f>
        <v>0</v>
      </c>
      <c r="AI54" s="13">
        <f>SUM(AI55:AI55)</f>
        <v>0</v>
      </c>
      <c r="AJ54" s="14"/>
      <c r="AK54" s="14"/>
      <c r="AL54" s="15"/>
    </row>
    <row r="55" spans="2:38" ht="96.75" customHeight="1" thickBot="1">
      <c r="B55" s="28"/>
      <c r="C55" s="28"/>
      <c r="D55" s="28"/>
      <c r="E55" s="28"/>
      <c r="F55" s="26" t="s">
        <v>902</v>
      </c>
      <c r="G55" s="28"/>
      <c r="H55" s="28"/>
      <c r="I55" s="28"/>
      <c r="J55" s="26" t="s">
        <v>62</v>
      </c>
      <c r="K55" s="26" t="s">
        <v>500</v>
      </c>
      <c r="L55" s="27">
        <v>2</v>
      </c>
      <c r="M55" s="27">
        <v>20</v>
      </c>
      <c r="N55" s="27">
        <v>5</v>
      </c>
      <c r="O55" s="28"/>
      <c r="P55" s="28"/>
      <c r="Q55" s="29"/>
      <c r="R55" s="28"/>
      <c r="S55" s="29">
        <v>10000000</v>
      </c>
      <c r="T55" s="28"/>
      <c r="U55" s="28"/>
      <c r="V55" s="28"/>
      <c r="W55" s="28"/>
      <c r="X55" s="28"/>
      <c r="Y55" s="28"/>
      <c r="Z55" s="28"/>
      <c r="AA55" s="29"/>
      <c r="AB55" s="28"/>
      <c r="AC55" s="28"/>
      <c r="AD55" s="28"/>
      <c r="AE55" s="29"/>
      <c r="AF55" s="28"/>
      <c r="AG55" s="28"/>
      <c r="AH55" s="28"/>
      <c r="AI55" s="28"/>
      <c r="AJ55" s="28"/>
      <c r="AK55" s="28"/>
      <c r="AL55" s="26" t="s">
        <v>1075</v>
      </c>
    </row>
    <row r="56" spans="2:38" s="1" customFormat="1" ht="41.25">
      <c r="B56" s="5" t="s">
        <v>1037</v>
      </c>
      <c r="C56" s="3" t="s">
        <v>1038</v>
      </c>
      <c r="D56" s="3" t="s">
        <v>1039</v>
      </c>
      <c r="E56" s="3" t="s">
        <v>1040</v>
      </c>
      <c r="F56" s="3" t="s">
        <v>1041</v>
      </c>
      <c r="G56" s="3" t="s">
        <v>1042</v>
      </c>
      <c r="H56" s="3" t="s">
        <v>1043</v>
      </c>
      <c r="I56" s="3" t="s">
        <v>1044</v>
      </c>
      <c r="J56" s="4" t="s">
        <v>1045</v>
      </c>
      <c r="K56" s="5" t="s">
        <v>1046</v>
      </c>
      <c r="L56" s="6"/>
      <c r="M56" s="6"/>
      <c r="N56" s="7"/>
      <c r="O56" s="7"/>
      <c r="P56" s="8"/>
      <c r="Q56" s="9">
        <f>SUM(Q57:Q57)</f>
        <v>5000000</v>
      </c>
      <c r="R56" s="10">
        <f>SUM(R57:R57)</f>
        <v>0</v>
      </c>
      <c r="S56" s="11">
        <f>SUM(S57:S57)</f>
        <v>0</v>
      </c>
      <c r="T56" s="10">
        <f>SUM(T57:T57)</f>
        <v>0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11"/>
      <c r="AF56" s="10"/>
      <c r="AG56" s="12">
        <f>Q56+S56</f>
        <v>5000000</v>
      </c>
      <c r="AH56" s="10">
        <f>AH57</f>
        <v>0</v>
      </c>
      <c r="AI56" s="13">
        <f>SUM(AI57:AI57)</f>
        <v>0</v>
      </c>
      <c r="AJ56" s="14"/>
      <c r="AK56" s="14"/>
      <c r="AL56" s="15"/>
    </row>
    <row r="57" spans="2:38" ht="153.75" thickBot="1">
      <c r="B57" s="28"/>
      <c r="C57" s="28"/>
      <c r="D57" s="28"/>
      <c r="E57" s="28"/>
      <c r="F57" s="26" t="s">
        <v>903</v>
      </c>
      <c r="G57" s="28"/>
      <c r="H57" s="28"/>
      <c r="I57" s="28"/>
      <c r="J57" s="26" t="s">
        <v>63</v>
      </c>
      <c r="K57" s="26" t="s">
        <v>501</v>
      </c>
      <c r="L57" s="27">
        <v>0</v>
      </c>
      <c r="M57" s="27">
        <v>0.7</v>
      </c>
      <c r="N57" s="27">
        <v>55</v>
      </c>
      <c r="O57" s="28"/>
      <c r="P57" s="28"/>
      <c r="Q57" s="29">
        <v>5000000</v>
      </c>
      <c r="R57" s="28"/>
      <c r="S57" s="29"/>
      <c r="T57" s="28"/>
      <c r="U57" s="28"/>
      <c r="V57" s="28"/>
      <c r="W57" s="28"/>
      <c r="X57" s="28"/>
      <c r="Y57" s="28"/>
      <c r="Z57" s="28"/>
      <c r="AA57" s="29"/>
      <c r="AB57" s="28"/>
      <c r="AC57" s="28"/>
      <c r="AD57" s="28"/>
      <c r="AE57" s="29"/>
      <c r="AF57" s="28"/>
      <c r="AG57" s="28"/>
      <c r="AH57" s="28"/>
      <c r="AI57" s="28"/>
      <c r="AJ57" s="28"/>
      <c r="AK57" s="28"/>
      <c r="AL57" s="26" t="s">
        <v>1075</v>
      </c>
    </row>
    <row r="58" spans="2:38" s="1" customFormat="1" ht="45.75">
      <c r="B58" s="5" t="s">
        <v>1037</v>
      </c>
      <c r="C58" s="3" t="s">
        <v>1038</v>
      </c>
      <c r="D58" s="3" t="s">
        <v>1039</v>
      </c>
      <c r="E58" s="3" t="s">
        <v>1040</v>
      </c>
      <c r="F58" s="3" t="s">
        <v>1041</v>
      </c>
      <c r="G58" s="3" t="s">
        <v>1042</v>
      </c>
      <c r="H58" s="3" t="s">
        <v>1043</v>
      </c>
      <c r="I58" s="3" t="s">
        <v>1044</v>
      </c>
      <c r="J58" s="4" t="s">
        <v>1045</v>
      </c>
      <c r="K58" s="5" t="s">
        <v>1046</v>
      </c>
      <c r="L58" s="6"/>
      <c r="M58" s="6"/>
      <c r="N58" s="7"/>
      <c r="O58" s="7"/>
      <c r="P58" s="8"/>
      <c r="Q58" s="9">
        <f>SUM(Q59:Q59)</f>
        <v>0</v>
      </c>
      <c r="R58" s="10">
        <f>SUM(R59:R59)</f>
        <v>0</v>
      </c>
      <c r="S58" s="11">
        <f>SUM(S59:S59)</f>
        <v>52000000</v>
      </c>
      <c r="T58" s="10">
        <f>SUM(T59:T59)</f>
        <v>0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11"/>
      <c r="AF58" s="10"/>
      <c r="AG58" s="12">
        <f>Q58+S58</f>
        <v>52000000</v>
      </c>
      <c r="AH58" s="10">
        <f>AH59</f>
        <v>0</v>
      </c>
      <c r="AI58" s="13">
        <f>SUM(AI59:AI59)</f>
        <v>0</v>
      </c>
      <c r="AJ58" s="14"/>
      <c r="AK58" s="14"/>
      <c r="AL58" s="15"/>
    </row>
    <row r="59" spans="2:38" ht="115.5" thickBot="1">
      <c r="B59" s="28"/>
      <c r="C59" s="28"/>
      <c r="D59" s="28"/>
      <c r="E59" s="28"/>
      <c r="F59" s="26" t="s">
        <v>904</v>
      </c>
      <c r="G59" s="28"/>
      <c r="H59" s="28"/>
      <c r="I59" s="28"/>
      <c r="J59" s="26" t="s">
        <v>64</v>
      </c>
      <c r="K59" s="26" t="s">
        <v>502</v>
      </c>
      <c r="L59" s="27">
        <v>11200</v>
      </c>
      <c r="M59" s="27">
        <v>45800</v>
      </c>
      <c r="N59" s="27">
        <v>11400</v>
      </c>
      <c r="O59" s="28"/>
      <c r="P59" s="28"/>
      <c r="Q59" s="29"/>
      <c r="R59" s="28"/>
      <c r="S59" s="29">
        <v>52000000</v>
      </c>
      <c r="T59" s="28"/>
      <c r="U59" s="28"/>
      <c r="V59" s="28"/>
      <c r="W59" s="28"/>
      <c r="X59" s="28"/>
      <c r="Y59" s="28"/>
      <c r="Z59" s="28"/>
      <c r="AA59" s="29"/>
      <c r="AB59" s="28"/>
      <c r="AC59" s="28"/>
      <c r="AD59" s="28"/>
      <c r="AE59" s="29"/>
      <c r="AF59" s="28"/>
      <c r="AG59" s="28"/>
      <c r="AH59" s="28"/>
      <c r="AI59" s="28"/>
      <c r="AJ59" s="28"/>
      <c r="AK59" s="28"/>
      <c r="AL59" s="26" t="s">
        <v>1075</v>
      </c>
    </row>
    <row r="60" spans="2:38" s="1" customFormat="1" ht="50.25">
      <c r="B60" s="5" t="s">
        <v>1037</v>
      </c>
      <c r="C60" s="3" t="s">
        <v>1038</v>
      </c>
      <c r="D60" s="3" t="s">
        <v>1039</v>
      </c>
      <c r="E60" s="3" t="s">
        <v>1040</v>
      </c>
      <c r="F60" s="3" t="s">
        <v>1041</v>
      </c>
      <c r="G60" s="3" t="s">
        <v>1042</v>
      </c>
      <c r="H60" s="3" t="s">
        <v>1043</v>
      </c>
      <c r="I60" s="3" t="s">
        <v>1044</v>
      </c>
      <c r="J60" s="4" t="s">
        <v>1045</v>
      </c>
      <c r="K60" s="5" t="s">
        <v>1046</v>
      </c>
      <c r="L60" s="6"/>
      <c r="M60" s="6"/>
      <c r="N60" s="7"/>
      <c r="O60" s="7"/>
      <c r="P60" s="8"/>
      <c r="Q60" s="9">
        <f>SUM(Q61:Q61)</f>
        <v>110000000</v>
      </c>
      <c r="R60" s="10">
        <f>SUM(R61:R61)</f>
        <v>0</v>
      </c>
      <c r="S60" s="11">
        <f>SUM(S61:S61)</f>
        <v>0</v>
      </c>
      <c r="T60" s="10">
        <f>SUM(T61:T61)</f>
        <v>0</v>
      </c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11"/>
      <c r="AF60" s="10"/>
      <c r="AG60" s="12">
        <f>Q60+S60</f>
        <v>110000000</v>
      </c>
      <c r="AH60" s="10">
        <f>AH61</f>
        <v>0</v>
      </c>
      <c r="AI60" s="13">
        <f>SUM(AI61:AI61)</f>
        <v>0</v>
      </c>
      <c r="AJ60" s="14"/>
      <c r="AK60" s="14"/>
      <c r="AL60" s="15"/>
    </row>
    <row r="61" spans="2:38" ht="141" thickBot="1">
      <c r="B61" s="28"/>
      <c r="C61" s="28"/>
      <c r="D61" s="28"/>
      <c r="E61" s="28"/>
      <c r="F61" s="26" t="s">
        <v>905</v>
      </c>
      <c r="G61" s="28"/>
      <c r="H61" s="28"/>
      <c r="I61" s="28"/>
      <c r="J61" s="26" t="s">
        <v>65</v>
      </c>
      <c r="K61" s="26" t="s">
        <v>503</v>
      </c>
      <c r="L61" s="27">
        <v>100</v>
      </c>
      <c r="M61" s="27">
        <v>1</v>
      </c>
      <c r="N61" s="27">
        <v>100</v>
      </c>
      <c r="O61" s="28"/>
      <c r="P61" s="28"/>
      <c r="Q61" s="29">
        <v>110000000</v>
      </c>
      <c r="R61" s="28"/>
      <c r="S61" s="29"/>
      <c r="T61" s="28"/>
      <c r="U61" s="28"/>
      <c r="V61" s="28"/>
      <c r="W61" s="28"/>
      <c r="X61" s="28"/>
      <c r="Y61" s="28"/>
      <c r="Z61" s="28"/>
      <c r="AA61" s="29"/>
      <c r="AB61" s="28"/>
      <c r="AC61" s="28"/>
      <c r="AD61" s="28"/>
      <c r="AE61" s="29"/>
      <c r="AF61" s="28"/>
      <c r="AG61" s="28"/>
      <c r="AH61" s="28"/>
      <c r="AI61" s="28"/>
      <c r="AJ61" s="28"/>
      <c r="AK61" s="28"/>
      <c r="AL61" s="26" t="s">
        <v>1075</v>
      </c>
    </row>
    <row r="62" spans="2:38" s="1" customFormat="1" ht="50.25">
      <c r="B62" s="5" t="s">
        <v>1037</v>
      </c>
      <c r="C62" s="3" t="s">
        <v>1038</v>
      </c>
      <c r="D62" s="3" t="s">
        <v>1039</v>
      </c>
      <c r="E62" s="3" t="s">
        <v>1040</v>
      </c>
      <c r="F62" s="3" t="s">
        <v>1041</v>
      </c>
      <c r="G62" s="3" t="s">
        <v>1042</v>
      </c>
      <c r="H62" s="3" t="s">
        <v>1043</v>
      </c>
      <c r="I62" s="3" t="s">
        <v>1044</v>
      </c>
      <c r="J62" s="4" t="s">
        <v>1045</v>
      </c>
      <c r="K62" s="5" t="s">
        <v>1046</v>
      </c>
      <c r="L62" s="6"/>
      <c r="M62" s="6"/>
      <c r="N62" s="7"/>
      <c r="O62" s="7"/>
      <c r="P62" s="8"/>
      <c r="Q62" s="9">
        <f>SUM(Q63:Q63)</f>
        <v>143000000</v>
      </c>
      <c r="R62" s="10">
        <f>SUM(R63:R63)</f>
        <v>0</v>
      </c>
      <c r="S62" s="11">
        <f>SUM(S63:S63)</f>
        <v>0</v>
      </c>
      <c r="T62" s="10">
        <f>SUM(T63:T63)</f>
        <v>0</v>
      </c>
      <c r="U62" s="11"/>
      <c r="V62" s="10"/>
      <c r="W62" s="11"/>
      <c r="X62" s="10"/>
      <c r="Y62" s="11"/>
      <c r="Z62" s="10"/>
      <c r="AA62" s="11"/>
      <c r="AB62" s="10"/>
      <c r="AC62" s="11"/>
      <c r="AD62" s="10"/>
      <c r="AE62" s="11"/>
      <c r="AF62" s="10"/>
      <c r="AG62" s="12">
        <f>Q62+S62</f>
        <v>143000000</v>
      </c>
      <c r="AH62" s="10">
        <f>AH63</f>
        <v>0</v>
      </c>
      <c r="AI62" s="13">
        <f>SUM(AI63:AI63)</f>
        <v>0</v>
      </c>
      <c r="AJ62" s="14"/>
      <c r="AK62" s="14"/>
      <c r="AL62" s="15"/>
    </row>
    <row r="63" spans="2:38" ht="90" thickBot="1">
      <c r="B63" s="28"/>
      <c r="C63" s="28"/>
      <c r="D63" s="28"/>
      <c r="E63" s="28"/>
      <c r="F63" s="26" t="s">
        <v>905</v>
      </c>
      <c r="G63" s="28"/>
      <c r="H63" s="28"/>
      <c r="I63" s="28"/>
      <c r="J63" s="26" t="s">
        <v>66</v>
      </c>
      <c r="K63" s="26" t="s">
        <v>504</v>
      </c>
      <c r="L63" s="27">
        <v>99</v>
      </c>
      <c r="M63" s="27">
        <v>0.99</v>
      </c>
      <c r="N63" s="27">
        <v>99</v>
      </c>
      <c r="O63" s="28"/>
      <c r="P63" s="28"/>
      <c r="Q63" s="29">
        <v>143000000</v>
      </c>
      <c r="R63" s="28"/>
      <c r="S63" s="29"/>
      <c r="T63" s="28"/>
      <c r="U63" s="28"/>
      <c r="V63" s="28"/>
      <c r="W63" s="28"/>
      <c r="X63" s="28"/>
      <c r="Y63" s="28"/>
      <c r="Z63" s="28"/>
      <c r="AA63" s="29"/>
      <c r="AB63" s="28"/>
      <c r="AC63" s="28"/>
      <c r="AD63" s="28"/>
      <c r="AE63" s="29"/>
      <c r="AF63" s="28"/>
      <c r="AG63" s="28"/>
      <c r="AH63" s="28"/>
      <c r="AI63" s="28"/>
      <c r="AJ63" s="28"/>
      <c r="AK63" s="28"/>
      <c r="AL63" s="26" t="s">
        <v>1075</v>
      </c>
    </row>
    <row r="64" spans="2:38" s="1" customFormat="1" ht="45.75">
      <c r="B64" s="5" t="s">
        <v>1037</v>
      </c>
      <c r="C64" s="3" t="s">
        <v>1038</v>
      </c>
      <c r="D64" s="3" t="s">
        <v>1039</v>
      </c>
      <c r="E64" s="3" t="s">
        <v>1040</v>
      </c>
      <c r="F64" s="3" t="s">
        <v>1041</v>
      </c>
      <c r="G64" s="3" t="s">
        <v>1042</v>
      </c>
      <c r="H64" s="3" t="s">
        <v>1043</v>
      </c>
      <c r="I64" s="3" t="s">
        <v>1044</v>
      </c>
      <c r="J64" s="4" t="s">
        <v>1045</v>
      </c>
      <c r="K64" s="5" t="s">
        <v>1046</v>
      </c>
      <c r="L64" s="6"/>
      <c r="M64" s="6"/>
      <c r="N64" s="7"/>
      <c r="O64" s="7"/>
      <c r="P64" s="8"/>
      <c r="Q64" s="9">
        <f>SUM(Q65:Q65)</f>
        <v>0</v>
      </c>
      <c r="R64" s="10">
        <f>SUM(R65:R65)</f>
        <v>0</v>
      </c>
      <c r="S64" s="11">
        <f>SUM(S65:S65)</f>
        <v>10000000</v>
      </c>
      <c r="T64" s="10">
        <f>SUM(T65:T65)</f>
        <v>0</v>
      </c>
      <c r="U64" s="11"/>
      <c r="V64" s="10"/>
      <c r="W64" s="11"/>
      <c r="X64" s="10"/>
      <c r="Y64" s="11"/>
      <c r="Z64" s="10"/>
      <c r="AA64" s="11"/>
      <c r="AB64" s="10"/>
      <c r="AC64" s="11"/>
      <c r="AD64" s="10"/>
      <c r="AE64" s="11"/>
      <c r="AF64" s="10"/>
      <c r="AG64" s="12">
        <f>Q64+S64</f>
        <v>10000000</v>
      </c>
      <c r="AH64" s="10">
        <f>AH65</f>
        <v>0</v>
      </c>
      <c r="AI64" s="13">
        <f>SUM(AI65:AI65)</f>
        <v>0</v>
      </c>
      <c r="AJ64" s="14"/>
      <c r="AK64" s="14"/>
      <c r="AL64" s="15"/>
    </row>
    <row r="65" spans="2:38" ht="128.25" thickBot="1">
      <c r="B65" s="28"/>
      <c r="C65" s="28"/>
      <c r="D65" s="28"/>
      <c r="E65" s="28"/>
      <c r="F65" s="26" t="s">
        <v>906</v>
      </c>
      <c r="G65" s="28"/>
      <c r="H65" s="28"/>
      <c r="I65" s="28"/>
      <c r="J65" s="26" t="s">
        <v>67</v>
      </c>
      <c r="K65" s="26" t="s">
        <v>505</v>
      </c>
      <c r="L65" s="27">
        <v>1</v>
      </c>
      <c r="M65" s="27">
        <v>1</v>
      </c>
      <c r="N65" s="27">
        <v>0</v>
      </c>
      <c r="O65" s="28"/>
      <c r="P65" s="28"/>
      <c r="Q65" s="29"/>
      <c r="R65" s="28"/>
      <c r="S65" s="29">
        <v>10000000</v>
      </c>
      <c r="T65" s="28"/>
      <c r="U65" s="28"/>
      <c r="V65" s="28"/>
      <c r="W65" s="28"/>
      <c r="X65" s="28"/>
      <c r="Y65" s="28"/>
      <c r="Z65" s="28"/>
      <c r="AA65" s="29"/>
      <c r="AB65" s="28"/>
      <c r="AC65" s="28"/>
      <c r="AD65" s="28"/>
      <c r="AE65" s="29"/>
      <c r="AF65" s="28"/>
      <c r="AG65" s="28"/>
      <c r="AH65" s="28"/>
      <c r="AI65" s="28"/>
      <c r="AJ65" s="28"/>
      <c r="AK65" s="28"/>
      <c r="AL65" s="26" t="s">
        <v>1075</v>
      </c>
    </row>
    <row r="66" spans="2:38" s="1" customFormat="1" ht="45.75">
      <c r="B66" s="5" t="s">
        <v>1037</v>
      </c>
      <c r="C66" s="3" t="s">
        <v>1038</v>
      </c>
      <c r="D66" s="3" t="s">
        <v>1039</v>
      </c>
      <c r="E66" s="3" t="s">
        <v>1040</v>
      </c>
      <c r="F66" s="3" t="s">
        <v>1041</v>
      </c>
      <c r="G66" s="3" t="s">
        <v>1042</v>
      </c>
      <c r="H66" s="3" t="s">
        <v>1043</v>
      </c>
      <c r="I66" s="3" t="s">
        <v>1044</v>
      </c>
      <c r="J66" s="4" t="s">
        <v>1045</v>
      </c>
      <c r="K66" s="5" t="s">
        <v>1046</v>
      </c>
      <c r="L66" s="6"/>
      <c r="M66" s="6"/>
      <c r="N66" s="7"/>
      <c r="O66" s="7"/>
      <c r="P66" s="8"/>
      <c r="Q66" s="9">
        <f>SUM(Q67:Q67)</f>
        <v>0</v>
      </c>
      <c r="R66" s="10">
        <f>SUM(R67:R67)</f>
        <v>0</v>
      </c>
      <c r="S66" s="11">
        <f>SUM(S67:S67)</f>
        <v>10000000</v>
      </c>
      <c r="T66" s="10">
        <f>SUM(T67:T67)</f>
        <v>0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11"/>
      <c r="AF66" s="10"/>
      <c r="AG66" s="12">
        <f>Q66+S66</f>
        <v>10000000</v>
      </c>
      <c r="AH66" s="10">
        <f>AH67</f>
        <v>0</v>
      </c>
      <c r="AI66" s="13">
        <f>SUM(AI67:AI67)</f>
        <v>0</v>
      </c>
      <c r="AJ66" s="14"/>
      <c r="AK66" s="14"/>
      <c r="AL66" s="15"/>
    </row>
    <row r="67" spans="2:38" ht="102.75" thickBot="1">
      <c r="B67" s="28"/>
      <c r="C67" s="28"/>
      <c r="D67" s="28"/>
      <c r="E67" s="28"/>
      <c r="F67" s="26" t="s">
        <v>906</v>
      </c>
      <c r="G67" s="28"/>
      <c r="H67" s="28"/>
      <c r="I67" s="28"/>
      <c r="J67" s="26" t="s">
        <v>68</v>
      </c>
      <c r="K67" s="26" t="s">
        <v>506</v>
      </c>
      <c r="L67" s="27">
        <v>100</v>
      </c>
      <c r="M67" s="27">
        <v>481</v>
      </c>
      <c r="N67" s="27">
        <v>130</v>
      </c>
      <c r="O67" s="28"/>
      <c r="P67" s="28"/>
      <c r="Q67" s="29"/>
      <c r="R67" s="28"/>
      <c r="S67" s="29">
        <v>10000000</v>
      </c>
      <c r="T67" s="28"/>
      <c r="U67" s="28"/>
      <c r="V67" s="28"/>
      <c r="W67" s="28"/>
      <c r="X67" s="28"/>
      <c r="Y67" s="28"/>
      <c r="Z67" s="28"/>
      <c r="AA67" s="29"/>
      <c r="AB67" s="28"/>
      <c r="AC67" s="28"/>
      <c r="AD67" s="28"/>
      <c r="AE67" s="29"/>
      <c r="AF67" s="28"/>
      <c r="AG67" s="28"/>
      <c r="AH67" s="28"/>
      <c r="AI67" s="28"/>
      <c r="AJ67" s="28"/>
      <c r="AK67" s="28"/>
      <c r="AL67" s="26" t="s">
        <v>1075</v>
      </c>
    </row>
    <row r="68" spans="2:38" s="1" customFormat="1" ht="45.75">
      <c r="B68" s="5" t="s">
        <v>1037</v>
      </c>
      <c r="C68" s="3" t="s">
        <v>1038</v>
      </c>
      <c r="D68" s="3" t="s">
        <v>1039</v>
      </c>
      <c r="E68" s="3" t="s">
        <v>1040</v>
      </c>
      <c r="F68" s="3" t="s">
        <v>1041</v>
      </c>
      <c r="G68" s="3" t="s">
        <v>1042</v>
      </c>
      <c r="H68" s="3" t="s">
        <v>1043</v>
      </c>
      <c r="I68" s="3" t="s">
        <v>1044</v>
      </c>
      <c r="J68" s="4" t="s">
        <v>1045</v>
      </c>
      <c r="K68" s="5" t="s">
        <v>1046</v>
      </c>
      <c r="L68" s="6"/>
      <c r="M68" s="6"/>
      <c r="N68" s="7"/>
      <c r="O68" s="7"/>
      <c r="P68" s="8"/>
      <c r="Q68" s="9">
        <f>SUM(Q69:Q69)</f>
        <v>0</v>
      </c>
      <c r="R68" s="10">
        <f>SUM(R69:R69)</f>
        <v>0</v>
      </c>
      <c r="S68" s="11">
        <f>SUM(S69:S69)</f>
        <v>24000000</v>
      </c>
      <c r="T68" s="10">
        <f>SUM(T69:T69)</f>
        <v>0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11"/>
      <c r="AF68" s="10"/>
      <c r="AG68" s="12">
        <f>Q68+S68</f>
        <v>24000000</v>
      </c>
      <c r="AH68" s="10">
        <f>AH69</f>
        <v>0</v>
      </c>
      <c r="AI68" s="13">
        <f>SUM(AI69:AI69)</f>
        <v>0</v>
      </c>
      <c r="AJ68" s="14"/>
      <c r="AK68" s="14"/>
      <c r="AL68" s="15"/>
    </row>
    <row r="69" spans="2:38" ht="90" thickBot="1">
      <c r="B69" s="28"/>
      <c r="C69" s="28"/>
      <c r="D69" s="28"/>
      <c r="E69" s="28"/>
      <c r="F69" s="26" t="s">
        <v>907</v>
      </c>
      <c r="G69" s="28"/>
      <c r="H69" s="28"/>
      <c r="I69" s="28"/>
      <c r="J69" s="26" t="s">
        <v>69</v>
      </c>
      <c r="K69" s="26" t="s">
        <v>507</v>
      </c>
      <c r="L69" s="27">
        <v>196.5</v>
      </c>
      <c r="M69" s="27" t="s">
        <v>432</v>
      </c>
      <c r="N69" s="27" t="s">
        <v>432</v>
      </c>
      <c r="O69" s="28"/>
      <c r="P69" s="28"/>
      <c r="Q69" s="29"/>
      <c r="R69" s="28"/>
      <c r="S69" s="29">
        <v>24000000</v>
      </c>
      <c r="T69" s="28"/>
      <c r="U69" s="28"/>
      <c r="V69" s="28"/>
      <c r="W69" s="28"/>
      <c r="X69" s="28"/>
      <c r="Y69" s="28"/>
      <c r="Z69" s="28"/>
      <c r="AA69" s="29"/>
      <c r="AB69" s="28"/>
      <c r="AC69" s="28"/>
      <c r="AD69" s="28"/>
      <c r="AE69" s="29"/>
      <c r="AF69" s="28"/>
      <c r="AG69" s="28"/>
      <c r="AH69" s="28"/>
      <c r="AI69" s="28"/>
      <c r="AJ69" s="28"/>
      <c r="AK69" s="28"/>
      <c r="AL69" s="26" t="s">
        <v>1075</v>
      </c>
    </row>
    <row r="70" spans="2:38" s="1" customFormat="1" ht="45.75">
      <c r="B70" s="5" t="s">
        <v>1037</v>
      </c>
      <c r="C70" s="3" t="s">
        <v>1038</v>
      </c>
      <c r="D70" s="3" t="s">
        <v>1039</v>
      </c>
      <c r="E70" s="3" t="s">
        <v>1040</v>
      </c>
      <c r="F70" s="3" t="s">
        <v>1041</v>
      </c>
      <c r="G70" s="3" t="s">
        <v>1042</v>
      </c>
      <c r="H70" s="3" t="s">
        <v>1043</v>
      </c>
      <c r="I70" s="3" t="s">
        <v>1044</v>
      </c>
      <c r="J70" s="4" t="s">
        <v>1045</v>
      </c>
      <c r="K70" s="5" t="s">
        <v>1046</v>
      </c>
      <c r="L70" s="6"/>
      <c r="M70" s="6"/>
      <c r="N70" s="7"/>
      <c r="O70" s="7"/>
      <c r="P70" s="8"/>
      <c r="Q70" s="9">
        <f>SUM(Q71:Q71)</f>
        <v>0</v>
      </c>
      <c r="R70" s="10">
        <f>SUM(R71:R71)</f>
        <v>0</v>
      </c>
      <c r="S70" s="11">
        <f>SUM(S71:S71)</f>
        <v>10000000</v>
      </c>
      <c r="T70" s="10">
        <f>SUM(T71:T71)</f>
        <v>0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11"/>
      <c r="AF70" s="10"/>
      <c r="AG70" s="12">
        <f>Q70+S70</f>
        <v>10000000</v>
      </c>
      <c r="AH70" s="10">
        <f>AH71</f>
        <v>0</v>
      </c>
      <c r="AI70" s="13">
        <f>SUM(AI71:AI71)</f>
        <v>0</v>
      </c>
      <c r="AJ70" s="14"/>
      <c r="AK70" s="14"/>
      <c r="AL70" s="15"/>
    </row>
    <row r="71" spans="2:38" ht="128.25" thickBot="1">
      <c r="B71" s="28"/>
      <c r="C71" s="28"/>
      <c r="D71" s="28"/>
      <c r="E71" s="28"/>
      <c r="F71" s="26" t="s">
        <v>907</v>
      </c>
      <c r="G71" s="28"/>
      <c r="H71" s="28"/>
      <c r="I71" s="28"/>
      <c r="J71" s="26" t="s">
        <v>70</v>
      </c>
      <c r="K71" s="26" t="s">
        <v>508</v>
      </c>
      <c r="L71" s="27">
        <v>88</v>
      </c>
      <c r="M71" s="27">
        <v>88</v>
      </c>
      <c r="N71" s="27">
        <v>88</v>
      </c>
      <c r="O71" s="28"/>
      <c r="P71" s="28"/>
      <c r="Q71" s="29"/>
      <c r="R71" s="28"/>
      <c r="S71" s="29">
        <v>10000000</v>
      </c>
      <c r="T71" s="28"/>
      <c r="U71" s="28"/>
      <c r="V71" s="28"/>
      <c r="W71" s="28"/>
      <c r="X71" s="28"/>
      <c r="Y71" s="28"/>
      <c r="Z71" s="28"/>
      <c r="AA71" s="29"/>
      <c r="AB71" s="28"/>
      <c r="AC71" s="28"/>
      <c r="AD71" s="28"/>
      <c r="AE71" s="29"/>
      <c r="AF71" s="28"/>
      <c r="AG71" s="28"/>
      <c r="AH71" s="28"/>
      <c r="AI71" s="28"/>
      <c r="AJ71" s="28"/>
      <c r="AK71" s="28"/>
      <c r="AL71" s="26" t="s">
        <v>1075</v>
      </c>
    </row>
    <row r="72" spans="2:38" s="1" customFormat="1" ht="45.75">
      <c r="B72" s="5" t="s">
        <v>1037</v>
      </c>
      <c r="C72" s="3" t="s">
        <v>1038</v>
      </c>
      <c r="D72" s="3" t="s">
        <v>1039</v>
      </c>
      <c r="E72" s="3" t="s">
        <v>1040</v>
      </c>
      <c r="F72" s="3" t="s">
        <v>1041</v>
      </c>
      <c r="G72" s="3" t="s">
        <v>1042</v>
      </c>
      <c r="H72" s="3" t="s">
        <v>1043</v>
      </c>
      <c r="I72" s="3" t="s">
        <v>1044</v>
      </c>
      <c r="J72" s="4" t="s">
        <v>1045</v>
      </c>
      <c r="K72" s="5" t="s">
        <v>1046</v>
      </c>
      <c r="L72" s="6"/>
      <c r="M72" s="6"/>
      <c r="N72" s="7"/>
      <c r="O72" s="7"/>
      <c r="P72" s="8"/>
      <c r="Q72" s="9">
        <f>SUM(Q73:Q73)</f>
        <v>0</v>
      </c>
      <c r="R72" s="10">
        <f>SUM(R73:R73)</f>
        <v>0</v>
      </c>
      <c r="S72" s="11">
        <f>SUM(S73:S73)</f>
        <v>16000000</v>
      </c>
      <c r="T72" s="10">
        <f>SUM(T73:T73)</f>
        <v>0</v>
      </c>
      <c r="U72" s="11"/>
      <c r="V72" s="10"/>
      <c r="W72" s="11"/>
      <c r="X72" s="10"/>
      <c r="Y72" s="11"/>
      <c r="Z72" s="10"/>
      <c r="AA72" s="11"/>
      <c r="AB72" s="10"/>
      <c r="AC72" s="11"/>
      <c r="AD72" s="10"/>
      <c r="AE72" s="11"/>
      <c r="AF72" s="10"/>
      <c r="AG72" s="12">
        <f>Q72+S72</f>
        <v>16000000</v>
      </c>
      <c r="AH72" s="10">
        <f>AH73</f>
        <v>0</v>
      </c>
      <c r="AI72" s="13">
        <f>SUM(AI73:AI73)</f>
        <v>0</v>
      </c>
      <c r="AJ72" s="14"/>
      <c r="AK72" s="14"/>
      <c r="AL72" s="15"/>
    </row>
    <row r="73" spans="2:38" ht="268.5" thickBot="1">
      <c r="B73" s="28"/>
      <c r="C73" s="28"/>
      <c r="D73" s="28"/>
      <c r="E73" s="28"/>
      <c r="F73" s="26" t="s">
        <v>908</v>
      </c>
      <c r="G73" s="28"/>
      <c r="H73" s="28"/>
      <c r="I73" s="28"/>
      <c r="J73" s="26" t="s">
        <v>71</v>
      </c>
      <c r="K73" s="26" t="s">
        <v>509</v>
      </c>
      <c r="L73" s="27">
        <v>6</v>
      </c>
      <c r="M73" s="27">
        <v>6</v>
      </c>
      <c r="N73" s="27">
        <v>6</v>
      </c>
      <c r="O73" s="28"/>
      <c r="P73" s="28"/>
      <c r="Q73" s="29"/>
      <c r="R73" s="28"/>
      <c r="S73" s="29">
        <v>16000000</v>
      </c>
      <c r="T73" s="28"/>
      <c r="U73" s="28"/>
      <c r="V73" s="28"/>
      <c r="W73" s="28"/>
      <c r="X73" s="28"/>
      <c r="Y73" s="28"/>
      <c r="Z73" s="28"/>
      <c r="AA73" s="29"/>
      <c r="AB73" s="28"/>
      <c r="AC73" s="28"/>
      <c r="AD73" s="28"/>
      <c r="AE73" s="29"/>
      <c r="AF73" s="28"/>
      <c r="AG73" s="28"/>
      <c r="AH73" s="28"/>
      <c r="AI73" s="28"/>
      <c r="AJ73" s="28"/>
      <c r="AK73" s="28"/>
      <c r="AL73" s="26" t="s">
        <v>1075</v>
      </c>
    </row>
    <row r="74" spans="2:38" s="1" customFormat="1" ht="41.25">
      <c r="B74" s="5" t="s">
        <v>1037</v>
      </c>
      <c r="C74" s="3" t="s">
        <v>1038</v>
      </c>
      <c r="D74" s="3" t="s">
        <v>1039</v>
      </c>
      <c r="E74" s="3" t="s">
        <v>1040</v>
      </c>
      <c r="F74" s="3" t="s">
        <v>1041</v>
      </c>
      <c r="G74" s="3" t="s">
        <v>1042</v>
      </c>
      <c r="H74" s="3" t="s">
        <v>1043</v>
      </c>
      <c r="I74" s="3" t="s">
        <v>1044</v>
      </c>
      <c r="J74" s="4" t="s">
        <v>1045</v>
      </c>
      <c r="K74" s="5" t="s">
        <v>1046</v>
      </c>
      <c r="L74" s="6"/>
      <c r="M74" s="6"/>
      <c r="N74" s="7"/>
      <c r="O74" s="7"/>
      <c r="P74" s="8"/>
      <c r="Q74" s="9">
        <f>SUM(Q75:Q75)</f>
        <v>0</v>
      </c>
      <c r="R74" s="10">
        <f>SUM(R75:R75)</f>
        <v>0</v>
      </c>
      <c r="S74" s="11">
        <f>SUM(S75:S75)</f>
        <v>5600000</v>
      </c>
      <c r="T74" s="10">
        <f>SUM(T75:T75)</f>
        <v>0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11"/>
      <c r="AF74" s="10"/>
      <c r="AG74" s="12">
        <f>Q74+S74</f>
        <v>5600000</v>
      </c>
      <c r="AH74" s="10">
        <f>AH75</f>
        <v>0</v>
      </c>
      <c r="AI74" s="13">
        <f>SUM(AI75:AI75)</f>
        <v>0</v>
      </c>
      <c r="AJ74" s="14"/>
      <c r="AK74" s="14"/>
      <c r="AL74" s="15"/>
    </row>
    <row r="75" spans="2:38" ht="109.5" customHeight="1" thickBot="1">
      <c r="B75" s="28"/>
      <c r="C75" s="28"/>
      <c r="D75" s="28"/>
      <c r="E75" s="28"/>
      <c r="F75" s="26" t="s">
        <v>909</v>
      </c>
      <c r="G75" s="28"/>
      <c r="H75" s="28"/>
      <c r="I75" s="28"/>
      <c r="J75" s="26" t="s">
        <v>72</v>
      </c>
      <c r="K75" s="26" t="s">
        <v>510</v>
      </c>
      <c r="L75" s="27">
        <v>79.7</v>
      </c>
      <c r="M75" s="27">
        <v>0.82</v>
      </c>
      <c r="N75" s="27">
        <v>0.81</v>
      </c>
      <c r="O75" s="28"/>
      <c r="P75" s="28"/>
      <c r="Q75" s="29"/>
      <c r="R75" s="28"/>
      <c r="S75" s="29">
        <v>5600000</v>
      </c>
      <c r="T75" s="28"/>
      <c r="U75" s="28"/>
      <c r="V75" s="28"/>
      <c r="W75" s="28"/>
      <c r="X75" s="28"/>
      <c r="Y75" s="28"/>
      <c r="Z75" s="28"/>
      <c r="AA75" s="29"/>
      <c r="AB75" s="28"/>
      <c r="AC75" s="28"/>
      <c r="AD75" s="28"/>
      <c r="AE75" s="29"/>
      <c r="AF75" s="28"/>
      <c r="AG75" s="28"/>
      <c r="AH75" s="28"/>
      <c r="AI75" s="28"/>
      <c r="AJ75" s="28"/>
      <c r="AK75" s="28"/>
      <c r="AL75" s="26" t="s">
        <v>1075</v>
      </c>
    </row>
    <row r="76" spans="2:38" s="1" customFormat="1" ht="41.25">
      <c r="B76" s="5" t="s">
        <v>1037</v>
      </c>
      <c r="C76" s="3" t="s">
        <v>1038</v>
      </c>
      <c r="D76" s="3" t="s">
        <v>1039</v>
      </c>
      <c r="E76" s="3" t="s">
        <v>1040</v>
      </c>
      <c r="F76" s="3" t="s">
        <v>1041</v>
      </c>
      <c r="G76" s="3" t="s">
        <v>1042</v>
      </c>
      <c r="H76" s="3" t="s">
        <v>1043</v>
      </c>
      <c r="I76" s="3" t="s">
        <v>1044</v>
      </c>
      <c r="J76" s="4" t="s">
        <v>1045</v>
      </c>
      <c r="K76" s="5" t="s">
        <v>1046</v>
      </c>
      <c r="L76" s="6"/>
      <c r="M76" s="6"/>
      <c r="N76" s="7"/>
      <c r="O76" s="7"/>
      <c r="P76" s="8"/>
      <c r="Q76" s="9">
        <f>SUM(Q77:Q77)</f>
        <v>0</v>
      </c>
      <c r="R76" s="10">
        <f>SUM(R77:R77)</f>
        <v>0</v>
      </c>
      <c r="S76" s="11">
        <f>SUM(S77:S77)</f>
        <v>5600000</v>
      </c>
      <c r="T76" s="10">
        <f>SUM(T77:T77)</f>
        <v>0</v>
      </c>
      <c r="U76" s="11"/>
      <c r="V76" s="10"/>
      <c r="W76" s="11"/>
      <c r="X76" s="10"/>
      <c r="Y76" s="11"/>
      <c r="Z76" s="10"/>
      <c r="AA76" s="11"/>
      <c r="AB76" s="10"/>
      <c r="AC76" s="11"/>
      <c r="AD76" s="10"/>
      <c r="AE76" s="11"/>
      <c r="AF76" s="10"/>
      <c r="AG76" s="12">
        <f>Q76+S76</f>
        <v>5600000</v>
      </c>
      <c r="AH76" s="10">
        <f>AH77</f>
        <v>0</v>
      </c>
      <c r="AI76" s="13">
        <f>SUM(AI77:AI77)</f>
        <v>0</v>
      </c>
      <c r="AJ76" s="14"/>
      <c r="AK76" s="14"/>
      <c r="AL76" s="15"/>
    </row>
    <row r="77" spans="2:38" ht="90" thickBot="1">
      <c r="B77" s="28"/>
      <c r="C77" s="28"/>
      <c r="D77" s="28"/>
      <c r="E77" s="28"/>
      <c r="F77" s="26" t="s">
        <v>909</v>
      </c>
      <c r="G77" s="28"/>
      <c r="H77" s="28"/>
      <c r="I77" s="28"/>
      <c r="J77" s="26" t="s">
        <v>73</v>
      </c>
      <c r="K77" s="26" t="s">
        <v>511</v>
      </c>
      <c r="L77" s="27">
        <v>88.6</v>
      </c>
      <c r="M77" s="27" t="s">
        <v>433</v>
      </c>
      <c r="N77" s="27" t="s">
        <v>867</v>
      </c>
      <c r="O77" s="28"/>
      <c r="P77" s="28"/>
      <c r="Q77" s="29"/>
      <c r="R77" s="28"/>
      <c r="S77" s="29">
        <v>5600000</v>
      </c>
      <c r="T77" s="28"/>
      <c r="U77" s="28"/>
      <c r="V77" s="28"/>
      <c r="W77" s="28"/>
      <c r="X77" s="28"/>
      <c r="Y77" s="28"/>
      <c r="Z77" s="28"/>
      <c r="AA77" s="29"/>
      <c r="AB77" s="28"/>
      <c r="AC77" s="28"/>
      <c r="AD77" s="28"/>
      <c r="AE77" s="29"/>
      <c r="AF77" s="28"/>
      <c r="AG77" s="28"/>
      <c r="AH77" s="28"/>
      <c r="AI77" s="28"/>
      <c r="AJ77" s="28"/>
      <c r="AK77" s="28"/>
      <c r="AL77" s="26" t="s">
        <v>1075</v>
      </c>
    </row>
    <row r="78" spans="2:38" s="1" customFormat="1" ht="41.25">
      <c r="B78" s="5" t="s">
        <v>1037</v>
      </c>
      <c r="C78" s="3" t="s">
        <v>1038</v>
      </c>
      <c r="D78" s="3" t="s">
        <v>1039</v>
      </c>
      <c r="E78" s="3" t="s">
        <v>1040</v>
      </c>
      <c r="F78" s="3" t="s">
        <v>1041</v>
      </c>
      <c r="G78" s="3" t="s">
        <v>1042</v>
      </c>
      <c r="H78" s="3" t="s">
        <v>1043</v>
      </c>
      <c r="I78" s="3" t="s">
        <v>1044</v>
      </c>
      <c r="J78" s="4" t="s">
        <v>1045</v>
      </c>
      <c r="K78" s="5" t="s">
        <v>1046</v>
      </c>
      <c r="L78" s="6"/>
      <c r="M78" s="6"/>
      <c r="N78" s="7"/>
      <c r="O78" s="7"/>
      <c r="P78" s="8"/>
      <c r="Q78" s="9">
        <f>SUM(Q79:Q79)</f>
        <v>0</v>
      </c>
      <c r="R78" s="10">
        <f>SUM(R79:R79)</f>
        <v>0</v>
      </c>
      <c r="S78" s="11">
        <f>SUM(S79:S79)</f>
        <v>5600000</v>
      </c>
      <c r="T78" s="10">
        <f>SUM(T79:T79)</f>
        <v>0</v>
      </c>
      <c r="U78" s="11"/>
      <c r="V78" s="10"/>
      <c r="W78" s="11"/>
      <c r="X78" s="10"/>
      <c r="Y78" s="11"/>
      <c r="Z78" s="10"/>
      <c r="AA78" s="11"/>
      <c r="AB78" s="10"/>
      <c r="AC78" s="11"/>
      <c r="AD78" s="10"/>
      <c r="AE78" s="11"/>
      <c r="AF78" s="10"/>
      <c r="AG78" s="12">
        <f>Q78+S78</f>
        <v>5600000</v>
      </c>
      <c r="AH78" s="10">
        <f>AH79</f>
        <v>0</v>
      </c>
      <c r="AI78" s="13">
        <f>SUM(AI79:AI79)</f>
        <v>0</v>
      </c>
      <c r="AJ78" s="14"/>
      <c r="AK78" s="14"/>
      <c r="AL78" s="15"/>
    </row>
    <row r="79" spans="2:38" ht="115.5" thickBot="1">
      <c r="B79" s="28"/>
      <c r="C79" s="28"/>
      <c r="D79" s="28"/>
      <c r="E79" s="28"/>
      <c r="F79" s="26" t="s">
        <v>909</v>
      </c>
      <c r="G79" s="28"/>
      <c r="H79" s="28"/>
      <c r="I79" s="28"/>
      <c r="J79" s="26" t="s">
        <v>74</v>
      </c>
      <c r="K79" s="26" t="s">
        <v>512</v>
      </c>
      <c r="L79" s="27">
        <v>9.16</v>
      </c>
      <c r="M79" s="27">
        <v>9.16</v>
      </c>
      <c r="N79" s="27" t="s">
        <v>868</v>
      </c>
      <c r="O79" s="28"/>
      <c r="P79" s="28"/>
      <c r="Q79" s="29"/>
      <c r="R79" s="28"/>
      <c r="S79" s="29">
        <v>5600000</v>
      </c>
      <c r="T79" s="28"/>
      <c r="U79" s="28"/>
      <c r="V79" s="28"/>
      <c r="W79" s="28"/>
      <c r="X79" s="28"/>
      <c r="Y79" s="28"/>
      <c r="Z79" s="28"/>
      <c r="AA79" s="29"/>
      <c r="AB79" s="28"/>
      <c r="AC79" s="28"/>
      <c r="AD79" s="28"/>
      <c r="AE79" s="29"/>
      <c r="AF79" s="28"/>
      <c r="AG79" s="28"/>
      <c r="AH79" s="28"/>
      <c r="AI79" s="28"/>
      <c r="AJ79" s="28"/>
      <c r="AK79" s="28"/>
      <c r="AL79" s="26" t="s">
        <v>1075</v>
      </c>
    </row>
    <row r="80" spans="2:38" s="1" customFormat="1" ht="41.25">
      <c r="B80" s="5" t="s">
        <v>1037</v>
      </c>
      <c r="C80" s="3" t="s">
        <v>1038</v>
      </c>
      <c r="D80" s="3" t="s">
        <v>1039</v>
      </c>
      <c r="E80" s="3" t="s">
        <v>1040</v>
      </c>
      <c r="F80" s="3" t="s">
        <v>1041</v>
      </c>
      <c r="G80" s="3" t="s">
        <v>1042</v>
      </c>
      <c r="H80" s="3" t="s">
        <v>1043</v>
      </c>
      <c r="I80" s="3" t="s">
        <v>1044</v>
      </c>
      <c r="J80" s="4" t="s">
        <v>1045</v>
      </c>
      <c r="K80" s="5" t="s">
        <v>1046</v>
      </c>
      <c r="L80" s="6"/>
      <c r="M80" s="6"/>
      <c r="N80" s="7"/>
      <c r="O80" s="7"/>
      <c r="P80" s="8"/>
      <c r="Q80" s="9">
        <f>SUM(Q81:Q81)</f>
        <v>0</v>
      </c>
      <c r="R80" s="10">
        <f>SUM(R81:R81)</f>
        <v>0</v>
      </c>
      <c r="S80" s="11">
        <f>SUM(S81:S81)</f>
        <v>5600000</v>
      </c>
      <c r="T80" s="10">
        <f>SUM(T81:T81)</f>
        <v>0</v>
      </c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11"/>
      <c r="AF80" s="10"/>
      <c r="AG80" s="12">
        <f>Q80+S80</f>
        <v>5600000</v>
      </c>
      <c r="AH80" s="10">
        <f>AH81</f>
        <v>0</v>
      </c>
      <c r="AI80" s="13">
        <f>SUM(AI81:AI81)</f>
        <v>0</v>
      </c>
      <c r="AJ80" s="14"/>
      <c r="AK80" s="14"/>
      <c r="AL80" s="15"/>
    </row>
    <row r="81" spans="2:38" ht="115.5" thickBot="1">
      <c r="B81" s="28"/>
      <c r="C81" s="28"/>
      <c r="D81" s="28"/>
      <c r="E81" s="28"/>
      <c r="F81" s="26" t="s">
        <v>910</v>
      </c>
      <c r="G81" s="28"/>
      <c r="H81" s="28"/>
      <c r="I81" s="28"/>
      <c r="J81" s="26" t="s">
        <v>75</v>
      </c>
      <c r="K81" s="26" t="s">
        <v>513</v>
      </c>
      <c r="L81" s="27">
        <v>0.7</v>
      </c>
      <c r="M81" s="27" t="s">
        <v>434</v>
      </c>
      <c r="N81" s="27" t="s">
        <v>434</v>
      </c>
      <c r="O81" s="28"/>
      <c r="P81" s="28"/>
      <c r="Q81" s="29"/>
      <c r="R81" s="28"/>
      <c r="S81" s="29">
        <v>5600000</v>
      </c>
      <c r="T81" s="28"/>
      <c r="U81" s="28"/>
      <c r="V81" s="28"/>
      <c r="W81" s="28"/>
      <c r="X81" s="28"/>
      <c r="Y81" s="28"/>
      <c r="Z81" s="28"/>
      <c r="AA81" s="29"/>
      <c r="AB81" s="28"/>
      <c r="AC81" s="28"/>
      <c r="AD81" s="28"/>
      <c r="AE81" s="29"/>
      <c r="AF81" s="28"/>
      <c r="AG81" s="28"/>
      <c r="AH81" s="28"/>
      <c r="AI81" s="28"/>
      <c r="AJ81" s="28"/>
      <c r="AK81" s="28"/>
      <c r="AL81" s="26" t="s">
        <v>1075</v>
      </c>
    </row>
    <row r="82" spans="2:38" s="1" customFormat="1" ht="41.25">
      <c r="B82" s="5" t="s">
        <v>1037</v>
      </c>
      <c r="C82" s="3" t="s">
        <v>1038</v>
      </c>
      <c r="D82" s="3" t="s">
        <v>1039</v>
      </c>
      <c r="E82" s="3" t="s">
        <v>1040</v>
      </c>
      <c r="F82" s="3" t="s">
        <v>1041</v>
      </c>
      <c r="G82" s="3" t="s">
        <v>1042</v>
      </c>
      <c r="H82" s="3" t="s">
        <v>1043</v>
      </c>
      <c r="I82" s="3" t="s">
        <v>1044</v>
      </c>
      <c r="J82" s="4" t="s">
        <v>1045</v>
      </c>
      <c r="K82" s="5" t="s">
        <v>1046</v>
      </c>
      <c r="L82" s="6"/>
      <c r="M82" s="6"/>
      <c r="N82" s="7"/>
      <c r="O82" s="7"/>
      <c r="P82" s="8"/>
      <c r="Q82" s="9">
        <f>SUM(Q83:Q83)</f>
        <v>0</v>
      </c>
      <c r="R82" s="10">
        <f>SUM(R83:R83)</f>
        <v>0</v>
      </c>
      <c r="S82" s="11">
        <f>SUM(S83:S83)</f>
        <v>5600000</v>
      </c>
      <c r="T82" s="10">
        <f>SUM(T83:T83)</f>
        <v>0</v>
      </c>
      <c r="U82" s="11"/>
      <c r="V82" s="10"/>
      <c r="W82" s="11"/>
      <c r="X82" s="10"/>
      <c r="Y82" s="11"/>
      <c r="Z82" s="10"/>
      <c r="AA82" s="11"/>
      <c r="AB82" s="10"/>
      <c r="AC82" s="11"/>
      <c r="AD82" s="10"/>
      <c r="AE82" s="11"/>
      <c r="AF82" s="10"/>
      <c r="AG82" s="12">
        <f>Q82+S82</f>
        <v>5600000</v>
      </c>
      <c r="AH82" s="10">
        <f>AH83</f>
        <v>0</v>
      </c>
      <c r="AI82" s="13">
        <f>SUM(AI83:AI83)</f>
        <v>0</v>
      </c>
      <c r="AJ82" s="14"/>
      <c r="AK82" s="14"/>
      <c r="AL82" s="15"/>
    </row>
    <row r="83" spans="2:38" ht="115.5" thickBot="1">
      <c r="B83" s="28"/>
      <c r="C83" s="28"/>
      <c r="D83" s="28"/>
      <c r="E83" s="28"/>
      <c r="F83" s="26" t="s">
        <v>911</v>
      </c>
      <c r="G83" s="28"/>
      <c r="H83" s="28"/>
      <c r="I83" s="28"/>
      <c r="J83" s="26" t="s">
        <v>76</v>
      </c>
      <c r="K83" s="26" t="s">
        <v>514</v>
      </c>
      <c r="L83" s="27">
        <v>9.8000000000000007</v>
      </c>
      <c r="M83" s="27" t="s">
        <v>435</v>
      </c>
      <c r="N83" s="27" t="s">
        <v>435</v>
      </c>
      <c r="O83" s="28"/>
      <c r="P83" s="28"/>
      <c r="Q83" s="29"/>
      <c r="R83" s="28"/>
      <c r="S83" s="29">
        <v>5600000</v>
      </c>
      <c r="T83" s="28"/>
      <c r="U83" s="28"/>
      <c r="V83" s="28"/>
      <c r="W83" s="28"/>
      <c r="X83" s="28"/>
      <c r="Y83" s="28"/>
      <c r="Z83" s="28"/>
      <c r="AA83" s="29"/>
      <c r="AB83" s="28"/>
      <c r="AC83" s="28"/>
      <c r="AD83" s="28"/>
      <c r="AE83" s="29"/>
      <c r="AF83" s="28"/>
      <c r="AG83" s="28"/>
      <c r="AH83" s="28"/>
      <c r="AI83" s="28"/>
      <c r="AJ83" s="28"/>
      <c r="AK83" s="28"/>
      <c r="AL83" s="26" t="s">
        <v>1075</v>
      </c>
    </row>
    <row r="84" spans="2:38" s="1" customFormat="1" ht="41.25">
      <c r="B84" s="5" t="s">
        <v>1037</v>
      </c>
      <c r="C84" s="3" t="s">
        <v>1038</v>
      </c>
      <c r="D84" s="3" t="s">
        <v>1039</v>
      </c>
      <c r="E84" s="3" t="s">
        <v>1040</v>
      </c>
      <c r="F84" s="3" t="s">
        <v>1041</v>
      </c>
      <c r="G84" s="3" t="s">
        <v>1042</v>
      </c>
      <c r="H84" s="3" t="s">
        <v>1043</v>
      </c>
      <c r="I84" s="3" t="s">
        <v>1044</v>
      </c>
      <c r="J84" s="4" t="s">
        <v>1045</v>
      </c>
      <c r="K84" s="5" t="s">
        <v>1046</v>
      </c>
      <c r="L84" s="6"/>
      <c r="M84" s="6"/>
      <c r="N84" s="7"/>
      <c r="O84" s="7"/>
      <c r="P84" s="8"/>
      <c r="Q84" s="9">
        <f>SUM(Q85:Q85)</f>
        <v>0</v>
      </c>
      <c r="R84" s="10">
        <f>SUM(R85:R85)</f>
        <v>0</v>
      </c>
      <c r="S84" s="11">
        <f>SUM(S85:S85)</f>
        <v>9000000</v>
      </c>
      <c r="T84" s="10">
        <f>SUM(T85:T85)</f>
        <v>0</v>
      </c>
      <c r="U84" s="11"/>
      <c r="V84" s="10"/>
      <c r="W84" s="11"/>
      <c r="X84" s="10"/>
      <c r="Y84" s="11"/>
      <c r="Z84" s="10"/>
      <c r="AA84" s="11"/>
      <c r="AB84" s="10"/>
      <c r="AC84" s="11"/>
      <c r="AD84" s="10"/>
      <c r="AE84" s="11"/>
      <c r="AF84" s="10"/>
      <c r="AG84" s="12">
        <f>Q84+S84</f>
        <v>9000000</v>
      </c>
      <c r="AH84" s="10">
        <f>AH85</f>
        <v>0</v>
      </c>
      <c r="AI84" s="13">
        <f>SUM(AI85:AI85)</f>
        <v>0</v>
      </c>
      <c r="AJ84" s="14"/>
      <c r="AK84" s="14"/>
      <c r="AL84" s="15"/>
    </row>
    <row r="85" spans="2:38" ht="64.5" thickBot="1">
      <c r="B85" s="28"/>
      <c r="C85" s="28"/>
      <c r="D85" s="28"/>
      <c r="E85" s="28"/>
      <c r="F85" s="26" t="s">
        <v>912</v>
      </c>
      <c r="G85" s="28"/>
      <c r="H85" s="28"/>
      <c r="I85" s="28"/>
      <c r="J85" s="26" t="s">
        <v>77</v>
      </c>
      <c r="K85" s="26" t="s">
        <v>515</v>
      </c>
      <c r="L85" s="27">
        <v>0</v>
      </c>
      <c r="M85" s="27">
        <v>0</v>
      </c>
      <c r="N85" s="27">
        <v>0</v>
      </c>
      <c r="O85" s="28"/>
      <c r="P85" s="28"/>
      <c r="Q85" s="29"/>
      <c r="R85" s="28"/>
      <c r="S85" s="29">
        <v>9000000</v>
      </c>
      <c r="T85" s="28"/>
      <c r="U85" s="28"/>
      <c r="V85" s="28"/>
      <c r="W85" s="28"/>
      <c r="X85" s="28"/>
      <c r="Y85" s="28"/>
      <c r="Z85" s="28"/>
      <c r="AA85" s="29"/>
      <c r="AB85" s="28"/>
      <c r="AC85" s="28"/>
      <c r="AD85" s="28"/>
      <c r="AE85" s="29"/>
      <c r="AF85" s="28"/>
      <c r="AG85" s="28"/>
      <c r="AH85" s="28"/>
      <c r="AI85" s="28"/>
      <c r="AJ85" s="28"/>
      <c r="AK85" s="28"/>
      <c r="AL85" s="26" t="s">
        <v>1075</v>
      </c>
    </row>
    <row r="86" spans="2:38" s="1" customFormat="1" ht="41.25">
      <c r="B86" s="5" t="s">
        <v>1037</v>
      </c>
      <c r="C86" s="3" t="s">
        <v>1038</v>
      </c>
      <c r="D86" s="3" t="s">
        <v>1039</v>
      </c>
      <c r="E86" s="3" t="s">
        <v>1040</v>
      </c>
      <c r="F86" s="3" t="s">
        <v>1041</v>
      </c>
      <c r="G86" s="3" t="s">
        <v>1042</v>
      </c>
      <c r="H86" s="3" t="s">
        <v>1043</v>
      </c>
      <c r="I86" s="3" t="s">
        <v>1044</v>
      </c>
      <c r="J86" s="4" t="s">
        <v>1045</v>
      </c>
      <c r="K86" s="5" t="s">
        <v>1046</v>
      </c>
      <c r="L86" s="6"/>
      <c r="M86" s="6"/>
      <c r="N86" s="7"/>
      <c r="O86" s="7"/>
      <c r="P86" s="8"/>
      <c r="Q86" s="9">
        <f>SUM(Q87:Q87)</f>
        <v>0</v>
      </c>
      <c r="R86" s="10">
        <f>SUM(R87:R87)</f>
        <v>0</v>
      </c>
      <c r="S86" s="11">
        <f>SUM(S87:S87)</f>
        <v>9000000</v>
      </c>
      <c r="T86" s="10">
        <f>SUM(T87:T87)</f>
        <v>0</v>
      </c>
      <c r="U86" s="11"/>
      <c r="V86" s="10"/>
      <c r="W86" s="11"/>
      <c r="X86" s="10"/>
      <c r="Y86" s="11"/>
      <c r="Z86" s="10"/>
      <c r="AA86" s="11"/>
      <c r="AB86" s="10"/>
      <c r="AC86" s="11"/>
      <c r="AD86" s="10"/>
      <c r="AE86" s="11"/>
      <c r="AF86" s="10"/>
      <c r="AG86" s="12">
        <f>Q86+S86</f>
        <v>9000000</v>
      </c>
      <c r="AH86" s="10">
        <f>AH87</f>
        <v>0</v>
      </c>
      <c r="AI86" s="13">
        <f>SUM(AI87:AI87)</f>
        <v>0</v>
      </c>
      <c r="AJ86" s="14"/>
      <c r="AK86" s="14"/>
      <c r="AL86" s="15"/>
    </row>
    <row r="87" spans="2:38" ht="90" thickBot="1">
      <c r="B87" s="28"/>
      <c r="C87" s="28"/>
      <c r="D87" s="28"/>
      <c r="E87" s="28"/>
      <c r="F87" s="26" t="s">
        <v>913</v>
      </c>
      <c r="G87" s="28"/>
      <c r="H87" s="28"/>
      <c r="I87" s="28"/>
      <c r="J87" s="26" t="s">
        <v>78</v>
      </c>
      <c r="K87" s="26" t="s">
        <v>516</v>
      </c>
      <c r="L87" s="27">
        <v>92</v>
      </c>
      <c r="M87" s="27">
        <v>0.94</v>
      </c>
      <c r="N87" s="27">
        <v>93</v>
      </c>
      <c r="O87" s="28"/>
      <c r="P87" s="28"/>
      <c r="Q87" s="29"/>
      <c r="R87" s="28"/>
      <c r="S87" s="29">
        <v>9000000</v>
      </c>
      <c r="T87" s="28"/>
      <c r="U87" s="28"/>
      <c r="V87" s="28"/>
      <c r="W87" s="28"/>
      <c r="X87" s="28"/>
      <c r="Y87" s="28"/>
      <c r="Z87" s="28"/>
      <c r="AA87" s="29"/>
      <c r="AB87" s="28"/>
      <c r="AC87" s="28"/>
      <c r="AD87" s="28"/>
      <c r="AE87" s="29"/>
      <c r="AF87" s="28"/>
      <c r="AG87" s="28"/>
      <c r="AH87" s="28"/>
      <c r="AI87" s="28"/>
      <c r="AJ87" s="28"/>
      <c r="AK87" s="28"/>
      <c r="AL87" s="26" t="s">
        <v>1075</v>
      </c>
    </row>
    <row r="88" spans="2:38" s="1" customFormat="1" ht="50.25">
      <c r="B88" s="5" t="s">
        <v>1037</v>
      </c>
      <c r="C88" s="3" t="s">
        <v>1038</v>
      </c>
      <c r="D88" s="3" t="s">
        <v>1039</v>
      </c>
      <c r="E88" s="3" t="s">
        <v>1040</v>
      </c>
      <c r="F88" s="3" t="s">
        <v>1041</v>
      </c>
      <c r="G88" s="3" t="s">
        <v>1042</v>
      </c>
      <c r="H88" s="3" t="s">
        <v>1043</v>
      </c>
      <c r="I88" s="3" t="s">
        <v>1044</v>
      </c>
      <c r="J88" s="4" t="s">
        <v>1045</v>
      </c>
      <c r="K88" s="5" t="s">
        <v>1046</v>
      </c>
      <c r="L88" s="6"/>
      <c r="M88" s="6"/>
      <c r="N88" s="7"/>
      <c r="O88" s="7"/>
      <c r="P88" s="8"/>
      <c r="Q88" s="9">
        <f>SUM(Q89:Q89)</f>
        <v>0</v>
      </c>
      <c r="R88" s="10">
        <f>SUM(R89:R89)</f>
        <v>0</v>
      </c>
      <c r="S88" s="11">
        <f>SUM(S89:S89)</f>
        <v>289000000</v>
      </c>
      <c r="T88" s="10">
        <f>SUM(T89:T89)</f>
        <v>0</v>
      </c>
      <c r="U88" s="11"/>
      <c r="V88" s="10"/>
      <c r="W88" s="11"/>
      <c r="X88" s="10"/>
      <c r="Y88" s="11"/>
      <c r="Z88" s="10"/>
      <c r="AA88" s="11"/>
      <c r="AB88" s="10"/>
      <c r="AC88" s="11"/>
      <c r="AD88" s="10"/>
      <c r="AE88" s="11"/>
      <c r="AF88" s="10"/>
      <c r="AG88" s="12">
        <f>Q88+S88</f>
        <v>289000000</v>
      </c>
      <c r="AH88" s="10">
        <f>AH89</f>
        <v>0</v>
      </c>
      <c r="AI88" s="13">
        <f>SUM(AI89:AI89)</f>
        <v>0</v>
      </c>
      <c r="AJ88" s="14"/>
      <c r="AK88" s="14"/>
      <c r="AL88" s="15"/>
    </row>
    <row r="89" spans="2:38" ht="128.25" thickBot="1">
      <c r="B89" s="28"/>
      <c r="C89" s="28"/>
      <c r="D89" s="28"/>
      <c r="E89" s="28"/>
      <c r="F89" s="26" t="s">
        <v>912</v>
      </c>
      <c r="G89" s="28"/>
      <c r="H89" s="28"/>
      <c r="I89" s="28"/>
      <c r="J89" s="26" t="s">
        <v>79</v>
      </c>
      <c r="K89" s="26" t="s">
        <v>517</v>
      </c>
      <c r="L89" s="27">
        <v>345</v>
      </c>
      <c r="M89" s="27">
        <v>345</v>
      </c>
      <c r="N89" s="27">
        <v>345</v>
      </c>
      <c r="O89" s="28"/>
      <c r="P89" s="28"/>
      <c r="Q89" s="29"/>
      <c r="R89" s="28"/>
      <c r="S89" s="29">
        <v>289000000</v>
      </c>
      <c r="T89" s="28"/>
      <c r="U89" s="28"/>
      <c r="V89" s="28"/>
      <c r="W89" s="28"/>
      <c r="X89" s="28"/>
      <c r="Y89" s="28"/>
      <c r="Z89" s="28"/>
      <c r="AA89" s="29"/>
      <c r="AB89" s="28"/>
      <c r="AC89" s="28"/>
      <c r="AD89" s="28"/>
      <c r="AE89" s="29"/>
      <c r="AF89" s="28"/>
      <c r="AG89" s="28"/>
      <c r="AH89" s="28"/>
      <c r="AI89" s="28"/>
      <c r="AJ89" s="28"/>
      <c r="AK89" s="28"/>
      <c r="AL89" s="26" t="s">
        <v>1075</v>
      </c>
    </row>
    <row r="90" spans="2:38" s="1" customFormat="1" ht="45.75">
      <c r="B90" s="5" t="s">
        <v>1037</v>
      </c>
      <c r="C90" s="3" t="s">
        <v>1038</v>
      </c>
      <c r="D90" s="3" t="s">
        <v>1039</v>
      </c>
      <c r="E90" s="3" t="s">
        <v>1040</v>
      </c>
      <c r="F90" s="3" t="s">
        <v>1041</v>
      </c>
      <c r="G90" s="3" t="s">
        <v>1042</v>
      </c>
      <c r="H90" s="3" t="s">
        <v>1043</v>
      </c>
      <c r="I90" s="3" t="s">
        <v>1044</v>
      </c>
      <c r="J90" s="4" t="s">
        <v>1045</v>
      </c>
      <c r="K90" s="5" t="s">
        <v>1046</v>
      </c>
      <c r="L90" s="6"/>
      <c r="M90" s="6"/>
      <c r="N90" s="7"/>
      <c r="O90" s="7"/>
      <c r="P90" s="8"/>
      <c r="Q90" s="9">
        <f>SUM(Q91:Q91)</f>
        <v>0</v>
      </c>
      <c r="R90" s="10">
        <f>SUM(R91:R91)</f>
        <v>0</v>
      </c>
      <c r="S90" s="11">
        <f>SUM(S91:S91)</f>
        <v>50000000</v>
      </c>
      <c r="T90" s="10">
        <f>SUM(T91:T91)</f>
        <v>0</v>
      </c>
      <c r="U90" s="11"/>
      <c r="V90" s="10"/>
      <c r="W90" s="11"/>
      <c r="X90" s="10"/>
      <c r="Y90" s="11"/>
      <c r="Z90" s="10"/>
      <c r="AA90" s="11"/>
      <c r="AB90" s="10"/>
      <c r="AC90" s="11"/>
      <c r="AD90" s="10"/>
      <c r="AE90" s="11"/>
      <c r="AF90" s="10"/>
      <c r="AG90" s="12">
        <f>Q90+S90</f>
        <v>50000000</v>
      </c>
      <c r="AH90" s="10">
        <f>AH91</f>
        <v>0</v>
      </c>
      <c r="AI90" s="13">
        <f>SUM(AI91:AI91)</f>
        <v>0</v>
      </c>
      <c r="AJ90" s="14"/>
      <c r="AK90" s="14"/>
      <c r="AL90" s="15"/>
    </row>
    <row r="91" spans="2:38" ht="141" thickBot="1">
      <c r="B91" s="28"/>
      <c r="C91" s="28"/>
      <c r="D91" s="28"/>
      <c r="E91" s="28"/>
      <c r="F91" s="26" t="s">
        <v>914</v>
      </c>
      <c r="G91" s="28"/>
      <c r="H91" s="28"/>
      <c r="I91" s="28"/>
      <c r="J91" s="26" t="s">
        <v>80</v>
      </c>
      <c r="K91" s="26" t="s">
        <v>518</v>
      </c>
      <c r="L91" s="27">
        <v>0</v>
      </c>
      <c r="M91" s="27">
        <v>132</v>
      </c>
      <c r="N91" s="27">
        <v>36</v>
      </c>
      <c r="O91" s="28"/>
      <c r="P91" s="28"/>
      <c r="Q91" s="29"/>
      <c r="R91" s="28"/>
      <c r="S91" s="29">
        <v>50000000</v>
      </c>
      <c r="T91" s="28"/>
      <c r="U91" s="28"/>
      <c r="V91" s="28"/>
      <c r="W91" s="28"/>
      <c r="X91" s="28"/>
      <c r="Y91" s="28"/>
      <c r="Z91" s="28"/>
      <c r="AA91" s="29"/>
      <c r="AB91" s="28"/>
      <c r="AC91" s="28"/>
      <c r="AD91" s="28"/>
      <c r="AE91" s="29"/>
      <c r="AF91" s="28"/>
      <c r="AG91" s="28"/>
      <c r="AH91" s="28"/>
      <c r="AI91" s="28"/>
      <c r="AJ91" s="28"/>
      <c r="AK91" s="28"/>
      <c r="AL91" s="26" t="s">
        <v>1075</v>
      </c>
    </row>
    <row r="92" spans="2:38" s="1" customFormat="1" ht="45.75">
      <c r="B92" s="5" t="s">
        <v>1037</v>
      </c>
      <c r="C92" s="3" t="s">
        <v>1038</v>
      </c>
      <c r="D92" s="3" t="s">
        <v>1039</v>
      </c>
      <c r="E92" s="3" t="s">
        <v>1040</v>
      </c>
      <c r="F92" s="3" t="s">
        <v>1041</v>
      </c>
      <c r="G92" s="3" t="s">
        <v>1042</v>
      </c>
      <c r="H92" s="3" t="s">
        <v>1043</v>
      </c>
      <c r="I92" s="3" t="s">
        <v>1044</v>
      </c>
      <c r="J92" s="4" t="s">
        <v>1045</v>
      </c>
      <c r="K92" s="5" t="s">
        <v>1046</v>
      </c>
      <c r="L92" s="6"/>
      <c r="M92" s="6"/>
      <c r="N92" s="7"/>
      <c r="O92" s="7"/>
      <c r="P92" s="8"/>
      <c r="Q92" s="9">
        <f>SUM(Q93:Q93)</f>
        <v>0</v>
      </c>
      <c r="R92" s="10">
        <f>SUM(R93:R93)</f>
        <v>0</v>
      </c>
      <c r="S92" s="11">
        <f>SUM(S93:S93)</f>
        <v>10000000</v>
      </c>
      <c r="T92" s="10">
        <f>SUM(T93:T93)</f>
        <v>0</v>
      </c>
      <c r="U92" s="11"/>
      <c r="V92" s="10"/>
      <c r="W92" s="11"/>
      <c r="X92" s="10"/>
      <c r="Y92" s="11"/>
      <c r="Z92" s="10"/>
      <c r="AA92" s="11"/>
      <c r="AB92" s="10"/>
      <c r="AC92" s="11"/>
      <c r="AD92" s="10"/>
      <c r="AE92" s="11"/>
      <c r="AF92" s="10"/>
      <c r="AG92" s="12">
        <f>Q92+S92</f>
        <v>10000000</v>
      </c>
      <c r="AH92" s="10">
        <f>AH93</f>
        <v>0</v>
      </c>
      <c r="AI92" s="13">
        <f>SUM(AI93:AI93)</f>
        <v>0</v>
      </c>
      <c r="AJ92" s="14"/>
      <c r="AK92" s="14"/>
      <c r="AL92" s="15"/>
    </row>
    <row r="93" spans="2:38" ht="153.75" thickBot="1">
      <c r="B93" s="28"/>
      <c r="C93" s="28"/>
      <c r="D93" s="28"/>
      <c r="E93" s="28"/>
      <c r="F93" s="26" t="s">
        <v>915</v>
      </c>
      <c r="G93" s="28"/>
      <c r="H93" s="28"/>
      <c r="I93" s="28"/>
      <c r="J93" s="26" t="s">
        <v>81</v>
      </c>
      <c r="K93" s="26" t="s">
        <v>519</v>
      </c>
      <c r="L93" s="27">
        <v>1</v>
      </c>
      <c r="M93" s="27">
        <v>1</v>
      </c>
      <c r="N93" s="27">
        <v>1</v>
      </c>
      <c r="O93" s="28"/>
      <c r="P93" s="28"/>
      <c r="Q93" s="29"/>
      <c r="R93" s="28"/>
      <c r="S93" s="29">
        <v>10000000</v>
      </c>
      <c r="T93" s="28"/>
      <c r="U93" s="28"/>
      <c r="V93" s="28"/>
      <c r="W93" s="28"/>
      <c r="X93" s="28"/>
      <c r="Y93" s="28"/>
      <c r="Z93" s="28"/>
      <c r="AA93" s="29"/>
      <c r="AB93" s="28"/>
      <c r="AC93" s="28"/>
      <c r="AD93" s="28"/>
      <c r="AE93" s="29"/>
      <c r="AF93" s="28"/>
      <c r="AG93" s="28"/>
      <c r="AH93" s="28"/>
      <c r="AI93" s="28"/>
      <c r="AJ93" s="28"/>
      <c r="AK93" s="28"/>
      <c r="AL93" s="26" t="s">
        <v>1075</v>
      </c>
    </row>
    <row r="94" spans="2:38" s="1" customFormat="1" ht="45.75">
      <c r="B94" s="5" t="s">
        <v>1037</v>
      </c>
      <c r="C94" s="3" t="s">
        <v>1038</v>
      </c>
      <c r="D94" s="3" t="s">
        <v>1039</v>
      </c>
      <c r="E94" s="3" t="s">
        <v>1040</v>
      </c>
      <c r="F94" s="3" t="s">
        <v>1041</v>
      </c>
      <c r="G94" s="3" t="s">
        <v>1042</v>
      </c>
      <c r="H94" s="3" t="s">
        <v>1043</v>
      </c>
      <c r="I94" s="3" t="s">
        <v>1044</v>
      </c>
      <c r="J94" s="4" t="s">
        <v>1045</v>
      </c>
      <c r="K94" s="5" t="s">
        <v>1046</v>
      </c>
      <c r="L94" s="6"/>
      <c r="M94" s="6"/>
      <c r="N94" s="7"/>
      <c r="O94" s="7"/>
      <c r="P94" s="8"/>
      <c r="Q94" s="9">
        <f>SUM(Q95:Q95)</f>
        <v>0</v>
      </c>
      <c r="R94" s="10">
        <f>SUM(R95:R95)</f>
        <v>0</v>
      </c>
      <c r="S94" s="11">
        <f>SUM(S95:S95)</f>
        <v>83000000</v>
      </c>
      <c r="T94" s="10">
        <f>SUM(T95:T95)</f>
        <v>0</v>
      </c>
      <c r="U94" s="11"/>
      <c r="V94" s="10"/>
      <c r="W94" s="11"/>
      <c r="X94" s="10"/>
      <c r="Y94" s="11"/>
      <c r="Z94" s="10"/>
      <c r="AA94" s="11"/>
      <c r="AB94" s="10"/>
      <c r="AC94" s="11"/>
      <c r="AD94" s="10"/>
      <c r="AE94" s="11"/>
      <c r="AF94" s="10"/>
      <c r="AG94" s="12">
        <f>Q94+S94</f>
        <v>83000000</v>
      </c>
      <c r="AH94" s="10">
        <f>AH95</f>
        <v>0</v>
      </c>
      <c r="AI94" s="13">
        <f>SUM(AI95:AI95)</f>
        <v>0</v>
      </c>
      <c r="AJ94" s="14"/>
      <c r="AK94" s="14"/>
      <c r="AL94" s="15"/>
    </row>
    <row r="95" spans="2:38" ht="102.75" thickBot="1">
      <c r="B95" s="28"/>
      <c r="C95" s="28"/>
      <c r="D95" s="28"/>
      <c r="E95" s="28"/>
      <c r="F95" s="26" t="s">
        <v>915</v>
      </c>
      <c r="G95" s="28"/>
      <c r="H95" s="28"/>
      <c r="I95" s="28"/>
      <c r="J95" s="26" t="s">
        <v>82</v>
      </c>
      <c r="K95" s="26" t="s">
        <v>520</v>
      </c>
      <c r="L95" s="27">
        <v>100</v>
      </c>
      <c r="M95" s="27">
        <v>1</v>
      </c>
      <c r="N95" s="27">
        <v>100</v>
      </c>
      <c r="O95" s="28"/>
      <c r="P95" s="28"/>
      <c r="Q95" s="29"/>
      <c r="R95" s="28"/>
      <c r="S95" s="29">
        <v>83000000</v>
      </c>
      <c r="T95" s="28"/>
      <c r="U95" s="28"/>
      <c r="V95" s="28"/>
      <c r="W95" s="28"/>
      <c r="X95" s="28"/>
      <c r="Y95" s="28"/>
      <c r="Z95" s="28"/>
      <c r="AA95" s="29"/>
      <c r="AB95" s="28"/>
      <c r="AC95" s="28"/>
      <c r="AD95" s="28"/>
      <c r="AE95" s="29"/>
      <c r="AF95" s="28"/>
      <c r="AG95" s="28"/>
      <c r="AH95" s="28"/>
      <c r="AI95" s="28"/>
      <c r="AJ95" s="28"/>
      <c r="AK95" s="28"/>
      <c r="AL95" s="26" t="s">
        <v>1075</v>
      </c>
    </row>
    <row r="96" spans="2:38" s="1" customFormat="1" ht="45.75">
      <c r="B96" s="5" t="s">
        <v>1037</v>
      </c>
      <c r="C96" s="3" t="s">
        <v>1038</v>
      </c>
      <c r="D96" s="3" t="s">
        <v>1039</v>
      </c>
      <c r="E96" s="3" t="s">
        <v>1040</v>
      </c>
      <c r="F96" s="3" t="s">
        <v>1041</v>
      </c>
      <c r="G96" s="3" t="s">
        <v>1042</v>
      </c>
      <c r="H96" s="3" t="s">
        <v>1043</v>
      </c>
      <c r="I96" s="3" t="s">
        <v>1044</v>
      </c>
      <c r="J96" s="4" t="s">
        <v>1045</v>
      </c>
      <c r="K96" s="5" t="s">
        <v>1046</v>
      </c>
      <c r="L96" s="6"/>
      <c r="M96" s="6"/>
      <c r="N96" s="7"/>
      <c r="O96" s="7"/>
      <c r="P96" s="8"/>
      <c r="Q96" s="9">
        <f>SUM(Q97:Q97)</f>
        <v>0</v>
      </c>
      <c r="R96" s="10">
        <f>SUM(R97:R97)</f>
        <v>0</v>
      </c>
      <c r="S96" s="11">
        <f>SUM(S97:S97)</f>
        <v>10000000</v>
      </c>
      <c r="T96" s="10">
        <f>SUM(T97:T97)</f>
        <v>0</v>
      </c>
      <c r="U96" s="11"/>
      <c r="V96" s="10"/>
      <c r="W96" s="11"/>
      <c r="X96" s="10"/>
      <c r="Y96" s="11"/>
      <c r="Z96" s="10"/>
      <c r="AA96" s="11"/>
      <c r="AB96" s="10"/>
      <c r="AC96" s="11"/>
      <c r="AD96" s="10"/>
      <c r="AE96" s="11"/>
      <c r="AF96" s="10"/>
      <c r="AG96" s="12">
        <f>Q96+S96</f>
        <v>10000000</v>
      </c>
      <c r="AH96" s="10">
        <f>AH97</f>
        <v>0</v>
      </c>
      <c r="AI96" s="13">
        <f>SUM(AI97:AI97)</f>
        <v>0</v>
      </c>
      <c r="AJ96" s="14"/>
      <c r="AK96" s="14"/>
      <c r="AL96" s="15"/>
    </row>
    <row r="97" spans="2:38" ht="102">
      <c r="B97" s="28"/>
      <c r="C97" s="28"/>
      <c r="D97" s="28"/>
      <c r="E97" s="28"/>
      <c r="F97" s="26" t="s">
        <v>915</v>
      </c>
      <c r="G97" s="28"/>
      <c r="H97" s="28"/>
      <c r="I97" s="28"/>
      <c r="J97" s="26" t="s">
        <v>83</v>
      </c>
      <c r="K97" s="26" t="s">
        <v>521</v>
      </c>
      <c r="L97" s="27">
        <v>0</v>
      </c>
      <c r="M97" s="27">
        <v>1</v>
      </c>
      <c r="N97" s="27">
        <v>1</v>
      </c>
      <c r="O97" s="28"/>
      <c r="P97" s="28"/>
      <c r="Q97" s="29"/>
      <c r="R97" s="28"/>
      <c r="S97" s="29">
        <v>10000000</v>
      </c>
      <c r="T97" s="28"/>
      <c r="U97" s="28"/>
      <c r="V97" s="28"/>
      <c r="W97" s="28"/>
      <c r="X97" s="28"/>
      <c r="Y97" s="28"/>
      <c r="Z97" s="28"/>
      <c r="AA97" s="29"/>
      <c r="AB97" s="28"/>
      <c r="AC97" s="28"/>
      <c r="AD97" s="28"/>
      <c r="AE97" s="29"/>
      <c r="AF97" s="28"/>
      <c r="AG97" s="28"/>
      <c r="AH97" s="28"/>
      <c r="AI97" s="28"/>
      <c r="AJ97" s="28"/>
      <c r="AK97" s="28"/>
      <c r="AL97" s="26" t="s">
        <v>1075</v>
      </c>
    </row>
    <row r="98" spans="2:38" ht="15.75" thickBot="1">
      <c r="B98" s="28"/>
      <c r="C98" s="28"/>
      <c r="D98" s="28"/>
      <c r="E98" s="28"/>
      <c r="F98" s="26"/>
      <c r="G98" s="28"/>
      <c r="H98" s="28"/>
      <c r="I98" s="28"/>
      <c r="J98" s="26"/>
      <c r="K98" s="26"/>
      <c r="L98" s="27"/>
      <c r="M98" s="27"/>
      <c r="N98" s="27"/>
      <c r="O98" s="28"/>
      <c r="P98" s="28"/>
      <c r="Q98" s="29"/>
      <c r="R98" s="28"/>
      <c r="S98" s="29"/>
      <c r="T98" s="28"/>
      <c r="U98" s="28"/>
      <c r="V98" s="28"/>
      <c r="W98" s="28"/>
      <c r="X98" s="28"/>
      <c r="Y98" s="28"/>
      <c r="Z98" s="28"/>
      <c r="AA98" s="29"/>
      <c r="AB98" s="28"/>
      <c r="AC98" s="28"/>
      <c r="AD98" s="28"/>
      <c r="AE98" s="29"/>
      <c r="AF98" s="28"/>
      <c r="AG98" s="28"/>
      <c r="AH98" s="28"/>
      <c r="AI98" s="28"/>
      <c r="AJ98" s="28"/>
      <c r="AK98" s="28"/>
      <c r="AL98" s="26"/>
    </row>
    <row r="99" spans="2:38" s="1" customFormat="1" ht="11.25">
      <c r="B99" s="122" t="s">
        <v>1097</v>
      </c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4"/>
    </row>
    <row r="100" spans="2:38" s="1" customFormat="1" ht="12" thickBot="1">
      <c r="B100" s="125" t="s">
        <v>1098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7"/>
    </row>
    <row r="101" spans="2:38" s="1" customFormat="1" ht="11.25">
      <c r="B101" s="252" t="s">
        <v>1099</v>
      </c>
      <c r="C101" s="129"/>
      <c r="D101" s="129"/>
      <c r="E101" s="129"/>
      <c r="F101" s="129"/>
      <c r="G101" s="129"/>
      <c r="H101" s="129"/>
      <c r="I101" s="129"/>
      <c r="J101" s="130"/>
      <c r="K101" s="131" t="s">
        <v>1149</v>
      </c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3"/>
      <c r="W101" s="131" t="s">
        <v>1101</v>
      </c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253"/>
    </row>
    <row r="102" spans="2:38" s="1" customFormat="1" ht="24.75" customHeight="1" thickBot="1">
      <c r="B102" s="254" t="s">
        <v>1159</v>
      </c>
      <c r="C102" s="137"/>
      <c r="D102" s="138"/>
      <c r="E102" s="16"/>
      <c r="F102" s="16"/>
      <c r="G102" s="16"/>
      <c r="H102" s="139" t="s">
        <v>1160</v>
      </c>
      <c r="I102" s="139"/>
      <c r="J102" s="139"/>
      <c r="K102" s="139"/>
      <c r="L102" s="139"/>
      <c r="M102" s="139"/>
      <c r="N102" s="139"/>
      <c r="O102" s="139"/>
      <c r="P102" s="140"/>
      <c r="Q102" s="141" t="s">
        <v>1049</v>
      </c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3"/>
      <c r="AI102" s="144" t="s">
        <v>1050</v>
      </c>
      <c r="AJ102" s="145"/>
      <c r="AK102" s="145"/>
      <c r="AL102" s="146"/>
    </row>
    <row r="103" spans="2:38" s="1" customFormat="1" ht="11.25" customHeight="1">
      <c r="B103" s="156" t="s">
        <v>1051</v>
      </c>
      <c r="C103" s="158" t="s">
        <v>1052</v>
      </c>
      <c r="D103" s="159"/>
      <c r="E103" s="159"/>
      <c r="F103" s="159"/>
      <c r="G103" s="159"/>
      <c r="H103" s="159"/>
      <c r="I103" s="159"/>
      <c r="J103" s="159"/>
      <c r="K103" s="162" t="s">
        <v>1053</v>
      </c>
      <c r="L103" s="164" t="s">
        <v>1054</v>
      </c>
      <c r="M103" s="164" t="s">
        <v>1055</v>
      </c>
      <c r="N103" s="166" t="s">
        <v>1394</v>
      </c>
      <c r="O103" s="173" t="s">
        <v>1056</v>
      </c>
      <c r="P103" s="175" t="s">
        <v>1057</v>
      </c>
      <c r="Q103" s="177" t="s">
        <v>1058</v>
      </c>
      <c r="R103" s="169"/>
      <c r="S103" s="168" t="s">
        <v>1059</v>
      </c>
      <c r="T103" s="169"/>
      <c r="U103" s="168" t="s">
        <v>1060</v>
      </c>
      <c r="V103" s="169"/>
      <c r="W103" s="168" t="s">
        <v>1061</v>
      </c>
      <c r="X103" s="169"/>
      <c r="Y103" s="168" t="s">
        <v>1062</v>
      </c>
      <c r="Z103" s="169"/>
      <c r="AA103" s="168" t="s">
        <v>1063</v>
      </c>
      <c r="AB103" s="169"/>
      <c r="AC103" s="168" t="s">
        <v>1064</v>
      </c>
      <c r="AD103" s="169"/>
      <c r="AE103" s="168" t="s">
        <v>1065</v>
      </c>
      <c r="AF103" s="169"/>
      <c r="AG103" s="168" t="s">
        <v>1066</v>
      </c>
      <c r="AH103" s="170"/>
      <c r="AI103" s="171" t="s">
        <v>1067</v>
      </c>
      <c r="AJ103" s="147" t="s">
        <v>1068</v>
      </c>
      <c r="AK103" s="149" t="s">
        <v>1069</v>
      </c>
      <c r="AL103" s="151" t="s">
        <v>1070</v>
      </c>
    </row>
    <row r="104" spans="2:38" s="1" customFormat="1" ht="24" thickBot="1">
      <c r="B104" s="157"/>
      <c r="C104" s="178"/>
      <c r="D104" s="179"/>
      <c r="E104" s="179"/>
      <c r="F104" s="179"/>
      <c r="G104" s="179"/>
      <c r="H104" s="179"/>
      <c r="I104" s="179"/>
      <c r="J104" s="179"/>
      <c r="K104" s="163"/>
      <c r="L104" s="165" t="s">
        <v>1054</v>
      </c>
      <c r="M104" s="165"/>
      <c r="N104" s="167"/>
      <c r="O104" s="174"/>
      <c r="P104" s="176"/>
      <c r="Q104" s="17" t="s">
        <v>1071</v>
      </c>
      <c r="R104" s="18" t="s">
        <v>1072</v>
      </c>
      <c r="S104" s="19" t="s">
        <v>1071</v>
      </c>
      <c r="T104" s="18" t="s">
        <v>1072</v>
      </c>
      <c r="U104" s="19" t="s">
        <v>1071</v>
      </c>
      <c r="V104" s="18" t="s">
        <v>1072</v>
      </c>
      <c r="W104" s="19" t="s">
        <v>1071</v>
      </c>
      <c r="X104" s="18" t="s">
        <v>1072</v>
      </c>
      <c r="Y104" s="19" t="s">
        <v>1071</v>
      </c>
      <c r="Z104" s="18" t="s">
        <v>1072</v>
      </c>
      <c r="AA104" s="19" t="s">
        <v>1071</v>
      </c>
      <c r="AB104" s="18" t="s">
        <v>1072</v>
      </c>
      <c r="AC104" s="19" t="s">
        <v>1071</v>
      </c>
      <c r="AD104" s="18" t="s">
        <v>1073</v>
      </c>
      <c r="AE104" s="19" t="s">
        <v>1071</v>
      </c>
      <c r="AF104" s="18" t="s">
        <v>1073</v>
      </c>
      <c r="AG104" s="19" t="s">
        <v>1071</v>
      </c>
      <c r="AH104" s="20" t="s">
        <v>1073</v>
      </c>
      <c r="AI104" s="172"/>
      <c r="AJ104" s="148"/>
      <c r="AK104" s="150"/>
      <c r="AL104" s="152"/>
    </row>
    <row r="105" spans="2:38" s="1" customFormat="1" ht="86.25" customHeight="1" thickBot="1">
      <c r="B105" s="42" t="s">
        <v>1075</v>
      </c>
      <c r="C105" s="180" t="s">
        <v>1161</v>
      </c>
      <c r="D105" s="181"/>
      <c r="E105" s="181"/>
      <c r="F105" s="181"/>
      <c r="G105" s="181"/>
      <c r="H105" s="181"/>
      <c r="I105" s="181"/>
      <c r="J105" s="181"/>
      <c r="K105" s="44" t="s">
        <v>1162</v>
      </c>
      <c r="L105" s="44">
        <v>0</v>
      </c>
      <c r="M105" s="59">
        <v>1</v>
      </c>
      <c r="N105" s="60">
        <v>0</v>
      </c>
      <c r="O105" s="46"/>
      <c r="P105" s="47"/>
      <c r="Q105" s="48" t="e">
        <f>Q107+Q110+#REF!</f>
        <v>#REF!</v>
      </c>
      <c r="R105" s="49" t="e">
        <f>R107+R110+#REF!</f>
        <v>#REF!</v>
      </c>
      <c r="S105" s="49" t="e">
        <f>S107+S110+#REF!</f>
        <v>#REF!</v>
      </c>
      <c r="T105" s="49" t="e">
        <f>T107+T110+#REF!</f>
        <v>#REF!</v>
      </c>
      <c r="U105" s="49" t="e">
        <f>U107+U110+#REF!</f>
        <v>#REF!</v>
      </c>
      <c r="V105" s="49" t="e">
        <f>V107+V110+#REF!</f>
        <v>#REF!</v>
      </c>
      <c r="W105" s="49" t="e">
        <f>W107+W110+#REF!</f>
        <v>#REF!</v>
      </c>
      <c r="X105" s="49" t="e">
        <f>X107+X110+#REF!</f>
        <v>#REF!</v>
      </c>
      <c r="Y105" s="49" t="e">
        <f>Y107+Y110+#REF!</f>
        <v>#REF!</v>
      </c>
      <c r="Z105" s="49" t="e">
        <f>Z107+Z110+#REF!</f>
        <v>#REF!</v>
      </c>
      <c r="AA105" s="49" t="e">
        <f>AA107+AA110+#REF!</f>
        <v>#REF!</v>
      </c>
      <c r="AB105" s="49" t="e">
        <f>AB107+AB110+#REF!</f>
        <v>#REF!</v>
      </c>
      <c r="AC105" s="49" t="e">
        <f>AC107+AC110+#REF!</f>
        <v>#REF!</v>
      </c>
      <c r="AD105" s="49" t="e">
        <f>AD107+AD110+#REF!</f>
        <v>#REF!</v>
      </c>
      <c r="AE105" s="49" t="e">
        <f>AE107+AE110+#REF!</f>
        <v>#REF!</v>
      </c>
      <c r="AF105" s="49" t="e">
        <f>AF107+AF110+#REF!</f>
        <v>#REF!</v>
      </c>
      <c r="AG105" s="49" t="e">
        <f>+AG107+AG110+#REF!</f>
        <v>#REF!</v>
      </c>
      <c r="AH105" s="50" t="e">
        <f>AH107+AH110+#REF!</f>
        <v>#REF!</v>
      </c>
      <c r="AI105" s="51" t="e">
        <f>AI107+AI110+#REF!</f>
        <v>#REF!</v>
      </c>
      <c r="AJ105" s="52"/>
      <c r="AK105" s="52"/>
      <c r="AL105" s="53"/>
    </row>
    <row r="106" spans="2:38" s="1" customFormat="1" ht="33.75">
      <c r="B106" s="5" t="s">
        <v>1037</v>
      </c>
      <c r="C106" s="3" t="s">
        <v>1038</v>
      </c>
      <c r="D106" s="3" t="s">
        <v>1039</v>
      </c>
      <c r="E106" s="3" t="s">
        <v>1040</v>
      </c>
      <c r="F106" s="3" t="s">
        <v>1041</v>
      </c>
      <c r="G106" s="3" t="s">
        <v>1042</v>
      </c>
      <c r="H106" s="3" t="s">
        <v>1043</v>
      </c>
      <c r="I106" s="3" t="s">
        <v>1044</v>
      </c>
      <c r="J106" s="4" t="s">
        <v>1045</v>
      </c>
      <c r="K106" s="5" t="s">
        <v>1046</v>
      </c>
      <c r="L106" s="6"/>
      <c r="M106" s="6"/>
      <c r="N106" s="7"/>
      <c r="O106" s="7"/>
      <c r="P106" s="8"/>
      <c r="Q106" s="9">
        <f>SUM(Q107:Q107)</f>
        <v>0</v>
      </c>
      <c r="R106" s="10">
        <f>SUM(R107:R107)</f>
        <v>0</v>
      </c>
      <c r="S106" s="11">
        <f>SUM(S107:S107)</f>
        <v>0</v>
      </c>
      <c r="T106" s="10">
        <f>SUM(T107:T107)</f>
        <v>0</v>
      </c>
      <c r="U106" s="11"/>
      <c r="V106" s="10"/>
      <c r="W106" s="11"/>
      <c r="X106" s="10"/>
      <c r="Y106" s="11"/>
      <c r="Z106" s="10"/>
      <c r="AA106" s="11"/>
      <c r="AB106" s="10"/>
      <c r="AC106" s="11"/>
      <c r="AD106" s="10"/>
      <c r="AE106" s="11"/>
      <c r="AF106" s="10"/>
      <c r="AG106" s="12">
        <f>Q106+S106</f>
        <v>0</v>
      </c>
      <c r="AH106" s="10">
        <f>AH107</f>
        <v>0</v>
      </c>
      <c r="AI106" s="13">
        <f>SUM(AI107:AI107)</f>
        <v>0</v>
      </c>
      <c r="AJ106" s="14"/>
      <c r="AK106" s="14"/>
      <c r="AL106" s="15"/>
    </row>
    <row r="107" spans="2:38" ht="306.75" thickBot="1">
      <c r="B107" s="28"/>
      <c r="C107" s="28"/>
      <c r="D107" s="28"/>
      <c r="E107" s="28"/>
      <c r="F107" s="26" t="s">
        <v>893</v>
      </c>
      <c r="G107" s="28"/>
      <c r="H107" s="28"/>
      <c r="I107" s="28"/>
      <c r="J107" s="26" t="s">
        <v>84</v>
      </c>
      <c r="K107" s="26" t="s">
        <v>522</v>
      </c>
      <c r="L107" s="27">
        <v>0</v>
      </c>
      <c r="M107" s="27">
        <v>1</v>
      </c>
      <c r="N107" s="27">
        <v>0</v>
      </c>
      <c r="O107" s="28"/>
      <c r="P107" s="28"/>
      <c r="Q107" s="29"/>
      <c r="R107" s="28"/>
      <c r="S107" s="29"/>
      <c r="T107" s="28"/>
      <c r="U107" s="28"/>
      <c r="V107" s="28"/>
      <c r="W107" s="28"/>
      <c r="X107" s="28"/>
      <c r="Y107" s="28"/>
      <c r="Z107" s="28"/>
      <c r="AA107" s="29"/>
      <c r="AB107" s="28"/>
      <c r="AC107" s="28"/>
      <c r="AD107" s="28"/>
      <c r="AE107" s="29"/>
      <c r="AF107" s="28"/>
      <c r="AG107" s="28"/>
      <c r="AH107" s="28"/>
      <c r="AI107" s="28"/>
      <c r="AJ107" s="28"/>
      <c r="AK107" s="28"/>
      <c r="AL107" s="26" t="s">
        <v>1075</v>
      </c>
    </row>
    <row r="108" spans="2:38" s="1" customFormat="1" ht="33.75">
      <c r="B108" s="5" t="s">
        <v>1037</v>
      </c>
      <c r="C108" s="3" t="s">
        <v>1038</v>
      </c>
      <c r="D108" s="3" t="s">
        <v>1039</v>
      </c>
      <c r="E108" s="3" t="s">
        <v>1040</v>
      </c>
      <c r="F108" s="3" t="s">
        <v>1041</v>
      </c>
      <c r="G108" s="3" t="s">
        <v>1042</v>
      </c>
      <c r="H108" s="3" t="s">
        <v>1043</v>
      </c>
      <c r="I108" s="3" t="s">
        <v>1044</v>
      </c>
      <c r="J108" s="4" t="s">
        <v>1045</v>
      </c>
      <c r="K108" s="5" t="s">
        <v>1046</v>
      </c>
      <c r="L108" s="6"/>
      <c r="M108" s="6"/>
      <c r="N108" s="7"/>
      <c r="O108" s="7"/>
      <c r="P108" s="8"/>
      <c r="Q108" s="9">
        <f>SUM(Q109:Q109)</f>
        <v>0</v>
      </c>
      <c r="R108" s="10">
        <f>SUM(R109:R109)</f>
        <v>0</v>
      </c>
      <c r="S108" s="11">
        <f>SUM(S109:S109)</f>
        <v>0</v>
      </c>
      <c r="T108" s="10">
        <f>SUM(T109:T109)</f>
        <v>0</v>
      </c>
      <c r="U108" s="11"/>
      <c r="V108" s="10"/>
      <c r="W108" s="11"/>
      <c r="X108" s="10"/>
      <c r="Y108" s="11"/>
      <c r="Z108" s="10"/>
      <c r="AA108" s="11"/>
      <c r="AB108" s="10"/>
      <c r="AC108" s="11"/>
      <c r="AD108" s="10"/>
      <c r="AE108" s="11"/>
      <c r="AF108" s="10"/>
      <c r="AG108" s="12">
        <f>Q108+S108</f>
        <v>0</v>
      </c>
      <c r="AH108" s="10">
        <f>AH109</f>
        <v>0</v>
      </c>
      <c r="AI108" s="13">
        <f>SUM(AI109:AI109)</f>
        <v>0</v>
      </c>
      <c r="AJ108" s="14"/>
      <c r="AK108" s="14"/>
      <c r="AL108" s="15"/>
    </row>
    <row r="109" spans="2:38" ht="332.25" thickBot="1">
      <c r="B109" s="28"/>
      <c r="C109" s="28"/>
      <c r="D109" s="28"/>
      <c r="E109" s="28"/>
      <c r="F109" s="26" t="s">
        <v>893</v>
      </c>
      <c r="G109" s="28"/>
      <c r="H109" s="28"/>
      <c r="I109" s="28"/>
      <c r="J109" s="26" t="s">
        <v>85</v>
      </c>
      <c r="K109" s="26" t="s">
        <v>523</v>
      </c>
      <c r="L109" s="27">
        <v>0</v>
      </c>
      <c r="M109" s="27">
        <v>1</v>
      </c>
      <c r="N109" s="27">
        <v>0</v>
      </c>
      <c r="O109" s="28"/>
      <c r="P109" s="28"/>
      <c r="Q109" s="29"/>
      <c r="R109" s="28"/>
      <c r="S109" s="29"/>
      <c r="T109" s="28"/>
      <c r="U109" s="28"/>
      <c r="V109" s="28"/>
      <c r="W109" s="28"/>
      <c r="X109" s="28"/>
      <c r="Y109" s="28"/>
      <c r="Z109" s="28"/>
      <c r="AA109" s="29"/>
      <c r="AB109" s="28"/>
      <c r="AC109" s="28"/>
      <c r="AD109" s="28"/>
      <c r="AE109" s="29"/>
      <c r="AF109" s="28"/>
      <c r="AG109" s="28"/>
      <c r="AH109" s="28"/>
      <c r="AI109" s="28"/>
      <c r="AJ109" s="28"/>
      <c r="AK109" s="28"/>
      <c r="AL109" s="26" t="s">
        <v>1075</v>
      </c>
    </row>
    <row r="110" spans="2:38" s="1" customFormat="1" ht="33.75">
      <c r="B110" s="5" t="s">
        <v>1037</v>
      </c>
      <c r="C110" s="3" t="s">
        <v>1038</v>
      </c>
      <c r="D110" s="3" t="s">
        <v>1039</v>
      </c>
      <c r="E110" s="3" t="s">
        <v>1040</v>
      </c>
      <c r="F110" s="3" t="s">
        <v>1041</v>
      </c>
      <c r="G110" s="3" t="s">
        <v>1042</v>
      </c>
      <c r="H110" s="3" t="s">
        <v>1043</v>
      </c>
      <c r="I110" s="3" t="s">
        <v>1044</v>
      </c>
      <c r="J110" s="4" t="s">
        <v>1045</v>
      </c>
      <c r="K110" s="5" t="s">
        <v>1046</v>
      </c>
      <c r="L110" s="6"/>
      <c r="M110" s="6"/>
      <c r="N110" s="7"/>
      <c r="O110" s="7"/>
      <c r="P110" s="8"/>
      <c r="Q110" s="9">
        <f>SUM(Q111:Q111)</f>
        <v>0</v>
      </c>
      <c r="R110" s="10">
        <f>SUM(R111:R111)</f>
        <v>0</v>
      </c>
      <c r="S110" s="11">
        <f>SUM(S111:S111)</f>
        <v>0</v>
      </c>
      <c r="T110" s="10">
        <f>SUM(T111:T111)</f>
        <v>0</v>
      </c>
      <c r="U110" s="11"/>
      <c r="V110" s="10"/>
      <c r="W110" s="11"/>
      <c r="X110" s="10"/>
      <c r="Y110" s="11"/>
      <c r="Z110" s="10"/>
      <c r="AA110" s="11"/>
      <c r="AB110" s="10"/>
      <c r="AC110" s="11"/>
      <c r="AD110" s="10"/>
      <c r="AE110" s="11"/>
      <c r="AF110" s="10"/>
      <c r="AG110" s="12">
        <f>Q110+S110</f>
        <v>0</v>
      </c>
      <c r="AH110" s="10">
        <f>AH111</f>
        <v>0</v>
      </c>
      <c r="AI110" s="13">
        <f>SUM(AI111:AI111)</f>
        <v>0</v>
      </c>
      <c r="AJ110" s="14"/>
      <c r="AK110" s="14"/>
      <c r="AL110" s="15"/>
    </row>
    <row r="111" spans="2:38" ht="332.25" thickBot="1">
      <c r="B111" s="28"/>
      <c r="C111" s="28"/>
      <c r="D111" s="28"/>
      <c r="E111" s="28"/>
      <c r="F111" s="26" t="s">
        <v>916</v>
      </c>
      <c r="G111" s="28"/>
      <c r="H111" s="28"/>
      <c r="I111" s="28"/>
      <c r="J111" s="26" t="s">
        <v>86</v>
      </c>
      <c r="K111" s="26" t="s">
        <v>524</v>
      </c>
      <c r="L111" s="27">
        <v>0</v>
      </c>
      <c r="M111" s="27">
        <v>1</v>
      </c>
      <c r="N111" s="27">
        <v>0</v>
      </c>
      <c r="O111" s="28"/>
      <c r="P111" s="28"/>
      <c r="Q111" s="29"/>
      <c r="R111" s="28"/>
      <c r="S111" s="29"/>
      <c r="T111" s="28"/>
      <c r="U111" s="28"/>
      <c r="V111" s="28"/>
      <c r="W111" s="28"/>
      <c r="X111" s="28"/>
      <c r="Y111" s="28"/>
      <c r="Z111" s="28"/>
      <c r="AA111" s="29"/>
      <c r="AB111" s="28"/>
      <c r="AC111" s="28"/>
      <c r="AD111" s="28"/>
      <c r="AE111" s="29"/>
      <c r="AF111" s="28"/>
      <c r="AG111" s="28"/>
      <c r="AH111" s="28"/>
      <c r="AI111" s="28"/>
      <c r="AJ111" s="28"/>
      <c r="AK111" s="28"/>
      <c r="AL111" s="26" t="s">
        <v>1075</v>
      </c>
    </row>
    <row r="112" spans="2:38" s="1" customFormat="1" ht="33.75">
      <c r="B112" s="5" t="s">
        <v>1037</v>
      </c>
      <c r="C112" s="3" t="s">
        <v>1038</v>
      </c>
      <c r="D112" s="3" t="s">
        <v>1039</v>
      </c>
      <c r="E112" s="3" t="s">
        <v>1040</v>
      </c>
      <c r="F112" s="3" t="s">
        <v>1041</v>
      </c>
      <c r="G112" s="3" t="s">
        <v>1042</v>
      </c>
      <c r="H112" s="3" t="s">
        <v>1043</v>
      </c>
      <c r="I112" s="3" t="s">
        <v>1044</v>
      </c>
      <c r="J112" s="4" t="s">
        <v>1045</v>
      </c>
      <c r="K112" s="5" t="s">
        <v>1046</v>
      </c>
      <c r="L112" s="6"/>
      <c r="M112" s="6"/>
      <c r="N112" s="7"/>
      <c r="O112" s="7"/>
      <c r="P112" s="8"/>
      <c r="Q112" s="9">
        <f>SUM(Q113:Q113)</f>
        <v>0</v>
      </c>
      <c r="R112" s="10">
        <f>SUM(R113:R113)</f>
        <v>0</v>
      </c>
      <c r="S112" s="11">
        <f>SUM(S113:S113)</f>
        <v>0</v>
      </c>
      <c r="T112" s="10">
        <f>SUM(T113:T113)</f>
        <v>0</v>
      </c>
      <c r="U112" s="11"/>
      <c r="V112" s="10"/>
      <c r="W112" s="11"/>
      <c r="X112" s="10"/>
      <c r="Y112" s="11"/>
      <c r="Z112" s="10"/>
      <c r="AA112" s="11"/>
      <c r="AB112" s="10"/>
      <c r="AC112" s="11"/>
      <c r="AD112" s="10"/>
      <c r="AE112" s="11"/>
      <c r="AF112" s="10"/>
      <c r="AG112" s="12">
        <f>Q112+S112</f>
        <v>0</v>
      </c>
      <c r="AH112" s="10">
        <f>AH113</f>
        <v>0</v>
      </c>
      <c r="AI112" s="13">
        <f>SUM(AI113:AI113)</f>
        <v>0</v>
      </c>
      <c r="AJ112" s="14"/>
      <c r="AK112" s="14"/>
      <c r="AL112" s="15"/>
    </row>
    <row r="113" spans="2:38" ht="166.5" thickBot="1">
      <c r="B113" s="28"/>
      <c r="C113" s="28"/>
      <c r="D113" s="28"/>
      <c r="E113" s="28"/>
      <c r="F113" s="26" t="s">
        <v>915</v>
      </c>
      <c r="G113" s="28"/>
      <c r="H113" s="28"/>
      <c r="I113" s="28"/>
      <c r="J113" s="26" t="s">
        <v>87</v>
      </c>
      <c r="K113" s="26" t="s">
        <v>525</v>
      </c>
      <c r="L113" s="27">
        <v>0</v>
      </c>
      <c r="M113" s="27">
        <v>1</v>
      </c>
      <c r="N113" s="27">
        <v>1</v>
      </c>
      <c r="O113" s="28"/>
      <c r="P113" s="28"/>
      <c r="Q113" s="29"/>
      <c r="R113" s="28"/>
      <c r="S113" s="29"/>
      <c r="T113" s="28"/>
      <c r="U113" s="28"/>
      <c r="V113" s="28"/>
      <c r="W113" s="28"/>
      <c r="X113" s="28"/>
      <c r="Y113" s="28"/>
      <c r="Z113" s="28"/>
      <c r="AA113" s="29"/>
      <c r="AB113" s="28"/>
      <c r="AC113" s="28"/>
      <c r="AD113" s="28"/>
      <c r="AE113" s="29"/>
      <c r="AF113" s="28"/>
      <c r="AG113" s="28"/>
      <c r="AH113" s="28"/>
      <c r="AI113" s="28"/>
      <c r="AJ113" s="28"/>
      <c r="AK113" s="28"/>
      <c r="AL113" s="26" t="s">
        <v>1075</v>
      </c>
    </row>
    <row r="114" spans="2:38" s="1" customFormat="1" ht="45.75">
      <c r="B114" s="5" t="s">
        <v>1037</v>
      </c>
      <c r="C114" s="3" t="s">
        <v>1038</v>
      </c>
      <c r="D114" s="3" t="s">
        <v>1039</v>
      </c>
      <c r="E114" s="3" t="s">
        <v>1040</v>
      </c>
      <c r="F114" s="3" t="s">
        <v>1041</v>
      </c>
      <c r="G114" s="3" t="s">
        <v>1042</v>
      </c>
      <c r="H114" s="3" t="s">
        <v>1043</v>
      </c>
      <c r="I114" s="3" t="s">
        <v>1044</v>
      </c>
      <c r="J114" s="4" t="s">
        <v>1045</v>
      </c>
      <c r="K114" s="5" t="s">
        <v>1046</v>
      </c>
      <c r="L114" s="6"/>
      <c r="M114" s="6"/>
      <c r="N114" s="7"/>
      <c r="O114" s="7"/>
      <c r="P114" s="8"/>
      <c r="Q114" s="9">
        <f>SUM(Q115:Q115)</f>
        <v>0</v>
      </c>
      <c r="R114" s="10">
        <f>SUM(R115:R115)</f>
        <v>0</v>
      </c>
      <c r="S114" s="11">
        <f>SUM(S115:S115)</f>
        <v>20004891</v>
      </c>
      <c r="T114" s="10">
        <f>SUM(T115:T115)</f>
        <v>0</v>
      </c>
      <c r="U114" s="11"/>
      <c r="V114" s="10"/>
      <c r="W114" s="11"/>
      <c r="X114" s="10"/>
      <c r="Y114" s="11"/>
      <c r="Z114" s="10"/>
      <c r="AA114" s="11"/>
      <c r="AB114" s="10"/>
      <c r="AC114" s="11"/>
      <c r="AD114" s="10"/>
      <c r="AE114" s="11"/>
      <c r="AF114" s="10"/>
      <c r="AG114" s="12">
        <f>Q114+S114</f>
        <v>20004891</v>
      </c>
      <c r="AH114" s="10">
        <f>AH115</f>
        <v>0</v>
      </c>
      <c r="AI114" s="13">
        <f>SUM(AI115:AI115)</f>
        <v>0</v>
      </c>
      <c r="AJ114" s="14"/>
      <c r="AK114" s="14"/>
      <c r="AL114" s="15"/>
    </row>
    <row r="115" spans="2:38" ht="153.75" thickBot="1">
      <c r="B115" s="28"/>
      <c r="C115" s="28"/>
      <c r="D115" s="28"/>
      <c r="E115" s="28"/>
      <c r="F115" s="26" t="s">
        <v>917</v>
      </c>
      <c r="G115" s="28"/>
      <c r="H115" s="28"/>
      <c r="I115" s="28"/>
      <c r="J115" s="26" t="s">
        <v>88</v>
      </c>
      <c r="K115" s="26" t="s">
        <v>526</v>
      </c>
      <c r="L115" s="27">
        <v>0</v>
      </c>
      <c r="M115" s="27">
        <v>1</v>
      </c>
      <c r="N115" s="27">
        <v>0</v>
      </c>
      <c r="O115" s="28"/>
      <c r="P115" s="28"/>
      <c r="Q115" s="29"/>
      <c r="R115" s="28"/>
      <c r="S115" s="29">
        <v>20004891</v>
      </c>
      <c r="T115" s="28"/>
      <c r="U115" s="28"/>
      <c r="V115" s="28"/>
      <c r="W115" s="28"/>
      <c r="X115" s="28"/>
      <c r="Y115" s="28"/>
      <c r="Z115" s="28"/>
      <c r="AA115" s="29"/>
      <c r="AB115" s="28"/>
      <c r="AC115" s="28"/>
      <c r="AD115" s="28"/>
      <c r="AE115" s="29"/>
      <c r="AF115" s="28"/>
      <c r="AG115" s="28"/>
      <c r="AH115" s="28"/>
      <c r="AI115" s="28"/>
      <c r="AJ115" s="28"/>
      <c r="AK115" s="28"/>
      <c r="AL115" s="26" t="s">
        <v>1075</v>
      </c>
    </row>
    <row r="116" spans="2:38" s="1" customFormat="1" ht="45.75">
      <c r="B116" s="5" t="s">
        <v>1037</v>
      </c>
      <c r="C116" s="3" t="s">
        <v>1038</v>
      </c>
      <c r="D116" s="3" t="s">
        <v>1039</v>
      </c>
      <c r="E116" s="3" t="s">
        <v>1040</v>
      </c>
      <c r="F116" s="3" t="s">
        <v>1041</v>
      </c>
      <c r="G116" s="3" t="s">
        <v>1042</v>
      </c>
      <c r="H116" s="3" t="s">
        <v>1043</v>
      </c>
      <c r="I116" s="3" t="s">
        <v>1044</v>
      </c>
      <c r="J116" s="4" t="s">
        <v>1045</v>
      </c>
      <c r="K116" s="5" t="s">
        <v>1046</v>
      </c>
      <c r="L116" s="6"/>
      <c r="M116" s="6"/>
      <c r="N116" s="7"/>
      <c r="O116" s="7"/>
      <c r="P116" s="8"/>
      <c r="Q116" s="9">
        <f>SUM(Q117:Q117)</f>
        <v>70000000</v>
      </c>
      <c r="R116" s="10">
        <f>SUM(R117:R117)</f>
        <v>0</v>
      </c>
      <c r="S116" s="11">
        <f>SUM(S117:S117)</f>
        <v>0</v>
      </c>
      <c r="T116" s="10">
        <f>SUM(T117:T117)</f>
        <v>0</v>
      </c>
      <c r="U116" s="11"/>
      <c r="V116" s="10"/>
      <c r="W116" s="11"/>
      <c r="X116" s="10"/>
      <c r="Y116" s="11"/>
      <c r="Z116" s="10"/>
      <c r="AA116" s="11"/>
      <c r="AB116" s="10"/>
      <c r="AC116" s="11"/>
      <c r="AD116" s="10"/>
      <c r="AE116" s="11"/>
      <c r="AF116" s="10"/>
      <c r="AG116" s="12">
        <f>Q116+S116</f>
        <v>70000000</v>
      </c>
      <c r="AH116" s="10">
        <f>AH117</f>
        <v>0</v>
      </c>
      <c r="AI116" s="13">
        <f>SUM(AI117:AI117)</f>
        <v>0</v>
      </c>
      <c r="AJ116" s="14"/>
      <c r="AK116" s="14"/>
      <c r="AL116" s="15"/>
    </row>
    <row r="117" spans="2:38" ht="140.25">
      <c r="B117" s="28"/>
      <c r="C117" s="28"/>
      <c r="D117" s="28"/>
      <c r="E117" s="28"/>
      <c r="F117" s="26" t="s">
        <v>918</v>
      </c>
      <c r="G117" s="28"/>
      <c r="H117" s="28"/>
      <c r="I117" s="28"/>
      <c r="J117" s="26" t="s">
        <v>89</v>
      </c>
      <c r="K117" s="26" t="s">
        <v>527</v>
      </c>
      <c r="L117" s="27">
        <v>0</v>
      </c>
      <c r="M117" s="27">
        <v>7</v>
      </c>
      <c r="N117" s="27">
        <v>2</v>
      </c>
      <c r="O117" s="28"/>
      <c r="P117" s="28"/>
      <c r="Q117" s="29">
        <v>70000000</v>
      </c>
      <c r="R117" s="28"/>
      <c r="S117" s="29"/>
      <c r="T117" s="28"/>
      <c r="U117" s="28"/>
      <c r="V117" s="28"/>
      <c r="W117" s="28"/>
      <c r="X117" s="28"/>
      <c r="Y117" s="28"/>
      <c r="Z117" s="28"/>
      <c r="AA117" s="29"/>
      <c r="AB117" s="28"/>
      <c r="AC117" s="28"/>
      <c r="AD117" s="28"/>
      <c r="AE117" s="29"/>
      <c r="AF117" s="28"/>
      <c r="AG117" s="28"/>
      <c r="AH117" s="28"/>
      <c r="AI117" s="28"/>
      <c r="AJ117" s="28"/>
      <c r="AK117" s="28"/>
      <c r="AL117" s="26" t="s">
        <v>1075</v>
      </c>
    </row>
  </sheetData>
  <mergeCells count="93">
    <mergeCell ref="AG103:AH103"/>
    <mergeCell ref="AI103:AI104"/>
    <mergeCell ref="O103:O104"/>
    <mergeCell ref="P103:P104"/>
    <mergeCell ref="Q103:R103"/>
    <mergeCell ref="S103:T103"/>
    <mergeCell ref="U103:V103"/>
    <mergeCell ref="W103:X103"/>
    <mergeCell ref="C105:J105"/>
    <mergeCell ref="Y103:Z103"/>
    <mergeCell ref="AA103:AB103"/>
    <mergeCell ref="AC103:AD103"/>
    <mergeCell ref="AE103:AF103"/>
    <mergeCell ref="N103:N104"/>
    <mergeCell ref="B101:J101"/>
    <mergeCell ref="K101:V101"/>
    <mergeCell ref="W101:AL101"/>
    <mergeCell ref="B102:D102"/>
    <mergeCell ref="H102:P102"/>
    <mergeCell ref="Q102:AH102"/>
    <mergeCell ref="AI102:AL102"/>
    <mergeCell ref="AJ103:AJ104"/>
    <mergeCell ref="AK103:AK104"/>
    <mergeCell ref="AL103:AL104"/>
    <mergeCell ref="AJ21:AJ22"/>
    <mergeCell ref="AK21:AK22"/>
    <mergeCell ref="AL21:AL22"/>
    <mergeCell ref="B100:AL100"/>
    <mergeCell ref="W21:X21"/>
    <mergeCell ref="B21:B22"/>
    <mergeCell ref="C21:J22"/>
    <mergeCell ref="K21:K22"/>
    <mergeCell ref="B103:B104"/>
    <mergeCell ref="C103:J104"/>
    <mergeCell ref="K103:K104"/>
    <mergeCell ref="L103:L104"/>
    <mergeCell ref="M103:M104"/>
    <mergeCell ref="C23:J23"/>
    <mergeCell ref="B99:AL99"/>
    <mergeCell ref="L21:L22"/>
    <mergeCell ref="M21:M22"/>
    <mergeCell ref="N21:N22"/>
    <mergeCell ref="Y21:Z21"/>
    <mergeCell ref="AA21:AB21"/>
    <mergeCell ref="AC21:AD21"/>
    <mergeCell ref="AE21:AF21"/>
    <mergeCell ref="AG21:AH21"/>
    <mergeCell ref="AI21:AI22"/>
    <mergeCell ref="O21:O22"/>
    <mergeCell ref="P21:P22"/>
    <mergeCell ref="Q21:R21"/>
    <mergeCell ref="S21:T21"/>
    <mergeCell ref="U21:V21"/>
    <mergeCell ref="B19:J19"/>
    <mergeCell ref="K19:V19"/>
    <mergeCell ref="W19:AL19"/>
    <mergeCell ref="B20:D20"/>
    <mergeCell ref="H20:P20"/>
    <mergeCell ref="Q20:AH20"/>
    <mergeCell ref="AI20:AL20"/>
    <mergeCell ref="AJ5:AJ6"/>
    <mergeCell ref="AK5:AK6"/>
    <mergeCell ref="AL5:AL6"/>
    <mergeCell ref="C7:J7"/>
    <mergeCell ref="B17:AL17"/>
    <mergeCell ref="L5:L6"/>
    <mergeCell ref="M5:M6"/>
    <mergeCell ref="N5:N6"/>
    <mergeCell ref="B18:AL18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W5:X5"/>
    <mergeCell ref="B5:B6"/>
    <mergeCell ref="C5:J6"/>
    <mergeCell ref="K5:K6"/>
    <mergeCell ref="B4:D4"/>
    <mergeCell ref="H4:P4"/>
    <mergeCell ref="Q4:AH4"/>
    <mergeCell ref="AI4:AL4"/>
    <mergeCell ref="B1:AL1"/>
    <mergeCell ref="B2:AL2"/>
    <mergeCell ref="B3:J3"/>
    <mergeCell ref="K3:V3"/>
    <mergeCell ref="W3:A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L90"/>
  <sheetViews>
    <sheetView zoomScale="50" zoomScaleNormal="50" workbookViewId="0">
      <selection activeCell="N5" sqref="N5:N6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5" customHeight="1">
      <c r="B3" s="252" t="s">
        <v>1099</v>
      </c>
      <c r="C3" s="129"/>
      <c r="D3" s="129"/>
      <c r="E3" s="129"/>
      <c r="F3" s="129"/>
      <c r="G3" s="129"/>
      <c r="H3" s="129"/>
      <c r="I3" s="129"/>
      <c r="J3" s="130"/>
      <c r="K3" s="131" t="s">
        <v>1163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15.75" customHeight="1" thickBot="1">
      <c r="B4" s="254" t="s">
        <v>1047</v>
      </c>
      <c r="C4" s="137"/>
      <c r="D4" s="138"/>
      <c r="E4" s="16"/>
      <c r="F4" s="16"/>
      <c r="G4" s="16"/>
      <c r="H4" s="139" t="s">
        <v>1048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17.25" customHeight="1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79.5" customHeight="1" thickBot="1">
      <c r="B7" s="42" t="s">
        <v>1076</v>
      </c>
      <c r="C7" s="180" t="s">
        <v>1164</v>
      </c>
      <c r="D7" s="181"/>
      <c r="E7" s="181"/>
      <c r="F7" s="181"/>
      <c r="G7" s="181"/>
      <c r="H7" s="181"/>
      <c r="I7" s="181"/>
      <c r="J7" s="181"/>
      <c r="K7" s="44" t="s">
        <v>1165</v>
      </c>
      <c r="L7" s="44">
        <v>7497</v>
      </c>
      <c r="M7" s="63">
        <v>31200</v>
      </c>
      <c r="N7" s="46">
        <v>7800</v>
      </c>
      <c r="O7" s="46"/>
      <c r="P7" s="47"/>
      <c r="Q7" s="48">
        <f t="shared" ref="Q7:AF7" si="0">Q9+Q12+Q15</f>
        <v>0</v>
      </c>
      <c r="R7" s="49">
        <f t="shared" si="0"/>
        <v>0</v>
      </c>
      <c r="S7" s="49">
        <f t="shared" si="0"/>
        <v>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20000000</v>
      </c>
      <c r="AF7" s="49">
        <f t="shared" si="0"/>
        <v>0</v>
      </c>
      <c r="AG7" s="49">
        <f>+AG9+AG12+AG15</f>
        <v>0</v>
      </c>
      <c r="AH7" s="50">
        <f>AH9+AH12+AH15</f>
        <v>0</v>
      </c>
      <c r="AI7" s="51">
        <f>AI9+AI12+AI15</f>
        <v>0</v>
      </c>
      <c r="AJ7" s="52"/>
      <c r="AK7" s="52"/>
      <c r="AL7" s="53"/>
    </row>
    <row r="8" spans="2:38" ht="15.75" thickBot="1">
      <c r="B8" s="28"/>
      <c r="C8" s="28"/>
      <c r="D8" s="28"/>
      <c r="E8" s="28"/>
      <c r="F8" s="26"/>
      <c r="G8" s="28"/>
      <c r="H8" s="28"/>
      <c r="I8" s="28"/>
      <c r="J8" s="26"/>
      <c r="K8" s="26"/>
      <c r="L8" s="27"/>
      <c r="M8" s="27"/>
      <c r="N8" s="27"/>
      <c r="O8" s="28"/>
      <c r="P8" s="28"/>
      <c r="Q8" s="29"/>
      <c r="R8" s="28"/>
      <c r="S8" s="29"/>
      <c r="T8" s="28"/>
      <c r="U8" s="28"/>
      <c r="V8" s="28"/>
      <c r="W8" s="28"/>
      <c r="X8" s="28"/>
      <c r="Y8" s="28"/>
      <c r="Z8" s="28"/>
      <c r="AA8" s="29"/>
      <c r="AB8" s="28"/>
      <c r="AC8" s="28"/>
      <c r="AD8" s="28"/>
      <c r="AE8" s="29"/>
      <c r="AF8" s="28"/>
      <c r="AG8" s="28"/>
      <c r="AH8" s="28"/>
      <c r="AI8" s="28"/>
      <c r="AJ8" s="28"/>
      <c r="AK8" s="28"/>
      <c r="AL8" s="26"/>
    </row>
    <row r="9" spans="2:38" s="1" customFormat="1" ht="33.75">
      <c r="B9" s="5" t="s">
        <v>1037</v>
      </c>
      <c r="C9" s="3" t="s">
        <v>1038</v>
      </c>
      <c r="D9" s="3" t="s">
        <v>1039</v>
      </c>
      <c r="E9" s="3" t="s">
        <v>1040</v>
      </c>
      <c r="F9" s="3" t="s">
        <v>1041</v>
      </c>
      <c r="G9" s="3" t="s">
        <v>1042</v>
      </c>
      <c r="H9" s="3" t="s">
        <v>1043</v>
      </c>
      <c r="I9" s="3" t="s">
        <v>1044</v>
      </c>
      <c r="J9" s="4" t="s">
        <v>1045</v>
      </c>
      <c r="K9" s="5" t="s">
        <v>1046</v>
      </c>
      <c r="L9" s="6"/>
      <c r="M9" s="6"/>
      <c r="N9" s="7"/>
      <c r="O9" s="7"/>
      <c r="P9" s="8"/>
      <c r="Q9" s="9">
        <f>SUM(Q10:Q10)</f>
        <v>0</v>
      </c>
      <c r="R9" s="10">
        <f>SUM(R10:R10)</f>
        <v>0</v>
      </c>
      <c r="S9" s="11">
        <f>SUM(S10:S10)</f>
        <v>0</v>
      </c>
      <c r="T9" s="10">
        <f>SUM(T10:T10)</f>
        <v>0</v>
      </c>
      <c r="U9" s="11"/>
      <c r="V9" s="10"/>
      <c r="W9" s="11"/>
      <c r="X9" s="10"/>
      <c r="Y9" s="11"/>
      <c r="Z9" s="10"/>
      <c r="AA9" s="11"/>
      <c r="AB9" s="10"/>
      <c r="AC9" s="11"/>
      <c r="AD9" s="10"/>
      <c r="AE9" s="11"/>
      <c r="AF9" s="10"/>
      <c r="AG9" s="12">
        <f>Q9+S9</f>
        <v>0</v>
      </c>
      <c r="AH9" s="10">
        <f>AH10</f>
        <v>0</v>
      </c>
      <c r="AI9" s="13">
        <f>SUM(AI10:AI10)</f>
        <v>0</v>
      </c>
      <c r="AJ9" s="14"/>
      <c r="AK9" s="14"/>
      <c r="AL9" s="15"/>
    </row>
    <row r="10" spans="2:38" ht="77.25" thickBot="1">
      <c r="B10" s="28"/>
      <c r="C10" s="28"/>
      <c r="D10" s="28"/>
      <c r="E10" s="28"/>
      <c r="F10" s="26" t="s">
        <v>919</v>
      </c>
      <c r="G10" s="28"/>
      <c r="H10" s="28"/>
      <c r="I10" s="28"/>
      <c r="J10" s="26" t="s">
        <v>90</v>
      </c>
      <c r="K10" s="26" t="s">
        <v>528</v>
      </c>
      <c r="L10" s="27">
        <v>1</v>
      </c>
      <c r="M10" s="27">
        <v>5</v>
      </c>
      <c r="N10" s="27">
        <v>1</v>
      </c>
      <c r="O10" s="28"/>
      <c r="P10" s="28"/>
      <c r="Q10" s="29"/>
      <c r="R10" s="28"/>
      <c r="S10" s="29"/>
      <c r="T10" s="28"/>
      <c r="U10" s="28"/>
      <c r="V10" s="28"/>
      <c r="W10" s="28"/>
      <c r="X10" s="28"/>
      <c r="Y10" s="28"/>
      <c r="Z10" s="28"/>
      <c r="AA10" s="29"/>
      <c r="AB10" s="28"/>
      <c r="AC10" s="28"/>
      <c r="AD10" s="28"/>
      <c r="AE10" s="29">
        <v>20000000</v>
      </c>
      <c r="AF10" s="28"/>
      <c r="AG10" s="28"/>
      <c r="AH10" s="28"/>
      <c r="AI10" s="28"/>
      <c r="AJ10" s="28"/>
      <c r="AK10" s="28"/>
      <c r="AL10" s="26" t="s">
        <v>1076</v>
      </c>
    </row>
    <row r="11" spans="2:38" s="1" customFormat="1" ht="33.75">
      <c r="B11" s="5" t="s">
        <v>1037</v>
      </c>
      <c r="C11" s="3" t="s">
        <v>1038</v>
      </c>
      <c r="D11" s="3" t="s">
        <v>1039</v>
      </c>
      <c r="E11" s="3" t="s">
        <v>1040</v>
      </c>
      <c r="F11" s="3" t="s">
        <v>1041</v>
      </c>
      <c r="G11" s="3" t="s">
        <v>1042</v>
      </c>
      <c r="H11" s="3" t="s">
        <v>1043</v>
      </c>
      <c r="I11" s="3" t="s">
        <v>1044</v>
      </c>
      <c r="J11" s="4" t="s">
        <v>1045</v>
      </c>
      <c r="K11" s="5" t="s">
        <v>1046</v>
      </c>
      <c r="L11" s="6"/>
      <c r="M11" s="6"/>
      <c r="N11" s="7"/>
      <c r="O11" s="7"/>
      <c r="P11" s="8"/>
      <c r="Q11" s="9">
        <f>SUM(Q12:Q12)</f>
        <v>0</v>
      </c>
      <c r="R11" s="10">
        <f>SUM(R12:R12)</f>
        <v>0</v>
      </c>
      <c r="S11" s="11">
        <f>SUM(S12:S12)</f>
        <v>0</v>
      </c>
      <c r="T11" s="10">
        <f>SUM(T12:T12)</f>
        <v>0</v>
      </c>
      <c r="U11" s="11"/>
      <c r="V11" s="10"/>
      <c r="W11" s="11"/>
      <c r="X11" s="10"/>
      <c r="Y11" s="11"/>
      <c r="Z11" s="10"/>
      <c r="AA11" s="11"/>
      <c r="AB11" s="10"/>
      <c r="AC11" s="11"/>
      <c r="AD11" s="10"/>
      <c r="AE11" s="11"/>
      <c r="AF11" s="10"/>
      <c r="AG11" s="12">
        <f>Q11+S11</f>
        <v>0</v>
      </c>
      <c r="AH11" s="10">
        <f>AH12</f>
        <v>0</v>
      </c>
      <c r="AI11" s="13">
        <f>SUM(AI12:AI12)</f>
        <v>0</v>
      </c>
      <c r="AJ11" s="14"/>
      <c r="AK11" s="14"/>
      <c r="AL11" s="15"/>
    </row>
    <row r="12" spans="2:38" ht="90" thickBot="1">
      <c r="B12" s="28"/>
      <c r="C12" s="28"/>
      <c r="D12" s="28"/>
      <c r="E12" s="28"/>
      <c r="F12" s="26" t="s">
        <v>919</v>
      </c>
      <c r="G12" s="28"/>
      <c r="H12" s="28"/>
      <c r="I12" s="28"/>
      <c r="J12" s="26" t="s">
        <v>91</v>
      </c>
      <c r="K12" s="26" t="s">
        <v>529</v>
      </c>
      <c r="L12" s="27">
        <v>0</v>
      </c>
      <c r="M12" s="27">
        <v>4</v>
      </c>
      <c r="N12" s="27">
        <v>1</v>
      </c>
      <c r="O12" s="28"/>
      <c r="P12" s="28"/>
      <c r="Q12" s="29"/>
      <c r="R12" s="28"/>
      <c r="S12" s="29"/>
      <c r="T12" s="28"/>
      <c r="U12" s="28"/>
      <c r="V12" s="28"/>
      <c r="W12" s="28"/>
      <c r="X12" s="28"/>
      <c r="Y12" s="28"/>
      <c r="Z12" s="28"/>
      <c r="AA12" s="29"/>
      <c r="AB12" s="28"/>
      <c r="AC12" s="28"/>
      <c r="AD12" s="28"/>
      <c r="AE12" s="29">
        <v>20000000</v>
      </c>
      <c r="AF12" s="28"/>
      <c r="AG12" s="28"/>
      <c r="AH12" s="28"/>
      <c r="AI12" s="28"/>
      <c r="AJ12" s="28"/>
      <c r="AK12" s="28"/>
      <c r="AL12" s="26" t="s">
        <v>1076</v>
      </c>
    </row>
    <row r="13" spans="2:38" s="1" customFormat="1" ht="33.75">
      <c r="B13" s="5" t="s">
        <v>1037</v>
      </c>
      <c r="C13" s="3" t="s">
        <v>1038</v>
      </c>
      <c r="D13" s="3" t="s">
        <v>1039</v>
      </c>
      <c r="E13" s="3" t="s">
        <v>1040</v>
      </c>
      <c r="F13" s="3" t="s">
        <v>1041</v>
      </c>
      <c r="G13" s="3" t="s">
        <v>1042</v>
      </c>
      <c r="H13" s="3" t="s">
        <v>1043</v>
      </c>
      <c r="I13" s="3" t="s">
        <v>1044</v>
      </c>
      <c r="J13" s="4" t="s">
        <v>1045</v>
      </c>
      <c r="K13" s="5" t="s">
        <v>1046</v>
      </c>
      <c r="L13" s="6"/>
      <c r="M13" s="6"/>
      <c r="N13" s="7"/>
      <c r="O13" s="7"/>
      <c r="P13" s="8"/>
      <c r="Q13" s="9">
        <f>SUM(Q14:Q14)</f>
        <v>0</v>
      </c>
      <c r="R13" s="10">
        <f>SUM(R14:R14)</f>
        <v>0</v>
      </c>
      <c r="S13" s="11">
        <f>SUM(S14:S14)</f>
        <v>0</v>
      </c>
      <c r="T13" s="10">
        <f>SUM(T14:T14)</f>
        <v>0</v>
      </c>
      <c r="U13" s="11"/>
      <c r="V13" s="10"/>
      <c r="W13" s="11"/>
      <c r="X13" s="10"/>
      <c r="Y13" s="11"/>
      <c r="Z13" s="10"/>
      <c r="AA13" s="11"/>
      <c r="AB13" s="10"/>
      <c r="AC13" s="11"/>
      <c r="AD13" s="10"/>
      <c r="AE13" s="11"/>
      <c r="AF13" s="10"/>
      <c r="AG13" s="12">
        <f>Q13+S13</f>
        <v>0</v>
      </c>
      <c r="AH13" s="10">
        <f>AH14</f>
        <v>0</v>
      </c>
      <c r="AI13" s="13">
        <f>SUM(AI14:AI14)</f>
        <v>0</v>
      </c>
      <c r="AJ13" s="14"/>
      <c r="AK13" s="14"/>
      <c r="AL13" s="15"/>
    </row>
    <row r="14" spans="2:38" ht="179.25" thickBot="1">
      <c r="B14" s="28"/>
      <c r="C14" s="28"/>
      <c r="D14" s="28"/>
      <c r="E14" s="28"/>
      <c r="F14" s="26" t="s">
        <v>919</v>
      </c>
      <c r="G14" s="28"/>
      <c r="H14" s="28"/>
      <c r="I14" s="28"/>
      <c r="J14" s="26" t="s">
        <v>92</v>
      </c>
      <c r="K14" s="26" t="s">
        <v>530</v>
      </c>
      <c r="L14" s="27">
        <v>0</v>
      </c>
      <c r="M14" s="27">
        <v>4</v>
      </c>
      <c r="N14" s="27">
        <v>1</v>
      </c>
      <c r="O14" s="28"/>
      <c r="P14" s="28"/>
      <c r="Q14" s="29"/>
      <c r="R14" s="28"/>
      <c r="S14" s="29"/>
      <c r="T14" s="28"/>
      <c r="U14" s="28"/>
      <c r="V14" s="28"/>
      <c r="W14" s="28"/>
      <c r="X14" s="28"/>
      <c r="Y14" s="28"/>
      <c r="Z14" s="28"/>
      <c r="AA14" s="29"/>
      <c r="AB14" s="28"/>
      <c r="AC14" s="28"/>
      <c r="AD14" s="28"/>
      <c r="AE14" s="29">
        <v>20000000</v>
      </c>
      <c r="AF14" s="28"/>
      <c r="AG14" s="28"/>
      <c r="AH14" s="28"/>
      <c r="AI14" s="28"/>
      <c r="AJ14" s="28"/>
      <c r="AK14" s="28"/>
      <c r="AL14" s="26" t="s">
        <v>1076</v>
      </c>
    </row>
    <row r="15" spans="2:38" s="1" customFormat="1" ht="33.75">
      <c r="B15" s="5" t="s">
        <v>1037</v>
      </c>
      <c r="C15" s="3" t="s">
        <v>1038</v>
      </c>
      <c r="D15" s="3" t="s">
        <v>1039</v>
      </c>
      <c r="E15" s="3" t="s">
        <v>1040</v>
      </c>
      <c r="F15" s="3" t="s">
        <v>1041</v>
      </c>
      <c r="G15" s="3" t="s">
        <v>1042</v>
      </c>
      <c r="H15" s="3" t="s">
        <v>1043</v>
      </c>
      <c r="I15" s="3" t="s">
        <v>1044</v>
      </c>
      <c r="J15" s="4" t="s">
        <v>1045</v>
      </c>
      <c r="K15" s="5" t="s">
        <v>1046</v>
      </c>
      <c r="L15" s="6"/>
      <c r="M15" s="6"/>
      <c r="N15" s="7"/>
      <c r="O15" s="7"/>
      <c r="P15" s="8"/>
      <c r="Q15" s="9">
        <f>SUM(Q16:Q16)</f>
        <v>0</v>
      </c>
      <c r="R15" s="10">
        <f>SUM(R16:R16)</f>
        <v>0</v>
      </c>
      <c r="S15" s="11">
        <f>SUM(S16:S16)</f>
        <v>0</v>
      </c>
      <c r="T15" s="10">
        <f>SUM(T16:T16)</f>
        <v>0</v>
      </c>
      <c r="U15" s="11"/>
      <c r="V15" s="10"/>
      <c r="W15" s="11"/>
      <c r="X15" s="10"/>
      <c r="Y15" s="11"/>
      <c r="Z15" s="10"/>
      <c r="AA15" s="11"/>
      <c r="AB15" s="10"/>
      <c r="AC15" s="11"/>
      <c r="AD15" s="10"/>
      <c r="AE15" s="11"/>
      <c r="AF15" s="10"/>
      <c r="AG15" s="12">
        <f>Q15+S15</f>
        <v>0</v>
      </c>
      <c r="AH15" s="10">
        <f>AH16</f>
        <v>0</v>
      </c>
      <c r="AI15" s="13">
        <f>SUM(AI16:AI16)</f>
        <v>0</v>
      </c>
      <c r="AJ15" s="14"/>
      <c r="AK15" s="14"/>
      <c r="AL15" s="15"/>
    </row>
    <row r="16" spans="2:38" ht="64.5" thickBot="1">
      <c r="B16" s="28"/>
      <c r="C16" s="28"/>
      <c r="D16" s="28"/>
      <c r="E16" s="28"/>
      <c r="F16" s="26" t="s">
        <v>920</v>
      </c>
      <c r="G16" s="28"/>
      <c r="H16" s="28"/>
      <c r="I16" s="28"/>
      <c r="J16" s="26" t="s">
        <v>93</v>
      </c>
      <c r="K16" s="26" t="s">
        <v>531</v>
      </c>
      <c r="L16" s="27">
        <v>1</v>
      </c>
      <c r="M16" s="27">
        <v>3</v>
      </c>
      <c r="N16" s="27">
        <v>3</v>
      </c>
      <c r="O16" s="28"/>
      <c r="P16" s="28"/>
      <c r="Q16" s="29"/>
      <c r="R16" s="28"/>
      <c r="S16" s="29"/>
      <c r="T16" s="28"/>
      <c r="U16" s="28"/>
      <c r="V16" s="28"/>
      <c r="W16" s="28"/>
      <c r="X16" s="28"/>
      <c r="Y16" s="28"/>
      <c r="Z16" s="28"/>
      <c r="AA16" s="29"/>
      <c r="AB16" s="28"/>
      <c r="AC16" s="28"/>
      <c r="AD16" s="28"/>
      <c r="AE16" s="29">
        <v>8000000</v>
      </c>
      <c r="AF16" s="28"/>
      <c r="AG16" s="28"/>
      <c r="AH16" s="28"/>
      <c r="AI16" s="28"/>
      <c r="AJ16" s="28"/>
      <c r="AK16" s="28"/>
      <c r="AL16" s="26" t="s">
        <v>1076</v>
      </c>
    </row>
    <row r="17" spans="2:38" s="1" customFormat="1" ht="45.75">
      <c r="B17" s="5" t="s">
        <v>1037</v>
      </c>
      <c r="C17" s="3" t="s">
        <v>1038</v>
      </c>
      <c r="D17" s="3" t="s">
        <v>1039</v>
      </c>
      <c r="E17" s="3" t="s">
        <v>1040</v>
      </c>
      <c r="F17" s="3" t="s">
        <v>1041</v>
      </c>
      <c r="G17" s="3" t="s">
        <v>1042</v>
      </c>
      <c r="H17" s="3" t="s">
        <v>1043</v>
      </c>
      <c r="I17" s="3" t="s">
        <v>1044</v>
      </c>
      <c r="J17" s="4" t="s">
        <v>1045</v>
      </c>
      <c r="K17" s="5" t="s">
        <v>1046</v>
      </c>
      <c r="L17" s="6"/>
      <c r="M17" s="6"/>
      <c r="N17" s="7"/>
      <c r="O17" s="7"/>
      <c r="P17" s="8"/>
      <c r="Q17" s="9">
        <f>SUM(Q18:Q18)</f>
        <v>0</v>
      </c>
      <c r="R17" s="10">
        <f>SUM(R18:R18)</f>
        <v>0</v>
      </c>
      <c r="S17" s="11">
        <f>SUM(S18:S18)</f>
        <v>30000000</v>
      </c>
      <c r="T17" s="10">
        <f>SUM(T18:T18)</f>
        <v>0</v>
      </c>
      <c r="U17" s="11"/>
      <c r="V17" s="10"/>
      <c r="W17" s="11"/>
      <c r="X17" s="10"/>
      <c r="Y17" s="11"/>
      <c r="Z17" s="10"/>
      <c r="AA17" s="11"/>
      <c r="AB17" s="10"/>
      <c r="AC17" s="11"/>
      <c r="AD17" s="10"/>
      <c r="AE17" s="11"/>
      <c r="AF17" s="10"/>
      <c r="AG17" s="12">
        <f>Q17+S17</f>
        <v>30000000</v>
      </c>
      <c r="AH17" s="10">
        <f>AH18</f>
        <v>0</v>
      </c>
      <c r="AI17" s="13">
        <f>SUM(AI18:AI18)</f>
        <v>0</v>
      </c>
      <c r="AJ17" s="14"/>
      <c r="AK17" s="14"/>
      <c r="AL17" s="15"/>
    </row>
    <row r="18" spans="2:38" ht="102.75" thickBot="1">
      <c r="B18" s="28"/>
      <c r="C18" s="28"/>
      <c r="D18" s="28"/>
      <c r="E18" s="28"/>
      <c r="F18" s="26" t="s">
        <v>921</v>
      </c>
      <c r="G18" s="28"/>
      <c r="H18" s="28"/>
      <c r="I18" s="28"/>
      <c r="J18" s="26" t="s">
        <v>94</v>
      </c>
      <c r="K18" s="26" t="s">
        <v>532</v>
      </c>
      <c r="L18" s="27">
        <v>0</v>
      </c>
      <c r="M18" s="27">
        <v>1</v>
      </c>
      <c r="N18" s="27">
        <v>0</v>
      </c>
      <c r="O18" s="28"/>
      <c r="P18" s="28"/>
      <c r="Q18" s="29"/>
      <c r="R18" s="28"/>
      <c r="S18" s="29">
        <v>30000000</v>
      </c>
      <c r="T18" s="28"/>
      <c r="U18" s="28"/>
      <c r="V18" s="28"/>
      <c r="W18" s="28"/>
      <c r="X18" s="28"/>
      <c r="Y18" s="28"/>
      <c r="Z18" s="28"/>
      <c r="AA18" s="29"/>
      <c r="AB18" s="28"/>
      <c r="AC18" s="28"/>
      <c r="AD18" s="28"/>
      <c r="AE18" s="29"/>
      <c r="AF18" s="28"/>
      <c r="AG18" s="28"/>
      <c r="AH18" s="28"/>
      <c r="AI18" s="28"/>
      <c r="AJ18" s="28"/>
      <c r="AK18" s="28"/>
      <c r="AL18" s="26" t="s">
        <v>1076</v>
      </c>
    </row>
    <row r="19" spans="2:38" s="1" customFormat="1" ht="33.75">
      <c r="B19" s="5" t="s">
        <v>1037</v>
      </c>
      <c r="C19" s="3" t="s">
        <v>1038</v>
      </c>
      <c r="D19" s="3" t="s">
        <v>1039</v>
      </c>
      <c r="E19" s="3" t="s">
        <v>1040</v>
      </c>
      <c r="F19" s="3" t="s">
        <v>1041</v>
      </c>
      <c r="G19" s="3" t="s">
        <v>1042</v>
      </c>
      <c r="H19" s="3" t="s">
        <v>1043</v>
      </c>
      <c r="I19" s="3" t="s">
        <v>1044</v>
      </c>
      <c r="J19" s="4" t="s">
        <v>1045</v>
      </c>
      <c r="K19" s="5" t="s">
        <v>1046</v>
      </c>
      <c r="L19" s="6"/>
      <c r="M19" s="6"/>
      <c r="N19" s="7"/>
      <c r="O19" s="7"/>
      <c r="P19" s="8"/>
      <c r="Q19" s="9">
        <f>SUM(Q20:Q20)</f>
        <v>0</v>
      </c>
      <c r="R19" s="10">
        <f>SUM(R20:R20)</f>
        <v>0</v>
      </c>
      <c r="S19" s="11">
        <f>SUM(S20:S20)</f>
        <v>0</v>
      </c>
      <c r="T19" s="10">
        <f>SUM(T20:T20)</f>
        <v>0</v>
      </c>
      <c r="U19" s="11"/>
      <c r="V19" s="10"/>
      <c r="W19" s="11"/>
      <c r="X19" s="10"/>
      <c r="Y19" s="11"/>
      <c r="Z19" s="10"/>
      <c r="AA19" s="11"/>
      <c r="AB19" s="10"/>
      <c r="AC19" s="11"/>
      <c r="AD19" s="10"/>
      <c r="AE19" s="11"/>
      <c r="AF19" s="10"/>
      <c r="AG19" s="12">
        <f>Q19+S19</f>
        <v>0</v>
      </c>
      <c r="AH19" s="10">
        <f>AH20</f>
        <v>0</v>
      </c>
      <c r="AI19" s="13">
        <f>SUM(AI20:AI20)</f>
        <v>0</v>
      </c>
      <c r="AJ19" s="14"/>
      <c r="AK19" s="14"/>
      <c r="AL19" s="15"/>
    </row>
    <row r="20" spans="2:38" ht="115.5" thickBot="1">
      <c r="B20" s="28"/>
      <c r="C20" s="28"/>
      <c r="D20" s="28"/>
      <c r="E20" s="28"/>
      <c r="F20" s="26" t="s">
        <v>919</v>
      </c>
      <c r="G20" s="28"/>
      <c r="H20" s="28"/>
      <c r="I20" s="28"/>
      <c r="J20" s="26" t="s">
        <v>95</v>
      </c>
      <c r="K20" s="26" t="s">
        <v>533</v>
      </c>
      <c r="L20" s="27">
        <v>0</v>
      </c>
      <c r="M20" s="27">
        <v>1</v>
      </c>
      <c r="N20" s="27">
        <v>1</v>
      </c>
      <c r="O20" s="28"/>
      <c r="P20" s="28"/>
      <c r="Q20" s="29"/>
      <c r="R20" s="28"/>
      <c r="S20" s="29"/>
      <c r="T20" s="28"/>
      <c r="U20" s="28"/>
      <c r="V20" s="28"/>
      <c r="W20" s="28"/>
      <c r="X20" s="28"/>
      <c r="Y20" s="28"/>
      <c r="Z20" s="28"/>
      <c r="AA20" s="29"/>
      <c r="AB20" s="28"/>
      <c r="AC20" s="28"/>
      <c r="AD20" s="28"/>
      <c r="AE20" s="29">
        <v>2000000</v>
      </c>
      <c r="AF20" s="28"/>
      <c r="AG20" s="28"/>
      <c r="AH20" s="28"/>
      <c r="AI20" s="28"/>
      <c r="AJ20" s="28"/>
      <c r="AK20" s="28"/>
      <c r="AL20" s="26" t="s">
        <v>1076</v>
      </c>
    </row>
    <row r="21" spans="2:38" s="1" customFormat="1" ht="33.75">
      <c r="B21" s="5" t="s">
        <v>1037</v>
      </c>
      <c r="C21" s="3" t="s">
        <v>1038</v>
      </c>
      <c r="D21" s="3" t="s">
        <v>1039</v>
      </c>
      <c r="E21" s="3" t="s">
        <v>1040</v>
      </c>
      <c r="F21" s="3" t="s">
        <v>1041</v>
      </c>
      <c r="G21" s="3" t="s">
        <v>1042</v>
      </c>
      <c r="H21" s="3" t="s">
        <v>1043</v>
      </c>
      <c r="I21" s="3" t="s">
        <v>1044</v>
      </c>
      <c r="J21" s="4" t="s">
        <v>1045</v>
      </c>
      <c r="K21" s="5" t="s">
        <v>1046</v>
      </c>
      <c r="L21" s="6"/>
      <c r="M21" s="6"/>
      <c r="N21" s="7"/>
      <c r="O21" s="7"/>
      <c r="P21" s="8"/>
      <c r="Q21" s="9">
        <f>SUM(Q22:Q22)</f>
        <v>0</v>
      </c>
      <c r="R21" s="10">
        <f>SUM(R22:R22)</f>
        <v>0</v>
      </c>
      <c r="S21" s="11">
        <f>SUM(S22:S22)</f>
        <v>0</v>
      </c>
      <c r="T21" s="10">
        <f>SUM(T22:T22)</f>
        <v>0</v>
      </c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11"/>
      <c r="AF21" s="10"/>
      <c r="AG21" s="12">
        <f>Q21+S21</f>
        <v>0</v>
      </c>
      <c r="AH21" s="10">
        <f>AH22</f>
        <v>0</v>
      </c>
      <c r="AI21" s="13">
        <f>SUM(AI22:AI22)</f>
        <v>0</v>
      </c>
      <c r="AJ21" s="14"/>
      <c r="AK21" s="14"/>
      <c r="AL21" s="15"/>
    </row>
    <row r="22" spans="2:38" ht="191.25">
      <c r="B22" s="28"/>
      <c r="C22" s="28"/>
      <c r="D22" s="28"/>
      <c r="E22" s="28"/>
      <c r="F22" s="26" t="s">
        <v>919</v>
      </c>
      <c r="G22" s="28"/>
      <c r="H22" s="28"/>
      <c r="I22" s="28"/>
      <c r="J22" s="26" t="s">
        <v>96</v>
      </c>
      <c r="K22" s="26" t="s">
        <v>534</v>
      </c>
      <c r="L22" s="27">
        <v>1</v>
      </c>
      <c r="M22" s="27">
        <v>1</v>
      </c>
      <c r="N22" s="27">
        <v>1</v>
      </c>
      <c r="O22" s="28"/>
      <c r="P22" s="28"/>
      <c r="Q22" s="29"/>
      <c r="R22" s="28"/>
      <c r="S22" s="29"/>
      <c r="T22" s="28"/>
      <c r="U22" s="28"/>
      <c r="V22" s="28"/>
      <c r="W22" s="28"/>
      <c r="X22" s="28"/>
      <c r="Y22" s="28"/>
      <c r="Z22" s="28"/>
      <c r="AA22" s="29"/>
      <c r="AB22" s="28"/>
      <c r="AC22" s="28"/>
      <c r="AD22" s="28"/>
      <c r="AE22" s="29"/>
      <c r="AF22" s="28"/>
      <c r="AG22" s="28"/>
      <c r="AH22" s="28"/>
      <c r="AI22" s="28"/>
      <c r="AJ22" s="28"/>
      <c r="AK22" s="28"/>
      <c r="AL22" s="26" t="s">
        <v>1076</v>
      </c>
    </row>
    <row r="23" spans="2:38" ht="15.75" thickBot="1">
      <c r="B23" s="28"/>
      <c r="C23" s="28"/>
      <c r="D23" s="28"/>
      <c r="E23" s="28"/>
      <c r="F23" s="26"/>
      <c r="G23" s="28"/>
      <c r="H23" s="28"/>
      <c r="I23" s="28"/>
      <c r="J23" s="26"/>
      <c r="K23" s="26"/>
      <c r="L23" s="27"/>
      <c r="M23" s="27"/>
      <c r="N23" s="27"/>
      <c r="O23" s="28"/>
      <c r="P23" s="28"/>
      <c r="Q23" s="29"/>
      <c r="R23" s="28"/>
      <c r="S23" s="29"/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26"/>
    </row>
    <row r="24" spans="2:38" s="1" customFormat="1" ht="11.25">
      <c r="B24" s="122" t="s">
        <v>1097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4"/>
    </row>
    <row r="25" spans="2:38" s="1" customFormat="1" ht="12" thickBot="1">
      <c r="B25" s="125" t="s">
        <v>1098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7"/>
    </row>
    <row r="26" spans="2:38" s="1" customFormat="1" ht="15" customHeight="1">
      <c r="B26" s="252" t="s">
        <v>1099</v>
      </c>
      <c r="C26" s="129"/>
      <c r="D26" s="129"/>
      <c r="E26" s="129"/>
      <c r="F26" s="129"/>
      <c r="G26" s="129"/>
      <c r="H26" s="129"/>
      <c r="I26" s="129"/>
      <c r="J26" s="130"/>
      <c r="K26" s="131" t="s">
        <v>1163</v>
      </c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  <c r="W26" s="131" t="s">
        <v>1101</v>
      </c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253"/>
    </row>
    <row r="27" spans="2:38" s="1" customFormat="1" ht="27" customHeight="1" thickBot="1">
      <c r="B27" s="254" t="s">
        <v>1166</v>
      </c>
      <c r="C27" s="137"/>
      <c r="D27" s="138"/>
      <c r="E27" s="16"/>
      <c r="F27" s="16"/>
      <c r="G27" s="16"/>
      <c r="H27" s="139" t="s">
        <v>1167</v>
      </c>
      <c r="I27" s="139"/>
      <c r="J27" s="139"/>
      <c r="K27" s="139"/>
      <c r="L27" s="139"/>
      <c r="M27" s="139"/>
      <c r="N27" s="139"/>
      <c r="O27" s="139"/>
      <c r="P27" s="140"/>
      <c r="Q27" s="141" t="s">
        <v>1049</v>
      </c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3"/>
      <c r="AI27" s="144" t="s">
        <v>1050</v>
      </c>
      <c r="AJ27" s="145"/>
      <c r="AK27" s="145"/>
      <c r="AL27" s="146"/>
    </row>
    <row r="28" spans="2:38" s="1" customFormat="1" ht="15" customHeight="1">
      <c r="B28" s="156" t="s">
        <v>1051</v>
      </c>
      <c r="C28" s="158" t="s">
        <v>1052</v>
      </c>
      <c r="D28" s="159"/>
      <c r="E28" s="159"/>
      <c r="F28" s="159"/>
      <c r="G28" s="159"/>
      <c r="H28" s="159"/>
      <c r="I28" s="159"/>
      <c r="J28" s="159"/>
      <c r="K28" s="162" t="s">
        <v>1053</v>
      </c>
      <c r="L28" s="164" t="s">
        <v>1054</v>
      </c>
      <c r="M28" s="164" t="s">
        <v>1055</v>
      </c>
      <c r="N28" s="166" t="s">
        <v>1394</v>
      </c>
      <c r="O28" s="173" t="s">
        <v>1056</v>
      </c>
      <c r="P28" s="175" t="s">
        <v>1057</v>
      </c>
      <c r="Q28" s="177" t="s">
        <v>1058</v>
      </c>
      <c r="R28" s="169"/>
      <c r="S28" s="168" t="s">
        <v>1059</v>
      </c>
      <c r="T28" s="169"/>
      <c r="U28" s="168" t="s">
        <v>1060</v>
      </c>
      <c r="V28" s="169"/>
      <c r="W28" s="168" t="s">
        <v>1061</v>
      </c>
      <c r="X28" s="169"/>
      <c r="Y28" s="168" t="s">
        <v>1062</v>
      </c>
      <c r="Z28" s="169"/>
      <c r="AA28" s="168" t="s">
        <v>1063</v>
      </c>
      <c r="AB28" s="169"/>
      <c r="AC28" s="168" t="s">
        <v>1064</v>
      </c>
      <c r="AD28" s="169"/>
      <c r="AE28" s="168" t="s">
        <v>1065</v>
      </c>
      <c r="AF28" s="169"/>
      <c r="AG28" s="168" t="s">
        <v>1066</v>
      </c>
      <c r="AH28" s="170"/>
      <c r="AI28" s="171" t="s">
        <v>1067</v>
      </c>
      <c r="AJ28" s="147" t="s">
        <v>1068</v>
      </c>
      <c r="AK28" s="149" t="s">
        <v>1069</v>
      </c>
      <c r="AL28" s="151" t="s">
        <v>1070</v>
      </c>
    </row>
    <row r="29" spans="2:38" s="1" customFormat="1" ht="17.25" customHeight="1" thickBot="1">
      <c r="B29" s="157"/>
      <c r="C29" s="178"/>
      <c r="D29" s="179"/>
      <c r="E29" s="179"/>
      <c r="F29" s="179"/>
      <c r="G29" s="179"/>
      <c r="H29" s="179"/>
      <c r="I29" s="179"/>
      <c r="J29" s="179"/>
      <c r="K29" s="163"/>
      <c r="L29" s="165" t="s">
        <v>1054</v>
      </c>
      <c r="M29" s="165"/>
      <c r="N29" s="167"/>
      <c r="O29" s="174"/>
      <c r="P29" s="176"/>
      <c r="Q29" s="17" t="s">
        <v>1071</v>
      </c>
      <c r="R29" s="18" t="s">
        <v>1072</v>
      </c>
      <c r="S29" s="19" t="s">
        <v>1071</v>
      </c>
      <c r="T29" s="18" t="s">
        <v>1072</v>
      </c>
      <c r="U29" s="19" t="s">
        <v>1071</v>
      </c>
      <c r="V29" s="18" t="s">
        <v>1072</v>
      </c>
      <c r="W29" s="19" t="s">
        <v>1071</v>
      </c>
      <c r="X29" s="18" t="s">
        <v>1072</v>
      </c>
      <c r="Y29" s="19" t="s">
        <v>1071</v>
      </c>
      <c r="Z29" s="18" t="s">
        <v>1072</v>
      </c>
      <c r="AA29" s="19" t="s">
        <v>1071</v>
      </c>
      <c r="AB29" s="18" t="s">
        <v>1072</v>
      </c>
      <c r="AC29" s="19" t="s">
        <v>1071</v>
      </c>
      <c r="AD29" s="18" t="s">
        <v>1073</v>
      </c>
      <c r="AE29" s="19" t="s">
        <v>1071</v>
      </c>
      <c r="AF29" s="18" t="s">
        <v>1073</v>
      </c>
      <c r="AG29" s="19" t="s">
        <v>1071</v>
      </c>
      <c r="AH29" s="20" t="s">
        <v>1073</v>
      </c>
      <c r="AI29" s="172"/>
      <c r="AJ29" s="148"/>
      <c r="AK29" s="150"/>
      <c r="AL29" s="152"/>
    </row>
    <row r="30" spans="2:38" s="1" customFormat="1" ht="79.5" customHeight="1" thickBot="1">
      <c r="B30" s="42" t="s">
        <v>1076</v>
      </c>
      <c r="C30" s="180" t="s">
        <v>1336</v>
      </c>
      <c r="D30" s="181"/>
      <c r="E30" s="181"/>
      <c r="F30" s="181"/>
      <c r="G30" s="181"/>
      <c r="H30" s="181"/>
      <c r="I30" s="181"/>
      <c r="J30" s="181"/>
      <c r="K30" s="44" t="s">
        <v>1337</v>
      </c>
      <c r="L30" s="44">
        <v>1900</v>
      </c>
      <c r="M30" s="59">
        <v>4500</v>
      </c>
      <c r="N30" s="63">
        <v>1100</v>
      </c>
      <c r="O30" s="46"/>
      <c r="P30" s="47"/>
      <c r="Q30" s="48">
        <f t="shared" ref="Q30:AF30" si="1">Q32+Q37+Q40</f>
        <v>0</v>
      </c>
      <c r="R30" s="49">
        <f t="shared" si="1"/>
        <v>0</v>
      </c>
      <c r="S30" s="49">
        <f t="shared" si="1"/>
        <v>70000000</v>
      </c>
      <c r="T30" s="49">
        <f t="shared" si="1"/>
        <v>0</v>
      </c>
      <c r="U30" s="49">
        <f t="shared" si="1"/>
        <v>0</v>
      </c>
      <c r="V30" s="49">
        <f t="shared" si="1"/>
        <v>0</v>
      </c>
      <c r="W30" s="49">
        <f t="shared" si="1"/>
        <v>0</v>
      </c>
      <c r="X30" s="49">
        <f t="shared" si="1"/>
        <v>0</v>
      </c>
      <c r="Y30" s="49">
        <f t="shared" si="1"/>
        <v>0</v>
      </c>
      <c r="Z30" s="49">
        <f t="shared" si="1"/>
        <v>0</v>
      </c>
      <c r="AA30" s="49">
        <f t="shared" si="1"/>
        <v>0</v>
      </c>
      <c r="AB30" s="49">
        <f t="shared" si="1"/>
        <v>0</v>
      </c>
      <c r="AC30" s="49">
        <f t="shared" si="1"/>
        <v>0</v>
      </c>
      <c r="AD30" s="49">
        <f t="shared" si="1"/>
        <v>0</v>
      </c>
      <c r="AE30" s="49">
        <f t="shared" si="1"/>
        <v>231000000</v>
      </c>
      <c r="AF30" s="49">
        <f t="shared" si="1"/>
        <v>0</v>
      </c>
      <c r="AG30" s="49">
        <f>+AG32+AG37+AG40</f>
        <v>0</v>
      </c>
      <c r="AH30" s="50">
        <f>AH32+AH37+AH40</f>
        <v>0</v>
      </c>
      <c r="AI30" s="51">
        <f>AI32+AI37+AI40</f>
        <v>0</v>
      </c>
      <c r="AJ30" s="52"/>
      <c r="AK30" s="52"/>
      <c r="AL30" s="53"/>
    </row>
    <row r="31" spans="2:38" s="1" customFormat="1" ht="45.75">
      <c r="B31" s="5" t="s">
        <v>1037</v>
      </c>
      <c r="C31" s="3" t="s">
        <v>1038</v>
      </c>
      <c r="D31" s="3" t="s">
        <v>1039</v>
      </c>
      <c r="E31" s="3" t="s">
        <v>1040</v>
      </c>
      <c r="F31" s="3" t="s">
        <v>1041</v>
      </c>
      <c r="G31" s="3" t="s">
        <v>1042</v>
      </c>
      <c r="H31" s="3" t="s">
        <v>1043</v>
      </c>
      <c r="I31" s="3" t="s">
        <v>1044</v>
      </c>
      <c r="J31" s="4" t="s">
        <v>1045</v>
      </c>
      <c r="K31" s="5" t="s">
        <v>1046</v>
      </c>
      <c r="L31" s="6"/>
      <c r="M31" s="6"/>
      <c r="N31" s="7"/>
      <c r="O31" s="7"/>
      <c r="P31" s="8"/>
      <c r="Q31" s="9">
        <f>SUM(Q32:Q32)</f>
        <v>0</v>
      </c>
      <c r="R31" s="10">
        <f>SUM(R32:R32)</f>
        <v>0</v>
      </c>
      <c r="S31" s="11">
        <f>SUM(S32:S32)</f>
        <v>20000000</v>
      </c>
      <c r="T31" s="10">
        <f>SUM(T32:T32)</f>
        <v>0</v>
      </c>
      <c r="U31" s="11"/>
      <c r="V31" s="10"/>
      <c r="W31" s="11"/>
      <c r="X31" s="10"/>
      <c r="Y31" s="11"/>
      <c r="Z31" s="10"/>
      <c r="AA31" s="11"/>
      <c r="AB31" s="10"/>
      <c r="AC31" s="11"/>
      <c r="AD31" s="10"/>
      <c r="AE31" s="11"/>
      <c r="AF31" s="10"/>
      <c r="AG31" s="12">
        <f>Q31+S31</f>
        <v>20000000</v>
      </c>
      <c r="AH31" s="10">
        <f>AH32</f>
        <v>0</v>
      </c>
      <c r="AI31" s="13">
        <f>SUM(AI32:AI32)</f>
        <v>0</v>
      </c>
      <c r="AJ31" s="14"/>
      <c r="AK31" s="14"/>
      <c r="AL31" s="15"/>
    </row>
    <row r="32" spans="2:38" ht="192" thickBot="1">
      <c r="B32" s="28"/>
      <c r="C32" s="28"/>
      <c r="D32" s="28"/>
      <c r="E32" s="28"/>
      <c r="F32" s="26" t="s">
        <v>922</v>
      </c>
      <c r="G32" s="28"/>
      <c r="H32" s="28"/>
      <c r="I32" s="28"/>
      <c r="J32" s="26" t="s">
        <v>97</v>
      </c>
      <c r="K32" s="26" t="s">
        <v>535</v>
      </c>
      <c r="L32" s="27">
        <v>4</v>
      </c>
      <c r="M32" s="27">
        <v>16</v>
      </c>
      <c r="N32" s="27">
        <v>16</v>
      </c>
      <c r="O32" s="28"/>
      <c r="P32" s="28"/>
      <c r="Q32" s="29"/>
      <c r="R32" s="28"/>
      <c r="S32" s="29">
        <v>20000000</v>
      </c>
      <c r="T32" s="28"/>
      <c r="U32" s="28"/>
      <c r="V32" s="28"/>
      <c r="W32" s="28"/>
      <c r="X32" s="28"/>
      <c r="Y32" s="28"/>
      <c r="Z32" s="28"/>
      <c r="AA32" s="29"/>
      <c r="AB32" s="28"/>
      <c r="AC32" s="28"/>
      <c r="AD32" s="28"/>
      <c r="AE32" s="29">
        <v>151000000</v>
      </c>
      <c r="AF32" s="28"/>
      <c r="AG32" s="28"/>
      <c r="AH32" s="28"/>
      <c r="AI32" s="28"/>
      <c r="AJ32" s="28"/>
      <c r="AK32" s="28"/>
      <c r="AL32" s="26" t="s">
        <v>1076</v>
      </c>
    </row>
    <row r="33" spans="2:38" s="1" customFormat="1" ht="45.75">
      <c r="B33" s="5" t="s">
        <v>1037</v>
      </c>
      <c r="C33" s="3" t="s">
        <v>1038</v>
      </c>
      <c r="D33" s="3" t="s">
        <v>1039</v>
      </c>
      <c r="E33" s="3" t="s">
        <v>1040</v>
      </c>
      <c r="F33" s="3" t="s">
        <v>1041</v>
      </c>
      <c r="G33" s="3" t="s">
        <v>1042</v>
      </c>
      <c r="H33" s="3" t="s">
        <v>1043</v>
      </c>
      <c r="I33" s="3" t="s">
        <v>1044</v>
      </c>
      <c r="J33" s="4" t="s">
        <v>1045</v>
      </c>
      <c r="K33" s="5" t="s">
        <v>1046</v>
      </c>
      <c r="L33" s="6"/>
      <c r="M33" s="6"/>
      <c r="N33" s="7"/>
      <c r="O33" s="7"/>
      <c r="P33" s="8"/>
      <c r="Q33" s="9">
        <f>SUM(Q34:Q34)</f>
        <v>0</v>
      </c>
      <c r="R33" s="10">
        <f>SUM(R34:R34)</f>
        <v>0</v>
      </c>
      <c r="S33" s="11">
        <f>SUM(S34:S34)</f>
        <v>25000000</v>
      </c>
      <c r="T33" s="10">
        <f>SUM(T34:T34)</f>
        <v>0</v>
      </c>
      <c r="U33" s="11"/>
      <c r="V33" s="10"/>
      <c r="W33" s="11"/>
      <c r="X33" s="10"/>
      <c r="Y33" s="11"/>
      <c r="Z33" s="10"/>
      <c r="AA33" s="11"/>
      <c r="AB33" s="10"/>
      <c r="AC33" s="11"/>
      <c r="AD33" s="10"/>
      <c r="AE33" s="11"/>
      <c r="AF33" s="10"/>
      <c r="AG33" s="12">
        <f>Q33+S33</f>
        <v>25000000</v>
      </c>
      <c r="AH33" s="10">
        <f>AH34</f>
        <v>0</v>
      </c>
      <c r="AI33" s="13">
        <f>SUM(AI34:AI34)</f>
        <v>0</v>
      </c>
      <c r="AJ33" s="14"/>
      <c r="AK33" s="14"/>
      <c r="AL33" s="15"/>
    </row>
    <row r="34" spans="2:38" ht="90" thickBot="1">
      <c r="B34" s="28"/>
      <c r="C34" s="28"/>
      <c r="D34" s="28"/>
      <c r="E34" s="28"/>
      <c r="F34" s="26" t="s">
        <v>923</v>
      </c>
      <c r="G34" s="28"/>
      <c r="H34" s="28"/>
      <c r="I34" s="28"/>
      <c r="J34" s="26" t="s">
        <v>98</v>
      </c>
      <c r="K34" s="26" t="s">
        <v>536</v>
      </c>
      <c r="L34" s="27">
        <v>5</v>
      </c>
      <c r="M34" s="27">
        <v>11</v>
      </c>
      <c r="N34" s="27">
        <v>2</v>
      </c>
      <c r="O34" s="28"/>
      <c r="P34" s="28"/>
      <c r="Q34" s="29"/>
      <c r="R34" s="28"/>
      <c r="S34" s="29">
        <v>25000000</v>
      </c>
      <c r="T34" s="28"/>
      <c r="U34" s="28"/>
      <c r="V34" s="28"/>
      <c r="W34" s="28"/>
      <c r="X34" s="28"/>
      <c r="Y34" s="28"/>
      <c r="Z34" s="28"/>
      <c r="AA34" s="29"/>
      <c r="AB34" s="28"/>
      <c r="AC34" s="28"/>
      <c r="AD34" s="28"/>
      <c r="AE34" s="29"/>
      <c r="AF34" s="28"/>
      <c r="AG34" s="28"/>
      <c r="AH34" s="28"/>
      <c r="AI34" s="28"/>
      <c r="AJ34" s="28"/>
      <c r="AK34" s="28"/>
      <c r="AL34" s="26" t="s">
        <v>1076</v>
      </c>
    </row>
    <row r="35" spans="2:38" s="1" customFormat="1" ht="33.75">
      <c r="B35" s="5" t="s">
        <v>1037</v>
      </c>
      <c r="C35" s="3" t="s">
        <v>1038</v>
      </c>
      <c r="D35" s="3" t="s">
        <v>1039</v>
      </c>
      <c r="E35" s="3" t="s">
        <v>1040</v>
      </c>
      <c r="F35" s="3" t="s">
        <v>1041</v>
      </c>
      <c r="G35" s="3" t="s">
        <v>1042</v>
      </c>
      <c r="H35" s="3" t="s">
        <v>1043</v>
      </c>
      <c r="I35" s="3" t="s">
        <v>1044</v>
      </c>
      <c r="J35" s="4" t="s">
        <v>1045</v>
      </c>
      <c r="K35" s="5" t="s">
        <v>1046</v>
      </c>
      <c r="L35" s="6"/>
      <c r="M35" s="6"/>
      <c r="N35" s="7"/>
      <c r="O35" s="7"/>
      <c r="P35" s="8"/>
      <c r="Q35" s="9">
        <f>SUM(Q36:Q36)</f>
        <v>0</v>
      </c>
      <c r="R35" s="10">
        <f>SUM(R36:R36)</f>
        <v>0</v>
      </c>
      <c r="S35" s="11">
        <f>SUM(S36:S36)</f>
        <v>0</v>
      </c>
      <c r="T35" s="10">
        <f>SUM(T36:T36)</f>
        <v>0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11"/>
      <c r="AF35" s="10"/>
      <c r="AG35" s="12">
        <f>Q35+S35</f>
        <v>0</v>
      </c>
      <c r="AH35" s="10">
        <f>AH36</f>
        <v>0</v>
      </c>
      <c r="AI35" s="13">
        <f>SUM(AI36:AI36)</f>
        <v>0</v>
      </c>
      <c r="AJ35" s="14"/>
      <c r="AK35" s="14"/>
      <c r="AL35" s="15"/>
    </row>
    <row r="36" spans="2:38" ht="77.25" thickBot="1">
      <c r="B36" s="28"/>
      <c r="C36" s="28"/>
      <c r="D36" s="28"/>
      <c r="E36" s="28"/>
      <c r="F36" s="26" t="s">
        <v>924</v>
      </c>
      <c r="G36" s="28"/>
      <c r="H36" s="28"/>
      <c r="I36" s="28"/>
      <c r="J36" s="26" t="s">
        <v>99</v>
      </c>
      <c r="K36" s="26" t="s">
        <v>537</v>
      </c>
      <c r="L36" s="27">
        <v>0</v>
      </c>
      <c r="M36" s="27">
        <v>6</v>
      </c>
      <c r="N36" s="27">
        <v>2</v>
      </c>
      <c r="O36" s="28"/>
      <c r="P36" s="28"/>
      <c r="Q36" s="29"/>
      <c r="R36" s="28"/>
      <c r="S36" s="29"/>
      <c r="T36" s="28"/>
      <c r="U36" s="28"/>
      <c r="V36" s="28"/>
      <c r="W36" s="28"/>
      <c r="X36" s="28"/>
      <c r="Y36" s="28"/>
      <c r="Z36" s="28"/>
      <c r="AA36" s="29"/>
      <c r="AB36" s="28"/>
      <c r="AC36" s="28"/>
      <c r="AD36" s="28"/>
      <c r="AE36" s="29">
        <v>10000000</v>
      </c>
      <c r="AF36" s="28"/>
      <c r="AG36" s="28"/>
      <c r="AH36" s="28"/>
      <c r="AI36" s="28"/>
      <c r="AJ36" s="28"/>
      <c r="AK36" s="28"/>
      <c r="AL36" s="26" t="s">
        <v>1076</v>
      </c>
    </row>
    <row r="37" spans="2:38" s="1" customFormat="1" ht="33.75">
      <c r="B37" s="5" t="s">
        <v>1037</v>
      </c>
      <c r="C37" s="3" t="s">
        <v>1038</v>
      </c>
      <c r="D37" s="3" t="s">
        <v>1039</v>
      </c>
      <c r="E37" s="3" t="s">
        <v>1040</v>
      </c>
      <c r="F37" s="3" t="s">
        <v>1041</v>
      </c>
      <c r="G37" s="3" t="s">
        <v>1042</v>
      </c>
      <c r="H37" s="3" t="s">
        <v>1043</v>
      </c>
      <c r="I37" s="3" t="s">
        <v>1044</v>
      </c>
      <c r="J37" s="4" t="s">
        <v>1045</v>
      </c>
      <c r="K37" s="5" t="s">
        <v>1046</v>
      </c>
      <c r="L37" s="6"/>
      <c r="M37" s="6"/>
      <c r="N37" s="7"/>
      <c r="O37" s="7"/>
      <c r="P37" s="8"/>
      <c r="Q37" s="9">
        <f>SUM(Q38:Q38)</f>
        <v>0</v>
      </c>
      <c r="R37" s="10">
        <f>SUM(R38:R38)</f>
        <v>0</v>
      </c>
      <c r="S37" s="11">
        <f>SUM(S38:S38)</f>
        <v>0</v>
      </c>
      <c r="T37" s="10">
        <f>SUM(T38:T38)</f>
        <v>0</v>
      </c>
      <c r="U37" s="11"/>
      <c r="V37" s="10"/>
      <c r="W37" s="11"/>
      <c r="X37" s="10"/>
      <c r="Y37" s="11"/>
      <c r="Z37" s="10"/>
      <c r="AA37" s="11"/>
      <c r="AB37" s="10"/>
      <c r="AC37" s="11"/>
      <c r="AD37" s="10"/>
      <c r="AE37" s="11"/>
      <c r="AF37" s="10"/>
      <c r="AG37" s="12">
        <f>Q37+S37</f>
        <v>0</v>
      </c>
      <c r="AH37" s="10">
        <f>AH38</f>
        <v>0</v>
      </c>
      <c r="AI37" s="13">
        <f>SUM(AI38:AI38)</f>
        <v>0</v>
      </c>
      <c r="AJ37" s="14"/>
      <c r="AK37" s="14"/>
      <c r="AL37" s="15"/>
    </row>
    <row r="38" spans="2:38" ht="192" thickBot="1">
      <c r="B38" s="28"/>
      <c r="C38" s="28"/>
      <c r="D38" s="28"/>
      <c r="E38" s="28"/>
      <c r="F38" s="26" t="s">
        <v>923</v>
      </c>
      <c r="G38" s="28"/>
      <c r="H38" s="28"/>
      <c r="I38" s="28"/>
      <c r="J38" s="26" t="s">
        <v>100</v>
      </c>
      <c r="K38" s="26" t="s">
        <v>538</v>
      </c>
      <c r="L38" s="27">
        <v>0</v>
      </c>
      <c r="M38" s="27">
        <v>1</v>
      </c>
      <c r="N38" s="27">
        <v>1</v>
      </c>
      <c r="O38" s="28"/>
      <c r="P38" s="28"/>
      <c r="Q38" s="29"/>
      <c r="R38" s="28"/>
      <c r="S38" s="29"/>
      <c r="T38" s="28"/>
      <c r="U38" s="28"/>
      <c r="V38" s="28"/>
      <c r="W38" s="28"/>
      <c r="X38" s="28"/>
      <c r="Y38" s="28"/>
      <c r="Z38" s="28"/>
      <c r="AA38" s="29"/>
      <c r="AB38" s="28"/>
      <c r="AC38" s="28"/>
      <c r="AD38" s="28"/>
      <c r="AE38" s="29">
        <v>10000000</v>
      </c>
      <c r="AF38" s="28"/>
      <c r="AG38" s="28"/>
      <c r="AH38" s="28"/>
      <c r="AI38" s="28"/>
      <c r="AJ38" s="28"/>
      <c r="AK38" s="28"/>
      <c r="AL38" s="26" t="s">
        <v>1076</v>
      </c>
    </row>
    <row r="39" spans="2:38" s="1" customFormat="1" ht="45.75">
      <c r="B39" s="5" t="s">
        <v>1037</v>
      </c>
      <c r="C39" s="3" t="s">
        <v>1038</v>
      </c>
      <c r="D39" s="3" t="s">
        <v>1039</v>
      </c>
      <c r="E39" s="3" t="s">
        <v>1040</v>
      </c>
      <c r="F39" s="3" t="s">
        <v>1041</v>
      </c>
      <c r="G39" s="3" t="s">
        <v>1042</v>
      </c>
      <c r="H39" s="3" t="s">
        <v>1043</v>
      </c>
      <c r="I39" s="3" t="s">
        <v>1044</v>
      </c>
      <c r="J39" s="4" t="s">
        <v>1045</v>
      </c>
      <c r="K39" s="5" t="s">
        <v>1046</v>
      </c>
      <c r="L39" s="6"/>
      <c r="M39" s="6"/>
      <c r="N39" s="7"/>
      <c r="O39" s="7"/>
      <c r="P39" s="8"/>
      <c r="Q39" s="9">
        <f>SUM(Q40:Q40)</f>
        <v>0</v>
      </c>
      <c r="R39" s="10">
        <f>SUM(R40:R40)</f>
        <v>0</v>
      </c>
      <c r="S39" s="11">
        <f>SUM(S40:S40)</f>
        <v>50000000</v>
      </c>
      <c r="T39" s="10">
        <f>SUM(T40:T40)</f>
        <v>0</v>
      </c>
      <c r="U39" s="11"/>
      <c r="V39" s="10"/>
      <c r="W39" s="11"/>
      <c r="X39" s="10"/>
      <c r="Y39" s="11"/>
      <c r="Z39" s="10"/>
      <c r="AA39" s="11"/>
      <c r="AB39" s="10"/>
      <c r="AC39" s="11"/>
      <c r="AD39" s="10"/>
      <c r="AE39" s="11"/>
      <c r="AF39" s="10"/>
      <c r="AG39" s="12">
        <f>Q39+S39</f>
        <v>50000000</v>
      </c>
      <c r="AH39" s="10">
        <f>AH40</f>
        <v>0</v>
      </c>
      <c r="AI39" s="13">
        <f>SUM(AI40:AI40)</f>
        <v>0</v>
      </c>
      <c r="AJ39" s="14"/>
      <c r="AK39" s="14"/>
      <c r="AL39" s="15"/>
    </row>
    <row r="40" spans="2:38" ht="102.75" thickBot="1">
      <c r="B40" s="28"/>
      <c r="C40" s="28"/>
      <c r="D40" s="28"/>
      <c r="E40" s="28"/>
      <c r="F40" s="26" t="s">
        <v>923</v>
      </c>
      <c r="G40" s="28"/>
      <c r="H40" s="28"/>
      <c r="I40" s="28"/>
      <c r="J40" s="26" t="s">
        <v>101</v>
      </c>
      <c r="K40" s="26" t="s">
        <v>539</v>
      </c>
      <c r="L40" s="27">
        <v>5</v>
      </c>
      <c r="M40" s="27">
        <v>5</v>
      </c>
      <c r="N40" s="27">
        <v>5</v>
      </c>
      <c r="O40" s="28"/>
      <c r="P40" s="28"/>
      <c r="Q40" s="29"/>
      <c r="R40" s="28"/>
      <c r="S40" s="29">
        <v>50000000</v>
      </c>
      <c r="T40" s="28"/>
      <c r="U40" s="28"/>
      <c r="V40" s="28"/>
      <c r="W40" s="28"/>
      <c r="X40" s="28"/>
      <c r="Y40" s="28"/>
      <c r="Z40" s="28"/>
      <c r="AA40" s="29"/>
      <c r="AB40" s="28"/>
      <c r="AC40" s="28"/>
      <c r="AD40" s="28"/>
      <c r="AE40" s="29">
        <v>80000000</v>
      </c>
      <c r="AF40" s="28"/>
      <c r="AG40" s="28"/>
      <c r="AH40" s="28"/>
      <c r="AI40" s="28"/>
      <c r="AJ40" s="28"/>
      <c r="AK40" s="28"/>
      <c r="AL40" s="26" t="s">
        <v>1076</v>
      </c>
    </row>
    <row r="41" spans="2:38" s="1" customFormat="1" ht="33.75">
      <c r="B41" s="5" t="s">
        <v>1037</v>
      </c>
      <c r="C41" s="3" t="s">
        <v>1038</v>
      </c>
      <c r="D41" s="3" t="s">
        <v>1039</v>
      </c>
      <c r="E41" s="3" t="s">
        <v>1040</v>
      </c>
      <c r="F41" s="3" t="s">
        <v>1041</v>
      </c>
      <c r="G41" s="3" t="s">
        <v>1042</v>
      </c>
      <c r="H41" s="3" t="s">
        <v>1043</v>
      </c>
      <c r="I41" s="3" t="s">
        <v>1044</v>
      </c>
      <c r="J41" s="4" t="s">
        <v>1045</v>
      </c>
      <c r="K41" s="5" t="s">
        <v>1046</v>
      </c>
      <c r="L41" s="6"/>
      <c r="M41" s="6"/>
      <c r="N41" s="7"/>
      <c r="O41" s="7"/>
      <c r="P41" s="8"/>
      <c r="Q41" s="9">
        <f>SUM(Q42:Q42)</f>
        <v>0</v>
      </c>
      <c r="R41" s="10">
        <f>SUM(R42:R42)</f>
        <v>0</v>
      </c>
      <c r="S41" s="11">
        <f>SUM(S42:S42)</f>
        <v>0</v>
      </c>
      <c r="T41" s="10">
        <f>SUM(T42:T42)</f>
        <v>0</v>
      </c>
      <c r="U41" s="11"/>
      <c r="V41" s="10"/>
      <c r="W41" s="11"/>
      <c r="X41" s="10"/>
      <c r="Y41" s="11"/>
      <c r="Z41" s="10"/>
      <c r="AA41" s="11"/>
      <c r="AB41" s="10"/>
      <c r="AC41" s="11"/>
      <c r="AD41" s="10"/>
      <c r="AE41" s="11"/>
      <c r="AF41" s="10"/>
      <c r="AG41" s="12">
        <f>Q41+S41</f>
        <v>0</v>
      </c>
      <c r="AH41" s="10">
        <f>AH42</f>
        <v>0</v>
      </c>
      <c r="AI41" s="13">
        <f>SUM(AI42:AI42)</f>
        <v>0</v>
      </c>
      <c r="AJ41" s="14"/>
      <c r="AK41" s="14"/>
      <c r="AL41" s="15"/>
    </row>
    <row r="42" spans="2:38" ht="179.25" thickBot="1">
      <c r="B42" s="28"/>
      <c r="C42" s="28"/>
      <c r="D42" s="28"/>
      <c r="E42" s="28"/>
      <c r="F42" s="26" t="s">
        <v>923</v>
      </c>
      <c r="G42" s="28"/>
      <c r="H42" s="28"/>
      <c r="I42" s="28"/>
      <c r="J42" s="26" t="s">
        <v>102</v>
      </c>
      <c r="K42" s="26" t="s">
        <v>540</v>
      </c>
      <c r="L42" s="27">
        <v>0</v>
      </c>
      <c r="M42" s="27">
        <v>1</v>
      </c>
      <c r="N42" s="27">
        <v>1</v>
      </c>
      <c r="O42" s="28"/>
      <c r="P42" s="28"/>
      <c r="Q42" s="29"/>
      <c r="R42" s="28"/>
      <c r="S42" s="29"/>
      <c r="T42" s="28"/>
      <c r="U42" s="28"/>
      <c r="V42" s="28"/>
      <c r="W42" s="28"/>
      <c r="X42" s="28"/>
      <c r="Y42" s="28"/>
      <c r="Z42" s="28"/>
      <c r="AA42" s="29"/>
      <c r="AB42" s="28"/>
      <c r="AC42" s="28"/>
      <c r="AD42" s="28"/>
      <c r="AE42" s="29">
        <v>2000000</v>
      </c>
      <c r="AF42" s="28"/>
      <c r="AG42" s="28"/>
      <c r="AH42" s="28"/>
      <c r="AI42" s="28"/>
      <c r="AJ42" s="28"/>
      <c r="AK42" s="28"/>
      <c r="AL42" s="26" t="s">
        <v>1076</v>
      </c>
    </row>
    <row r="43" spans="2:38" s="1" customFormat="1" ht="41.25">
      <c r="B43" s="5" t="s">
        <v>1037</v>
      </c>
      <c r="C43" s="3" t="s">
        <v>1038</v>
      </c>
      <c r="D43" s="3" t="s">
        <v>1039</v>
      </c>
      <c r="E43" s="3" t="s">
        <v>1040</v>
      </c>
      <c r="F43" s="3" t="s">
        <v>1041</v>
      </c>
      <c r="G43" s="3" t="s">
        <v>1042</v>
      </c>
      <c r="H43" s="3" t="s">
        <v>1043</v>
      </c>
      <c r="I43" s="3" t="s">
        <v>1044</v>
      </c>
      <c r="J43" s="4" t="s">
        <v>1045</v>
      </c>
      <c r="K43" s="5" t="s">
        <v>1046</v>
      </c>
      <c r="L43" s="6"/>
      <c r="M43" s="6"/>
      <c r="N43" s="7"/>
      <c r="O43" s="7"/>
      <c r="P43" s="8"/>
      <c r="Q43" s="9">
        <f>SUM(Q44:Q44)</f>
        <v>0</v>
      </c>
      <c r="R43" s="10">
        <f>SUM(R44:R44)</f>
        <v>0</v>
      </c>
      <c r="S43" s="11">
        <f>SUM(S44:S44)</f>
        <v>7751216</v>
      </c>
      <c r="T43" s="10">
        <f>SUM(T44:T44)</f>
        <v>0</v>
      </c>
      <c r="U43" s="11"/>
      <c r="V43" s="10"/>
      <c r="W43" s="11"/>
      <c r="X43" s="10"/>
      <c r="Y43" s="11"/>
      <c r="Z43" s="10"/>
      <c r="AA43" s="11"/>
      <c r="AB43" s="10"/>
      <c r="AC43" s="11"/>
      <c r="AD43" s="10"/>
      <c r="AE43" s="11"/>
      <c r="AF43" s="10"/>
      <c r="AG43" s="12">
        <f>Q43+S43</f>
        <v>7751216</v>
      </c>
      <c r="AH43" s="10">
        <f>AH44</f>
        <v>0</v>
      </c>
      <c r="AI43" s="13">
        <f>SUM(AI44:AI44)</f>
        <v>0</v>
      </c>
      <c r="AJ43" s="14"/>
      <c r="AK43" s="14"/>
      <c r="AL43" s="15"/>
    </row>
    <row r="44" spans="2:38" ht="140.25">
      <c r="B44" s="28"/>
      <c r="C44" s="28"/>
      <c r="D44" s="28"/>
      <c r="E44" s="28"/>
      <c r="F44" s="26" t="s">
        <v>925</v>
      </c>
      <c r="G44" s="28"/>
      <c r="H44" s="28"/>
      <c r="I44" s="28"/>
      <c r="J44" s="26" t="s">
        <v>103</v>
      </c>
      <c r="K44" s="26" t="s">
        <v>541</v>
      </c>
      <c r="L44" s="27">
        <v>114</v>
      </c>
      <c r="M44" s="27">
        <v>134</v>
      </c>
      <c r="N44" s="27">
        <v>121</v>
      </c>
      <c r="O44" s="28"/>
      <c r="P44" s="28"/>
      <c r="Q44" s="29"/>
      <c r="R44" s="28"/>
      <c r="S44" s="29">
        <v>7751216</v>
      </c>
      <c r="T44" s="28"/>
      <c r="U44" s="28"/>
      <c r="V44" s="28"/>
      <c r="W44" s="28"/>
      <c r="X44" s="28"/>
      <c r="Y44" s="28"/>
      <c r="Z44" s="28"/>
      <c r="AA44" s="29"/>
      <c r="AB44" s="28"/>
      <c r="AC44" s="28"/>
      <c r="AD44" s="28"/>
      <c r="AE44" s="29">
        <v>30000000</v>
      </c>
      <c r="AF44" s="28"/>
      <c r="AG44" s="28"/>
      <c r="AH44" s="28"/>
      <c r="AI44" s="28"/>
      <c r="AJ44" s="28"/>
      <c r="AK44" s="28"/>
      <c r="AL44" s="26" t="s">
        <v>1076</v>
      </c>
    </row>
    <row r="45" spans="2:38" ht="15.75" thickBot="1">
      <c r="B45" s="28"/>
      <c r="C45" s="28"/>
      <c r="D45" s="28"/>
      <c r="E45" s="28"/>
      <c r="F45" s="26"/>
      <c r="G45" s="28"/>
      <c r="H45" s="28"/>
      <c r="I45" s="28"/>
      <c r="J45" s="26"/>
      <c r="K45" s="26"/>
      <c r="L45" s="27"/>
      <c r="M45" s="27"/>
      <c r="N45" s="27"/>
      <c r="O45" s="28"/>
      <c r="P45" s="28"/>
      <c r="Q45" s="29"/>
      <c r="R45" s="28"/>
      <c r="S45" s="29"/>
      <c r="T45" s="28"/>
      <c r="U45" s="28"/>
      <c r="V45" s="28"/>
      <c r="W45" s="28"/>
      <c r="X45" s="28"/>
      <c r="Y45" s="28"/>
      <c r="Z45" s="28"/>
      <c r="AA45" s="29"/>
      <c r="AB45" s="28"/>
      <c r="AC45" s="28"/>
      <c r="AD45" s="28"/>
      <c r="AE45" s="29"/>
      <c r="AF45" s="28"/>
      <c r="AG45" s="28"/>
      <c r="AH45" s="28"/>
      <c r="AI45" s="28"/>
      <c r="AJ45" s="28"/>
      <c r="AK45" s="28"/>
      <c r="AL45" s="26"/>
    </row>
    <row r="46" spans="2:38" s="1" customFormat="1" ht="11.25">
      <c r="B46" s="122" t="s">
        <v>1097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4"/>
    </row>
    <row r="47" spans="2:38" s="1" customFormat="1" ht="12" thickBot="1">
      <c r="B47" s="125" t="s">
        <v>1098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7"/>
    </row>
    <row r="48" spans="2:38" s="1" customFormat="1" ht="11.25">
      <c r="B48" s="252" t="s">
        <v>1099</v>
      </c>
      <c r="C48" s="129"/>
      <c r="D48" s="129"/>
      <c r="E48" s="129"/>
      <c r="F48" s="129"/>
      <c r="G48" s="129"/>
      <c r="H48" s="129"/>
      <c r="I48" s="129"/>
      <c r="J48" s="130"/>
      <c r="K48" s="131" t="s">
        <v>1163</v>
      </c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3"/>
      <c r="W48" s="131" t="s">
        <v>1101</v>
      </c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253"/>
    </row>
    <row r="49" spans="2:38" s="1" customFormat="1" ht="23.25" customHeight="1" thickBot="1">
      <c r="B49" s="254" t="s">
        <v>1168</v>
      </c>
      <c r="C49" s="137"/>
      <c r="D49" s="138"/>
      <c r="E49" s="16"/>
      <c r="F49" s="16"/>
      <c r="G49" s="16"/>
      <c r="H49" s="139" t="s">
        <v>1169</v>
      </c>
      <c r="I49" s="139"/>
      <c r="J49" s="139"/>
      <c r="K49" s="139"/>
      <c r="L49" s="139"/>
      <c r="M49" s="139"/>
      <c r="N49" s="139"/>
      <c r="O49" s="139"/>
      <c r="P49" s="140"/>
      <c r="Q49" s="141" t="s">
        <v>1049</v>
      </c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3"/>
      <c r="AI49" s="144" t="s">
        <v>1050</v>
      </c>
      <c r="AJ49" s="145"/>
      <c r="AK49" s="145"/>
      <c r="AL49" s="146"/>
    </row>
    <row r="50" spans="2:38" s="1" customFormat="1" ht="11.25" customHeight="1">
      <c r="B50" s="156" t="s">
        <v>1051</v>
      </c>
      <c r="C50" s="158" t="s">
        <v>1052</v>
      </c>
      <c r="D50" s="159"/>
      <c r="E50" s="159"/>
      <c r="F50" s="159"/>
      <c r="G50" s="159"/>
      <c r="H50" s="159"/>
      <c r="I50" s="159"/>
      <c r="J50" s="159"/>
      <c r="K50" s="162" t="s">
        <v>1053</v>
      </c>
      <c r="L50" s="164" t="s">
        <v>1054</v>
      </c>
      <c r="M50" s="164" t="s">
        <v>1055</v>
      </c>
      <c r="N50" s="166" t="s">
        <v>1394</v>
      </c>
      <c r="O50" s="173" t="s">
        <v>1056</v>
      </c>
      <c r="P50" s="175" t="s">
        <v>1057</v>
      </c>
      <c r="Q50" s="177" t="s">
        <v>1058</v>
      </c>
      <c r="R50" s="169"/>
      <c r="S50" s="168" t="s">
        <v>1059</v>
      </c>
      <c r="T50" s="169"/>
      <c r="U50" s="168" t="s">
        <v>1060</v>
      </c>
      <c r="V50" s="169"/>
      <c r="W50" s="168" t="s">
        <v>1061</v>
      </c>
      <c r="X50" s="169"/>
      <c r="Y50" s="168" t="s">
        <v>1062</v>
      </c>
      <c r="Z50" s="169"/>
      <c r="AA50" s="168" t="s">
        <v>1063</v>
      </c>
      <c r="AB50" s="169"/>
      <c r="AC50" s="168" t="s">
        <v>1064</v>
      </c>
      <c r="AD50" s="169"/>
      <c r="AE50" s="168" t="s">
        <v>1065</v>
      </c>
      <c r="AF50" s="169"/>
      <c r="AG50" s="168" t="s">
        <v>1066</v>
      </c>
      <c r="AH50" s="170"/>
      <c r="AI50" s="171" t="s">
        <v>1067</v>
      </c>
      <c r="AJ50" s="147" t="s">
        <v>1068</v>
      </c>
      <c r="AK50" s="149" t="s">
        <v>1069</v>
      </c>
      <c r="AL50" s="151" t="s">
        <v>1070</v>
      </c>
    </row>
    <row r="51" spans="2:38" s="1" customFormat="1" ht="67.5" customHeight="1" thickBot="1">
      <c r="B51" s="157"/>
      <c r="C51" s="178"/>
      <c r="D51" s="179"/>
      <c r="E51" s="179"/>
      <c r="F51" s="179"/>
      <c r="G51" s="179"/>
      <c r="H51" s="179"/>
      <c r="I51" s="179"/>
      <c r="J51" s="179"/>
      <c r="K51" s="163"/>
      <c r="L51" s="165" t="s">
        <v>1054</v>
      </c>
      <c r="M51" s="165"/>
      <c r="N51" s="167"/>
      <c r="O51" s="174"/>
      <c r="P51" s="176"/>
      <c r="Q51" s="17" t="s">
        <v>1071</v>
      </c>
      <c r="R51" s="18" t="s">
        <v>1072</v>
      </c>
      <c r="S51" s="19" t="s">
        <v>1071</v>
      </c>
      <c r="T51" s="18" t="s">
        <v>1072</v>
      </c>
      <c r="U51" s="19" t="s">
        <v>1071</v>
      </c>
      <c r="V51" s="18" t="s">
        <v>1072</v>
      </c>
      <c r="W51" s="19" t="s">
        <v>1071</v>
      </c>
      <c r="X51" s="18" t="s">
        <v>1072</v>
      </c>
      <c r="Y51" s="19" t="s">
        <v>1071</v>
      </c>
      <c r="Z51" s="18" t="s">
        <v>1072</v>
      </c>
      <c r="AA51" s="19" t="s">
        <v>1071</v>
      </c>
      <c r="AB51" s="18" t="s">
        <v>1072</v>
      </c>
      <c r="AC51" s="19" t="s">
        <v>1071</v>
      </c>
      <c r="AD51" s="18" t="s">
        <v>1073</v>
      </c>
      <c r="AE51" s="19" t="s">
        <v>1071</v>
      </c>
      <c r="AF51" s="18" t="s">
        <v>1073</v>
      </c>
      <c r="AG51" s="19" t="s">
        <v>1071</v>
      </c>
      <c r="AH51" s="20" t="s">
        <v>1073</v>
      </c>
      <c r="AI51" s="172"/>
      <c r="AJ51" s="148"/>
      <c r="AK51" s="150"/>
      <c r="AL51" s="152"/>
    </row>
    <row r="52" spans="2:38" s="1" customFormat="1" ht="46.5" thickBot="1">
      <c r="B52" s="42" t="s">
        <v>1076</v>
      </c>
      <c r="C52" s="180" t="s">
        <v>1338</v>
      </c>
      <c r="D52" s="181"/>
      <c r="E52" s="181"/>
      <c r="F52" s="181"/>
      <c r="G52" s="181"/>
      <c r="H52" s="181"/>
      <c r="I52" s="181"/>
      <c r="J52" s="181"/>
      <c r="K52" s="44" t="s">
        <v>1339</v>
      </c>
      <c r="L52" s="44">
        <v>26</v>
      </c>
      <c r="M52" s="59">
        <v>26</v>
      </c>
      <c r="N52" s="60">
        <v>26</v>
      </c>
      <c r="O52" s="46"/>
      <c r="P52" s="47"/>
      <c r="Q52" s="48">
        <f t="shared" ref="Q52:AF52" si="2">Q54+Q57+Q60</f>
        <v>0</v>
      </c>
      <c r="R52" s="49">
        <f t="shared" si="2"/>
        <v>0</v>
      </c>
      <c r="S52" s="49">
        <f t="shared" si="2"/>
        <v>40000000</v>
      </c>
      <c r="T52" s="49">
        <f t="shared" si="2"/>
        <v>0</v>
      </c>
      <c r="U52" s="49">
        <f t="shared" si="2"/>
        <v>0</v>
      </c>
      <c r="V52" s="49">
        <f t="shared" si="2"/>
        <v>0</v>
      </c>
      <c r="W52" s="49">
        <f t="shared" si="2"/>
        <v>0</v>
      </c>
      <c r="X52" s="49">
        <f t="shared" si="2"/>
        <v>0</v>
      </c>
      <c r="Y52" s="49">
        <f t="shared" si="2"/>
        <v>0</v>
      </c>
      <c r="Z52" s="49">
        <f t="shared" si="2"/>
        <v>0</v>
      </c>
      <c r="AA52" s="49">
        <f t="shared" si="2"/>
        <v>0</v>
      </c>
      <c r="AB52" s="49">
        <f t="shared" si="2"/>
        <v>0</v>
      </c>
      <c r="AC52" s="49">
        <f t="shared" si="2"/>
        <v>0</v>
      </c>
      <c r="AD52" s="49">
        <f t="shared" si="2"/>
        <v>0</v>
      </c>
      <c r="AE52" s="49">
        <f t="shared" si="2"/>
        <v>10000000</v>
      </c>
      <c r="AF52" s="49">
        <f t="shared" si="2"/>
        <v>0</v>
      </c>
      <c r="AG52" s="49">
        <f>+AG54+AG57+AG60</f>
        <v>10000000</v>
      </c>
      <c r="AH52" s="50">
        <f>AH54+AH57+AH60</f>
        <v>0</v>
      </c>
      <c r="AI52" s="51">
        <f>AI54+AI57+AI60</f>
        <v>0</v>
      </c>
      <c r="AJ52" s="52"/>
      <c r="AK52" s="52"/>
      <c r="AL52" s="53"/>
    </row>
    <row r="53" spans="2:38" s="1" customFormat="1" ht="33.75">
      <c r="B53" s="5" t="s">
        <v>1037</v>
      </c>
      <c r="C53" s="3" t="s">
        <v>1038</v>
      </c>
      <c r="D53" s="3" t="s">
        <v>1039</v>
      </c>
      <c r="E53" s="3" t="s">
        <v>1040</v>
      </c>
      <c r="F53" s="3" t="s">
        <v>1041</v>
      </c>
      <c r="G53" s="3" t="s">
        <v>1042</v>
      </c>
      <c r="H53" s="3" t="s">
        <v>1043</v>
      </c>
      <c r="I53" s="3" t="s">
        <v>1044</v>
      </c>
      <c r="J53" s="4" t="s">
        <v>1045</v>
      </c>
      <c r="K53" s="5" t="s">
        <v>1046</v>
      </c>
      <c r="L53" s="6"/>
      <c r="M53" s="6"/>
      <c r="N53" s="7"/>
      <c r="O53" s="7"/>
      <c r="P53" s="8"/>
      <c r="Q53" s="9">
        <f>SUM(Q54:Q54)</f>
        <v>0</v>
      </c>
      <c r="R53" s="10">
        <f>SUM(R54:R54)</f>
        <v>0</v>
      </c>
      <c r="S53" s="11">
        <f>SUM(S54:S54)</f>
        <v>0</v>
      </c>
      <c r="T53" s="10">
        <f>SUM(T54:T54)</f>
        <v>0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11"/>
      <c r="AF53" s="10"/>
      <c r="AG53" s="12">
        <f>Q53+S53</f>
        <v>0</v>
      </c>
      <c r="AH53" s="10">
        <f>AH54</f>
        <v>0</v>
      </c>
      <c r="AI53" s="13">
        <f>SUM(AI54:AI54)</f>
        <v>0</v>
      </c>
      <c r="AJ53" s="14"/>
      <c r="AK53" s="14"/>
      <c r="AL53" s="15"/>
    </row>
    <row r="54" spans="2:38" ht="128.25" thickBot="1">
      <c r="B54" s="28"/>
      <c r="C54" s="28"/>
      <c r="D54" s="28"/>
      <c r="E54" s="28"/>
      <c r="F54" s="26" t="s">
        <v>926</v>
      </c>
      <c r="G54" s="28"/>
      <c r="H54" s="28"/>
      <c r="I54" s="28"/>
      <c r="J54" s="26" t="s">
        <v>104</v>
      </c>
      <c r="K54" s="26" t="s">
        <v>542</v>
      </c>
      <c r="L54" s="27">
        <v>1</v>
      </c>
      <c r="M54" s="27">
        <v>1</v>
      </c>
      <c r="N54" s="27">
        <v>1</v>
      </c>
      <c r="O54" s="28"/>
      <c r="P54" s="28"/>
      <c r="Q54" s="29"/>
      <c r="R54" s="28"/>
      <c r="S54" s="29"/>
      <c r="T54" s="28"/>
      <c r="U54" s="28"/>
      <c r="V54" s="28"/>
      <c r="W54" s="28"/>
      <c r="X54" s="28"/>
      <c r="Y54" s="28"/>
      <c r="Z54" s="28"/>
      <c r="AA54" s="29"/>
      <c r="AB54" s="28"/>
      <c r="AC54" s="28"/>
      <c r="AD54" s="28"/>
      <c r="AE54" s="29">
        <v>10000000</v>
      </c>
      <c r="AF54" s="28"/>
      <c r="AG54" s="28"/>
      <c r="AH54" s="28"/>
      <c r="AI54" s="28"/>
      <c r="AJ54" s="28"/>
      <c r="AK54" s="28"/>
      <c r="AL54" s="26" t="s">
        <v>1076</v>
      </c>
    </row>
    <row r="55" spans="2:38" s="1" customFormat="1" ht="33.75">
      <c r="B55" s="5" t="s">
        <v>1037</v>
      </c>
      <c r="C55" s="3" t="s">
        <v>1038</v>
      </c>
      <c r="D55" s="3" t="s">
        <v>1039</v>
      </c>
      <c r="E55" s="3" t="s">
        <v>1040</v>
      </c>
      <c r="F55" s="3" t="s">
        <v>1041</v>
      </c>
      <c r="G55" s="3" t="s">
        <v>1042</v>
      </c>
      <c r="H55" s="3" t="s">
        <v>1043</v>
      </c>
      <c r="I55" s="3" t="s">
        <v>1044</v>
      </c>
      <c r="J55" s="4" t="s">
        <v>1045</v>
      </c>
      <c r="K55" s="5" t="s">
        <v>1046</v>
      </c>
      <c r="L55" s="6"/>
      <c r="M55" s="6"/>
      <c r="N55" s="7"/>
      <c r="O55" s="7"/>
      <c r="P55" s="8"/>
      <c r="Q55" s="9">
        <f>SUM(Q56:Q56)</f>
        <v>0</v>
      </c>
      <c r="R55" s="10">
        <f>SUM(R56:R56)</f>
        <v>0</v>
      </c>
      <c r="S55" s="11">
        <f>SUM(S56:S56)</f>
        <v>0</v>
      </c>
      <c r="T55" s="10">
        <f>SUM(T56:T56)</f>
        <v>0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11"/>
      <c r="AF55" s="10"/>
      <c r="AG55" s="12">
        <f>Q55+S55</f>
        <v>0</v>
      </c>
      <c r="AH55" s="10">
        <f>AH56</f>
        <v>0</v>
      </c>
      <c r="AI55" s="13">
        <f>SUM(AI56:AI56)</f>
        <v>0</v>
      </c>
      <c r="AJ55" s="14"/>
      <c r="AK55" s="14"/>
      <c r="AL55" s="15"/>
    </row>
    <row r="56" spans="2:38" ht="141" thickBot="1">
      <c r="B56" s="28"/>
      <c r="C56" s="28"/>
      <c r="D56" s="28"/>
      <c r="E56" s="28"/>
      <c r="F56" s="26" t="s">
        <v>926</v>
      </c>
      <c r="G56" s="28"/>
      <c r="H56" s="28"/>
      <c r="I56" s="28"/>
      <c r="J56" s="26" t="s">
        <v>105</v>
      </c>
      <c r="K56" s="26" t="s">
        <v>543</v>
      </c>
      <c r="L56" s="27">
        <v>13000</v>
      </c>
      <c r="M56" s="27">
        <v>13000</v>
      </c>
      <c r="N56" s="27">
        <v>13000</v>
      </c>
      <c r="O56" s="28"/>
      <c r="P56" s="28"/>
      <c r="Q56" s="29"/>
      <c r="R56" s="28"/>
      <c r="S56" s="29"/>
      <c r="T56" s="28"/>
      <c r="U56" s="28"/>
      <c r="V56" s="28"/>
      <c r="W56" s="28"/>
      <c r="X56" s="28"/>
      <c r="Y56" s="28"/>
      <c r="Z56" s="28"/>
      <c r="AA56" s="29"/>
      <c r="AB56" s="28"/>
      <c r="AC56" s="28"/>
      <c r="AD56" s="28"/>
      <c r="AE56" s="29"/>
      <c r="AF56" s="28"/>
      <c r="AG56" s="28"/>
      <c r="AH56" s="28"/>
      <c r="AI56" s="28"/>
      <c r="AJ56" s="28"/>
      <c r="AK56" s="28"/>
      <c r="AL56" s="26" t="s">
        <v>1076</v>
      </c>
    </row>
    <row r="57" spans="2:38" s="1" customFormat="1" ht="45.75">
      <c r="B57" s="5" t="s">
        <v>1037</v>
      </c>
      <c r="C57" s="3" t="s">
        <v>1038</v>
      </c>
      <c r="D57" s="3" t="s">
        <v>1039</v>
      </c>
      <c r="E57" s="3" t="s">
        <v>1040</v>
      </c>
      <c r="F57" s="3" t="s">
        <v>1041</v>
      </c>
      <c r="G57" s="3" t="s">
        <v>1042</v>
      </c>
      <c r="H57" s="3" t="s">
        <v>1043</v>
      </c>
      <c r="I57" s="3" t="s">
        <v>1044</v>
      </c>
      <c r="J57" s="4" t="s">
        <v>1045</v>
      </c>
      <c r="K57" s="5" t="s">
        <v>1046</v>
      </c>
      <c r="L57" s="6"/>
      <c r="M57" s="6"/>
      <c r="N57" s="7"/>
      <c r="O57" s="7"/>
      <c r="P57" s="8"/>
      <c r="Q57" s="9">
        <f>SUM(Q58:Q58)</f>
        <v>0</v>
      </c>
      <c r="R57" s="10">
        <f>SUM(R58:R58)</f>
        <v>0</v>
      </c>
      <c r="S57" s="11">
        <f>SUM(S58:S58)</f>
        <v>10000000</v>
      </c>
      <c r="T57" s="10">
        <f>SUM(T58:T58)</f>
        <v>0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11"/>
      <c r="AF57" s="10"/>
      <c r="AG57" s="12">
        <f>Q57+S57</f>
        <v>10000000</v>
      </c>
      <c r="AH57" s="10">
        <f>AH58</f>
        <v>0</v>
      </c>
      <c r="AI57" s="13">
        <f>SUM(AI58:AI58)</f>
        <v>0</v>
      </c>
      <c r="AJ57" s="14"/>
      <c r="AK57" s="14"/>
      <c r="AL57" s="15"/>
    </row>
    <row r="58" spans="2:38" ht="192" thickBot="1">
      <c r="B58" s="28"/>
      <c r="C58" s="28"/>
      <c r="D58" s="28"/>
      <c r="E58" s="28"/>
      <c r="F58" s="26" t="s">
        <v>927</v>
      </c>
      <c r="G58" s="28"/>
      <c r="H58" s="28"/>
      <c r="I58" s="28"/>
      <c r="J58" s="26" t="s">
        <v>106</v>
      </c>
      <c r="K58" s="26" t="s">
        <v>544</v>
      </c>
      <c r="L58" s="27">
        <v>0</v>
      </c>
      <c r="M58" s="27">
        <v>3</v>
      </c>
      <c r="N58" s="27">
        <v>0</v>
      </c>
      <c r="O58" s="28"/>
      <c r="P58" s="28"/>
      <c r="Q58" s="29"/>
      <c r="R58" s="28"/>
      <c r="S58" s="29">
        <v>10000000</v>
      </c>
      <c r="T58" s="28"/>
      <c r="U58" s="28"/>
      <c r="V58" s="28"/>
      <c r="W58" s="28"/>
      <c r="X58" s="28"/>
      <c r="Y58" s="28"/>
      <c r="Z58" s="28"/>
      <c r="AA58" s="29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6" t="s">
        <v>1076</v>
      </c>
    </row>
    <row r="59" spans="2:38" s="1" customFormat="1" ht="45.75">
      <c r="B59" s="5" t="s">
        <v>1037</v>
      </c>
      <c r="C59" s="3" t="s">
        <v>1038</v>
      </c>
      <c r="D59" s="3" t="s">
        <v>1039</v>
      </c>
      <c r="E59" s="3" t="s">
        <v>1040</v>
      </c>
      <c r="F59" s="3" t="s">
        <v>1041</v>
      </c>
      <c r="G59" s="3" t="s">
        <v>1042</v>
      </c>
      <c r="H59" s="3" t="s">
        <v>1043</v>
      </c>
      <c r="I59" s="3" t="s">
        <v>1044</v>
      </c>
      <c r="J59" s="4" t="s">
        <v>1045</v>
      </c>
      <c r="K59" s="5" t="s">
        <v>1046</v>
      </c>
      <c r="L59" s="6"/>
      <c r="M59" s="6"/>
      <c r="N59" s="7"/>
      <c r="O59" s="7"/>
      <c r="P59" s="8"/>
      <c r="Q59" s="9">
        <f>SUM(Q60:Q60)</f>
        <v>0</v>
      </c>
      <c r="R59" s="10">
        <f>SUM(R60:R60)</f>
        <v>0</v>
      </c>
      <c r="S59" s="11">
        <f>SUM(S60:S60)</f>
        <v>30000000</v>
      </c>
      <c r="T59" s="10">
        <f>SUM(T60:T60)</f>
        <v>0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11"/>
      <c r="AF59" s="10"/>
      <c r="AG59" s="12">
        <f>Q59+S59</f>
        <v>30000000</v>
      </c>
      <c r="AH59" s="10">
        <f>AH60</f>
        <v>0</v>
      </c>
      <c r="AI59" s="13">
        <f>SUM(AI60:AI60)</f>
        <v>0</v>
      </c>
      <c r="AJ59" s="14"/>
      <c r="AK59" s="14"/>
      <c r="AL59" s="15"/>
    </row>
    <row r="60" spans="2:38" ht="115.5" thickBot="1">
      <c r="B60" s="28"/>
      <c r="C60" s="28"/>
      <c r="D60" s="28"/>
      <c r="E60" s="28"/>
      <c r="F60" s="26" t="s">
        <v>928</v>
      </c>
      <c r="G60" s="28"/>
      <c r="H60" s="28"/>
      <c r="I60" s="28"/>
      <c r="J60" s="26" t="s">
        <v>107</v>
      </c>
      <c r="K60" s="26" t="s">
        <v>545</v>
      </c>
      <c r="L60" s="27">
        <v>15</v>
      </c>
      <c r="M60" s="27">
        <v>15</v>
      </c>
      <c r="N60" s="27">
        <v>15</v>
      </c>
      <c r="O60" s="28"/>
      <c r="P60" s="28"/>
      <c r="Q60" s="29"/>
      <c r="R60" s="28"/>
      <c r="S60" s="29">
        <v>30000000</v>
      </c>
      <c r="T60" s="28"/>
      <c r="U60" s="28"/>
      <c r="V60" s="28"/>
      <c r="W60" s="28"/>
      <c r="X60" s="28"/>
      <c r="Y60" s="28"/>
      <c r="Z60" s="28"/>
      <c r="AA60" s="29"/>
      <c r="AB60" s="28"/>
      <c r="AC60" s="28"/>
      <c r="AD60" s="28"/>
      <c r="AE60" s="29"/>
      <c r="AF60" s="28"/>
      <c r="AG60" s="28"/>
      <c r="AH60" s="28"/>
      <c r="AI60" s="28"/>
      <c r="AJ60" s="28"/>
      <c r="AK60" s="28"/>
      <c r="AL60" s="26" t="s">
        <v>1076</v>
      </c>
    </row>
    <row r="61" spans="2:38" s="1" customFormat="1" ht="45.75">
      <c r="B61" s="5" t="s">
        <v>1037</v>
      </c>
      <c r="C61" s="3" t="s">
        <v>1038</v>
      </c>
      <c r="D61" s="3" t="s">
        <v>1039</v>
      </c>
      <c r="E61" s="3" t="s">
        <v>1040</v>
      </c>
      <c r="F61" s="3" t="s">
        <v>1041</v>
      </c>
      <c r="G61" s="3" t="s">
        <v>1042</v>
      </c>
      <c r="H61" s="3" t="s">
        <v>1043</v>
      </c>
      <c r="I61" s="3" t="s">
        <v>1044</v>
      </c>
      <c r="J61" s="4" t="s">
        <v>1045</v>
      </c>
      <c r="K61" s="5" t="s">
        <v>1046</v>
      </c>
      <c r="L61" s="6"/>
      <c r="M61" s="6"/>
      <c r="N61" s="7"/>
      <c r="O61" s="7"/>
      <c r="P61" s="8"/>
      <c r="Q61" s="9">
        <f>SUM(Q62:Q62)</f>
        <v>0</v>
      </c>
      <c r="R61" s="10">
        <f>SUM(R62:R62)</f>
        <v>0</v>
      </c>
      <c r="S61" s="11">
        <f>SUM(S62:S62)</f>
        <v>30000000</v>
      </c>
      <c r="T61" s="10">
        <f>SUM(T62:T62)</f>
        <v>0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11"/>
      <c r="AF61" s="10"/>
      <c r="AG61" s="12">
        <f>Q61+S61</f>
        <v>30000000</v>
      </c>
      <c r="AH61" s="10">
        <f>AH62</f>
        <v>0</v>
      </c>
      <c r="AI61" s="13">
        <f>SUM(AI62:AI62)</f>
        <v>0</v>
      </c>
      <c r="AJ61" s="14"/>
      <c r="AK61" s="14"/>
      <c r="AL61" s="15"/>
    </row>
    <row r="62" spans="2:38" ht="77.25" thickBot="1">
      <c r="B62" s="28"/>
      <c r="C62" s="28"/>
      <c r="D62" s="28"/>
      <c r="E62" s="28"/>
      <c r="F62" s="26" t="s">
        <v>928</v>
      </c>
      <c r="G62" s="28"/>
      <c r="H62" s="28"/>
      <c r="I62" s="28"/>
      <c r="J62" s="26" t="s">
        <v>108</v>
      </c>
      <c r="K62" s="26" t="s">
        <v>546</v>
      </c>
      <c r="L62" s="27">
        <v>11</v>
      </c>
      <c r="M62" s="27">
        <v>11</v>
      </c>
      <c r="N62" s="27">
        <v>11</v>
      </c>
      <c r="O62" s="28"/>
      <c r="P62" s="28"/>
      <c r="Q62" s="29"/>
      <c r="R62" s="28"/>
      <c r="S62" s="29">
        <v>30000000</v>
      </c>
      <c r="T62" s="28"/>
      <c r="U62" s="28"/>
      <c r="V62" s="28"/>
      <c r="W62" s="28"/>
      <c r="X62" s="28"/>
      <c r="Y62" s="28"/>
      <c r="Z62" s="28"/>
      <c r="AA62" s="29"/>
      <c r="AB62" s="28"/>
      <c r="AC62" s="28"/>
      <c r="AD62" s="28"/>
      <c r="AE62" s="29"/>
      <c r="AF62" s="28"/>
      <c r="AG62" s="28"/>
      <c r="AH62" s="28"/>
      <c r="AI62" s="28"/>
      <c r="AJ62" s="28"/>
      <c r="AK62" s="28"/>
      <c r="AL62" s="26" t="s">
        <v>1076</v>
      </c>
    </row>
    <row r="63" spans="2:38" s="1" customFormat="1" ht="33.75">
      <c r="B63" s="5" t="s">
        <v>1037</v>
      </c>
      <c r="C63" s="3" t="s">
        <v>1038</v>
      </c>
      <c r="D63" s="3" t="s">
        <v>1039</v>
      </c>
      <c r="E63" s="3" t="s">
        <v>1040</v>
      </c>
      <c r="F63" s="3" t="s">
        <v>1041</v>
      </c>
      <c r="G63" s="3" t="s">
        <v>1042</v>
      </c>
      <c r="H63" s="3" t="s">
        <v>1043</v>
      </c>
      <c r="I63" s="3" t="s">
        <v>1044</v>
      </c>
      <c r="J63" s="4" t="s">
        <v>1045</v>
      </c>
      <c r="K63" s="5" t="s">
        <v>1046</v>
      </c>
      <c r="L63" s="6"/>
      <c r="M63" s="6"/>
      <c r="N63" s="7"/>
      <c r="O63" s="7"/>
      <c r="P63" s="8"/>
      <c r="Q63" s="9">
        <f>SUM(Q64:Q64)</f>
        <v>0</v>
      </c>
      <c r="R63" s="10">
        <f>SUM(R64:R64)</f>
        <v>0</v>
      </c>
      <c r="S63" s="11">
        <f>SUM(S64:S64)</f>
        <v>0</v>
      </c>
      <c r="T63" s="10">
        <f>SUM(T64:T64)</f>
        <v>0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11"/>
      <c r="AF63" s="10"/>
      <c r="AG63" s="12">
        <f>Q63+S63</f>
        <v>0</v>
      </c>
      <c r="AH63" s="10">
        <f>AH64</f>
        <v>0</v>
      </c>
      <c r="AI63" s="13">
        <f>SUM(AI64:AI64)</f>
        <v>0</v>
      </c>
      <c r="AJ63" s="14"/>
      <c r="AK63" s="14"/>
      <c r="AL63" s="15"/>
    </row>
    <row r="64" spans="2:38" ht="141" thickBot="1">
      <c r="B64" s="28"/>
      <c r="C64" s="28"/>
      <c r="D64" s="28"/>
      <c r="E64" s="28"/>
      <c r="F64" s="26" t="s">
        <v>928</v>
      </c>
      <c r="G64" s="28"/>
      <c r="H64" s="28"/>
      <c r="I64" s="28"/>
      <c r="J64" s="26" t="s">
        <v>109</v>
      </c>
      <c r="K64" s="26" t="s">
        <v>547</v>
      </c>
      <c r="L64" s="27">
        <v>0</v>
      </c>
      <c r="M64" s="27">
        <v>1</v>
      </c>
      <c r="N64" s="27">
        <v>0</v>
      </c>
      <c r="O64" s="28"/>
      <c r="P64" s="28"/>
      <c r="Q64" s="29"/>
      <c r="R64" s="28"/>
      <c r="S64" s="29"/>
      <c r="T64" s="28"/>
      <c r="U64" s="28"/>
      <c r="V64" s="28"/>
      <c r="W64" s="28"/>
      <c r="X64" s="28"/>
      <c r="Y64" s="28"/>
      <c r="Z64" s="28"/>
      <c r="AA64" s="29"/>
      <c r="AB64" s="28"/>
      <c r="AC64" s="28"/>
      <c r="AD64" s="28"/>
      <c r="AE64" s="29"/>
      <c r="AF64" s="28"/>
      <c r="AG64" s="28"/>
      <c r="AH64" s="28"/>
      <c r="AI64" s="28"/>
      <c r="AJ64" s="28"/>
      <c r="AK64" s="28"/>
      <c r="AL64" s="26" t="s">
        <v>1076</v>
      </c>
    </row>
    <row r="65" spans="2:38" s="1" customFormat="1" ht="33.75">
      <c r="B65" s="5" t="s">
        <v>1037</v>
      </c>
      <c r="C65" s="3" t="s">
        <v>1038</v>
      </c>
      <c r="D65" s="3" t="s">
        <v>1039</v>
      </c>
      <c r="E65" s="3" t="s">
        <v>1040</v>
      </c>
      <c r="F65" s="3" t="s">
        <v>1041</v>
      </c>
      <c r="G65" s="3" t="s">
        <v>1042</v>
      </c>
      <c r="H65" s="3" t="s">
        <v>1043</v>
      </c>
      <c r="I65" s="3" t="s">
        <v>1044</v>
      </c>
      <c r="J65" s="4" t="s">
        <v>1045</v>
      </c>
      <c r="K65" s="5" t="s">
        <v>1046</v>
      </c>
      <c r="L65" s="6"/>
      <c r="M65" s="6"/>
      <c r="N65" s="7"/>
      <c r="O65" s="7"/>
      <c r="P65" s="8"/>
      <c r="Q65" s="9">
        <f>SUM(Q66:Q66)</f>
        <v>0</v>
      </c>
      <c r="R65" s="10">
        <f>SUM(R66:R66)</f>
        <v>0</v>
      </c>
      <c r="S65" s="11">
        <f>SUM(S66:S66)</f>
        <v>0</v>
      </c>
      <c r="T65" s="10">
        <f>SUM(T66:T66)</f>
        <v>0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11"/>
      <c r="AF65" s="10"/>
      <c r="AG65" s="12">
        <f>Q65+S65</f>
        <v>0</v>
      </c>
      <c r="AH65" s="10">
        <f>AH66</f>
        <v>0</v>
      </c>
      <c r="AI65" s="13">
        <f>SUM(AI66:AI66)</f>
        <v>0</v>
      </c>
      <c r="AJ65" s="14"/>
      <c r="AK65" s="14"/>
      <c r="AL65" s="15"/>
    </row>
    <row r="66" spans="2:38" ht="127.5">
      <c r="B66" s="28"/>
      <c r="C66" s="28"/>
      <c r="D66" s="28"/>
      <c r="E66" s="28"/>
      <c r="F66" s="26" t="s">
        <v>928</v>
      </c>
      <c r="G66" s="28"/>
      <c r="H66" s="28"/>
      <c r="I66" s="28"/>
      <c r="J66" s="26" t="s">
        <v>110</v>
      </c>
      <c r="K66" s="26" t="s">
        <v>548</v>
      </c>
      <c r="L66" s="27">
        <v>0</v>
      </c>
      <c r="M66" s="27">
        <v>1</v>
      </c>
      <c r="N66" s="27">
        <v>0</v>
      </c>
      <c r="O66" s="28"/>
      <c r="P66" s="28"/>
      <c r="Q66" s="29"/>
      <c r="R66" s="28"/>
      <c r="S66" s="29"/>
      <c r="T66" s="28"/>
      <c r="U66" s="28"/>
      <c r="V66" s="28"/>
      <c r="W66" s="28"/>
      <c r="X66" s="28"/>
      <c r="Y66" s="28"/>
      <c r="Z66" s="28"/>
      <c r="AA66" s="29"/>
      <c r="AB66" s="28"/>
      <c r="AC66" s="28"/>
      <c r="AD66" s="28"/>
      <c r="AE66" s="29"/>
      <c r="AF66" s="28"/>
      <c r="AG66" s="28"/>
      <c r="AH66" s="28"/>
      <c r="AI66" s="28"/>
      <c r="AJ66" s="28"/>
      <c r="AK66" s="28"/>
      <c r="AL66" s="26" t="s">
        <v>1076</v>
      </c>
    </row>
    <row r="67" spans="2:38" ht="15.75" thickBot="1">
      <c r="B67" s="28"/>
      <c r="C67" s="28"/>
      <c r="D67" s="28"/>
      <c r="E67" s="28"/>
      <c r="F67" s="26"/>
      <c r="G67" s="28"/>
      <c r="H67" s="28"/>
      <c r="I67" s="28"/>
      <c r="J67" s="26"/>
      <c r="K67" s="26"/>
      <c r="L67" s="27"/>
      <c r="M67" s="27"/>
      <c r="N67" s="27"/>
      <c r="O67" s="28"/>
      <c r="P67" s="28"/>
      <c r="Q67" s="29"/>
      <c r="R67" s="28"/>
      <c r="S67" s="29"/>
      <c r="T67" s="28"/>
      <c r="U67" s="28"/>
      <c r="V67" s="28"/>
      <c r="W67" s="28"/>
      <c r="X67" s="28"/>
      <c r="Y67" s="28"/>
      <c r="Z67" s="28"/>
      <c r="AA67" s="29"/>
      <c r="AB67" s="28"/>
      <c r="AC67" s="28"/>
      <c r="AD67" s="28"/>
      <c r="AE67" s="29"/>
      <c r="AF67" s="28"/>
      <c r="AG67" s="28"/>
      <c r="AH67" s="28"/>
      <c r="AI67" s="28"/>
      <c r="AJ67" s="28"/>
      <c r="AK67" s="28"/>
      <c r="AL67" s="26"/>
    </row>
    <row r="68" spans="2:38" s="1" customFormat="1" ht="11.25">
      <c r="B68" s="122" t="s">
        <v>1097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4"/>
    </row>
    <row r="69" spans="2:38" s="1" customFormat="1" ht="12" thickBot="1">
      <c r="B69" s="125" t="s">
        <v>1098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7"/>
    </row>
    <row r="70" spans="2:38" s="1" customFormat="1" ht="11.25">
      <c r="B70" s="252" t="s">
        <v>1099</v>
      </c>
      <c r="C70" s="129"/>
      <c r="D70" s="129"/>
      <c r="E70" s="129"/>
      <c r="F70" s="129"/>
      <c r="G70" s="129"/>
      <c r="H70" s="129"/>
      <c r="I70" s="129"/>
      <c r="J70" s="130"/>
      <c r="K70" s="131" t="s">
        <v>1163</v>
      </c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3"/>
      <c r="W70" s="131" t="s">
        <v>1101</v>
      </c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253"/>
    </row>
    <row r="71" spans="2:38" s="1" customFormat="1" ht="21.75" customHeight="1" thickBot="1">
      <c r="B71" s="254" t="s">
        <v>1170</v>
      </c>
      <c r="C71" s="137"/>
      <c r="D71" s="138"/>
      <c r="E71" s="16"/>
      <c r="F71" s="16"/>
      <c r="G71" s="16"/>
      <c r="H71" s="139" t="s">
        <v>1171</v>
      </c>
      <c r="I71" s="139"/>
      <c r="J71" s="139"/>
      <c r="K71" s="139"/>
      <c r="L71" s="139"/>
      <c r="M71" s="139"/>
      <c r="N71" s="139"/>
      <c r="O71" s="139"/>
      <c r="P71" s="140"/>
      <c r="Q71" s="141" t="s">
        <v>1049</v>
      </c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3"/>
      <c r="AI71" s="144" t="s">
        <v>1050</v>
      </c>
      <c r="AJ71" s="145"/>
      <c r="AK71" s="145"/>
      <c r="AL71" s="146"/>
    </row>
    <row r="72" spans="2:38" s="1" customFormat="1" ht="11.25" customHeight="1">
      <c r="B72" s="156" t="s">
        <v>1051</v>
      </c>
      <c r="C72" s="158" t="s">
        <v>1052</v>
      </c>
      <c r="D72" s="159"/>
      <c r="E72" s="159"/>
      <c r="F72" s="159"/>
      <c r="G72" s="159"/>
      <c r="H72" s="159"/>
      <c r="I72" s="159"/>
      <c r="J72" s="159"/>
      <c r="K72" s="162" t="s">
        <v>1053</v>
      </c>
      <c r="L72" s="164" t="s">
        <v>1054</v>
      </c>
      <c r="M72" s="164" t="s">
        <v>1055</v>
      </c>
      <c r="N72" s="166" t="s">
        <v>1394</v>
      </c>
      <c r="O72" s="173" t="s">
        <v>1056</v>
      </c>
      <c r="P72" s="175" t="s">
        <v>1057</v>
      </c>
      <c r="Q72" s="177" t="s">
        <v>1058</v>
      </c>
      <c r="R72" s="169"/>
      <c r="S72" s="168" t="s">
        <v>1059</v>
      </c>
      <c r="T72" s="169"/>
      <c r="U72" s="168" t="s">
        <v>1060</v>
      </c>
      <c r="V72" s="169"/>
      <c r="W72" s="168" t="s">
        <v>1061</v>
      </c>
      <c r="X72" s="169"/>
      <c r="Y72" s="168" t="s">
        <v>1062</v>
      </c>
      <c r="Z72" s="169"/>
      <c r="AA72" s="168" t="s">
        <v>1063</v>
      </c>
      <c r="AB72" s="169"/>
      <c r="AC72" s="168" t="s">
        <v>1064</v>
      </c>
      <c r="AD72" s="169"/>
      <c r="AE72" s="168" t="s">
        <v>1065</v>
      </c>
      <c r="AF72" s="169"/>
      <c r="AG72" s="168" t="s">
        <v>1066</v>
      </c>
      <c r="AH72" s="170"/>
      <c r="AI72" s="171" t="s">
        <v>1067</v>
      </c>
      <c r="AJ72" s="147" t="s">
        <v>1068</v>
      </c>
      <c r="AK72" s="149" t="s">
        <v>1069</v>
      </c>
      <c r="AL72" s="151" t="s">
        <v>1070</v>
      </c>
    </row>
    <row r="73" spans="2:38" s="1" customFormat="1" ht="52.5" customHeight="1" thickBot="1">
      <c r="B73" s="157"/>
      <c r="C73" s="178"/>
      <c r="D73" s="179"/>
      <c r="E73" s="179"/>
      <c r="F73" s="179"/>
      <c r="G73" s="179"/>
      <c r="H73" s="179"/>
      <c r="I73" s="179"/>
      <c r="J73" s="179"/>
      <c r="K73" s="163"/>
      <c r="L73" s="165" t="s">
        <v>1054</v>
      </c>
      <c r="M73" s="165"/>
      <c r="N73" s="167"/>
      <c r="O73" s="174"/>
      <c r="P73" s="176"/>
      <c r="Q73" s="17" t="s">
        <v>1071</v>
      </c>
      <c r="R73" s="18" t="s">
        <v>1072</v>
      </c>
      <c r="S73" s="19" t="s">
        <v>1071</v>
      </c>
      <c r="T73" s="18" t="s">
        <v>1072</v>
      </c>
      <c r="U73" s="19" t="s">
        <v>1071</v>
      </c>
      <c r="V73" s="18" t="s">
        <v>1072</v>
      </c>
      <c r="W73" s="19" t="s">
        <v>1071</v>
      </c>
      <c r="X73" s="18" t="s">
        <v>1072</v>
      </c>
      <c r="Y73" s="19" t="s">
        <v>1071</v>
      </c>
      <c r="Z73" s="18" t="s">
        <v>1072</v>
      </c>
      <c r="AA73" s="19" t="s">
        <v>1071</v>
      </c>
      <c r="AB73" s="18" t="s">
        <v>1072</v>
      </c>
      <c r="AC73" s="19" t="s">
        <v>1071</v>
      </c>
      <c r="AD73" s="18" t="s">
        <v>1073</v>
      </c>
      <c r="AE73" s="19" t="s">
        <v>1071</v>
      </c>
      <c r="AF73" s="18" t="s">
        <v>1073</v>
      </c>
      <c r="AG73" s="19" t="s">
        <v>1071</v>
      </c>
      <c r="AH73" s="20" t="s">
        <v>1073</v>
      </c>
      <c r="AI73" s="172"/>
      <c r="AJ73" s="148"/>
      <c r="AK73" s="150"/>
      <c r="AL73" s="152"/>
    </row>
    <row r="74" spans="2:38" s="1" customFormat="1" ht="68.25" thickBot="1">
      <c r="B74" s="42" t="s">
        <v>1076</v>
      </c>
      <c r="C74" s="180" t="s">
        <v>1172</v>
      </c>
      <c r="D74" s="181"/>
      <c r="E74" s="181"/>
      <c r="F74" s="181"/>
      <c r="G74" s="181"/>
      <c r="H74" s="181"/>
      <c r="I74" s="181"/>
      <c r="J74" s="181"/>
      <c r="K74" s="43" t="s">
        <v>1173</v>
      </c>
      <c r="L74" s="44">
        <v>0</v>
      </c>
      <c r="M74" s="45">
        <v>1</v>
      </c>
      <c r="N74" s="45">
        <v>0.2</v>
      </c>
      <c r="O74" s="46"/>
      <c r="P74" s="47"/>
      <c r="Q74" s="48">
        <f t="shared" ref="Q74:AF74" si="3">Q76+Q79+Q82</f>
        <v>0</v>
      </c>
      <c r="R74" s="49">
        <f t="shared" si="3"/>
        <v>0</v>
      </c>
      <c r="S74" s="49">
        <f t="shared" si="3"/>
        <v>0</v>
      </c>
      <c r="T74" s="49">
        <f t="shared" si="3"/>
        <v>0</v>
      </c>
      <c r="U74" s="49">
        <f t="shared" si="3"/>
        <v>0</v>
      </c>
      <c r="V74" s="49">
        <f t="shared" si="3"/>
        <v>0</v>
      </c>
      <c r="W74" s="49">
        <f t="shared" si="3"/>
        <v>0</v>
      </c>
      <c r="X74" s="49">
        <f t="shared" si="3"/>
        <v>0</v>
      </c>
      <c r="Y74" s="49">
        <f t="shared" si="3"/>
        <v>0</v>
      </c>
      <c r="Z74" s="49">
        <f t="shared" si="3"/>
        <v>0</v>
      </c>
      <c r="AA74" s="49">
        <f t="shared" si="3"/>
        <v>0</v>
      </c>
      <c r="AB74" s="49">
        <f t="shared" si="3"/>
        <v>0</v>
      </c>
      <c r="AC74" s="49">
        <f t="shared" si="3"/>
        <v>0</v>
      </c>
      <c r="AD74" s="49">
        <f t="shared" si="3"/>
        <v>0</v>
      </c>
      <c r="AE74" s="49">
        <f t="shared" si="3"/>
        <v>60000000</v>
      </c>
      <c r="AF74" s="49">
        <f t="shared" si="3"/>
        <v>0</v>
      </c>
      <c r="AG74" s="49">
        <f>+AG76+AG79+AG82</f>
        <v>0</v>
      </c>
      <c r="AH74" s="50">
        <f>AH76+AH79+AH82</f>
        <v>0</v>
      </c>
      <c r="AI74" s="51">
        <f>AI76+AI79+AI82</f>
        <v>0</v>
      </c>
      <c r="AJ74" s="52"/>
      <c r="AK74" s="52"/>
      <c r="AL74" s="53"/>
    </row>
    <row r="75" spans="2:38" s="1" customFormat="1" ht="33.75">
      <c r="B75" s="5" t="s">
        <v>1037</v>
      </c>
      <c r="C75" s="3" t="s">
        <v>1038</v>
      </c>
      <c r="D75" s="3" t="s">
        <v>1039</v>
      </c>
      <c r="E75" s="3" t="s">
        <v>1040</v>
      </c>
      <c r="F75" s="3" t="s">
        <v>1041</v>
      </c>
      <c r="G75" s="3" t="s">
        <v>1042</v>
      </c>
      <c r="H75" s="3" t="s">
        <v>1043</v>
      </c>
      <c r="I75" s="3" t="s">
        <v>1044</v>
      </c>
      <c r="J75" s="4" t="s">
        <v>1045</v>
      </c>
      <c r="K75" s="5" t="s">
        <v>1046</v>
      </c>
      <c r="L75" s="6"/>
      <c r="M75" s="6"/>
      <c r="N75" s="7"/>
      <c r="O75" s="7"/>
      <c r="P75" s="8"/>
      <c r="Q75" s="9">
        <f>SUM(Q76:Q76)</f>
        <v>0</v>
      </c>
      <c r="R75" s="10">
        <f>SUM(R76:R76)</f>
        <v>0</v>
      </c>
      <c r="S75" s="11">
        <f>SUM(S76:S76)</f>
        <v>0</v>
      </c>
      <c r="T75" s="10">
        <f>SUM(T76:T76)</f>
        <v>0</v>
      </c>
      <c r="U75" s="11"/>
      <c r="V75" s="10"/>
      <c r="W75" s="11"/>
      <c r="X75" s="10"/>
      <c r="Y75" s="11"/>
      <c r="Z75" s="10"/>
      <c r="AA75" s="11"/>
      <c r="AB75" s="10"/>
      <c r="AC75" s="11"/>
      <c r="AD75" s="10"/>
      <c r="AE75" s="11"/>
      <c r="AF75" s="10"/>
      <c r="AG75" s="12">
        <f>Q75+S75</f>
        <v>0</v>
      </c>
      <c r="AH75" s="10">
        <f>AH76</f>
        <v>0</v>
      </c>
      <c r="AI75" s="13">
        <f>SUM(AI76:AI76)</f>
        <v>0</v>
      </c>
      <c r="AJ75" s="14"/>
      <c r="AK75" s="14"/>
      <c r="AL75" s="15"/>
    </row>
    <row r="76" spans="2:38" ht="90" thickBot="1">
      <c r="B76" s="28"/>
      <c r="C76" s="28"/>
      <c r="D76" s="28"/>
      <c r="E76" s="28"/>
      <c r="F76" s="26" t="s">
        <v>923</v>
      </c>
      <c r="G76" s="28"/>
      <c r="H76" s="28"/>
      <c r="I76" s="28"/>
      <c r="J76" s="26" t="s">
        <v>111</v>
      </c>
      <c r="K76" s="26" t="s">
        <v>549</v>
      </c>
      <c r="L76" s="27">
        <v>5</v>
      </c>
      <c r="M76" s="27">
        <v>5</v>
      </c>
      <c r="N76" s="27">
        <v>5</v>
      </c>
      <c r="O76" s="28"/>
      <c r="P76" s="28"/>
      <c r="Q76" s="29"/>
      <c r="R76" s="28"/>
      <c r="S76" s="29"/>
      <c r="T76" s="28"/>
      <c r="U76" s="28"/>
      <c r="V76" s="28"/>
      <c r="W76" s="28"/>
      <c r="X76" s="28"/>
      <c r="Y76" s="28"/>
      <c r="Z76" s="28"/>
      <c r="AA76" s="29"/>
      <c r="AB76" s="28"/>
      <c r="AC76" s="28"/>
      <c r="AD76" s="28"/>
      <c r="AE76" s="29"/>
      <c r="AF76" s="28"/>
      <c r="AG76" s="28"/>
      <c r="AH76" s="28"/>
      <c r="AI76" s="28"/>
      <c r="AJ76" s="28"/>
      <c r="AK76" s="28"/>
      <c r="AL76" s="26" t="s">
        <v>1076</v>
      </c>
    </row>
    <row r="77" spans="2:38" s="1" customFormat="1" ht="33.75">
      <c r="B77" s="5" t="s">
        <v>1037</v>
      </c>
      <c r="C77" s="3" t="s">
        <v>1038</v>
      </c>
      <c r="D77" s="3" t="s">
        <v>1039</v>
      </c>
      <c r="E77" s="3" t="s">
        <v>1040</v>
      </c>
      <c r="F77" s="3" t="s">
        <v>1041</v>
      </c>
      <c r="G77" s="3" t="s">
        <v>1042</v>
      </c>
      <c r="H77" s="3" t="s">
        <v>1043</v>
      </c>
      <c r="I77" s="3" t="s">
        <v>1044</v>
      </c>
      <c r="J77" s="4" t="s">
        <v>1045</v>
      </c>
      <c r="K77" s="5" t="s">
        <v>1046</v>
      </c>
      <c r="L77" s="6"/>
      <c r="M77" s="6"/>
      <c r="N77" s="7"/>
      <c r="O77" s="7"/>
      <c r="P77" s="8"/>
      <c r="Q77" s="9">
        <f>SUM(Q78:Q78)</f>
        <v>0</v>
      </c>
      <c r="R77" s="10">
        <f>SUM(R78:R78)</f>
        <v>0</v>
      </c>
      <c r="S77" s="11">
        <f>SUM(S78:S78)</f>
        <v>0</v>
      </c>
      <c r="T77" s="10">
        <f>SUM(T78:T78)</f>
        <v>0</v>
      </c>
      <c r="U77" s="11"/>
      <c r="V77" s="10"/>
      <c r="W77" s="11"/>
      <c r="X77" s="10"/>
      <c r="Y77" s="11"/>
      <c r="Z77" s="10"/>
      <c r="AA77" s="11"/>
      <c r="AB77" s="10"/>
      <c r="AC77" s="11"/>
      <c r="AD77" s="10"/>
      <c r="AE77" s="11"/>
      <c r="AF77" s="10"/>
      <c r="AG77" s="12">
        <f>Q77+S77</f>
        <v>0</v>
      </c>
      <c r="AH77" s="10">
        <f>AH78</f>
        <v>0</v>
      </c>
      <c r="AI77" s="13">
        <f>SUM(AI78:AI78)</f>
        <v>0</v>
      </c>
      <c r="AJ77" s="14"/>
      <c r="AK77" s="14"/>
      <c r="AL77" s="15"/>
    </row>
    <row r="78" spans="2:38" ht="59.25" customHeight="1" thickBot="1">
      <c r="B78" s="28"/>
      <c r="C78" s="28"/>
      <c r="D78" s="28"/>
      <c r="E78" s="28"/>
      <c r="F78" s="26" t="s">
        <v>923</v>
      </c>
      <c r="G78" s="28"/>
      <c r="H78" s="28"/>
      <c r="I78" s="28"/>
      <c r="J78" s="26" t="s">
        <v>112</v>
      </c>
      <c r="K78" s="26" t="s">
        <v>550</v>
      </c>
      <c r="L78" s="27">
        <v>0</v>
      </c>
      <c r="M78" s="27">
        <v>1</v>
      </c>
      <c r="N78" s="27">
        <v>0</v>
      </c>
      <c r="O78" s="28"/>
      <c r="P78" s="28"/>
      <c r="Q78" s="29"/>
      <c r="R78" s="28"/>
      <c r="S78" s="29"/>
      <c r="T78" s="28"/>
      <c r="U78" s="28"/>
      <c r="V78" s="28"/>
      <c r="W78" s="28"/>
      <c r="X78" s="28"/>
      <c r="Y78" s="28"/>
      <c r="Z78" s="28"/>
      <c r="AA78" s="29"/>
      <c r="AB78" s="28"/>
      <c r="AC78" s="28"/>
      <c r="AD78" s="28"/>
      <c r="AE78" s="29"/>
      <c r="AF78" s="28"/>
      <c r="AG78" s="28"/>
      <c r="AH78" s="28"/>
      <c r="AI78" s="28"/>
      <c r="AJ78" s="28"/>
      <c r="AK78" s="28"/>
      <c r="AL78" s="26" t="s">
        <v>1076</v>
      </c>
    </row>
    <row r="79" spans="2:38" s="1" customFormat="1" ht="33.75">
      <c r="B79" s="5" t="s">
        <v>1037</v>
      </c>
      <c r="C79" s="3" t="s">
        <v>1038</v>
      </c>
      <c r="D79" s="3" t="s">
        <v>1039</v>
      </c>
      <c r="E79" s="3" t="s">
        <v>1040</v>
      </c>
      <c r="F79" s="3" t="s">
        <v>1041</v>
      </c>
      <c r="G79" s="3" t="s">
        <v>1042</v>
      </c>
      <c r="H79" s="3" t="s">
        <v>1043</v>
      </c>
      <c r="I79" s="3" t="s">
        <v>1044</v>
      </c>
      <c r="J79" s="4" t="s">
        <v>1045</v>
      </c>
      <c r="K79" s="5" t="s">
        <v>1046</v>
      </c>
      <c r="L79" s="6"/>
      <c r="M79" s="6"/>
      <c r="N79" s="7"/>
      <c r="O79" s="7"/>
      <c r="P79" s="8"/>
      <c r="Q79" s="9">
        <f>SUM(Q80:Q80)</f>
        <v>0</v>
      </c>
      <c r="R79" s="10">
        <f>SUM(R80:R80)</f>
        <v>0</v>
      </c>
      <c r="S79" s="11">
        <f>SUM(S80:S80)</f>
        <v>0</v>
      </c>
      <c r="T79" s="10">
        <f>SUM(T80:T80)</f>
        <v>0</v>
      </c>
      <c r="U79" s="11"/>
      <c r="V79" s="10"/>
      <c r="W79" s="11"/>
      <c r="X79" s="10"/>
      <c r="Y79" s="11"/>
      <c r="Z79" s="10"/>
      <c r="AA79" s="11"/>
      <c r="AB79" s="10"/>
      <c r="AC79" s="11"/>
      <c r="AD79" s="10"/>
      <c r="AE79" s="11"/>
      <c r="AF79" s="10"/>
      <c r="AG79" s="12">
        <f>Q79+S79</f>
        <v>0</v>
      </c>
      <c r="AH79" s="10">
        <f>AH80</f>
        <v>0</v>
      </c>
      <c r="AI79" s="13">
        <f>SUM(AI80:AI80)</f>
        <v>0</v>
      </c>
      <c r="AJ79" s="14"/>
      <c r="AK79" s="14"/>
      <c r="AL79" s="15"/>
    </row>
    <row r="80" spans="2:38" ht="115.5" thickBot="1">
      <c r="B80" s="28"/>
      <c r="C80" s="28"/>
      <c r="D80" s="28"/>
      <c r="E80" s="28"/>
      <c r="F80" s="26"/>
      <c r="G80" s="28"/>
      <c r="H80" s="28"/>
      <c r="I80" s="28"/>
      <c r="J80" s="26" t="s">
        <v>113</v>
      </c>
      <c r="K80" s="26" t="s">
        <v>551</v>
      </c>
      <c r="L80" s="27">
        <v>1</v>
      </c>
      <c r="M80" s="27">
        <v>8</v>
      </c>
      <c r="N80" s="27">
        <v>2</v>
      </c>
      <c r="O80" s="28"/>
      <c r="P80" s="28"/>
      <c r="Q80" s="29"/>
      <c r="R80" s="28"/>
      <c r="S80" s="29"/>
      <c r="T80" s="28"/>
      <c r="U80" s="28"/>
      <c r="V80" s="28"/>
      <c r="W80" s="28"/>
      <c r="X80" s="28"/>
      <c r="Y80" s="28"/>
      <c r="Z80" s="28"/>
      <c r="AA80" s="29"/>
      <c r="AB80" s="28"/>
      <c r="AC80" s="28"/>
      <c r="AD80" s="28"/>
      <c r="AE80" s="29"/>
      <c r="AF80" s="28"/>
      <c r="AG80" s="28"/>
      <c r="AH80" s="28"/>
      <c r="AI80" s="28"/>
      <c r="AJ80" s="28"/>
      <c r="AK80" s="28"/>
      <c r="AL80" s="26" t="s">
        <v>1076</v>
      </c>
    </row>
    <row r="81" spans="2:38" s="1" customFormat="1" ht="33.75">
      <c r="B81" s="5" t="s">
        <v>1037</v>
      </c>
      <c r="C81" s="3" t="s">
        <v>1038</v>
      </c>
      <c r="D81" s="3" t="s">
        <v>1039</v>
      </c>
      <c r="E81" s="3" t="s">
        <v>1040</v>
      </c>
      <c r="F81" s="3" t="s">
        <v>1041</v>
      </c>
      <c r="G81" s="3" t="s">
        <v>1042</v>
      </c>
      <c r="H81" s="3" t="s">
        <v>1043</v>
      </c>
      <c r="I81" s="3" t="s">
        <v>1044</v>
      </c>
      <c r="J81" s="4" t="s">
        <v>1045</v>
      </c>
      <c r="K81" s="5" t="s">
        <v>1046</v>
      </c>
      <c r="L81" s="6"/>
      <c r="M81" s="6"/>
      <c r="N81" s="7"/>
      <c r="O81" s="7"/>
      <c r="P81" s="8"/>
      <c r="Q81" s="9">
        <f>SUM(Q82:Q82)</f>
        <v>0</v>
      </c>
      <c r="R81" s="10">
        <f>SUM(R82:R82)</f>
        <v>0</v>
      </c>
      <c r="S81" s="11">
        <f>SUM(S82:S82)</f>
        <v>0</v>
      </c>
      <c r="T81" s="10">
        <f>SUM(T82:T82)</f>
        <v>0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11"/>
      <c r="AF81" s="10"/>
      <c r="AG81" s="12">
        <f>Q81+S81</f>
        <v>0</v>
      </c>
      <c r="AH81" s="10">
        <f>AH82</f>
        <v>0</v>
      </c>
      <c r="AI81" s="13">
        <f>SUM(AI82:AI82)</f>
        <v>0</v>
      </c>
      <c r="AJ81" s="14"/>
      <c r="AK81" s="14"/>
      <c r="AL81" s="15"/>
    </row>
    <row r="82" spans="2:38" ht="179.25" thickBot="1">
      <c r="B82" s="28"/>
      <c r="C82" s="28"/>
      <c r="D82" s="28"/>
      <c r="E82" s="28"/>
      <c r="F82" s="26" t="s">
        <v>929</v>
      </c>
      <c r="G82" s="28"/>
      <c r="H82" s="28"/>
      <c r="I82" s="28"/>
      <c r="J82" s="26" t="s">
        <v>114</v>
      </c>
      <c r="K82" s="26" t="s">
        <v>552</v>
      </c>
      <c r="L82" s="27">
        <v>1</v>
      </c>
      <c r="M82" s="27">
        <v>1</v>
      </c>
      <c r="N82" s="27">
        <v>1</v>
      </c>
      <c r="O82" s="28"/>
      <c r="P82" s="28"/>
      <c r="Q82" s="29"/>
      <c r="R82" s="28"/>
      <c r="S82" s="29"/>
      <c r="T82" s="28"/>
      <c r="U82" s="28"/>
      <c r="V82" s="28"/>
      <c r="W82" s="28"/>
      <c r="X82" s="28"/>
      <c r="Y82" s="28"/>
      <c r="Z82" s="28"/>
      <c r="AA82" s="29"/>
      <c r="AB82" s="28"/>
      <c r="AC82" s="28"/>
      <c r="AD82" s="28"/>
      <c r="AE82" s="29">
        <v>60000000</v>
      </c>
      <c r="AF82" s="28"/>
      <c r="AG82" s="28"/>
      <c r="AH82" s="28"/>
      <c r="AI82" s="28"/>
      <c r="AJ82" s="28"/>
      <c r="AK82" s="28"/>
      <c r="AL82" s="26" t="s">
        <v>1076</v>
      </c>
    </row>
    <row r="83" spans="2:38" s="1" customFormat="1" ht="45.75">
      <c r="B83" s="5" t="s">
        <v>1037</v>
      </c>
      <c r="C83" s="3" t="s">
        <v>1038</v>
      </c>
      <c r="D83" s="3" t="s">
        <v>1039</v>
      </c>
      <c r="E83" s="3" t="s">
        <v>1040</v>
      </c>
      <c r="F83" s="3" t="s">
        <v>1041</v>
      </c>
      <c r="G83" s="3" t="s">
        <v>1042</v>
      </c>
      <c r="H83" s="3" t="s">
        <v>1043</v>
      </c>
      <c r="I83" s="3" t="s">
        <v>1044</v>
      </c>
      <c r="J83" s="4" t="s">
        <v>1045</v>
      </c>
      <c r="K83" s="5" t="s">
        <v>1046</v>
      </c>
      <c r="L83" s="6"/>
      <c r="M83" s="6"/>
      <c r="N83" s="7"/>
      <c r="O83" s="7"/>
      <c r="P83" s="8"/>
      <c r="Q83" s="9">
        <f>SUM(Q84:Q84)</f>
        <v>0</v>
      </c>
      <c r="R83" s="10">
        <f>SUM(R84:R84)</f>
        <v>0</v>
      </c>
      <c r="S83" s="11">
        <f>SUM(S84:S84)</f>
        <v>30000000</v>
      </c>
      <c r="T83" s="10">
        <f>SUM(T84:T84)</f>
        <v>0</v>
      </c>
      <c r="U83" s="11"/>
      <c r="V83" s="10"/>
      <c r="W83" s="11"/>
      <c r="X83" s="10"/>
      <c r="Y83" s="11"/>
      <c r="Z83" s="10"/>
      <c r="AA83" s="11"/>
      <c r="AB83" s="10"/>
      <c r="AC83" s="11"/>
      <c r="AD83" s="10"/>
      <c r="AE83" s="11"/>
      <c r="AF83" s="10"/>
      <c r="AG83" s="12">
        <f>Q83+S83</f>
        <v>30000000</v>
      </c>
      <c r="AH83" s="10">
        <f>AH84</f>
        <v>0</v>
      </c>
      <c r="AI83" s="13">
        <f>SUM(AI84:AI84)</f>
        <v>0</v>
      </c>
      <c r="AJ83" s="14"/>
      <c r="AK83" s="14"/>
      <c r="AL83" s="15"/>
    </row>
    <row r="84" spans="2:38" ht="77.25" thickBot="1">
      <c r="B84" s="28"/>
      <c r="C84" s="28"/>
      <c r="D84" s="28"/>
      <c r="E84" s="28"/>
      <c r="F84" s="26" t="s">
        <v>924</v>
      </c>
      <c r="G84" s="28"/>
      <c r="H84" s="28"/>
      <c r="I84" s="28"/>
      <c r="J84" s="26" t="s">
        <v>115</v>
      </c>
      <c r="K84" s="26" t="s">
        <v>553</v>
      </c>
      <c r="L84" s="27">
        <v>70</v>
      </c>
      <c r="M84" s="27">
        <v>1</v>
      </c>
      <c r="N84" s="27">
        <v>0.3</v>
      </c>
      <c r="O84" s="28"/>
      <c r="P84" s="28"/>
      <c r="Q84" s="29"/>
      <c r="R84" s="28"/>
      <c r="S84" s="29">
        <v>30000000</v>
      </c>
      <c r="T84" s="28"/>
      <c r="U84" s="28"/>
      <c r="V84" s="28"/>
      <c r="W84" s="28"/>
      <c r="X84" s="28"/>
      <c r="Y84" s="28"/>
      <c r="Z84" s="28"/>
      <c r="AA84" s="29"/>
      <c r="AB84" s="28"/>
      <c r="AC84" s="28"/>
      <c r="AD84" s="28"/>
      <c r="AE84" s="29"/>
      <c r="AF84" s="28"/>
      <c r="AG84" s="28"/>
      <c r="AH84" s="28"/>
      <c r="AI84" s="28"/>
      <c r="AJ84" s="28"/>
      <c r="AK84" s="28"/>
      <c r="AL84" s="26" t="s">
        <v>1076</v>
      </c>
    </row>
    <row r="85" spans="2:38" s="1" customFormat="1" ht="33.75">
      <c r="B85" s="5" t="s">
        <v>1037</v>
      </c>
      <c r="C85" s="3" t="s">
        <v>1038</v>
      </c>
      <c r="D85" s="3" t="s">
        <v>1039</v>
      </c>
      <c r="E85" s="3" t="s">
        <v>1040</v>
      </c>
      <c r="F85" s="3" t="s">
        <v>1041</v>
      </c>
      <c r="G85" s="3" t="s">
        <v>1042</v>
      </c>
      <c r="H85" s="3" t="s">
        <v>1043</v>
      </c>
      <c r="I85" s="3" t="s">
        <v>1044</v>
      </c>
      <c r="J85" s="4" t="s">
        <v>1045</v>
      </c>
      <c r="K85" s="5" t="s">
        <v>1046</v>
      </c>
      <c r="L85" s="6"/>
      <c r="M85" s="6"/>
      <c r="N85" s="7"/>
      <c r="O85" s="7"/>
      <c r="P85" s="8"/>
      <c r="Q85" s="9">
        <f>SUM(Q86:Q86)</f>
        <v>0</v>
      </c>
      <c r="R85" s="10">
        <f>SUM(R86:R86)</f>
        <v>0</v>
      </c>
      <c r="S85" s="11">
        <f>SUM(S86:S86)</f>
        <v>0</v>
      </c>
      <c r="T85" s="10">
        <f>SUM(T86:T86)</f>
        <v>0</v>
      </c>
      <c r="U85" s="11"/>
      <c r="V85" s="10"/>
      <c r="W85" s="11"/>
      <c r="X85" s="10"/>
      <c r="Y85" s="11"/>
      <c r="Z85" s="10"/>
      <c r="AA85" s="11"/>
      <c r="AB85" s="10"/>
      <c r="AC85" s="11"/>
      <c r="AD85" s="10"/>
      <c r="AE85" s="11"/>
      <c r="AF85" s="10"/>
      <c r="AG85" s="12">
        <f>Q85+S85</f>
        <v>0</v>
      </c>
      <c r="AH85" s="10">
        <f>AH86</f>
        <v>0</v>
      </c>
      <c r="AI85" s="13">
        <f>SUM(AI86:AI86)</f>
        <v>0</v>
      </c>
      <c r="AJ85" s="14"/>
      <c r="AK85" s="14"/>
      <c r="AL85" s="15"/>
    </row>
    <row r="86" spans="2:38" ht="64.5" thickBot="1">
      <c r="B86" s="28"/>
      <c r="C86" s="28"/>
      <c r="D86" s="28"/>
      <c r="E86" s="28"/>
      <c r="F86" s="26" t="s">
        <v>925</v>
      </c>
      <c r="G86" s="28"/>
      <c r="H86" s="28"/>
      <c r="I86" s="28"/>
      <c r="J86" s="26" t="s">
        <v>116</v>
      </c>
      <c r="K86" s="26" t="s">
        <v>554</v>
      </c>
      <c r="L86" s="27">
        <v>0</v>
      </c>
      <c r="M86" s="27">
        <v>1</v>
      </c>
      <c r="N86" s="27">
        <v>0</v>
      </c>
      <c r="O86" s="28"/>
      <c r="P86" s="28"/>
      <c r="Q86" s="29"/>
      <c r="R86" s="28"/>
      <c r="S86" s="29"/>
      <c r="T86" s="28"/>
      <c r="U86" s="28"/>
      <c r="V86" s="28"/>
      <c r="W86" s="28"/>
      <c r="X86" s="28"/>
      <c r="Y86" s="28"/>
      <c r="Z86" s="28"/>
      <c r="AA86" s="29"/>
      <c r="AB86" s="28"/>
      <c r="AC86" s="28"/>
      <c r="AD86" s="28"/>
      <c r="AE86" s="29"/>
      <c r="AF86" s="28"/>
      <c r="AG86" s="28"/>
      <c r="AH86" s="28"/>
      <c r="AI86" s="28"/>
      <c r="AJ86" s="28"/>
      <c r="AK86" s="28"/>
      <c r="AL86" s="26" t="s">
        <v>1076</v>
      </c>
    </row>
    <row r="87" spans="2:38" s="1" customFormat="1" ht="33.75">
      <c r="B87" s="5" t="s">
        <v>1037</v>
      </c>
      <c r="C87" s="3" t="s">
        <v>1038</v>
      </c>
      <c r="D87" s="3" t="s">
        <v>1039</v>
      </c>
      <c r="E87" s="3" t="s">
        <v>1040</v>
      </c>
      <c r="F87" s="3" t="s">
        <v>1041</v>
      </c>
      <c r="G87" s="3" t="s">
        <v>1042</v>
      </c>
      <c r="H87" s="3" t="s">
        <v>1043</v>
      </c>
      <c r="I87" s="3" t="s">
        <v>1044</v>
      </c>
      <c r="J87" s="4" t="s">
        <v>1045</v>
      </c>
      <c r="K87" s="5" t="s">
        <v>1046</v>
      </c>
      <c r="L87" s="6"/>
      <c r="M87" s="6"/>
      <c r="N87" s="7"/>
      <c r="O87" s="7"/>
      <c r="P87" s="8"/>
      <c r="Q87" s="9">
        <f>SUM(Q88:Q88)</f>
        <v>0</v>
      </c>
      <c r="R87" s="10">
        <f>SUM(R88:R88)</f>
        <v>0</v>
      </c>
      <c r="S87" s="11">
        <f>SUM(S88:S88)</f>
        <v>0</v>
      </c>
      <c r="T87" s="10">
        <f>SUM(T88:T88)</f>
        <v>0</v>
      </c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11"/>
      <c r="AF87" s="10"/>
      <c r="AG87" s="12">
        <f>Q87+S87</f>
        <v>0</v>
      </c>
      <c r="AH87" s="10">
        <f>AH88</f>
        <v>0</v>
      </c>
      <c r="AI87" s="13">
        <f>SUM(AI88:AI88)</f>
        <v>0</v>
      </c>
      <c r="AJ87" s="14"/>
      <c r="AK87" s="14"/>
      <c r="AL87" s="15"/>
    </row>
    <row r="88" spans="2:38" ht="90.75" customHeight="1" thickBot="1">
      <c r="B88" s="28"/>
      <c r="C88" s="28"/>
      <c r="D88" s="28"/>
      <c r="E88" s="28"/>
      <c r="F88" s="26" t="s">
        <v>923</v>
      </c>
      <c r="G88" s="28"/>
      <c r="H88" s="28"/>
      <c r="I88" s="28"/>
      <c r="J88" s="26" t="s">
        <v>117</v>
      </c>
      <c r="K88" s="26" t="s">
        <v>555</v>
      </c>
      <c r="L88" s="27">
        <v>4</v>
      </c>
      <c r="M88" s="27">
        <v>4</v>
      </c>
      <c r="N88" s="27">
        <v>1</v>
      </c>
      <c r="O88" s="28"/>
      <c r="P88" s="28"/>
      <c r="Q88" s="29"/>
      <c r="R88" s="28"/>
      <c r="S88" s="29"/>
      <c r="T88" s="28"/>
      <c r="U88" s="28"/>
      <c r="V88" s="28"/>
      <c r="W88" s="28"/>
      <c r="X88" s="28"/>
      <c r="Y88" s="28"/>
      <c r="Z88" s="28"/>
      <c r="AA88" s="29"/>
      <c r="AB88" s="28"/>
      <c r="AC88" s="28"/>
      <c r="AD88" s="28"/>
      <c r="AE88" s="29"/>
      <c r="AF88" s="28"/>
      <c r="AG88" s="28"/>
      <c r="AH88" s="28"/>
      <c r="AI88" s="28"/>
      <c r="AJ88" s="28"/>
      <c r="AK88" s="28"/>
      <c r="AL88" s="26" t="s">
        <v>1076</v>
      </c>
    </row>
    <row r="89" spans="2:38" s="1" customFormat="1" ht="33.75">
      <c r="B89" s="5" t="s">
        <v>1037</v>
      </c>
      <c r="C89" s="3" t="s">
        <v>1038</v>
      </c>
      <c r="D89" s="3" t="s">
        <v>1039</v>
      </c>
      <c r="E89" s="3" t="s">
        <v>1040</v>
      </c>
      <c r="F89" s="3" t="s">
        <v>1041</v>
      </c>
      <c r="G89" s="3" t="s">
        <v>1042</v>
      </c>
      <c r="H89" s="3" t="s">
        <v>1043</v>
      </c>
      <c r="I89" s="3" t="s">
        <v>1044</v>
      </c>
      <c r="J89" s="4" t="s">
        <v>1045</v>
      </c>
      <c r="K89" s="5" t="s">
        <v>1046</v>
      </c>
      <c r="L89" s="6"/>
      <c r="M89" s="6"/>
      <c r="N89" s="7"/>
      <c r="O89" s="7"/>
      <c r="P89" s="8"/>
      <c r="Q89" s="9">
        <f>SUM(Q90:Q90)</f>
        <v>0</v>
      </c>
      <c r="R89" s="10">
        <f>SUM(R90:R90)</f>
        <v>0</v>
      </c>
      <c r="S89" s="11">
        <f>SUM(S90:S90)</f>
        <v>0</v>
      </c>
      <c r="T89" s="10">
        <f>SUM(T90:T90)</f>
        <v>0</v>
      </c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11"/>
      <c r="AF89" s="10"/>
      <c r="AG89" s="12">
        <f>Q89+S89</f>
        <v>0</v>
      </c>
      <c r="AH89" s="10">
        <f>AH90</f>
        <v>0</v>
      </c>
      <c r="AI89" s="13">
        <f>SUM(AI90:AI90)</f>
        <v>0</v>
      </c>
      <c r="AJ89" s="14"/>
      <c r="AK89" s="14"/>
      <c r="AL89" s="15"/>
    </row>
    <row r="90" spans="2:38" ht="114.75">
      <c r="B90" s="28"/>
      <c r="C90" s="28"/>
      <c r="D90" s="28"/>
      <c r="E90" s="28"/>
      <c r="F90" s="26" t="s">
        <v>924</v>
      </c>
      <c r="G90" s="28"/>
      <c r="H90" s="28"/>
      <c r="I90" s="28"/>
      <c r="J90" s="26" t="s">
        <v>118</v>
      </c>
      <c r="K90" s="26" t="s">
        <v>556</v>
      </c>
      <c r="L90" s="27">
        <v>1</v>
      </c>
      <c r="M90" s="27">
        <v>4</v>
      </c>
      <c r="N90" s="27">
        <v>1</v>
      </c>
      <c r="O90" s="28"/>
      <c r="P90" s="28"/>
      <c r="Q90" s="29"/>
      <c r="R90" s="28"/>
      <c r="S90" s="29"/>
      <c r="T90" s="28"/>
      <c r="U90" s="28"/>
      <c r="V90" s="28"/>
      <c r="W90" s="28"/>
      <c r="X90" s="28"/>
      <c r="Y90" s="28"/>
      <c r="Z90" s="28"/>
      <c r="AA90" s="29"/>
      <c r="AB90" s="28"/>
      <c r="AC90" s="28"/>
      <c r="AD90" s="28"/>
      <c r="AE90" s="29">
        <v>50000000</v>
      </c>
      <c r="AF90" s="28"/>
      <c r="AG90" s="28"/>
      <c r="AH90" s="28"/>
      <c r="AI90" s="28"/>
      <c r="AJ90" s="28"/>
      <c r="AK90" s="28"/>
      <c r="AL90" s="26" t="s">
        <v>1076</v>
      </c>
    </row>
  </sheetData>
  <mergeCells count="124">
    <mergeCell ref="C74:J74"/>
    <mergeCell ref="Y72:Z72"/>
    <mergeCell ref="AA72:AB72"/>
    <mergeCell ref="AC72:AD72"/>
    <mergeCell ref="AE72:AF72"/>
    <mergeCell ref="AG72:AH72"/>
    <mergeCell ref="AI72:AI73"/>
    <mergeCell ref="O72:O73"/>
    <mergeCell ref="P72:P73"/>
    <mergeCell ref="Q72:R72"/>
    <mergeCell ref="S72:T72"/>
    <mergeCell ref="U72:V72"/>
    <mergeCell ref="W72:X72"/>
    <mergeCell ref="B72:B73"/>
    <mergeCell ref="C72:J73"/>
    <mergeCell ref="K72:K73"/>
    <mergeCell ref="L72:L73"/>
    <mergeCell ref="M72:M73"/>
    <mergeCell ref="N72:N73"/>
    <mergeCell ref="B70:J70"/>
    <mergeCell ref="K70:V70"/>
    <mergeCell ref="W70:AL70"/>
    <mergeCell ref="B71:D71"/>
    <mergeCell ref="H71:P71"/>
    <mergeCell ref="Q71:AH71"/>
    <mergeCell ref="AI71:AL71"/>
    <mergeCell ref="AJ72:AJ73"/>
    <mergeCell ref="AK72:AK73"/>
    <mergeCell ref="AL72:AL73"/>
    <mergeCell ref="AJ50:AJ51"/>
    <mergeCell ref="AK50:AK51"/>
    <mergeCell ref="AL50:AL51"/>
    <mergeCell ref="C52:J52"/>
    <mergeCell ref="B68:AL68"/>
    <mergeCell ref="B69:AL69"/>
    <mergeCell ref="Y50:Z50"/>
    <mergeCell ref="AA50:AB50"/>
    <mergeCell ref="AC50:AD50"/>
    <mergeCell ref="AE50:AF50"/>
    <mergeCell ref="AG50:AH50"/>
    <mergeCell ref="AI50:AI51"/>
    <mergeCell ref="O50:O51"/>
    <mergeCell ref="P50:P51"/>
    <mergeCell ref="Q50:R50"/>
    <mergeCell ref="S50:T50"/>
    <mergeCell ref="U50:V50"/>
    <mergeCell ref="W50:X50"/>
    <mergeCell ref="B50:B51"/>
    <mergeCell ref="C50:J51"/>
    <mergeCell ref="K50:K51"/>
    <mergeCell ref="L50:L51"/>
    <mergeCell ref="M50:M51"/>
    <mergeCell ref="N50:N51"/>
    <mergeCell ref="B48:J48"/>
    <mergeCell ref="K48:V48"/>
    <mergeCell ref="W48:AL48"/>
    <mergeCell ref="B49:D49"/>
    <mergeCell ref="H49:P49"/>
    <mergeCell ref="Q49:AH49"/>
    <mergeCell ref="AI49:AL49"/>
    <mergeCell ref="AJ28:AJ29"/>
    <mergeCell ref="AK28:AK29"/>
    <mergeCell ref="AL28:AL29"/>
    <mergeCell ref="C30:J30"/>
    <mergeCell ref="B46:AL46"/>
    <mergeCell ref="B47:AL47"/>
    <mergeCell ref="Y28:Z28"/>
    <mergeCell ref="AA28:AB28"/>
    <mergeCell ref="AC28:AD28"/>
    <mergeCell ref="AE28:AF28"/>
    <mergeCell ref="AG28:AH28"/>
    <mergeCell ref="AI28:AI29"/>
    <mergeCell ref="O28:O29"/>
    <mergeCell ref="P28:P29"/>
    <mergeCell ref="Q28:R28"/>
    <mergeCell ref="S28:T28"/>
    <mergeCell ref="U28:V28"/>
    <mergeCell ref="W28:X28"/>
    <mergeCell ref="B28:B29"/>
    <mergeCell ref="C28:J29"/>
    <mergeCell ref="K28:K29"/>
    <mergeCell ref="L28:L29"/>
    <mergeCell ref="M28:M29"/>
    <mergeCell ref="N28:N29"/>
    <mergeCell ref="B26:J26"/>
    <mergeCell ref="K26:V26"/>
    <mergeCell ref="W26:AL26"/>
    <mergeCell ref="B27:D27"/>
    <mergeCell ref="H27:P27"/>
    <mergeCell ref="Q27:AH27"/>
    <mergeCell ref="AI27:AL27"/>
    <mergeCell ref="AJ5:AJ6"/>
    <mergeCell ref="AK5:AK6"/>
    <mergeCell ref="AL5:AL6"/>
    <mergeCell ref="C7:J7"/>
    <mergeCell ref="B24:AL24"/>
    <mergeCell ref="B25:AL25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W5:X5"/>
    <mergeCell ref="B5:B6"/>
    <mergeCell ref="C5:J6"/>
    <mergeCell ref="K5:K6"/>
    <mergeCell ref="L5:L6"/>
    <mergeCell ref="M5:M6"/>
    <mergeCell ref="N5:N6"/>
    <mergeCell ref="B1:AL1"/>
    <mergeCell ref="B2:AL2"/>
    <mergeCell ref="B3:J3"/>
    <mergeCell ref="K3:V3"/>
    <mergeCell ref="W3:AL3"/>
    <mergeCell ref="B4:D4"/>
    <mergeCell ref="H4:P4"/>
    <mergeCell ref="Q4:AH4"/>
    <mergeCell ref="AI4:AL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L79"/>
  <sheetViews>
    <sheetView zoomScale="50" zoomScaleNormal="50" workbookViewId="0">
      <selection activeCell="N63" sqref="N63:N64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1099</v>
      </c>
      <c r="C3" s="129"/>
      <c r="D3" s="129"/>
      <c r="E3" s="129"/>
      <c r="F3" s="129"/>
      <c r="G3" s="129"/>
      <c r="H3" s="129"/>
      <c r="I3" s="129"/>
      <c r="J3" s="130"/>
      <c r="K3" s="131" t="s">
        <v>1174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24.75" customHeight="1" thickBot="1">
      <c r="B4" s="254" t="s">
        <v>1175</v>
      </c>
      <c r="C4" s="137"/>
      <c r="D4" s="138"/>
      <c r="E4" s="16"/>
      <c r="F4" s="16"/>
      <c r="G4" s="16"/>
      <c r="H4" s="139" t="s">
        <v>1176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91" t="s">
        <v>1054</v>
      </c>
      <c r="M5" s="191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17.25" customHeight="1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92" t="s">
        <v>1054</v>
      </c>
      <c r="M6" s="192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57" thickBot="1">
      <c r="B7" s="42" t="s">
        <v>1077</v>
      </c>
      <c r="C7" s="180" t="s">
        <v>1340</v>
      </c>
      <c r="D7" s="181"/>
      <c r="E7" s="181"/>
      <c r="F7" s="181"/>
      <c r="G7" s="181"/>
      <c r="H7" s="181"/>
      <c r="I7" s="181"/>
      <c r="J7" s="181"/>
      <c r="K7" s="64" t="s">
        <v>1177</v>
      </c>
      <c r="L7" s="64">
        <v>4500</v>
      </c>
      <c r="M7" s="60">
        <v>20400</v>
      </c>
      <c r="N7" s="60">
        <v>5100</v>
      </c>
      <c r="O7" s="46"/>
      <c r="P7" s="47"/>
      <c r="Q7" s="48" t="e">
        <f>Q9+Q16+#REF!</f>
        <v>#REF!</v>
      </c>
      <c r="R7" s="49" t="e">
        <f>R9+R16+#REF!</f>
        <v>#REF!</v>
      </c>
      <c r="S7" s="49" t="e">
        <f>S9+S16+#REF!</f>
        <v>#REF!</v>
      </c>
      <c r="T7" s="49" t="e">
        <f>T9+T16+#REF!</f>
        <v>#REF!</v>
      </c>
      <c r="U7" s="49" t="e">
        <f>U9+U16+#REF!</f>
        <v>#REF!</v>
      </c>
      <c r="V7" s="49" t="e">
        <f>V9+V16+#REF!</f>
        <v>#REF!</v>
      </c>
      <c r="W7" s="49" t="e">
        <f>W9+W16+#REF!</f>
        <v>#REF!</v>
      </c>
      <c r="X7" s="49" t="e">
        <f>X9+X16+#REF!</f>
        <v>#REF!</v>
      </c>
      <c r="Y7" s="49" t="e">
        <f>Y9+Y16+#REF!</f>
        <v>#REF!</v>
      </c>
      <c r="Z7" s="49" t="e">
        <f>Z9+Z16+#REF!</f>
        <v>#REF!</v>
      </c>
      <c r="AA7" s="49" t="e">
        <f>AA9+AA16+#REF!</f>
        <v>#REF!</v>
      </c>
      <c r="AB7" s="49" t="e">
        <f>AB9+AB16+#REF!</f>
        <v>#REF!</v>
      </c>
      <c r="AC7" s="49" t="e">
        <f>AC9+AC16+#REF!</f>
        <v>#REF!</v>
      </c>
      <c r="AD7" s="49" t="e">
        <f>AD9+AD16+#REF!</f>
        <v>#REF!</v>
      </c>
      <c r="AE7" s="49" t="e">
        <f>AE9+AE16+#REF!</f>
        <v>#REF!</v>
      </c>
      <c r="AF7" s="49" t="e">
        <f>AF9+AF16+#REF!</f>
        <v>#REF!</v>
      </c>
      <c r="AG7" s="49" t="e">
        <f>+AG9+AG16+#REF!</f>
        <v>#REF!</v>
      </c>
      <c r="AH7" s="50" t="e">
        <f>AH9+AH16+#REF!</f>
        <v>#REF!</v>
      </c>
      <c r="AI7" s="51" t="e">
        <f>AI9+AI16+#REF!</f>
        <v>#REF!</v>
      </c>
      <c r="AJ7" s="52"/>
      <c r="AK7" s="52"/>
      <c r="AL7" s="53"/>
    </row>
    <row r="8" spans="2:38" s="1" customFormat="1" ht="45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0</v>
      </c>
      <c r="R8" s="10">
        <f>SUM(R9:R9)</f>
        <v>0</v>
      </c>
      <c r="S8" s="11">
        <f>SUM(S9:S9)</f>
        <v>30000000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30000000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217.5" thickBot="1">
      <c r="B9" s="28"/>
      <c r="C9" s="28"/>
      <c r="D9" s="28"/>
      <c r="E9" s="28"/>
      <c r="F9" s="26" t="s">
        <v>930</v>
      </c>
      <c r="G9" s="28"/>
      <c r="H9" s="28"/>
      <c r="I9" s="28"/>
      <c r="J9" s="26" t="s">
        <v>119</v>
      </c>
      <c r="K9" s="26" t="s">
        <v>557</v>
      </c>
      <c r="L9" s="27">
        <v>500</v>
      </c>
      <c r="M9" s="27">
        <v>2400</v>
      </c>
      <c r="N9" s="27">
        <v>600</v>
      </c>
      <c r="O9" s="28"/>
      <c r="P9" s="28"/>
      <c r="Q9" s="29"/>
      <c r="R9" s="28"/>
      <c r="S9" s="29">
        <v>30000000</v>
      </c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>
        <v>33333333</v>
      </c>
      <c r="AF9" s="28"/>
      <c r="AG9" s="28"/>
      <c r="AH9" s="28"/>
      <c r="AI9" s="28"/>
      <c r="AJ9" s="28"/>
      <c r="AK9" s="28"/>
      <c r="AL9" s="26" t="s">
        <v>1077</v>
      </c>
    </row>
    <row r="10" spans="2:38" s="1" customFormat="1" ht="45.7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0</v>
      </c>
      <c r="R10" s="10">
        <f>SUM(R11:R11)</f>
        <v>0</v>
      </c>
      <c r="S10" s="11">
        <f>SUM(S11:S11)</f>
        <v>30000000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30000000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217.5" thickBot="1">
      <c r="B11" s="28"/>
      <c r="C11" s="28"/>
      <c r="D11" s="28"/>
      <c r="E11" s="28"/>
      <c r="F11" s="26" t="s">
        <v>930</v>
      </c>
      <c r="G11" s="28"/>
      <c r="H11" s="28"/>
      <c r="I11" s="28"/>
      <c r="J11" s="26" t="s">
        <v>120</v>
      </c>
      <c r="K11" s="26" t="s">
        <v>558</v>
      </c>
      <c r="L11" s="27">
        <v>300</v>
      </c>
      <c r="M11" s="27">
        <v>1600</v>
      </c>
      <c r="N11" s="27">
        <v>400</v>
      </c>
      <c r="O11" s="28"/>
      <c r="P11" s="28"/>
      <c r="Q11" s="29"/>
      <c r="R11" s="28"/>
      <c r="S11" s="29">
        <v>30000000</v>
      </c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>
        <v>33333333</v>
      </c>
      <c r="AF11" s="28"/>
      <c r="AG11" s="28"/>
      <c r="AH11" s="28"/>
      <c r="AI11" s="28"/>
      <c r="AJ11" s="28"/>
      <c r="AK11" s="28"/>
      <c r="AL11" s="26" t="s">
        <v>1077</v>
      </c>
    </row>
    <row r="12" spans="2:38" s="1" customFormat="1" ht="41.2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0</v>
      </c>
      <c r="R12" s="10">
        <f>SUM(R13:R13)</f>
        <v>0</v>
      </c>
      <c r="S12" s="11">
        <f>SUM(S13:S13)</f>
        <v>5714286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5714286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217.5" thickBot="1">
      <c r="B13" s="28"/>
      <c r="C13" s="28"/>
      <c r="D13" s="28"/>
      <c r="E13" s="28"/>
      <c r="F13" s="26" t="s">
        <v>930</v>
      </c>
      <c r="G13" s="28"/>
      <c r="H13" s="28"/>
      <c r="I13" s="28"/>
      <c r="J13" s="26" t="s">
        <v>121</v>
      </c>
      <c r="K13" s="26" t="s">
        <v>559</v>
      </c>
      <c r="L13" s="27">
        <v>1800</v>
      </c>
      <c r="M13" s="27">
        <v>8000</v>
      </c>
      <c r="N13" s="27">
        <v>2000</v>
      </c>
      <c r="O13" s="28"/>
      <c r="P13" s="28"/>
      <c r="Q13" s="29"/>
      <c r="R13" s="28"/>
      <c r="S13" s="29">
        <v>5714286</v>
      </c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>
        <v>7142857</v>
      </c>
      <c r="AF13" s="28"/>
      <c r="AG13" s="28"/>
      <c r="AH13" s="28"/>
      <c r="AI13" s="28"/>
      <c r="AJ13" s="28"/>
      <c r="AK13" s="28"/>
      <c r="AL13" s="26" t="s">
        <v>1077</v>
      </c>
    </row>
    <row r="14" spans="2:38" s="1" customFormat="1" ht="41.2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0</v>
      </c>
      <c r="R14" s="10">
        <f>SUM(R15:R15)</f>
        <v>0</v>
      </c>
      <c r="S14" s="11">
        <f>SUM(S15:S15)</f>
        <v>5714286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5714286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204.75" thickBot="1">
      <c r="B15" s="28"/>
      <c r="C15" s="28"/>
      <c r="D15" s="28"/>
      <c r="E15" s="28"/>
      <c r="F15" s="26" t="s">
        <v>930</v>
      </c>
      <c r="G15" s="28"/>
      <c r="H15" s="28"/>
      <c r="I15" s="28"/>
      <c r="J15" s="26" t="s">
        <v>122</v>
      </c>
      <c r="K15" s="26" t="s">
        <v>560</v>
      </c>
      <c r="L15" s="27">
        <v>500</v>
      </c>
      <c r="M15" s="27">
        <v>2400</v>
      </c>
      <c r="N15" s="27">
        <v>600</v>
      </c>
      <c r="O15" s="28"/>
      <c r="P15" s="28"/>
      <c r="Q15" s="29"/>
      <c r="R15" s="28"/>
      <c r="S15" s="29">
        <v>5714286</v>
      </c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>
        <v>7142857</v>
      </c>
      <c r="AF15" s="28"/>
      <c r="AG15" s="28"/>
      <c r="AH15" s="28"/>
      <c r="AI15" s="28"/>
      <c r="AJ15" s="28"/>
      <c r="AK15" s="28"/>
      <c r="AL15" s="26" t="s">
        <v>1077</v>
      </c>
    </row>
    <row r="16" spans="2:38" s="1" customFormat="1" ht="41.2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3333333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3333333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230.25" thickBot="1">
      <c r="B17" s="28"/>
      <c r="C17" s="28"/>
      <c r="D17" s="28"/>
      <c r="E17" s="28"/>
      <c r="F17" s="26" t="s">
        <v>930</v>
      </c>
      <c r="G17" s="28"/>
      <c r="H17" s="28"/>
      <c r="I17" s="28"/>
      <c r="J17" s="26" t="s">
        <v>123</v>
      </c>
      <c r="K17" s="26" t="s">
        <v>561</v>
      </c>
      <c r="L17" s="27">
        <v>1400</v>
      </c>
      <c r="M17" s="27">
        <v>6000</v>
      </c>
      <c r="N17" s="27">
        <v>1500</v>
      </c>
      <c r="O17" s="28"/>
      <c r="P17" s="28"/>
      <c r="Q17" s="29">
        <v>3333333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>
        <v>3333333</v>
      </c>
      <c r="AF17" s="28"/>
      <c r="AG17" s="28"/>
      <c r="AH17" s="28"/>
      <c r="AI17" s="28"/>
      <c r="AJ17" s="28"/>
      <c r="AK17" s="28"/>
      <c r="AL17" s="26" t="s">
        <v>1077</v>
      </c>
    </row>
    <row r="18" spans="2:38" s="1" customFormat="1" ht="41.2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0</v>
      </c>
      <c r="R18" s="10">
        <f>SUM(R19:R19)</f>
        <v>0</v>
      </c>
      <c r="S18" s="11">
        <f>SUM(S19:S19)</f>
        <v>5714286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5714286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165.75">
      <c r="B19" s="28"/>
      <c r="C19" s="28"/>
      <c r="D19" s="28"/>
      <c r="E19" s="28"/>
      <c r="F19" s="26" t="s">
        <v>930</v>
      </c>
      <c r="G19" s="28"/>
      <c r="H19" s="28"/>
      <c r="I19" s="28"/>
      <c r="J19" s="26" t="s">
        <v>124</v>
      </c>
      <c r="K19" s="26" t="s">
        <v>562</v>
      </c>
      <c r="L19" s="27">
        <v>3</v>
      </c>
      <c r="M19" s="27">
        <v>4</v>
      </c>
      <c r="N19" s="27">
        <v>4</v>
      </c>
      <c r="O19" s="28"/>
      <c r="P19" s="28"/>
      <c r="Q19" s="29"/>
      <c r="R19" s="28"/>
      <c r="S19" s="29">
        <v>5714286</v>
      </c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>
        <v>7142857</v>
      </c>
      <c r="AF19" s="28"/>
      <c r="AG19" s="28"/>
      <c r="AH19" s="28"/>
      <c r="AI19" s="28"/>
      <c r="AJ19" s="28"/>
      <c r="AK19" s="28"/>
      <c r="AL19" s="26" t="s">
        <v>1077</v>
      </c>
    </row>
    <row r="20" spans="2:38" ht="15.75" thickBot="1">
      <c r="B20" s="28"/>
      <c r="C20" s="28"/>
      <c r="D20" s="28"/>
      <c r="E20" s="28"/>
      <c r="F20" s="26"/>
      <c r="G20" s="28"/>
      <c r="H20" s="28"/>
      <c r="I20" s="28"/>
      <c r="J20" s="26"/>
      <c r="K20" s="26"/>
      <c r="L20" s="27"/>
      <c r="M20" s="27"/>
      <c r="N20" s="27"/>
      <c r="O20" s="28"/>
      <c r="P20" s="28"/>
      <c r="Q20" s="29"/>
      <c r="R20" s="28"/>
      <c r="S20" s="29"/>
      <c r="T20" s="28"/>
      <c r="U20" s="28"/>
      <c r="V20" s="28"/>
      <c r="W20" s="28"/>
      <c r="X20" s="28"/>
      <c r="Y20" s="28"/>
      <c r="Z20" s="28"/>
      <c r="AA20" s="29"/>
      <c r="AB20" s="28"/>
      <c r="AC20" s="28"/>
      <c r="AD20" s="28"/>
      <c r="AE20" s="29"/>
      <c r="AF20" s="28"/>
      <c r="AG20" s="28"/>
      <c r="AH20" s="28"/>
      <c r="AI20" s="28"/>
      <c r="AJ20" s="28"/>
      <c r="AK20" s="28"/>
      <c r="AL20" s="26"/>
    </row>
    <row r="21" spans="2:38" s="1" customFormat="1" ht="11.25">
      <c r="B21" s="122" t="s">
        <v>1097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4"/>
    </row>
    <row r="22" spans="2:38" s="1" customFormat="1" ht="12" thickBot="1">
      <c r="B22" s="125" t="s">
        <v>1098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7"/>
    </row>
    <row r="23" spans="2:38" s="1" customFormat="1" ht="11.25">
      <c r="B23" s="252" t="s">
        <v>1099</v>
      </c>
      <c r="C23" s="129"/>
      <c r="D23" s="129"/>
      <c r="E23" s="129"/>
      <c r="F23" s="129"/>
      <c r="G23" s="129"/>
      <c r="H23" s="129"/>
      <c r="I23" s="129"/>
      <c r="J23" s="130"/>
      <c r="K23" s="131" t="s">
        <v>1174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3"/>
      <c r="W23" s="131" t="s">
        <v>1101</v>
      </c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253"/>
    </row>
    <row r="24" spans="2:38" s="1" customFormat="1" ht="30" customHeight="1" thickBot="1">
      <c r="B24" s="254" t="s">
        <v>1178</v>
      </c>
      <c r="C24" s="137"/>
      <c r="D24" s="138"/>
      <c r="E24" s="16"/>
      <c r="F24" s="16"/>
      <c r="G24" s="16"/>
      <c r="H24" s="139" t="s">
        <v>1179</v>
      </c>
      <c r="I24" s="139"/>
      <c r="J24" s="139"/>
      <c r="K24" s="139"/>
      <c r="L24" s="139"/>
      <c r="M24" s="139"/>
      <c r="N24" s="139"/>
      <c r="O24" s="139"/>
      <c r="P24" s="140"/>
      <c r="Q24" s="141" t="s">
        <v>1049</v>
      </c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3"/>
      <c r="AI24" s="144" t="s">
        <v>1050</v>
      </c>
      <c r="AJ24" s="145"/>
      <c r="AK24" s="145"/>
      <c r="AL24" s="146"/>
    </row>
    <row r="25" spans="2:38" s="1" customFormat="1" ht="11.25" customHeight="1">
      <c r="B25" s="156" t="s">
        <v>1051</v>
      </c>
      <c r="C25" s="158" t="s">
        <v>1052</v>
      </c>
      <c r="D25" s="159"/>
      <c r="E25" s="159"/>
      <c r="F25" s="159"/>
      <c r="G25" s="159"/>
      <c r="H25" s="159"/>
      <c r="I25" s="159"/>
      <c r="J25" s="159"/>
      <c r="K25" s="162" t="s">
        <v>1053</v>
      </c>
      <c r="L25" s="191" t="s">
        <v>1054</v>
      </c>
      <c r="M25" s="191" t="s">
        <v>1055</v>
      </c>
      <c r="N25" s="166" t="s">
        <v>1394</v>
      </c>
      <c r="O25" s="173" t="s">
        <v>1056</v>
      </c>
      <c r="P25" s="175" t="s">
        <v>1057</v>
      </c>
      <c r="Q25" s="177" t="s">
        <v>1058</v>
      </c>
      <c r="R25" s="169"/>
      <c r="S25" s="168" t="s">
        <v>1059</v>
      </c>
      <c r="T25" s="169"/>
      <c r="U25" s="168" t="s">
        <v>1060</v>
      </c>
      <c r="V25" s="169"/>
      <c r="W25" s="168" t="s">
        <v>1061</v>
      </c>
      <c r="X25" s="169"/>
      <c r="Y25" s="168" t="s">
        <v>1062</v>
      </c>
      <c r="Z25" s="169"/>
      <c r="AA25" s="168" t="s">
        <v>1063</v>
      </c>
      <c r="AB25" s="169"/>
      <c r="AC25" s="168" t="s">
        <v>1064</v>
      </c>
      <c r="AD25" s="169"/>
      <c r="AE25" s="168" t="s">
        <v>1065</v>
      </c>
      <c r="AF25" s="169"/>
      <c r="AG25" s="168" t="s">
        <v>1066</v>
      </c>
      <c r="AH25" s="170"/>
      <c r="AI25" s="171" t="s">
        <v>1067</v>
      </c>
      <c r="AJ25" s="147" t="s">
        <v>1068</v>
      </c>
      <c r="AK25" s="149" t="s">
        <v>1069</v>
      </c>
      <c r="AL25" s="151" t="s">
        <v>1070</v>
      </c>
    </row>
    <row r="26" spans="2:38" s="1" customFormat="1" ht="24" thickBot="1">
      <c r="B26" s="157"/>
      <c r="C26" s="178"/>
      <c r="D26" s="179"/>
      <c r="E26" s="179"/>
      <c r="F26" s="179"/>
      <c r="G26" s="179"/>
      <c r="H26" s="179"/>
      <c r="I26" s="179"/>
      <c r="J26" s="179"/>
      <c r="K26" s="163"/>
      <c r="L26" s="192" t="s">
        <v>1054</v>
      </c>
      <c r="M26" s="192"/>
      <c r="N26" s="167"/>
      <c r="O26" s="174"/>
      <c r="P26" s="176"/>
      <c r="Q26" s="17" t="s">
        <v>1071</v>
      </c>
      <c r="R26" s="18" t="s">
        <v>1072</v>
      </c>
      <c r="S26" s="19" t="s">
        <v>1071</v>
      </c>
      <c r="T26" s="18" t="s">
        <v>1072</v>
      </c>
      <c r="U26" s="19" t="s">
        <v>1071</v>
      </c>
      <c r="V26" s="18" t="s">
        <v>1072</v>
      </c>
      <c r="W26" s="19" t="s">
        <v>1071</v>
      </c>
      <c r="X26" s="18" t="s">
        <v>1072</v>
      </c>
      <c r="Y26" s="19" t="s">
        <v>1071</v>
      </c>
      <c r="Z26" s="18" t="s">
        <v>1072</v>
      </c>
      <c r="AA26" s="19" t="s">
        <v>1071</v>
      </c>
      <c r="AB26" s="18" t="s">
        <v>1072</v>
      </c>
      <c r="AC26" s="19" t="s">
        <v>1071</v>
      </c>
      <c r="AD26" s="18" t="s">
        <v>1073</v>
      </c>
      <c r="AE26" s="19" t="s">
        <v>1071</v>
      </c>
      <c r="AF26" s="18" t="s">
        <v>1073</v>
      </c>
      <c r="AG26" s="19" t="s">
        <v>1071</v>
      </c>
      <c r="AH26" s="20" t="s">
        <v>1073</v>
      </c>
      <c r="AI26" s="172"/>
      <c r="AJ26" s="148"/>
      <c r="AK26" s="150"/>
      <c r="AL26" s="152"/>
    </row>
    <row r="27" spans="2:38" s="1" customFormat="1" ht="98.25" customHeight="1" thickBot="1">
      <c r="B27" s="42" t="s">
        <v>1077</v>
      </c>
      <c r="C27" s="180" t="s">
        <v>1341</v>
      </c>
      <c r="D27" s="181"/>
      <c r="E27" s="181"/>
      <c r="F27" s="181"/>
      <c r="G27" s="181"/>
      <c r="H27" s="181"/>
      <c r="I27" s="181"/>
      <c r="J27" s="181"/>
      <c r="K27" s="64" t="s">
        <v>1180</v>
      </c>
      <c r="L27" s="64">
        <v>80</v>
      </c>
      <c r="M27" s="60">
        <v>400</v>
      </c>
      <c r="N27" s="60">
        <v>100</v>
      </c>
      <c r="O27" s="46"/>
      <c r="P27" s="47"/>
      <c r="Q27" s="48" t="e">
        <f>Q29+#REF!+#REF!</f>
        <v>#REF!</v>
      </c>
      <c r="R27" s="49" t="e">
        <f>R29+#REF!+#REF!</f>
        <v>#REF!</v>
      </c>
      <c r="S27" s="49" t="e">
        <f>S29+#REF!+#REF!</f>
        <v>#REF!</v>
      </c>
      <c r="T27" s="49" t="e">
        <f>T29+#REF!+#REF!</f>
        <v>#REF!</v>
      </c>
      <c r="U27" s="49" t="e">
        <f>U29+#REF!+#REF!</f>
        <v>#REF!</v>
      </c>
      <c r="V27" s="49" t="e">
        <f>V29+#REF!+#REF!</f>
        <v>#REF!</v>
      </c>
      <c r="W27" s="49" t="e">
        <f>W29+#REF!+#REF!</f>
        <v>#REF!</v>
      </c>
      <c r="X27" s="49" t="e">
        <f>X29+#REF!+#REF!</f>
        <v>#REF!</v>
      </c>
      <c r="Y27" s="49" t="e">
        <f>Y29+#REF!+#REF!</f>
        <v>#REF!</v>
      </c>
      <c r="Z27" s="49" t="e">
        <f>Z29+#REF!+#REF!</f>
        <v>#REF!</v>
      </c>
      <c r="AA27" s="49" t="e">
        <f>AA29+#REF!+#REF!</f>
        <v>#REF!</v>
      </c>
      <c r="AB27" s="49" t="e">
        <f>AB29+#REF!+#REF!</f>
        <v>#REF!</v>
      </c>
      <c r="AC27" s="49" t="e">
        <f>AC29+#REF!+#REF!</f>
        <v>#REF!</v>
      </c>
      <c r="AD27" s="49" t="e">
        <f>AD29+#REF!+#REF!</f>
        <v>#REF!</v>
      </c>
      <c r="AE27" s="49" t="e">
        <f>AE29+#REF!+#REF!</f>
        <v>#REF!</v>
      </c>
      <c r="AF27" s="49" t="e">
        <f>AF29+#REF!+#REF!</f>
        <v>#REF!</v>
      </c>
      <c r="AG27" s="49" t="e">
        <f>+AG29+#REF!+#REF!</f>
        <v>#REF!</v>
      </c>
      <c r="AH27" s="50" t="e">
        <f>AH29+#REF!+#REF!</f>
        <v>#REF!</v>
      </c>
      <c r="AI27" s="51" t="e">
        <f>AI29+#REF!+#REF!</f>
        <v>#REF!</v>
      </c>
      <c r="AJ27" s="52"/>
      <c r="AK27" s="52"/>
      <c r="AL27" s="53"/>
    </row>
    <row r="28" spans="2:38" s="1" customFormat="1" ht="41.25">
      <c r="B28" s="5" t="s">
        <v>1037</v>
      </c>
      <c r="C28" s="3" t="s">
        <v>1038</v>
      </c>
      <c r="D28" s="3" t="s">
        <v>1039</v>
      </c>
      <c r="E28" s="3" t="s">
        <v>1040</v>
      </c>
      <c r="F28" s="3" t="s">
        <v>1041</v>
      </c>
      <c r="G28" s="3" t="s">
        <v>1042</v>
      </c>
      <c r="H28" s="3" t="s">
        <v>1043</v>
      </c>
      <c r="I28" s="3" t="s">
        <v>1044</v>
      </c>
      <c r="J28" s="4" t="s">
        <v>1045</v>
      </c>
      <c r="K28" s="5" t="s">
        <v>1046</v>
      </c>
      <c r="L28" s="6"/>
      <c r="M28" s="6"/>
      <c r="N28" s="7"/>
      <c r="O28" s="7"/>
      <c r="P28" s="8"/>
      <c r="Q28" s="9">
        <f>SUM(Q29:Q29)</f>
        <v>5000000</v>
      </c>
      <c r="R28" s="10">
        <f>SUM(R29:R29)</f>
        <v>0</v>
      </c>
      <c r="S28" s="11">
        <f>SUM(S29:S29)</f>
        <v>0</v>
      </c>
      <c r="T28" s="10">
        <f>SUM(T29:T29)</f>
        <v>0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2">
        <f>Q28+S28</f>
        <v>5000000</v>
      </c>
      <c r="AH28" s="10">
        <f>AH29</f>
        <v>0</v>
      </c>
      <c r="AI28" s="13">
        <f>SUM(AI29:AI29)</f>
        <v>0</v>
      </c>
      <c r="AJ28" s="14"/>
      <c r="AK28" s="14"/>
      <c r="AL28" s="15"/>
    </row>
    <row r="29" spans="2:38" ht="217.5" thickBot="1">
      <c r="B29" s="28"/>
      <c r="C29" s="28"/>
      <c r="D29" s="28"/>
      <c r="E29" s="28"/>
      <c r="F29" s="26" t="s">
        <v>930</v>
      </c>
      <c r="G29" s="28"/>
      <c r="H29" s="28"/>
      <c r="I29" s="28"/>
      <c r="J29" s="26" t="s">
        <v>125</v>
      </c>
      <c r="K29" s="26" t="s">
        <v>563</v>
      </c>
      <c r="L29" s="27">
        <v>12</v>
      </c>
      <c r="M29" s="27">
        <v>60</v>
      </c>
      <c r="N29" s="27">
        <v>15</v>
      </c>
      <c r="O29" s="28"/>
      <c r="P29" s="28"/>
      <c r="Q29" s="29">
        <v>5000000</v>
      </c>
      <c r="R29" s="28"/>
      <c r="S29" s="29"/>
      <c r="T29" s="28"/>
      <c r="U29" s="28"/>
      <c r="V29" s="28"/>
      <c r="W29" s="28"/>
      <c r="X29" s="28"/>
      <c r="Y29" s="28"/>
      <c r="Z29" s="28"/>
      <c r="AA29" s="29"/>
      <c r="AB29" s="28"/>
      <c r="AC29" s="28"/>
      <c r="AD29" s="28"/>
      <c r="AE29" s="29">
        <v>2500000</v>
      </c>
      <c r="AF29" s="28"/>
      <c r="AG29" s="28"/>
      <c r="AH29" s="28"/>
      <c r="AI29" s="28"/>
      <c r="AJ29" s="28"/>
      <c r="AK29" s="28"/>
      <c r="AL29" s="26" t="s">
        <v>1077</v>
      </c>
    </row>
    <row r="30" spans="2:38" s="1" customFormat="1" ht="41.25">
      <c r="B30" s="5" t="s">
        <v>1037</v>
      </c>
      <c r="C30" s="3" t="s">
        <v>1038</v>
      </c>
      <c r="D30" s="3" t="s">
        <v>1039</v>
      </c>
      <c r="E30" s="3" t="s">
        <v>1040</v>
      </c>
      <c r="F30" s="3" t="s">
        <v>1041</v>
      </c>
      <c r="G30" s="3" t="s">
        <v>1042</v>
      </c>
      <c r="H30" s="3" t="s">
        <v>1043</v>
      </c>
      <c r="I30" s="3" t="s">
        <v>1044</v>
      </c>
      <c r="J30" s="4" t="s">
        <v>1045</v>
      </c>
      <c r="K30" s="5" t="s">
        <v>1046</v>
      </c>
      <c r="L30" s="6"/>
      <c r="M30" s="6"/>
      <c r="N30" s="7"/>
      <c r="O30" s="7"/>
      <c r="P30" s="8"/>
      <c r="Q30" s="9">
        <f>SUM(Q31:Q31)</f>
        <v>5000000</v>
      </c>
      <c r="R30" s="10">
        <f>SUM(R31:R31)</f>
        <v>0</v>
      </c>
      <c r="S30" s="11">
        <f>SUM(S31:S31)</f>
        <v>0</v>
      </c>
      <c r="T30" s="10">
        <f>SUM(T31:T31)</f>
        <v>0</v>
      </c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2">
        <f>Q30+S30</f>
        <v>5000000</v>
      </c>
      <c r="AH30" s="10">
        <f>AH31</f>
        <v>0</v>
      </c>
      <c r="AI30" s="13">
        <f>SUM(AI31:AI31)</f>
        <v>0</v>
      </c>
      <c r="AJ30" s="14"/>
      <c r="AK30" s="14"/>
      <c r="AL30" s="15"/>
    </row>
    <row r="31" spans="2:38" ht="131.25" customHeight="1" thickBot="1">
      <c r="B31" s="28"/>
      <c r="C31" s="28"/>
      <c r="D31" s="28"/>
      <c r="E31" s="28"/>
      <c r="F31" s="26" t="s">
        <v>930</v>
      </c>
      <c r="G31" s="28"/>
      <c r="H31" s="28"/>
      <c r="I31" s="28"/>
      <c r="J31" s="26" t="s">
        <v>126</v>
      </c>
      <c r="K31" s="26" t="s">
        <v>564</v>
      </c>
      <c r="L31" s="27">
        <v>10</v>
      </c>
      <c r="M31" s="27">
        <v>40</v>
      </c>
      <c r="N31" s="27">
        <v>10</v>
      </c>
      <c r="O31" s="28"/>
      <c r="P31" s="28"/>
      <c r="Q31" s="29">
        <v>5000000</v>
      </c>
      <c r="R31" s="28"/>
      <c r="S31" s="29"/>
      <c r="T31" s="28"/>
      <c r="U31" s="28"/>
      <c r="V31" s="28"/>
      <c r="W31" s="28"/>
      <c r="X31" s="28"/>
      <c r="Y31" s="28"/>
      <c r="Z31" s="28"/>
      <c r="AA31" s="29"/>
      <c r="AB31" s="28"/>
      <c r="AC31" s="28"/>
      <c r="AD31" s="28"/>
      <c r="AE31" s="29">
        <v>2500000</v>
      </c>
      <c r="AF31" s="28"/>
      <c r="AG31" s="28"/>
      <c r="AH31" s="28"/>
      <c r="AI31" s="28"/>
      <c r="AJ31" s="28"/>
      <c r="AK31" s="28"/>
      <c r="AL31" s="26" t="s">
        <v>1077</v>
      </c>
    </row>
    <row r="32" spans="2:38" s="1" customFormat="1" ht="41.25">
      <c r="B32" s="5" t="s">
        <v>1037</v>
      </c>
      <c r="C32" s="3" t="s">
        <v>1038</v>
      </c>
      <c r="D32" s="3" t="s">
        <v>1039</v>
      </c>
      <c r="E32" s="3" t="s">
        <v>1040</v>
      </c>
      <c r="F32" s="3" t="s">
        <v>1041</v>
      </c>
      <c r="G32" s="3" t="s">
        <v>1042</v>
      </c>
      <c r="H32" s="3" t="s">
        <v>1043</v>
      </c>
      <c r="I32" s="3" t="s">
        <v>1044</v>
      </c>
      <c r="J32" s="4" t="s">
        <v>1045</v>
      </c>
      <c r="K32" s="5" t="s">
        <v>1046</v>
      </c>
      <c r="L32" s="6"/>
      <c r="M32" s="6"/>
      <c r="N32" s="7"/>
      <c r="O32" s="7"/>
      <c r="P32" s="8"/>
      <c r="Q32" s="9">
        <f>SUM(Q33:Q33)</f>
        <v>5000000</v>
      </c>
      <c r="R32" s="10">
        <f>SUM(R33:R33)</f>
        <v>0</v>
      </c>
      <c r="S32" s="11">
        <f>SUM(S33:S33)</f>
        <v>0</v>
      </c>
      <c r="T32" s="10">
        <f>SUM(T33:T33)</f>
        <v>0</v>
      </c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12">
        <f>Q32+S32</f>
        <v>5000000</v>
      </c>
      <c r="AH32" s="10">
        <f>AH33</f>
        <v>0</v>
      </c>
      <c r="AI32" s="13">
        <f>SUM(AI33:AI33)</f>
        <v>0</v>
      </c>
      <c r="AJ32" s="14"/>
      <c r="AK32" s="14"/>
      <c r="AL32" s="15"/>
    </row>
    <row r="33" spans="2:38" ht="230.25" thickBot="1">
      <c r="B33" s="28"/>
      <c r="C33" s="28"/>
      <c r="D33" s="28"/>
      <c r="E33" s="28"/>
      <c r="F33" s="26" t="s">
        <v>930</v>
      </c>
      <c r="G33" s="28"/>
      <c r="H33" s="28"/>
      <c r="I33" s="28"/>
      <c r="J33" s="26" t="s">
        <v>127</v>
      </c>
      <c r="K33" s="26" t="s">
        <v>565</v>
      </c>
      <c r="L33" s="27">
        <v>0</v>
      </c>
      <c r="M33" s="27">
        <v>12</v>
      </c>
      <c r="N33" s="27">
        <v>3</v>
      </c>
      <c r="O33" s="28"/>
      <c r="P33" s="28"/>
      <c r="Q33" s="29">
        <v>5000000</v>
      </c>
      <c r="R33" s="28"/>
      <c r="S33" s="29"/>
      <c r="T33" s="28"/>
      <c r="U33" s="28"/>
      <c r="V33" s="28"/>
      <c r="W33" s="28"/>
      <c r="X33" s="28"/>
      <c r="Y33" s="28"/>
      <c r="Z33" s="28"/>
      <c r="AA33" s="29"/>
      <c r="AB33" s="28"/>
      <c r="AC33" s="28"/>
      <c r="AD33" s="28"/>
      <c r="AE33" s="29">
        <v>2500000</v>
      </c>
      <c r="AF33" s="28"/>
      <c r="AG33" s="28"/>
      <c r="AH33" s="28"/>
      <c r="AI33" s="28"/>
      <c r="AJ33" s="28"/>
      <c r="AK33" s="28"/>
      <c r="AL33" s="26" t="s">
        <v>1077</v>
      </c>
    </row>
    <row r="34" spans="2:38" s="1" customFormat="1" ht="41.25">
      <c r="B34" s="5" t="s">
        <v>1037</v>
      </c>
      <c r="C34" s="3" t="s">
        <v>1038</v>
      </c>
      <c r="D34" s="3" t="s">
        <v>1039</v>
      </c>
      <c r="E34" s="3" t="s">
        <v>1040</v>
      </c>
      <c r="F34" s="3" t="s">
        <v>1041</v>
      </c>
      <c r="G34" s="3" t="s">
        <v>1042</v>
      </c>
      <c r="H34" s="3" t="s">
        <v>1043</v>
      </c>
      <c r="I34" s="3" t="s">
        <v>1044</v>
      </c>
      <c r="J34" s="4" t="s">
        <v>1045</v>
      </c>
      <c r="K34" s="5" t="s">
        <v>1046</v>
      </c>
      <c r="L34" s="6"/>
      <c r="M34" s="6"/>
      <c r="N34" s="7"/>
      <c r="O34" s="7"/>
      <c r="P34" s="8"/>
      <c r="Q34" s="9">
        <f>SUM(Q35:Q35)</f>
        <v>5000000</v>
      </c>
      <c r="R34" s="10">
        <f>SUM(R35:R35)</f>
        <v>0</v>
      </c>
      <c r="S34" s="11">
        <f>SUM(S35:S35)</f>
        <v>0</v>
      </c>
      <c r="T34" s="10">
        <f>SUM(T35:T35)</f>
        <v>0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2">
        <f>Q34+S34</f>
        <v>5000000</v>
      </c>
      <c r="AH34" s="10">
        <f>AH35</f>
        <v>0</v>
      </c>
      <c r="AI34" s="13">
        <f>SUM(AI35:AI35)</f>
        <v>0</v>
      </c>
      <c r="AJ34" s="14"/>
      <c r="AK34" s="14"/>
      <c r="AL34" s="15"/>
    </row>
    <row r="35" spans="2:38" ht="204.75" thickBot="1">
      <c r="B35" s="28"/>
      <c r="C35" s="28"/>
      <c r="D35" s="28"/>
      <c r="E35" s="28"/>
      <c r="F35" s="26" t="s">
        <v>930</v>
      </c>
      <c r="G35" s="28"/>
      <c r="H35" s="28"/>
      <c r="I35" s="28"/>
      <c r="J35" s="26" t="s">
        <v>128</v>
      </c>
      <c r="K35" s="26" t="s">
        <v>566</v>
      </c>
      <c r="L35" s="27">
        <v>6</v>
      </c>
      <c r="M35" s="27">
        <v>32</v>
      </c>
      <c r="N35" s="27">
        <v>8</v>
      </c>
      <c r="O35" s="28"/>
      <c r="P35" s="28"/>
      <c r="Q35" s="29">
        <v>5000000</v>
      </c>
      <c r="R35" s="28"/>
      <c r="S35" s="29"/>
      <c r="T35" s="28"/>
      <c r="U35" s="28"/>
      <c r="V35" s="28"/>
      <c r="W35" s="28"/>
      <c r="X35" s="28"/>
      <c r="Y35" s="28"/>
      <c r="Z35" s="28"/>
      <c r="AA35" s="29"/>
      <c r="AB35" s="28"/>
      <c r="AC35" s="28"/>
      <c r="AD35" s="28"/>
      <c r="AE35" s="29">
        <v>2500000</v>
      </c>
      <c r="AF35" s="28"/>
      <c r="AG35" s="28"/>
      <c r="AH35" s="28"/>
      <c r="AI35" s="28"/>
      <c r="AJ35" s="28"/>
      <c r="AK35" s="28"/>
      <c r="AL35" s="26" t="s">
        <v>1077</v>
      </c>
    </row>
    <row r="36" spans="2:38" s="1" customFormat="1" ht="45.75">
      <c r="B36" s="5" t="s">
        <v>1037</v>
      </c>
      <c r="C36" s="3" t="s">
        <v>1038</v>
      </c>
      <c r="D36" s="3" t="s">
        <v>1039</v>
      </c>
      <c r="E36" s="3" t="s">
        <v>1040</v>
      </c>
      <c r="F36" s="3" t="s">
        <v>1041</v>
      </c>
      <c r="G36" s="3" t="s">
        <v>1042</v>
      </c>
      <c r="H36" s="3" t="s">
        <v>1043</v>
      </c>
      <c r="I36" s="3" t="s">
        <v>1044</v>
      </c>
      <c r="J36" s="4" t="s">
        <v>1045</v>
      </c>
      <c r="K36" s="5" t="s">
        <v>1046</v>
      </c>
      <c r="L36" s="6"/>
      <c r="M36" s="6"/>
      <c r="N36" s="7"/>
      <c r="O36" s="7"/>
      <c r="P36" s="8"/>
      <c r="Q36" s="9">
        <f>SUM(Q37:Q37)</f>
        <v>0</v>
      </c>
      <c r="R36" s="10">
        <f>SUM(R37:R37)</f>
        <v>0</v>
      </c>
      <c r="S36" s="11">
        <f>SUM(S37:S37)</f>
        <v>30000000</v>
      </c>
      <c r="T36" s="10">
        <f>SUM(T37:T37)</f>
        <v>0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2">
        <f>Q36+S36</f>
        <v>30000000</v>
      </c>
      <c r="AH36" s="10">
        <f>AH37</f>
        <v>0</v>
      </c>
      <c r="AI36" s="13">
        <f>SUM(AI37:AI37)</f>
        <v>0</v>
      </c>
      <c r="AJ36" s="14"/>
      <c r="AK36" s="14"/>
      <c r="AL36" s="15"/>
    </row>
    <row r="37" spans="2:38" ht="191.25">
      <c r="B37" s="28"/>
      <c r="C37" s="28"/>
      <c r="D37" s="28"/>
      <c r="E37" s="28"/>
      <c r="F37" s="26" t="s">
        <v>931</v>
      </c>
      <c r="G37" s="28"/>
      <c r="H37" s="28"/>
      <c r="I37" s="28"/>
      <c r="J37" s="26" t="s">
        <v>129</v>
      </c>
      <c r="K37" s="26" t="s">
        <v>567</v>
      </c>
      <c r="L37" s="27">
        <v>16</v>
      </c>
      <c r="M37" s="27">
        <v>80</v>
      </c>
      <c r="N37" s="27">
        <v>20</v>
      </c>
      <c r="O37" s="28"/>
      <c r="P37" s="28"/>
      <c r="Q37" s="29"/>
      <c r="R37" s="28"/>
      <c r="S37" s="29">
        <v>30000000</v>
      </c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>
        <v>33333333</v>
      </c>
      <c r="AF37" s="28"/>
      <c r="AG37" s="28"/>
      <c r="AH37" s="28"/>
      <c r="AI37" s="28"/>
      <c r="AJ37" s="28"/>
      <c r="AK37" s="28"/>
      <c r="AL37" s="26" t="s">
        <v>1077</v>
      </c>
    </row>
    <row r="38" spans="2:38" ht="15.75" thickBot="1">
      <c r="B38" s="28"/>
      <c r="C38" s="28"/>
      <c r="D38" s="28"/>
      <c r="E38" s="28"/>
      <c r="F38" s="26"/>
      <c r="G38" s="28"/>
      <c r="H38" s="28"/>
      <c r="I38" s="28"/>
      <c r="J38" s="26"/>
      <c r="K38" s="26"/>
      <c r="L38" s="27"/>
      <c r="M38" s="27"/>
      <c r="N38" s="27"/>
      <c r="O38" s="28"/>
      <c r="P38" s="28"/>
      <c r="Q38" s="29"/>
      <c r="R38" s="28"/>
      <c r="S38" s="29"/>
      <c r="T38" s="28"/>
      <c r="U38" s="28"/>
      <c r="V38" s="28"/>
      <c r="W38" s="28"/>
      <c r="X38" s="28"/>
      <c r="Y38" s="28"/>
      <c r="Z38" s="28"/>
      <c r="AA38" s="29"/>
      <c r="AB38" s="28"/>
      <c r="AC38" s="28"/>
      <c r="AD38" s="28"/>
      <c r="AE38" s="29"/>
      <c r="AF38" s="28"/>
      <c r="AG38" s="28"/>
      <c r="AH38" s="28"/>
      <c r="AI38" s="28"/>
      <c r="AJ38" s="28"/>
      <c r="AK38" s="28"/>
      <c r="AL38" s="26"/>
    </row>
    <row r="39" spans="2:38" s="1" customFormat="1" ht="11.25">
      <c r="B39" s="122" t="s">
        <v>1097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4"/>
    </row>
    <row r="40" spans="2:38" s="1" customFormat="1" ht="12" thickBot="1">
      <c r="B40" s="125" t="s">
        <v>1098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7"/>
    </row>
    <row r="41" spans="2:38" s="1" customFormat="1" ht="11.25">
      <c r="B41" s="252" t="s">
        <v>1099</v>
      </c>
      <c r="C41" s="129"/>
      <c r="D41" s="129"/>
      <c r="E41" s="129"/>
      <c r="F41" s="129"/>
      <c r="G41" s="129"/>
      <c r="H41" s="129"/>
      <c r="I41" s="129"/>
      <c r="J41" s="130"/>
      <c r="K41" s="131" t="s">
        <v>1174</v>
      </c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3"/>
      <c r="W41" s="131" t="s">
        <v>1101</v>
      </c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253"/>
    </row>
    <row r="42" spans="2:38" s="1" customFormat="1" ht="28.5" customHeight="1" thickBot="1">
      <c r="B42" s="254" t="s">
        <v>1181</v>
      </c>
      <c r="C42" s="137"/>
      <c r="D42" s="138"/>
      <c r="E42" s="16"/>
      <c r="F42" s="16"/>
      <c r="G42" s="16"/>
      <c r="H42" s="139" t="s">
        <v>1182</v>
      </c>
      <c r="I42" s="139"/>
      <c r="J42" s="139"/>
      <c r="K42" s="139"/>
      <c r="L42" s="139"/>
      <c r="M42" s="139"/>
      <c r="N42" s="139"/>
      <c r="O42" s="139"/>
      <c r="P42" s="140"/>
      <c r="Q42" s="141" t="s">
        <v>1049</v>
      </c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3"/>
      <c r="AI42" s="144" t="s">
        <v>1050</v>
      </c>
      <c r="AJ42" s="145"/>
      <c r="AK42" s="145"/>
      <c r="AL42" s="146"/>
    </row>
    <row r="43" spans="2:38" s="1" customFormat="1" ht="11.25" customHeight="1">
      <c r="B43" s="156" t="s">
        <v>1051</v>
      </c>
      <c r="C43" s="158" t="s">
        <v>1052</v>
      </c>
      <c r="D43" s="159"/>
      <c r="E43" s="159"/>
      <c r="F43" s="159"/>
      <c r="G43" s="159"/>
      <c r="H43" s="159"/>
      <c r="I43" s="159"/>
      <c r="J43" s="159"/>
      <c r="K43" s="162" t="s">
        <v>1053</v>
      </c>
      <c r="L43" s="191" t="s">
        <v>1054</v>
      </c>
      <c r="M43" s="191" t="s">
        <v>1055</v>
      </c>
      <c r="N43" s="166" t="s">
        <v>1394</v>
      </c>
      <c r="O43" s="173" t="s">
        <v>1056</v>
      </c>
      <c r="P43" s="175" t="s">
        <v>1057</v>
      </c>
      <c r="Q43" s="177" t="s">
        <v>1058</v>
      </c>
      <c r="R43" s="169"/>
      <c r="S43" s="168" t="s">
        <v>1059</v>
      </c>
      <c r="T43" s="169"/>
      <c r="U43" s="168" t="s">
        <v>1060</v>
      </c>
      <c r="V43" s="169"/>
      <c r="W43" s="168" t="s">
        <v>1061</v>
      </c>
      <c r="X43" s="169"/>
      <c r="Y43" s="168" t="s">
        <v>1062</v>
      </c>
      <c r="Z43" s="169"/>
      <c r="AA43" s="168" t="s">
        <v>1063</v>
      </c>
      <c r="AB43" s="169"/>
      <c r="AC43" s="168" t="s">
        <v>1064</v>
      </c>
      <c r="AD43" s="169"/>
      <c r="AE43" s="168" t="s">
        <v>1065</v>
      </c>
      <c r="AF43" s="169"/>
      <c r="AG43" s="168" t="s">
        <v>1066</v>
      </c>
      <c r="AH43" s="170"/>
      <c r="AI43" s="171" t="s">
        <v>1067</v>
      </c>
      <c r="AJ43" s="147" t="s">
        <v>1068</v>
      </c>
      <c r="AK43" s="149" t="s">
        <v>1069</v>
      </c>
      <c r="AL43" s="151" t="s">
        <v>1070</v>
      </c>
    </row>
    <row r="44" spans="2:38" s="1" customFormat="1" ht="24" thickBot="1">
      <c r="B44" s="157"/>
      <c r="C44" s="178"/>
      <c r="D44" s="179"/>
      <c r="E44" s="179"/>
      <c r="F44" s="179"/>
      <c r="G44" s="179"/>
      <c r="H44" s="179"/>
      <c r="I44" s="179"/>
      <c r="J44" s="179"/>
      <c r="K44" s="163"/>
      <c r="L44" s="192" t="s">
        <v>1054</v>
      </c>
      <c r="M44" s="192"/>
      <c r="N44" s="167"/>
      <c r="O44" s="174"/>
      <c r="P44" s="176"/>
      <c r="Q44" s="17" t="s">
        <v>1071</v>
      </c>
      <c r="R44" s="18" t="s">
        <v>1072</v>
      </c>
      <c r="S44" s="19" t="s">
        <v>1071</v>
      </c>
      <c r="T44" s="18" t="s">
        <v>1072</v>
      </c>
      <c r="U44" s="19" t="s">
        <v>1071</v>
      </c>
      <c r="V44" s="18" t="s">
        <v>1072</v>
      </c>
      <c r="W44" s="19" t="s">
        <v>1071</v>
      </c>
      <c r="X44" s="18" t="s">
        <v>1072</v>
      </c>
      <c r="Y44" s="19" t="s">
        <v>1071</v>
      </c>
      <c r="Z44" s="18" t="s">
        <v>1072</v>
      </c>
      <c r="AA44" s="19" t="s">
        <v>1071</v>
      </c>
      <c r="AB44" s="18" t="s">
        <v>1072</v>
      </c>
      <c r="AC44" s="19" t="s">
        <v>1071</v>
      </c>
      <c r="AD44" s="18" t="s">
        <v>1073</v>
      </c>
      <c r="AE44" s="19" t="s">
        <v>1071</v>
      </c>
      <c r="AF44" s="18" t="s">
        <v>1073</v>
      </c>
      <c r="AG44" s="19" t="s">
        <v>1071</v>
      </c>
      <c r="AH44" s="20" t="s">
        <v>1073</v>
      </c>
      <c r="AI44" s="172"/>
      <c r="AJ44" s="148"/>
      <c r="AK44" s="150"/>
      <c r="AL44" s="152"/>
    </row>
    <row r="45" spans="2:38" s="1" customFormat="1" ht="79.5" thickBot="1">
      <c r="B45" s="42" t="s">
        <v>1077</v>
      </c>
      <c r="C45" s="180" t="s">
        <v>1342</v>
      </c>
      <c r="D45" s="181"/>
      <c r="E45" s="181"/>
      <c r="F45" s="181"/>
      <c r="G45" s="181"/>
      <c r="H45" s="181"/>
      <c r="I45" s="181"/>
      <c r="J45" s="181"/>
      <c r="K45" s="43" t="s">
        <v>1183</v>
      </c>
      <c r="L45" s="64">
        <v>800</v>
      </c>
      <c r="M45" s="60">
        <v>4000</v>
      </c>
      <c r="N45" s="60">
        <v>1000</v>
      </c>
      <c r="O45" s="46"/>
      <c r="P45" s="47"/>
      <c r="Q45" s="48" t="e">
        <f>#REF!+Q48+Q51</f>
        <v>#REF!</v>
      </c>
      <c r="R45" s="49" t="e">
        <f>#REF!+R48+R51</f>
        <v>#REF!</v>
      </c>
      <c r="S45" s="49" t="e">
        <f>#REF!+S48+S51</f>
        <v>#REF!</v>
      </c>
      <c r="T45" s="49" t="e">
        <f>#REF!+T48+T51</f>
        <v>#REF!</v>
      </c>
      <c r="U45" s="49" t="e">
        <f>#REF!+U48+U51</f>
        <v>#REF!</v>
      </c>
      <c r="V45" s="49" t="e">
        <f>#REF!+V48+V51</f>
        <v>#REF!</v>
      </c>
      <c r="W45" s="49" t="e">
        <f>#REF!+W48+W51</f>
        <v>#REF!</v>
      </c>
      <c r="X45" s="49" t="e">
        <f>#REF!+X48+X51</f>
        <v>#REF!</v>
      </c>
      <c r="Y45" s="49" t="e">
        <f>#REF!+Y48+Y51</f>
        <v>#REF!</v>
      </c>
      <c r="Z45" s="49" t="e">
        <f>#REF!+Z48+Z51</f>
        <v>#REF!</v>
      </c>
      <c r="AA45" s="49" t="e">
        <f>#REF!+AA48+AA51</f>
        <v>#REF!</v>
      </c>
      <c r="AB45" s="49" t="e">
        <f>#REF!+AB48+AB51</f>
        <v>#REF!</v>
      </c>
      <c r="AC45" s="49" t="e">
        <f>#REF!+AC48+AC51</f>
        <v>#REF!</v>
      </c>
      <c r="AD45" s="49" t="e">
        <f>#REF!+AD48+AD51</f>
        <v>#REF!</v>
      </c>
      <c r="AE45" s="49" t="e">
        <f>#REF!+AE48+AE51</f>
        <v>#REF!</v>
      </c>
      <c r="AF45" s="49" t="e">
        <f>#REF!+AF48+AF51</f>
        <v>#REF!</v>
      </c>
      <c r="AG45" s="49" t="e">
        <f>+#REF!+AG48+AG51</f>
        <v>#REF!</v>
      </c>
      <c r="AH45" s="50" t="e">
        <f>#REF!+AH48+AH51</f>
        <v>#REF!</v>
      </c>
      <c r="AI45" s="51" t="e">
        <f>#REF!+AI48+AI51</f>
        <v>#REF!</v>
      </c>
      <c r="AJ45" s="52"/>
      <c r="AK45" s="52"/>
      <c r="AL45" s="53"/>
    </row>
    <row r="46" spans="2:38" s="1" customFormat="1" ht="41.25">
      <c r="B46" s="5" t="s">
        <v>1037</v>
      </c>
      <c r="C46" s="3" t="s">
        <v>1038</v>
      </c>
      <c r="D46" s="3" t="s">
        <v>1039</v>
      </c>
      <c r="E46" s="3" t="s">
        <v>1040</v>
      </c>
      <c r="F46" s="3" t="s">
        <v>1041</v>
      </c>
      <c r="G46" s="3" t="s">
        <v>1042</v>
      </c>
      <c r="H46" s="3" t="s">
        <v>1043</v>
      </c>
      <c r="I46" s="3" t="s">
        <v>1044</v>
      </c>
      <c r="J46" s="4" t="s">
        <v>1045</v>
      </c>
      <c r="K46" s="5" t="s">
        <v>1046</v>
      </c>
      <c r="L46" s="6"/>
      <c r="M46" s="6"/>
      <c r="N46" s="7"/>
      <c r="O46" s="7"/>
      <c r="P46" s="8"/>
      <c r="Q46" s="9">
        <f>SUM(Q47:Q47)</f>
        <v>0</v>
      </c>
      <c r="R46" s="10">
        <f>SUM(R47:R47)</f>
        <v>0</v>
      </c>
      <c r="S46" s="11">
        <f>SUM(S47:S47)</f>
        <v>5714286</v>
      </c>
      <c r="T46" s="10">
        <f>SUM(T47:T47)</f>
        <v>0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2">
        <f>Q46+S46</f>
        <v>5714286</v>
      </c>
      <c r="AH46" s="10">
        <f>AH47</f>
        <v>0</v>
      </c>
      <c r="AI46" s="13">
        <f>SUM(AI47:AI47)</f>
        <v>0</v>
      </c>
      <c r="AJ46" s="14"/>
      <c r="AK46" s="14"/>
      <c r="AL46" s="15"/>
    </row>
    <row r="47" spans="2:38" ht="128.25" thickBot="1">
      <c r="B47" s="28"/>
      <c r="C47" s="28"/>
      <c r="D47" s="28"/>
      <c r="E47" s="28"/>
      <c r="F47" s="26" t="s">
        <v>931</v>
      </c>
      <c r="G47" s="28"/>
      <c r="H47" s="28"/>
      <c r="I47" s="28"/>
      <c r="J47" s="26" t="s">
        <v>130</v>
      </c>
      <c r="K47" s="26" t="s">
        <v>568</v>
      </c>
      <c r="L47" s="27">
        <v>4</v>
      </c>
      <c r="M47" s="27">
        <v>2000</v>
      </c>
      <c r="N47" s="27">
        <v>500</v>
      </c>
      <c r="O47" s="28"/>
      <c r="P47" s="28"/>
      <c r="Q47" s="29"/>
      <c r="R47" s="28"/>
      <c r="S47" s="29">
        <v>5714286</v>
      </c>
      <c r="T47" s="28"/>
      <c r="U47" s="28"/>
      <c r="V47" s="28"/>
      <c r="W47" s="28"/>
      <c r="X47" s="28"/>
      <c r="Y47" s="28"/>
      <c r="Z47" s="28"/>
      <c r="AA47" s="29"/>
      <c r="AB47" s="28"/>
      <c r="AC47" s="28"/>
      <c r="AD47" s="28"/>
      <c r="AE47" s="29">
        <v>7142857</v>
      </c>
      <c r="AF47" s="28"/>
      <c r="AG47" s="28"/>
      <c r="AH47" s="28"/>
      <c r="AI47" s="28"/>
      <c r="AJ47" s="28"/>
      <c r="AK47" s="28"/>
      <c r="AL47" s="26" t="s">
        <v>1077</v>
      </c>
    </row>
    <row r="48" spans="2:38" s="1" customFormat="1" ht="41.25">
      <c r="B48" s="5" t="s">
        <v>1037</v>
      </c>
      <c r="C48" s="3" t="s">
        <v>1038</v>
      </c>
      <c r="D48" s="3" t="s">
        <v>1039</v>
      </c>
      <c r="E48" s="3" t="s">
        <v>1040</v>
      </c>
      <c r="F48" s="3" t="s">
        <v>1041</v>
      </c>
      <c r="G48" s="3" t="s">
        <v>1042</v>
      </c>
      <c r="H48" s="3" t="s">
        <v>1043</v>
      </c>
      <c r="I48" s="3" t="s">
        <v>1044</v>
      </c>
      <c r="J48" s="4" t="s">
        <v>1045</v>
      </c>
      <c r="K48" s="5" t="s">
        <v>1046</v>
      </c>
      <c r="L48" s="6"/>
      <c r="M48" s="6"/>
      <c r="N48" s="7"/>
      <c r="O48" s="7"/>
      <c r="P48" s="8"/>
      <c r="Q48" s="9">
        <f>SUM(Q49:Q49)</f>
        <v>0</v>
      </c>
      <c r="R48" s="10">
        <f>SUM(R49:R49)</f>
        <v>0</v>
      </c>
      <c r="S48" s="11">
        <f>SUM(S49:S49)</f>
        <v>5714286</v>
      </c>
      <c r="T48" s="10">
        <f>SUM(T49:T49)</f>
        <v>0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2">
        <f>Q48+S48</f>
        <v>5714286</v>
      </c>
      <c r="AH48" s="10">
        <f>AH49</f>
        <v>0</v>
      </c>
      <c r="AI48" s="13">
        <f>SUM(AI49:AI49)</f>
        <v>0</v>
      </c>
      <c r="AJ48" s="14"/>
      <c r="AK48" s="14"/>
      <c r="AL48" s="15"/>
    </row>
    <row r="49" spans="2:38" ht="51.75" thickBot="1">
      <c r="B49" s="28"/>
      <c r="C49" s="28"/>
      <c r="D49" s="28"/>
      <c r="E49" s="28"/>
      <c r="F49" s="26" t="s">
        <v>930</v>
      </c>
      <c r="G49" s="28"/>
      <c r="H49" s="28"/>
      <c r="I49" s="28"/>
      <c r="J49" s="26" t="s">
        <v>131</v>
      </c>
      <c r="K49" s="26" t="s">
        <v>569</v>
      </c>
      <c r="L49" s="27">
        <v>0</v>
      </c>
      <c r="M49" s="27">
        <v>37</v>
      </c>
      <c r="N49" s="27">
        <v>10</v>
      </c>
      <c r="O49" s="28"/>
      <c r="P49" s="28"/>
      <c r="Q49" s="29"/>
      <c r="R49" s="28"/>
      <c r="S49" s="29">
        <v>5714286</v>
      </c>
      <c r="T49" s="28"/>
      <c r="U49" s="28"/>
      <c r="V49" s="28"/>
      <c r="W49" s="28"/>
      <c r="X49" s="28"/>
      <c r="Y49" s="28"/>
      <c r="Z49" s="28"/>
      <c r="AA49" s="29"/>
      <c r="AB49" s="28"/>
      <c r="AC49" s="28"/>
      <c r="AD49" s="28"/>
      <c r="AE49" s="29">
        <v>7142857</v>
      </c>
      <c r="AF49" s="28"/>
      <c r="AG49" s="28"/>
      <c r="AH49" s="28"/>
      <c r="AI49" s="28"/>
      <c r="AJ49" s="28"/>
      <c r="AK49" s="28"/>
      <c r="AL49" s="26" t="s">
        <v>1077</v>
      </c>
    </row>
    <row r="50" spans="2:38" s="1" customFormat="1" ht="41.25">
      <c r="B50" s="5" t="s">
        <v>1037</v>
      </c>
      <c r="C50" s="3" t="s">
        <v>1038</v>
      </c>
      <c r="D50" s="3" t="s">
        <v>1039</v>
      </c>
      <c r="E50" s="3" t="s">
        <v>1040</v>
      </c>
      <c r="F50" s="3" t="s">
        <v>1041</v>
      </c>
      <c r="G50" s="3" t="s">
        <v>1042</v>
      </c>
      <c r="H50" s="3" t="s">
        <v>1043</v>
      </c>
      <c r="I50" s="3" t="s">
        <v>1044</v>
      </c>
      <c r="J50" s="4" t="s">
        <v>1045</v>
      </c>
      <c r="K50" s="5" t="s">
        <v>1046</v>
      </c>
      <c r="L50" s="6"/>
      <c r="M50" s="6"/>
      <c r="N50" s="7"/>
      <c r="O50" s="7"/>
      <c r="P50" s="8"/>
      <c r="Q50" s="9">
        <f>SUM(Q51:Q51)</f>
        <v>3333333</v>
      </c>
      <c r="R50" s="10">
        <f>SUM(R51:R51)</f>
        <v>0</v>
      </c>
      <c r="S50" s="11">
        <f>SUM(S51:S51)</f>
        <v>0</v>
      </c>
      <c r="T50" s="10">
        <f>SUM(T51:T51)</f>
        <v>0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2">
        <f>Q50+S50</f>
        <v>3333333</v>
      </c>
      <c r="AH50" s="10">
        <f>AH51</f>
        <v>0</v>
      </c>
      <c r="AI50" s="13">
        <f>SUM(AI51:AI51)</f>
        <v>0</v>
      </c>
      <c r="AJ50" s="14"/>
      <c r="AK50" s="14"/>
      <c r="AL50" s="15"/>
    </row>
    <row r="51" spans="2:38" ht="128.25" thickBot="1">
      <c r="B51" s="28"/>
      <c r="C51" s="28"/>
      <c r="D51" s="28"/>
      <c r="E51" s="28"/>
      <c r="F51" s="26" t="s">
        <v>931</v>
      </c>
      <c r="G51" s="28"/>
      <c r="H51" s="28"/>
      <c r="I51" s="28"/>
      <c r="J51" s="26" t="s">
        <v>132</v>
      </c>
      <c r="K51" s="26" t="s">
        <v>570</v>
      </c>
      <c r="L51" s="27">
        <v>1</v>
      </c>
      <c r="M51" s="27">
        <v>8</v>
      </c>
      <c r="N51" s="27">
        <v>2</v>
      </c>
      <c r="O51" s="28"/>
      <c r="P51" s="28"/>
      <c r="Q51" s="29">
        <v>3333333</v>
      </c>
      <c r="R51" s="28"/>
      <c r="S51" s="29"/>
      <c r="T51" s="28"/>
      <c r="U51" s="28"/>
      <c r="V51" s="28"/>
      <c r="W51" s="28"/>
      <c r="X51" s="28"/>
      <c r="Y51" s="28"/>
      <c r="Z51" s="28"/>
      <c r="AA51" s="29"/>
      <c r="AB51" s="28"/>
      <c r="AC51" s="28"/>
      <c r="AD51" s="28"/>
      <c r="AE51" s="29">
        <v>3333333</v>
      </c>
      <c r="AF51" s="28"/>
      <c r="AG51" s="28"/>
      <c r="AH51" s="28"/>
      <c r="AI51" s="28"/>
      <c r="AJ51" s="28"/>
      <c r="AK51" s="28"/>
      <c r="AL51" s="26" t="s">
        <v>1077</v>
      </c>
    </row>
    <row r="52" spans="2:38" s="1" customFormat="1" ht="41.25">
      <c r="B52" s="5" t="s">
        <v>1037</v>
      </c>
      <c r="C52" s="3" t="s">
        <v>1038</v>
      </c>
      <c r="D52" s="3" t="s">
        <v>1039</v>
      </c>
      <c r="E52" s="3" t="s">
        <v>1040</v>
      </c>
      <c r="F52" s="3" t="s">
        <v>1041</v>
      </c>
      <c r="G52" s="3" t="s">
        <v>1042</v>
      </c>
      <c r="H52" s="3" t="s">
        <v>1043</v>
      </c>
      <c r="I52" s="3" t="s">
        <v>1044</v>
      </c>
      <c r="J52" s="4" t="s">
        <v>1045</v>
      </c>
      <c r="K52" s="5" t="s">
        <v>1046</v>
      </c>
      <c r="L52" s="6"/>
      <c r="M52" s="6"/>
      <c r="N52" s="7"/>
      <c r="O52" s="7"/>
      <c r="P52" s="8"/>
      <c r="Q52" s="9">
        <f>SUM(Q53:Q53)</f>
        <v>3333333</v>
      </c>
      <c r="R52" s="10">
        <f>SUM(R53:R53)</f>
        <v>0</v>
      </c>
      <c r="S52" s="11">
        <f>SUM(S53:S53)</f>
        <v>0</v>
      </c>
      <c r="T52" s="10">
        <f>SUM(T53:T53)</f>
        <v>0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11"/>
      <c r="AF52" s="10"/>
      <c r="AG52" s="12">
        <f>Q52+S52</f>
        <v>3333333</v>
      </c>
      <c r="AH52" s="10">
        <f>AH53</f>
        <v>0</v>
      </c>
      <c r="AI52" s="13">
        <f>SUM(AI53:AI53)</f>
        <v>0</v>
      </c>
      <c r="AJ52" s="14"/>
      <c r="AK52" s="14"/>
      <c r="AL52" s="15"/>
    </row>
    <row r="53" spans="2:38" ht="141" thickBot="1">
      <c r="B53" s="28"/>
      <c r="C53" s="28"/>
      <c r="D53" s="28"/>
      <c r="E53" s="28"/>
      <c r="F53" s="26" t="s">
        <v>931</v>
      </c>
      <c r="G53" s="28"/>
      <c r="H53" s="28"/>
      <c r="I53" s="28"/>
      <c r="J53" s="26" t="s">
        <v>133</v>
      </c>
      <c r="K53" s="26" t="s">
        <v>571</v>
      </c>
      <c r="L53" s="27">
        <v>1</v>
      </c>
      <c r="M53" s="27">
        <v>8</v>
      </c>
      <c r="N53" s="27">
        <v>2</v>
      </c>
      <c r="O53" s="28"/>
      <c r="P53" s="28"/>
      <c r="Q53" s="29">
        <v>3333333</v>
      </c>
      <c r="R53" s="28"/>
      <c r="S53" s="29"/>
      <c r="T53" s="28"/>
      <c r="U53" s="28"/>
      <c r="V53" s="28"/>
      <c r="W53" s="28"/>
      <c r="X53" s="28"/>
      <c r="Y53" s="28"/>
      <c r="Z53" s="28"/>
      <c r="AA53" s="29"/>
      <c r="AB53" s="28"/>
      <c r="AC53" s="28"/>
      <c r="AD53" s="28"/>
      <c r="AE53" s="29">
        <v>3333333</v>
      </c>
      <c r="AF53" s="28"/>
      <c r="AG53" s="28"/>
      <c r="AH53" s="28"/>
      <c r="AI53" s="28"/>
      <c r="AJ53" s="28"/>
      <c r="AK53" s="28"/>
      <c r="AL53" s="26" t="s">
        <v>1077</v>
      </c>
    </row>
    <row r="54" spans="2:38" s="1" customFormat="1" ht="41.25">
      <c r="B54" s="5" t="s">
        <v>1037</v>
      </c>
      <c r="C54" s="3" t="s">
        <v>1038</v>
      </c>
      <c r="D54" s="3" t="s">
        <v>1039</v>
      </c>
      <c r="E54" s="3" t="s">
        <v>1040</v>
      </c>
      <c r="F54" s="3" t="s">
        <v>1041</v>
      </c>
      <c r="G54" s="3" t="s">
        <v>1042</v>
      </c>
      <c r="H54" s="3" t="s">
        <v>1043</v>
      </c>
      <c r="I54" s="3" t="s">
        <v>1044</v>
      </c>
      <c r="J54" s="4" t="s">
        <v>1045</v>
      </c>
      <c r="K54" s="5" t="s">
        <v>1046</v>
      </c>
      <c r="L54" s="6"/>
      <c r="M54" s="6"/>
      <c r="N54" s="7"/>
      <c r="O54" s="7"/>
      <c r="P54" s="8"/>
      <c r="Q54" s="9">
        <f>SUM(Q55:Q55)</f>
        <v>0</v>
      </c>
      <c r="R54" s="10">
        <f>SUM(R55:R55)</f>
        <v>0</v>
      </c>
      <c r="S54" s="11">
        <f>SUM(S55:S55)</f>
        <v>5714286</v>
      </c>
      <c r="T54" s="10">
        <f>SUM(T55:T55)</f>
        <v>0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11"/>
      <c r="AF54" s="10"/>
      <c r="AG54" s="12">
        <f>Q54+S54</f>
        <v>5714286</v>
      </c>
      <c r="AH54" s="10">
        <f>AH55</f>
        <v>0</v>
      </c>
      <c r="AI54" s="13">
        <f>SUM(AI55:AI55)</f>
        <v>0</v>
      </c>
      <c r="AJ54" s="14"/>
      <c r="AK54" s="14"/>
      <c r="AL54" s="15"/>
    </row>
    <row r="55" spans="2:38" ht="77.25" thickBot="1">
      <c r="B55" s="28"/>
      <c r="C55" s="28"/>
      <c r="D55" s="28"/>
      <c r="E55" s="28"/>
      <c r="F55" s="26" t="s">
        <v>931</v>
      </c>
      <c r="G55" s="28"/>
      <c r="H55" s="28"/>
      <c r="I55" s="28"/>
      <c r="J55" s="26" t="s">
        <v>134</v>
      </c>
      <c r="K55" s="26" t="s">
        <v>572</v>
      </c>
      <c r="L55" s="27">
        <v>0</v>
      </c>
      <c r="M55" s="27">
        <v>3</v>
      </c>
      <c r="N55" s="27">
        <v>1</v>
      </c>
      <c r="O55" s="28"/>
      <c r="P55" s="28"/>
      <c r="Q55" s="29"/>
      <c r="R55" s="28"/>
      <c r="S55" s="29">
        <v>5714286</v>
      </c>
      <c r="T55" s="28"/>
      <c r="U55" s="28"/>
      <c r="V55" s="28"/>
      <c r="W55" s="28"/>
      <c r="X55" s="28"/>
      <c r="Y55" s="28"/>
      <c r="Z55" s="28"/>
      <c r="AA55" s="29"/>
      <c r="AB55" s="28"/>
      <c r="AC55" s="28"/>
      <c r="AD55" s="28"/>
      <c r="AE55" s="29">
        <v>7142857</v>
      </c>
      <c r="AF55" s="28"/>
      <c r="AG55" s="28"/>
      <c r="AH55" s="28"/>
      <c r="AI55" s="28"/>
      <c r="AJ55" s="28"/>
      <c r="AK55" s="28"/>
      <c r="AL55" s="26" t="s">
        <v>1077</v>
      </c>
    </row>
    <row r="56" spans="2:38" s="1" customFormat="1" ht="41.25">
      <c r="B56" s="5" t="s">
        <v>1037</v>
      </c>
      <c r="C56" s="3" t="s">
        <v>1038</v>
      </c>
      <c r="D56" s="3" t="s">
        <v>1039</v>
      </c>
      <c r="E56" s="3" t="s">
        <v>1040</v>
      </c>
      <c r="F56" s="3" t="s">
        <v>1041</v>
      </c>
      <c r="G56" s="3" t="s">
        <v>1042</v>
      </c>
      <c r="H56" s="3" t="s">
        <v>1043</v>
      </c>
      <c r="I56" s="3" t="s">
        <v>1044</v>
      </c>
      <c r="J56" s="4" t="s">
        <v>1045</v>
      </c>
      <c r="K56" s="5" t="s">
        <v>1046</v>
      </c>
      <c r="L56" s="6"/>
      <c r="M56" s="6"/>
      <c r="N56" s="7"/>
      <c r="O56" s="7"/>
      <c r="P56" s="8"/>
      <c r="Q56" s="9">
        <f>SUM(Q57:Q57)</f>
        <v>0</v>
      </c>
      <c r="R56" s="10">
        <f>SUM(R57:R57)</f>
        <v>0</v>
      </c>
      <c r="S56" s="11">
        <f>SUM(S57:S57)</f>
        <v>5714286</v>
      </c>
      <c r="T56" s="10">
        <f>SUM(T57:T57)</f>
        <v>0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11"/>
      <c r="AF56" s="10"/>
      <c r="AG56" s="12">
        <f>Q56+S56</f>
        <v>5714286</v>
      </c>
      <c r="AH56" s="10">
        <f>AH57</f>
        <v>0</v>
      </c>
      <c r="AI56" s="13">
        <f>SUM(AI57:AI57)</f>
        <v>0</v>
      </c>
      <c r="AJ56" s="14"/>
      <c r="AK56" s="14"/>
      <c r="AL56" s="15"/>
    </row>
    <row r="57" spans="2:38" ht="140.25">
      <c r="B57" s="28"/>
      <c r="C57" s="28"/>
      <c r="D57" s="28"/>
      <c r="E57" s="28"/>
      <c r="F57" s="26" t="s">
        <v>931</v>
      </c>
      <c r="G57" s="28"/>
      <c r="H57" s="28"/>
      <c r="I57" s="28"/>
      <c r="J57" s="26" t="s">
        <v>135</v>
      </c>
      <c r="K57" s="26" t="s">
        <v>573</v>
      </c>
      <c r="L57" s="27">
        <v>2</v>
      </c>
      <c r="M57" s="27">
        <v>12</v>
      </c>
      <c r="N57" s="27">
        <v>3</v>
      </c>
      <c r="O57" s="28"/>
      <c r="P57" s="28"/>
      <c r="Q57" s="29"/>
      <c r="R57" s="28"/>
      <c r="S57" s="29">
        <v>5714286</v>
      </c>
      <c r="T57" s="28"/>
      <c r="U57" s="28"/>
      <c r="V57" s="28"/>
      <c r="W57" s="28"/>
      <c r="X57" s="28"/>
      <c r="Y57" s="28"/>
      <c r="Z57" s="28"/>
      <c r="AA57" s="29"/>
      <c r="AB57" s="28"/>
      <c r="AC57" s="28"/>
      <c r="AD57" s="28"/>
      <c r="AE57" s="29">
        <v>7142857</v>
      </c>
      <c r="AF57" s="28"/>
      <c r="AG57" s="28"/>
      <c r="AH57" s="28"/>
      <c r="AI57" s="28"/>
      <c r="AJ57" s="28"/>
      <c r="AK57" s="28"/>
      <c r="AL57" s="26" t="s">
        <v>1077</v>
      </c>
    </row>
    <row r="58" spans="2:38" ht="15.75" thickBot="1">
      <c r="B58" s="28"/>
      <c r="C58" s="28"/>
      <c r="D58" s="28"/>
      <c r="E58" s="28"/>
      <c r="F58" s="26"/>
      <c r="G58" s="28"/>
      <c r="H58" s="28"/>
      <c r="I58" s="28"/>
      <c r="J58" s="26"/>
      <c r="K58" s="26"/>
      <c r="L58" s="27"/>
      <c r="M58" s="27"/>
      <c r="N58" s="27"/>
      <c r="O58" s="28"/>
      <c r="P58" s="28"/>
      <c r="Q58" s="29"/>
      <c r="R58" s="28"/>
      <c r="S58" s="29"/>
      <c r="T58" s="28"/>
      <c r="U58" s="28"/>
      <c r="V58" s="28"/>
      <c r="W58" s="28"/>
      <c r="X58" s="28"/>
      <c r="Y58" s="28"/>
      <c r="Z58" s="28"/>
      <c r="AA58" s="29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6"/>
    </row>
    <row r="59" spans="2:38" s="1" customFormat="1" ht="11.25">
      <c r="B59" s="122" t="s">
        <v>1097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4"/>
    </row>
    <row r="60" spans="2:38" s="1" customFormat="1" ht="12" thickBot="1">
      <c r="B60" s="125" t="s">
        <v>1098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7"/>
    </row>
    <row r="61" spans="2:38" s="1" customFormat="1" ht="11.25">
      <c r="B61" s="252" t="s">
        <v>1099</v>
      </c>
      <c r="C61" s="129"/>
      <c r="D61" s="129"/>
      <c r="E61" s="129"/>
      <c r="F61" s="129"/>
      <c r="G61" s="129"/>
      <c r="H61" s="129"/>
      <c r="I61" s="129"/>
      <c r="J61" s="130"/>
      <c r="K61" s="131" t="s">
        <v>1174</v>
      </c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3"/>
      <c r="W61" s="131" t="s">
        <v>1101</v>
      </c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253"/>
    </row>
    <row r="62" spans="2:38" s="1" customFormat="1" ht="26.25" customHeight="1" thickBot="1">
      <c r="B62" s="254" t="s">
        <v>1184</v>
      </c>
      <c r="C62" s="137"/>
      <c r="D62" s="138"/>
      <c r="E62" s="16"/>
      <c r="F62" s="16"/>
      <c r="G62" s="16"/>
      <c r="H62" s="139" t="s">
        <v>1185</v>
      </c>
      <c r="I62" s="139"/>
      <c r="J62" s="139"/>
      <c r="K62" s="139"/>
      <c r="L62" s="139"/>
      <c r="M62" s="139"/>
      <c r="N62" s="139"/>
      <c r="O62" s="139"/>
      <c r="P62" s="140"/>
      <c r="Q62" s="141" t="s">
        <v>1049</v>
      </c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3"/>
      <c r="AI62" s="144" t="s">
        <v>1050</v>
      </c>
      <c r="AJ62" s="145"/>
      <c r="AK62" s="145"/>
      <c r="AL62" s="146"/>
    </row>
    <row r="63" spans="2:38" s="1" customFormat="1" ht="11.25" customHeight="1">
      <c r="B63" s="156" t="s">
        <v>1051</v>
      </c>
      <c r="C63" s="158" t="s">
        <v>1052</v>
      </c>
      <c r="D63" s="159"/>
      <c r="E63" s="159"/>
      <c r="F63" s="159"/>
      <c r="G63" s="159"/>
      <c r="H63" s="159"/>
      <c r="I63" s="159"/>
      <c r="J63" s="159"/>
      <c r="K63" s="162" t="s">
        <v>1053</v>
      </c>
      <c r="L63" s="191" t="s">
        <v>1054</v>
      </c>
      <c r="M63" s="191" t="s">
        <v>1055</v>
      </c>
      <c r="N63" s="166" t="s">
        <v>1394</v>
      </c>
      <c r="O63" s="173" t="s">
        <v>1056</v>
      </c>
      <c r="P63" s="175" t="s">
        <v>1057</v>
      </c>
      <c r="Q63" s="177" t="s">
        <v>1058</v>
      </c>
      <c r="R63" s="169"/>
      <c r="S63" s="168" t="s">
        <v>1059</v>
      </c>
      <c r="T63" s="169"/>
      <c r="U63" s="168" t="s">
        <v>1060</v>
      </c>
      <c r="V63" s="169"/>
      <c r="W63" s="168" t="s">
        <v>1061</v>
      </c>
      <c r="X63" s="169"/>
      <c r="Y63" s="168" t="s">
        <v>1062</v>
      </c>
      <c r="Z63" s="169"/>
      <c r="AA63" s="168" t="s">
        <v>1063</v>
      </c>
      <c r="AB63" s="169"/>
      <c r="AC63" s="168" t="s">
        <v>1064</v>
      </c>
      <c r="AD63" s="169"/>
      <c r="AE63" s="168" t="s">
        <v>1065</v>
      </c>
      <c r="AF63" s="169"/>
      <c r="AG63" s="168" t="s">
        <v>1066</v>
      </c>
      <c r="AH63" s="170"/>
      <c r="AI63" s="171" t="s">
        <v>1067</v>
      </c>
      <c r="AJ63" s="147" t="s">
        <v>1068</v>
      </c>
      <c r="AK63" s="149" t="s">
        <v>1069</v>
      </c>
      <c r="AL63" s="151" t="s">
        <v>1070</v>
      </c>
    </row>
    <row r="64" spans="2:38" s="1" customFormat="1" ht="24" thickBot="1">
      <c r="B64" s="157"/>
      <c r="C64" s="178"/>
      <c r="D64" s="179"/>
      <c r="E64" s="179"/>
      <c r="F64" s="179"/>
      <c r="G64" s="179"/>
      <c r="H64" s="179"/>
      <c r="I64" s="179"/>
      <c r="J64" s="179"/>
      <c r="K64" s="163"/>
      <c r="L64" s="192" t="s">
        <v>1054</v>
      </c>
      <c r="M64" s="192"/>
      <c r="N64" s="167"/>
      <c r="O64" s="174"/>
      <c r="P64" s="176"/>
      <c r="Q64" s="17" t="s">
        <v>1071</v>
      </c>
      <c r="R64" s="18" t="s">
        <v>1072</v>
      </c>
      <c r="S64" s="19" t="s">
        <v>1071</v>
      </c>
      <c r="T64" s="18" t="s">
        <v>1072</v>
      </c>
      <c r="U64" s="19" t="s">
        <v>1071</v>
      </c>
      <c r="V64" s="18" t="s">
        <v>1072</v>
      </c>
      <c r="W64" s="19" t="s">
        <v>1071</v>
      </c>
      <c r="X64" s="18" t="s">
        <v>1072</v>
      </c>
      <c r="Y64" s="19" t="s">
        <v>1071</v>
      </c>
      <c r="Z64" s="18" t="s">
        <v>1072</v>
      </c>
      <c r="AA64" s="19" t="s">
        <v>1071</v>
      </c>
      <c r="AB64" s="18" t="s">
        <v>1072</v>
      </c>
      <c r="AC64" s="19" t="s">
        <v>1071</v>
      </c>
      <c r="AD64" s="18" t="s">
        <v>1073</v>
      </c>
      <c r="AE64" s="19" t="s">
        <v>1071</v>
      </c>
      <c r="AF64" s="18" t="s">
        <v>1073</v>
      </c>
      <c r="AG64" s="19" t="s">
        <v>1071</v>
      </c>
      <c r="AH64" s="20" t="s">
        <v>1073</v>
      </c>
      <c r="AI64" s="172"/>
      <c r="AJ64" s="148"/>
      <c r="AK64" s="150"/>
      <c r="AL64" s="152"/>
    </row>
    <row r="65" spans="2:38" s="1" customFormat="1" ht="45.75" thickBot="1">
      <c r="B65" s="42" t="s">
        <v>1077</v>
      </c>
      <c r="C65" s="180" t="s">
        <v>1343</v>
      </c>
      <c r="D65" s="181"/>
      <c r="E65" s="181"/>
      <c r="F65" s="181"/>
      <c r="G65" s="181"/>
      <c r="H65" s="181"/>
      <c r="I65" s="181"/>
      <c r="J65" s="181"/>
      <c r="K65" s="43" t="s">
        <v>1186</v>
      </c>
      <c r="L65" s="64">
        <v>8</v>
      </c>
      <c r="M65" s="60">
        <v>55</v>
      </c>
      <c r="N65" s="60">
        <v>10</v>
      </c>
      <c r="O65" s="46"/>
      <c r="P65" s="47"/>
      <c r="Q65" s="48" t="e">
        <f>#REF!+Q68+#REF!</f>
        <v>#REF!</v>
      </c>
      <c r="R65" s="49" t="e">
        <f>#REF!+R68+#REF!</f>
        <v>#REF!</v>
      </c>
      <c r="S65" s="49" t="e">
        <f>#REF!+S68+#REF!</f>
        <v>#REF!</v>
      </c>
      <c r="T65" s="49" t="e">
        <f>#REF!+T68+#REF!</f>
        <v>#REF!</v>
      </c>
      <c r="U65" s="49" t="e">
        <f>#REF!+U68+#REF!</f>
        <v>#REF!</v>
      </c>
      <c r="V65" s="49" t="e">
        <f>#REF!+V68+#REF!</f>
        <v>#REF!</v>
      </c>
      <c r="W65" s="49" t="e">
        <f>#REF!+W68+#REF!</f>
        <v>#REF!</v>
      </c>
      <c r="X65" s="49" t="e">
        <f>#REF!+X68+#REF!</f>
        <v>#REF!</v>
      </c>
      <c r="Y65" s="49" t="e">
        <f>#REF!+Y68+#REF!</f>
        <v>#REF!</v>
      </c>
      <c r="Z65" s="49" t="e">
        <f>#REF!+Z68+#REF!</f>
        <v>#REF!</v>
      </c>
      <c r="AA65" s="49" t="e">
        <f>#REF!+AA68+#REF!</f>
        <v>#REF!</v>
      </c>
      <c r="AB65" s="49" t="e">
        <f>#REF!+AB68+#REF!</f>
        <v>#REF!</v>
      </c>
      <c r="AC65" s="49" t="e">
        <f>#REF!+AC68+#REF!</f>
        <v>#REF!</v>
      </c>
      <c r="AD65" s="49" t="e">
        <f>#REF!+AD68+#REF!</f>
        <v>#REF!</v>
      </c>
      <c r="AE65" s="49" t="e">
        <f>#REF!+AE68+#REF!</f>
        <v>#REF!</v>
      </c>
      <c r="AF65" s="49" t="e">
        <f>#REF!+AF68+#REF!</f>
        <v>#REF!</v>
      </c>
      <c r="AG65" s="49" t="e">
        <f>+#REF!+AG68+#REF!</f>
        <v>#REF!</v>
      </c>
      <c r="AH65" s="50" t="e">
        <f>#REF!+AH68+#REF!</f>
        <v>#REF!</v>
      </c>
      <c r="AI65" s="51" t="e">
        <f>#REF!+AI68+#REF!</f>
        <v>#REF!</v>
      </c>
      <c r="AJ65" s="52"/>
      <c r="AK65" s="52"/>
      <c r="AL65" s="53"/>
    </row>
    <row r="66" spans="2:38" s="1" customFormat="1" ht="45.75">
      <c r="B66" s="5" t="s">
        <v>1037</v>
      </c>
      <c r="C66" s="3" t="s">
        <v>1038</v>
      </c>
      <c r="D66" s="3" t="s">
        <v>1039</v>
      </c>
      <c r="E66" s="3" t="s">
        <v>1040</v>
      </c>
      <c r="F66" s="3" t="s">
        <v>1041</v>
      </c>
      <c r="G66" s="3" t="s">
        <v>1042</v>
      </c>
      <c r="H66" s="3" t="s">
        <v>1043</v>
      </c>
      <c r="I66" s="3" t="s">
        <v>1044</v>
      </c>
      <c r="J66" s="4" t="s">
        <v>1045</v>
      </c>
      <c r="K66" s="5" t="s">
        <v>1046</v>
      </c>
      <c r="L66" s="6"/>
      <c r="M66" s="6"/>
      <c r="N66" s="7"/>
      <c r="O66" s="7"/>
      <c r="P66" s="8"/>
      <c r="Q66" s="9">
        <f>SUM(Q67:Q67)</f>
        <v>0</v>
      </c>
      <c r="R66" s="10">
        <f>SUM(R67:R67)</f>
        <v>0</v>
      </c>
      <c r="S66" s="11">
        <f>SUM(S67:S67)</f>
        <v>10000000</v>
      </c>
      <c r="T66" s="10">
        <f>SUM(T67:T67)</f>
        <v>0</v>
      </c>
      <c r="U66" s="11"/>
      <c r="V66" s="10"/>
      <c r="W66" s="11"/>
      <c r="X66" s="10"/>
      <c r="Y66" s="11"/>
      <c r="Z66" s="10"/>
      <c r="AA66" s="11"/>
      <c r="AB66" s="10"/>
      <c r="AC66" s="11"/>
      <c r="AD66" s="10"/>
      <c r="AE66" s="11"/>
      <c r="AF66" s="10"/>
      <c r="AG66" s="12">
        <f>Q66+S66</f>
        <v>10000000</v>
      </c>
      <c r="AH66" s="10">
        <f>AH67</f>
        <v>0</v>
      </c>
      <c r="AI66" s="13">
        <f>SUM(AI67:AI67)</f>
        <v>0</v>
      </c>
      <c r="AJ66" s="14"/>
      <c r="AK66" s="14"/>
      <c r="AL66" s="15"/>
    </row>
    <row r="67" spans="2:38" ht="102.75" thickBot="1">
      <c r="B67" s="28"/>
      <c r="C67" s="28"/>
      <c r="D67" s="28"/>
      <c r="E67" s="28"/>
      <c r="F67" s="26" t="s">
        <v>932</v>
      </c>
      <c r="G67" s="28"/>
      <c r="H67" s="28"/>
      <c r="I67" s="28"/>
      <c r="J67" s="26" t="s">
        <v>136</v>
      </c>
      <c r="K67" s="26" t="s">
        <v>574</v>
      </c>
      <c r="L67" s="27">
        <v>3</v>
      </c>
      <c r="M67" s="27">
        <v>16</v>
      </c>
      <c r="N67" s="27">
        <v>4</v>
      </c>
      <c r="O67" s="28"/>
      <c r="P67" s="28"/>
      <c r="Q67" s="29"/>
      <c r="R67" s="28"/>
      <c r="S67" s="29">
        <v>10000000</v>
      </c>
      <c r="T67" s="28"/>
      <c r="U67" s="28"/>
      <c r="V67" s="28"/>
      <c r="W67" s="28"/>
      <c r="X67" s="28"/>
      <c r="Y67" s="28"/>
      <c r="Z67" s="28"/>
      <c r="AA67" s="29"/>
      <c r="AB67" s="28"/>
      <c r="AC67" s="28"/>
      <c r="AD67" s="28"/>
      <c r="AE67" s="29">
        <v>8333333</v>
      </c>
      <c r="AF67" s="28"/>
      <c r="AG67" s="28"/>
      <c r="AH67" s="28"/>
      <c r="AI67" s="28"/>
      <c r="AJ67" s="28"/>
      <c r="AK67" s="28"/>
      <c r="AL67" s="26" t="s">
        <v>1077</v>
      </c>
    </row>
    <row r="68" spans="2:38" s="1" customFormat="1" ht="45.75">
      <c r="B68" s="5" t="s">
        <v>1037</v>
      </c>
      <c r="C68" s="3" t="s">
        <v>1038</v>
      </c>
      <c r="D68" s="3" t="s">
        <v>1039</v>
      </c>
      <c r="E68" s="3" t="s">
        <v>1040</v>
      </c>
      <c r="F68" s="3" t="s">
        <v>1041</v>
      </c>
      <c r="G68" s="3" t="s">
        <v>1042</v>
      </c>
      <c r="H68" s="3" t="s">
        <v>1043</v>
      </c>
      <c r="I68" s="3" t="s">
        <v>1044</v>
      </c>
      <c r="J68" s="4" t="s">
        <v>1045</v>
      </c>
      <c r="K68" s="5" t="s">
        <v>1046</v>
      </c>
      <c r="L68" s="6"/>
      <c r="M68" s="6"/>
      <c r="N68" s="7"/>
      <c r="O68" s="7"/>
      <c r="P68" s="8"/>
      <c r="Q68" s="9">
        <f>SUM(Q69:Q69)</f>
        <v>0</v>
      </c>
      <c r="R68" s="10">
        <f>SUM(R69:R69)</f>
        <v>0</v>
      </c>
      <c r="S68" s="11">
        <f>SUM(S69:S69)</f>
        <v>10000000</v>
      </c>
      <c r="T68" s="10">
        <f>SUM(T69:T69)</f>
        <v>0</v>
      </c>
      <c r="U68" s="11"/>
      <c r="V68" s="10"/>
      <c r="W68" s="11"/>
      <c r="X68" s="10"/>
      <c r="Y68" s="11"/>
      <c r="Z68" s="10"/>
      <c r="AA68" s="11"/>
      <c r="AB68" s="10"/>
      <c r="AC68" s="11"/>
      <c r="AD68" s="10"/>
      <c r="AE68" s="11"/>
      <c r="AF68" s="10"/>
      <c r="AG68" s="12">
        <f>Q68+S68</f>
        <v>10000000</v>
      </c>
      <c r="AH68" s="10">
        <f>AH69</f>
        <v>0</v>
      </c>
      <c r="AI68" s="13">
        <f>SUM(AI69:AI69)</f>
        <v>0</v>
      </c>
      <c r="AJ68" s="14"/>
      <c r="AK68" s="14"/>
      <c r="AL68" s="15"/>
    </row>
    <row r="69" spans="2:38" ht="153.75" thickBot="1">
      <c r="B69" s="28"/>
      <c r="C69" s="28"/>
      <c r="D69" s="28"/>
      <c r="E69" s="28"/>
      <c r="F69" s="26" t="s">
        <v>932</v>
      </c>
      <c r="G69" s="28"/>
      <c r="H69" s="28"/>
      <c r="I69" s="28"/>
      <c r="J69" s="26" t="s">
        <v>137</v>
      </c>
      <c r="K69" s="26" t="s">
        <v>575</v>
      </c>
      <c r="L69" s="27">
        <v>4</v>
      </c>
      <c r="M69" s="27">
        <v>16</v>
      </c>
      <c r="N69" s="27">
        <v>4</v>
      </c>
      <c r="O69" s="28"/>
      <c r="P69" s="28"/>
      <c r="Q69" s="29"/>
      <c r="R69" s="28"/>
      <c r="S69" s="29">
        <v>10000000</v>
      </c>
      <c r="T69" s="28"/>
      <c r="U69" s="28"/>
      <c r="V69" s="28"/>
      <c r="W69" s="28"/>
      <c r="X69" s="28"/>
      <c r="Y69" s="28"/>
      <c r="Z69" s="28"/>
      <c r="AA69" s="29"/>
      <c r="AB69" s="28"/>
      <c r="AC69" s="28"/>
      <c r="AD69" s="28"/>
      <c r="AE69" s="29">
        <v>8333333</v>
      </c>
      <c r="AF69" s="28"/>
      <c r="AG69" s="28"/>
      <c r="AH69" s="28"/>
      <c r="AI69" s="28"/>
      <c r="AJ69" s="28"/>
      <c r="AK69" s="28"/>
      <c r="AL69" s="26" t="s">
        <v>1077</v>
      </c>
    </row>
    <row r="70" spans="2:38" s="1" customFormat="1" ht="45.75">
      <c r="B70" s="5" t="s">
        <v>1037</v>
      </c>
      <c r="C70" s="3" t="s">
        <v>1038</v>
      </c>
      <c r="D70" s="3" t="s">
        <v>1039</v>
      </c>
      <c r="E70" s="3" t="s">
        <v>1040</v>
      </c>
      <c r="F70" s="3" t="s">
        <v>1041</v>
      </c>
      <c r="G70" s="3" t="s">
        <v>1042</v>
      </c>
      <c r="H70" s="3" t="s">
        <v>1043</v>
      </c>
      <c r="I70" s="3" t="s">
        <v>1044</v>
      </c>
      <c r="J70" s="4" t="s">
        <v>1045</v>
      </c>
      <c r="K70" s="5" t="s">
        <v>1046</v>
      </c>
      <c r="L70" s="6"/>
      <c r="M70" s="6"/>
      <c r="N70" s="7"/>
      <c r="O70" s="7"/>
      <c r="P70" s="8"/>
      <c r="Q70" s="9">
        <f>SUM(Q71:Q71)</f>
        <v>0</v>
      </c>
      <c r="R70" s="10">
        <f>SUM(R71:R71)</f>
        <v>0</v>
      </c>
      <c r="S70" s="11">
        <f>SUM(S71:S71)</f>
        <v>10000000</v>
      </c>
      <c r="T70" s="10">
        <f>SUM(T71:T71)</f>
        <v>0</v>
      </c>
      <c r="U70" s="11"/>
      <c r="V70" s="10"/>
      <c r="W70" s="11"/>
      <c r="X70" s="10"/>
      <c r="Y70" s="11"/>
      <c r="Z70" s="10"/>
      <c r="AA70" s="11"/>
      <c r="AB70" s="10"/>
      <c r="AC70" s="11"/>
      <c r="AD70" s="10"/>
      <c r="AE70" s="11"/>
      <c r="AF70" s="10"/>
      <c r="AG70" s="12">
        <f>Q70+S70</f>
        <v>10000000</v>
      </c>
      <c r="AH70" s="10">
        <f>AH71</f>
        <v>0</v>
      </c>
      <c r="AI70" s="13">
        <f>SUM(AI71:AI71)</f>
        <v>0</v>
      </c>
      <c r="AJ70" s="14"/>
      <c r="AK70" s="14"/>
      <c r="AL70" s="15"/>
    </row>
    <row r="71" spans="2:38" ht="90" thickBot="1">
      <c r="B71" s="28"/>
      <c r="C71" s="28"/>
      <c r="D71" s="28"/>
      <c r="E71" s="28"/>
      <c r="F71" s="26" t="s">
        <v>932</v>
      </c>
      <c r="G71" s="28"/>
      <c r="H71" s="28"/>
      <c r="I71" s="28"/>
      <c r="J71" s="26" t="s">
        <v>138</v>
      </c>
      <c r="K71" s="26" t="s">
        <v>576</v>
      </c>
      <c r="L71" s="27">
        <v>0</v>
      </c>
      <c r="M71" s="27">
        <v>12</v>
      </c>
      <c r="N71" s="27">
        <v>3</v>
      </c>
      <c r="O71" s="28"/>
      <c r="P71" s="28"/>
      <c r="Q71" s="29"/>
      <c r="R71" s="28"/>
      <c r="S71" s="29">
        <v>10000000</v>
      </c>
      <c r="T71" s="28"/>
      <c r="U71" s="28"/>
      <c r="V71" s="28"/>
      <c r="W71" s="28"/>
      <c r="X71" s="28"/>
      <c r="Y71" s="28"/>
      <c r="Z71" s="28"/>
      <c r="AA71" s="29"/>
      <c r="AB71" s="28"/>
      <c r="AC71" s="28"/>
      <c r="AD71" s="28"/>
      <c r="AE71" s="29">
        <v>8333333</v>
      </c>
      <c r="AF71" s="28"/>
      <c r="AG71" s="28"/>
      <c r="AH71" s="28"/>
      <c r="AI71" s="28"/>
      <c r="AJ71" s="28"/>
      <c r="AK71" s="28"/>
      <c r="AL71" s="26" t="s">
        <v>1077</v>
      </c>
    </row>
    <row r="72" spans="2:38" s="1" customFormat="1" ht="45.75">
      <c r="B72" s="5" t="s">
        <v>1037</v>
      </c>
      <c r="C72" s="3" t="s">
        <v>1038</v>
      </c>
      <c r="D72" s="3" t="s">
        <v>1039</v>
      </c>
      <c r="E72" s="3" t="s">
        <v>1040</v>
      </c>
      <c r="F72" s="3" t="s">
        <v>1041</v>
      </c>
      <c r="G72" s="3" t="s">
        <v>1042</v>
      </c>
      <c r="H72" s="3" t="s">
        <v>1043</v>
      </c>
      <c r="I72" s="3" t="s">
        <v>1044</v>
      </c>
      <c r="J72" s="4" t="s">
        <v>1045</v>
      </c>
      <c r="K72" s="5" t="s">
        <v>1046</v>
      </c>
      <c r="L72" s="6"/>
      <c r="M72" s="6"/>
      <c r="N72" s="7"/>
      <c r="O72" s="7"/>
      <c r="P72" s="8"/>
      <c r="Q72" s="9">
        <f>SUM(Q73:Q73)</f>
        <v>0</v>
      </c>
      <c r="R72" s="10">
        <f>SUM(R73:R73)</f>
        <v>0</v>
      </c>
      <c r="S72" s="11">
        <f>SUM(S73:S73)</f>
        <v>10000000</v>
      </c>
      <c r="T72" s="10">
        <f>SUM(T73:T73)</f>
        <v>0</v>
      </c>
      <c r="U72" s="11"/>
      <c r="V72" s="10"/>
      <c r="W72" s="11"/>
      <c r="X72" s="10"/>
      <c r="Y72" s="11"/>
      <c r="Z72" s="10"/>
      <c r="AA72" s="11"/>
      <c r="AB72" s="10"/>
      <c r="AC72" s="11"/>
      <c r="AD72" s="10"/>
      <c r="AE72" s="11"/>
      <c r="AF72" s="10"/>
      <c r="AG72" s="12">
        <f>Q72+S72</f>
        <v>10000000</v>
      </c>
      <c r="AH72" s="10">
        <f>AH73</f>
        <v>0</v>
      </c>
      <c r="AI72" s="13">
        <f>SUM(AI73:AI73)</f>
        <v>0</v>
      </c>
      <c r="AJ72" s="14"/>
      <c r="AK72" s="14"/>
      <c r="AL72" s="15"/>
    </row>
    <row r="73" spans="2:38" ht="64.5" thickBot="1">
      <c r="B73" s="28"/>
      <c r="C73" s="28"/>
      <c r="D73" s="28"/>
      <c r="E73" s="28"/>
      <c r="F73" s="26" t="s">
        <v>932</v>
      </c>
      <c r="G73" s="28"/>
      <c r="H73" s="28"/>
      <c r="I73" s="28"/>
      <c r="J73" s="26" t="s">
        <v>139</v>
      </c>
      <c r="K73" s="26" t="s">
        <v>577</v>
      </c>
      <c r="L73" s="27">
        <v>0</v>
      </c>
      <c r="M73" s="27">
        <v>3</v>
      </c>
      <c r="N73" s="27">
        <v>1</v>
      </c>
      <c r="O73" s="28"/>
      <c r="P73" s="28"/>
      <c r="Q73" s="29"/>
      <c r="R73" s="28"/>
      <c r="S73" s="29">
        <v>10000000</v>
      </c>
      <c r="T73" s="28"/>
      <c r="U73" s="28"/>
      <c r="V73" s="28"/>
      <c r="W73" s="28"/>
      <c r="X73" s="28"/>
      <c r="Y73" s="28"/>
      <c r="Z73" s="28"/>
      <c r="AA73" s="29"/>
      <c r="AB73" s="28"/>
      <c r="AC73" s="28"/>
      <c r="AD73" s="28"/>
      <c r="AE73" s="29">
        <v>8333333</v>
      </c>
      <c r="AF73" s="28"/>
      <c r="AG73" s="28"/>
      <c r="AH73" s="28"/>
      <c r="AI73" s="28"/>
      <c r="AJ73" s="28"/>
      <c r="AK73" s="28"/>
      <c r="AL73" s="26" t="s">
        <v>1077</v>
      </c>
    </row>
    <row r="74" spans="2:38" s="1" customFormat="1" ht="45.75">
      <c r="B74" s="5" t="s">
        <v>1037</v>
      </c>
      <c r="C74" s="3" t="s">
        <v>1038</v>
      </c>
      <c r="D74" s="3" t="s">
        <v>1039</v>
      </c>
      <c r="E74" s="3" t="s">
        <v>1040</v>
      </c>
      <c r="F74" s="3" t="s">
        <v>1041</v>
      </c>
      <c r="G74" s="3" t="s">
        <v>1042</v>
      </c>
      <c r="H74" s="3" t="s">
        <v>1043</v>
      </c>
      <c r="I74" s="3" t="s">
        <v>1044</v>
      </c>
      <c r="J74" s="4" t="s">
        <v>1045</v>
      </c>
      <c r="K74" s="5" t="s">
        <v>1046</v>
      </c>
      <c r="L74" s="6"/>
      <c r="M74" s="6"/>
      <c r="N74" s="7"/>
      <c r="O74" s="7"/>
      <c r="P74" s="8"/>
      <c r="Q74" s="9">
        <f>SUM(Q75:Q75)</f>
        <v>0</v>
      </c>
      <c r="R74" s="10">
        <f>SUM(R75:R75)</f>
        <v>0</v>
      </c>
      <c r="S74" s="11">
        <f>SUM(S75:S75)</f>
        <v>40334955</v>
      </c>
      <c r="T74" s="10">
        <f>SUM(T75:T75)</f>
        <v>0</v>
      </c>
      <c r="U74" s="11"/>
      <c r="V74" s="10"/>
      <c r="W74" s="11"/>
      <c r="X74" s="10"/>
      <c r="Y74" s="11"/>
      <c r="Z74" s="10"/>
      <c r="AA74" s="11"/>
      <c r="AB74" s="10"/>
      <c r="AC74" s="11"/>
      <c r="AD74" s="10"/>
      <c r="AE74" s="11"/>
      <c r="AF74" s="10"/>
      <c r="AG74" s="12">
        <f>Q74+S74</f>
        <v>40334955</v>
      </c>
      <c r="AH74" s="10">
        <f>AH75</f>
        <v>0</v>
      </c>
      <c r="AI74" s="13">
        <f>SUM(AI75:AI75)</f>
        <v>0</v>
      </c>
      <c r="AJ74" s="14"/>
      <c r="AK74" s="14"/>
      <c r="AL74" s="15"/>
    </row>
    <row r="75" spans="2:38" ht="153.75" thickBot="1">
      <c r="B75" s="28"/>
      <c r="C75" s="28"/>
      <c r="D75" s="28"/>
      <c r="E75" s="28"/>
      <c r="F75" s="26" t="s">
        <v>933</v>
      </c>
      <c r="G75" s="28"/>
      <c r="H75" s="28"/>
      <c r="I75" s="28"/>
      <c r="J75" s="26" t="s">
        <v>140</v>
      </c>
      <c r="K75" s="26" t="s">
        <v>578</v>
      </c>
      <c r="L75" s="27">
        <v>8</v>
      </c>
      <c r="M75" s="27">
        <v>40</v>
      </c>
      <c r="N75" s="27">
        <v>10</v>
      </c>
      <c r="O75" s="28"/>
      <c r="P75" s="28"/>
      <c r="Q75" s="29"/>
      <c r="R75" s="28"/>
      <c r="S75" s="29">
        <v>40334955</v>
      </c>
      <c r="T75" s="28"/>
      <c r="U75" s="28"/>
      <c r="V75" s="28"/>
      <c r="W75" s="28"/>
      <c r="X75" s="28"/>
      <c r="Y75" s="28"/>
      <c r="Z75" s="28"/>
      <c r="AA75" s="29"/>
      <c r="AB75" s="28"/>
      <c r="AC75" s="28"/>
      <c r="AD75" s="28"/>
      <c r="AE75" s="29">
        <v>36100000</v>
      </c>
      <c r="AF75" s="28"/>
      <c r="AG75" s="28"/>
      <c r="AH75" s="28"/>
      <c r="AI75" s="28"/>
      <c r="AJ75" s="28"/>
      <c r="AK75" s="28"/>
      <c r="AL75" s="26" t="s">
        <v>1077</v>
      </c>
    </row>
    <row r="76" spans="2:38" s="1" customFormat="1" ht="45.75">
      <c r="B76" s="5" t="s">
        <v>1037</v>
      </c>
      <c r="C76" s="3" t="s">
        <v>1038</v>
      </c>
      <c r="D76" s="3" t="s">
        <v>1039</v>
      </c>
      <c r="E76" s="3" t="s">
        <v>1040</v>
      </c>
      <c r="F76" s="3" t="s">
        <v>1041</v>
      </c>
      <c r="G76" s="3" t="s">
        <v>1042</v>
      </c>
      <c r="H76" s="3" t="s">
        <v>1043</v>
      </c>
      <c r="I76" s="3" t="s">
        <v>1044</v>
      </c>
      <c r="J76" s="4" t="s">
        <v>1045</v>
      </c>
      <c r="K76" s="5" t="s">
        <v>1046</v>
      </c>
      <c r="L76" s="6"/>
      <c r="M76" s="6"/>
      <c r="N76" s="7"/>
      <c r="O76" s="7"/>
      <c r="P76" s="8"/>
      <c r="Q76" s="9">
        <f>SUM(Q77:Q77)</f>
        <v>0</v>
      </c>
      <c r="R76" s="10">
        <f>SUM(R77:R77)</f>
        <v>0</v>
      </c>
      <c r="S76" s="11">
        <f>SUM(S77:S77)</f>
        <v>10000000</v>
      </c>
      <c r="T76" s="10">
        <f>SUM(T77:T77)</f>
        <v>0</v>
      </c>
      <c r="U76" s="11"/>
      <c r="V76" s="10"/>
      <c r="W76" s="11"/>
      <c r="X76" s="10"/>
      <c r="Y76" s="11"/>
      <c r="Z76" s="10"/>
      <c r="AA76" s="11"/>
      <c r="AB76" s="10"/>
      <c r="AC76" s="11"/>
      <c r="AD76" s="10"/>
      <c r="AE76" s="11"/>
      <c r="AF76" s="10"/>
      <c r="AG76" s="12">
        <f>Q76+S76</f>
        <v>10000000</v>
      </c>
      <c r="AH76" s="10">
        <f>AH77</f>
        <v>0</v>
      </c>
      <c r="AI76" s="13">
        <f>SUM(AI77:AI77)</f>
        <v>0</v>
      </c>
      <c r="AJ76" s="14"/>
      <c r="AK76" s="14"/>
      <c r="AL76" s="15"/>
    </row>
    <row r="77" spans="2:38" ht="102.75" thickBot="1">
      <c r="B77" s="28"/>
      <c r="C77" s="28"/>
      <c r="D77" s="28"/>
      <c r="E77" s="28"/>
      <c r="F77" s="26" t="s">
        <v>932</v>
      </c>
      <c r="G77" s="28"/>
      <c r="H77" s="28"/>
      <c r="I77" s="28"/>
      <c r="J77" s="26" t="s">
        <v>141</v>
      </c>
      <c r="K77" s="26" t="s">
        <v>579</v>
      </c>
      <c r="L77" s="27">
        <v>0</v>
      </c>
      <c r="M77" s="27">
        <v>1</v>
      </c>
      <c r="N77" s="27">
        <v>0</v>
      </c>
      <c r="O77" s="28"/>
      <c r="P77" s="28"/>
      <c r="Q77" s="29"/>
      <c r="R77" s="28"/>
      <c r="S77" s="29">
        <v>10000000</v>
      </c>
      <c r="T77" s="28"/>
      <c r="U77" s="28"/>
      <c r="V77" s="28"/>
      <c r="W77" s="28"/>
      <c r="X77" s="28"/>
      <c r="Y77" s="28"/>
      <c r="Z77" s="28"/>
      <c r="AA77" s="29"/>
      <c r="AB77" s="28"/>
      <c r="AC77" s="28"/>
      <c r="AD77" s="28"/>
      <c r="AE77" s="29">
        <v>8333333</v>
      </c>
      <c r="AF77" s="28"/>
      <c r="AG77" s="28"/>
      <c r="AH77" s="28"/>
      <c r="AI77" s="28"/>
      <c r="AJ77" s="28"/>
      <c r="AK77" s="28"/>
      <c r="AL77" s="26" t="s">
        <v>1077</v>
      </c>
    </row>
    <row r="78" spans="2:38" s="1" customFormat="1" ht="45.75">
      <c r="B78" s="5" t="s">
        <v>1037</v>
      </c>
      <c r="C78" s="3" t="s">
        <v>1038</v>
      </c>
      <c r="D78" s="3" t="s">
        <v>1039</v>
      </c>
      <c r="E78" s="3" t="s">
        <v>1040</v>
      </c>
      <c r="F78" s="3" t="s">
        <v>1041</v>
      </c>
      <c r="G78" s="3" t="s">
        <v>1042</v>
      </c>
      <c r="H78" s="3" t="s">
        <v>1043</v>
      </c>
      <c r="I78" s="3" t="s">
        <v>1044</v>
      </c>
      <c r="J78" s="4" t="s">
        <v>1045</v>
      </c>
      <c r="K78" s="5" t="s">
        <v>1046</v>
      </c>
      <c r="L78" s="6"/>
      <c r="M78" s="6"/>
      <c r="N78" s="7"/>
      <c r="O78" s="7"/>
      <c r="P78" s="8"/>
      <c r="Q78" s="9">
        <f>SUM(Q79:Q79)</f>
        <v>0</v>
      </c>
      <c r="R78" s="10">
        <f>SUM(R79:R79)</f>
        <v>0</v>
      </c>
      <c r="S78" s="11">
        <f>SUM(S79:S79)</f>
        <v>10000000</v>
      </c>
      <c r="T78" s="10">
        <f>SUM(T79:T79)</f>
        <v>0</v>
      </c>
      <c r="U78" s="11"/>
      <c r="V78" s="10"/>
      <c r="W78" s="11"/>
      <c r="X78" s="10"/>
      <c r="Y78" s="11"/>
      <c r="Z78" s="10"/>
      <c r="AA78" s="11"/>
      <c r="AB78" s="10"/>
      <c r="AC78" s="11"/>
      <c r="AD78" s="10"/>
      <c r="AE78" s="11"/>
      <c r="AF78" s="10"/>
      <c r="AG78" s="12">
        <f>Q78+S78</f>
        <v>10000000</v>
      </c>
      <c r="AH78" s="10">
        <f>AH79</f>
        <v>0</v>
      </c>
      <c r="AI78" s="13">
        <f>SUM(AI79:AI79)</f>
        <v>0</v>
      </c>
      <c r="AJ78" s="14"/>
      <c r="AK78" s="14"/>
      <c r="AL78" s="15"/>
    </row>
    <row r="79" spans="2:38" ht="178.5">
      <c r="B79" s="28"/>
      <c r="C79" s="28"/>
      <c r="D79" s="28"/>
      <c r="E79" s="28"/>
      <c r="F79" s="26" t="s">
        <v>934</v>
      </c>
      <c r="G79" s="28"/>
      <c r="H79" s="28"/>
      <c r="I79" s="28"/>
      <c r="J79" s="26" t="s">
        <v>142</v>
      </c>
      <c r="K79" s="26" t="s">
        <v>580</v>
      </c>
      <c r="L79" s="27">
        <v>0</v>
      </c>
      <c r="M79" s="27">
        <v>1</v>
      </c>
      <c r="N79" s="27">
        <v>1</v>
      </c>
      <c r="O79" s="28"/>
      <c r="P79" s="28"/>
      <c r="Q79" s="29"/>
      <c r="R79" s="28"/>
      <c r="S79" s="29">
        <v>10000000</v>
      </c>
      <c r="T79" s="28"/>
      <c r="U79" s="28"/>
      <c r="V79" s="28"/>
      <c r="W79" s="28"/>
      <c r="X79" s="28"/>
      <c r="Y79" s="28"/>
      <c r="Z79" s="28"/>
      <c r="AA79" s="29"/>
      <c r="AB79" s="28"/>
      <c r="AC79" s="28"/>
      <c r="AD79" s="28"/>
      <c r="AE79" s="29">
        <v>8333333</v>
      </c>
      <c r="AF79" s="28"/>
      <c r="AG79" s="28"/>
      <c r="AH79" s="28"/>
      <c r="AI79" s="28"/>
      <c r="AJ79" s="28"/>
      <c r="AK79" s="28"/>
      <c r="AL79" s="26" t="s">
        <v>1077</v>
      </c>
    </row>
  </sheetData>
  <mergeCells count="124">
    <mergeCell ref="C65:J65"/>
    <mergeCell ref="Y63:Z63"/>
    <mergeCell ref="AA63:AB63"/>
    <mergeCell ref="AC63:AD63"/>
    <mergeCell ref="AE63:AF63"/>
    <mergeCell ref="AG63:AH63"/>
    <mergeCell ref="AI63:AI64"/>
    <mergeCell ref="O63:O64"/>
    <mergeCell ref="P63:P64"/>
    <mergeCell ref="Q63:R63"/>
    <mergeCell ref="S63:T63"/>
    <mergeCell ref="U63:V63"/>
    <mergeCell ref="W63:X63"/>
    <mergeCell ref="B63:B64"/>
    <mergeCell ref="C63:J64"/>
    <mergeCell ref="K63:K64"/>
    <mergeCell ref="L63:L64"/>
    <mergeCell ref="M63:M64"/>
    <mergeCell ref="N63:N64"/>
    <mergeCell ref="B61:J61"/>
    <mergeCell ref="K61:V61"/>
    <mergeCell ref="W61:AL61"/>
    <mergeCell ref="B62:D62"/>
    <mergeCell ref="H62:P62"/>
    <mergeCell ref="Q62:AH62"/>
    <mergeCell ref="AI62:AL62"/>
    <mergeCell ref="AJ63:AJ64"/>
    <mergeCell ref="AK63:AK64"/>
    <mergeCell ref="AL63:AL64"/>
    <mergeCell ref="AJ43:AJ44"/>
    <mergeCell ref="AK43:AK44"/>
    <mergeCell ref="AL43:AL44"/>
    <mergeCell ref="C45:J45"/>
    <mergeCell ref="B59:AL59"/>
    <mergeCell ref="B60:AL60"/>
    <mergeCell ref="Y43:Z43"/>
    <mergeCell ref="AA43:AB43"/>
    <mergeCell ref="AC43:AD43"/>
    <mergeCell ref="AE43:AF43"/>
    <mergeCell ref="AG43:AH43"/>
    <mergeCell ref="AI43:AI44"/>
    <mergeCell ref="O43:O44"/>
    <mergeCell ref="P43:P44"/>
    <mergeCell ref="Q43:R43"/>
    <mergeCell ref="S43:T43"/>
    <mergeCell ref="U43:V43"/>
    <mergeCell ref="W43:X43"/>
    <mergeCell ref="B43:B44"/>
    <mergeCell ref="C43:J44"/>
    <mergeCell ref="K43:K44"/>
    <mergeCell ref="L43:L44"/>
    <mergeCell ref="M43:M44"/>
    <mergeCell ref="N43:N44"/>
    <mergeCell ref="B41:J41"/>
    <mergeCell ref="K41:V41"/>
    <mergeCell ref="W41:AL41"/>
    <mergeCell ref="B42:D42"/>
    <mergeCell ref="H42:P42"/>
    <mergeCell ref="Q42:AH42"/>
    <mergeCell ref="AI42:AL42"/>
    <mergeCell ref="AJ25:AJ26"/>
    <mergeCell ref="AK25:AK26"/>
    <mergeCell ref="AL25:AL26"/>
    <mergeCell ref="C27:J27"/>
    <mergeCell ref="B39:AL39"/>
    <mergeCell ref="B40:AL40"/>
    <mergeCell ref="Y25:Z25"/>
    <mergeCell ref="AA25:AB25"/>
    <mergeCell ref="AC25:AD25"/>
    <mergeCell ref="AE25:AF25"/>
    <mergeCell ref="AG25:AH25"/>
    <mergeCell ref="AI25:AI26"/>
    <mergeCell ref="O25:O26"/>
    <mergeCell ref="P25:P26"/>
    <mergeCell ref="Q25:R25"/>
    <mergeCell ref="S25:T25"/>
    <mergeCell ref="U25:V25"/>
    <mergeCell ref="W25:X25"/>
    <mergeCell ref="B25:B26"/>
    <mergeCell ref="C25:J26"/>
    <mergeCell ref="K25:K26"/>
    <mergeCell ref="L25:L26"/>
    <mergeCell ref="M25:M26"/>
    <mergeCell ref="N25:N26"/>
    <mergeCell ref="B23:J23"/>
    <mergeCell ref="K23:V23"/>
    <mergeCell ref="W23:AL23"/>
    <mergeCell ref="B24:D24"/>
    <mergeCell ref="H24:P24"/>
    <mergeCell ref="Q24:AH24"/>
    <mergeCell ref="AI24:AL24"/>
    <mergeCell ref="AJ5:AJ6"/>
    <mergeCell ref="AK5:AK6"/>
    <mergeCell ref="AL5:AL6"/>
    <mergeCell ref="C7:J7"/>
    <mergeCell ref="B21:AL21"/>
    <mergeCell ref="B22:AL22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W5:X5"/>
    <mergeCell ref="B5:B6"/>
    <mergeCell ref="C5:J6"/>
    <mergeCell ref="K5:K6"/>
    <mergeCell ref="L5:L6"/>
    <mergeCell ref="M5:M6"/>
    <mergeCell ref="N5:N6"/>
    <mergeCell ref="B1:AL1"/>
    <mergeCell ref="B2:AL2"/>
    <mergeCell ref="B3:J3"/>
    <mergeCell ref="K3:V3"/>
    <mergeCell ref="W3:AL3"/>
    <mergeCell ref="B4:D4"/>
    <mergeCell ref="H4:P4"/>
    <mergeCell ref="Q4:AH4"/>
    <mergeCell ref="AI4:AL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L98"/>
  <sheetViews>
    <sheetView zoomScale="50" zoomScaleNormal="50" workbookViewId="0">
      <selection activeCell="N5" sqref="N5:N6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1099</v>
      </c>
      <c r="C3" s="129"/>
      <c r="D3" s="129"/>
      <c r="E3" s="129"/>
      <c r="F3" s="129"/>
      <c r="G3" s="129"/>
      <c r="H3" s="129"/>
      <c r="I3" s="129"/>
      <c r="J3" s="130"/>
      <c r="K3" s="131" t="s">
        <v>1187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12" thickBot="1">
      <c r="B4" s="254" t="s">
        <v>1188</v>
      </c>
      <c r="C4" s="137"/>
      <c r="D4" s="138"/>
      <c r="E4" s="16"/>
      <c r="F4" s="16"/>
      <c r="G4" s="16"/>
      <c r="H4" s="139" t="s">
        <v>1189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17.25" customHeight="1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79.5" thickBot="1">
      <c r="B7" s="42" t="s">
        <v>1190</v>
      </c>
      <c r="C7" s="180" t="s">
        <v>1191</v>
      </c>
      <c r="D7" s="181"/>
      <c r="E7" s="181"/>
      <c r="F7" s="181"/>
      <c r="G7" s="181"/>
      <c r="H7" s="181"/>
      <c r="I7" s="181"/>
      <c r="J7" s="181"/>
      <c r="K7" s="44" t="s">
        <v>1344</v>
      </c>
      <c r="L7" s="44">
        <v>0</v>
      </c>
      <c r="M7" s="45">
        <v>0.3</v>
      </c>
      <c r="N7" s="45">
        <v>0</v>
      </c>
      <c r="O7" s="46"/>
      <c r="P7" s="47"/>
      <c r="Q7" s="48" t="e">
        <f>#REF!+#REF!+#REF!</f>
        <v>#REF!</v>
      </c>
      <c r="R7" s="49" t="e">
        <f>#REF!+#REF!+#REF!</f>
        <v>#REF!</v>
      </c>
      <c r="S7" s="49" t="e">
        <f>#REF!+#REF!+#REF!</f>
        <v>#REF!</v>
      </c>
      <c r="T7" s="49" t="e">
        <f>#REF!+#REF!+#REF!</f>
        <v>#REF!</v>
      </c>
      <c r="U7" s="49" t="e">
        <f>#REF!+#REF!+#REF!</f>
        <v>#REF!</v>
      </c>
      <c r="V7" s="49" t="e">
        <f>#REF!+#REF!+#REF!</f>
        <v>#REF!</v>
      </c>
      <c r="W7" s="49" t="e">
        <f>#REF!+#REF!+#REF!</f>
        <v>#REF!</v>
      </c>
      <c r="X7" s="49" t="e">
        <f>#REF!+#REF!+#REF!</f>
        <v>#REF!</v>
      </c>
      <c r="Y7" s="49" t="e">
        <f>#REF!+#REF!+#REF!</f>
        <v>#REF!</v>
      </c>
      <c r="Z7" s="49" t="e">
        <f>#REF!+#REF!+#REF!</f>
        <v>#REF!</v>
      </c>
      <c r="AA7" s="49" t="e">
        <f>#REF!+#REF!+#REF!</f>
        <v>#REF!</v>
      </c>
      <c r="AB7" s="49" t="e">
        <f>#REF!+#REF!+#REF!</f>
        <v>#REF!</v>
      </c>
      <c r="AC7" s="49" t="e">
        <f>#REF!+#REF!+#REF!</f>
        <v>#REF!</v>
      </c>
      <c r="AD7" s="49" t="e">
        <f>#REF!+#REF!+#REF!</f>
        <v>#REF!</v>
      </c>
      <c r="AE7" s="49" t="e">
        <f>#REF!+#REF!+#REF!</f>
        <v>#REF!</v>
      </c>
      <c r="AF7" s="49" t="e">
        <f>#REF!+#REF!+#REF!</f>
        <v>#REF!</v>
      </c>
      <c r="AG7" s="49" t="e">
        <f>+#REF!+#REF!+#REF!</f>
        <v>#REF!</v>
      </c>
      <c r="AH7" s="50" t="e">
        <f>#REF!+#REF!+#REF!</f>
        <v>#REF!</v>
      </c>
      <c r="AI7" s="51" t="e">
        <f>#REF!+#REF!+#REF!</f>
        <v>#REF!</v>
      </c>
      <c r="AJ7" s="52"/>
      <c r="AK7" s="52"/>
      <c r="AL7" s="53"/>
    </row>
    <row r="8" spans="2:38" s="1" customFormat="1" ht="33.75">
      <c r="B8" s="65" t="s">
        <v>1037</v>
      </c>
      <c r="C8" s="21" t="s">
        <v>1038</v>
      </c>
      <c r="D8" s="21" t="s">
        <v>1039</v>
      </c>
      <c r="E8" s="21" t="s">
        <v>1040</v>
      </c>
      <c r="F8" s="21" t="s">
        <v>1041</v>
      </c>
      <c r="G8" s="21" t="s">
        <v>1042</v>
      </c>
      <c r="H8" s="21" t="s">
        <v>1043</v>
      </c>
      <c r="I8" s="21" t="s">
        <v>1044</v>
      </c>
      <c r="J8" s="22" t="s">
        <v>1045</v>
      </c>
      <c r="K8" s="65" t="s">
        <v>1046</v>
      </c>
      <c r="L8" s="23"/>
      <c r="M8" s="23"/>
      <c r="N8" s="24"/>
      <c r="O8" s="24"/>
      <c r="P8" s="66"/>
      <c r="Q8" s="67">
        <f>SUM(Q9:Q9)</f>
        <v>0</v>
      </c>
      <c r="R8" s="68">
        <f>SUM(R9:R9)</f>
        <v>0</v>
      </c>
      <c r="S8" s="25">
        <f>SUM(S9:S9)</f>
        <v>0</v>
      </c>
      <c r="T8" s="68">
        <f>SUM(T9:T9)</f>
        <v>0</v>
      </c>
      <c r="U8" s="25"/>
      <c r="V8" s="68"/>
      <c r="W8" s="25"/>
      <c r="X8" s="68"/>
      <c r="Y8" s="25"/>
      <c r="Z8" s="68"/>
      <c r="AA8" s="25"/>
      <c r="AB8" s="68"/>
      <c r="AC8" s="25"/>
      <c r="AD8" s="68"/>
      <c r="AE8" s="25"/>
      <c r="AF8" s="68"/>
      <c r="AG8" s="69">
        <f>Q8+S8</f>
        <v>0</v>
      </c>
      <c r="AH8" s="68">
        <f>AH9</f>
        <v>0</v>
      </c>
      <c r="AI8" s="70">
        <f>SUM(AI9:AI9)</f>
        <v>0</v>
      </c>
      <c r="AJ8" s="71"/>
      <c r="AK8" s="71"/>
      <c r="AL8" s="72"/>
    </row>
    <row r="9" spans="2:38" ht="153.75" thickBot="1">
      <c r="B9" s="28"/>
      <c r="C9" s="28"/>
      <c r="D9" s="28"/>
      <c r="E9" s="28"/>
      <c r="F9" s="26" t="s">
        <v>935</v>
      </c>
      <c r="G9" s="28"/>
      <c r="H9" s="28"/>
      <c r="I9" s="28"/>
      <c r="J9" s="26" t="s">
        <v>143</v>
      </c>
      <c r="K9" s="26" t="s">
        <v>581</v>
      </c>
      <c r="L9" s="27">
        <v>0</v>
      </c>
      <c r="M9" s="27">
        <v>1</v>
      </c>
      <c r="N9" s="27">
        <v>0</v>
      </c>
      <c r="O9" s="28"/>
      <c r="P9" s="28"/>
      <c r="Q9" s="29"/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1078</v>
      </c>
    </row>
    <row r="10" spans="2:38" s="1" customFormat="1" ht="50.2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201000000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201000000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204.75" thickBot="1">
      <c r="B11" s="28"/>
      <c r="C11" s="28"/>
      <c r="D11" s="28"/>
      <c r="E11" s="28"/>
      <c r="F11" s="26" t="s">
        <v>936</v>
      </c>
      <c r="G11" s="28"/>
      <c r="H11" s="28"/>
      <c r="I11" s="28"/>
      <c r="J11" s="26" t="s">
        <v>144</v>
      </c>
      <c r="K11" s="26" t="s">
        <v>582</v>
      </c>
      <c r="L11" s="27">
        <v>6214</v>
      </c>
      <c r="M11" s="27">
        <v>22650</v>
      </c>
      <c r="N11" s="27">
        <v>6500</v>
      </c>
      <c r="O11" s="28"/>
      <c r="P11" s="28"/>
      <c r="Q11" s="29">
        <v>201000000</v>
      </c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1078</v>
      </c>
    </row>
    <row r="12" spans="2:38" s="1" customFormat="1" ht="45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18000000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18000000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90" thickBot="1">
      <c r="B13" s="28"/>
      <c r="C13" s="28"/>
      <c r="D13" s="28"/>
      <c r="E13" s="28"/>
      <c r="F13" s="26" t="s">
        <v>937</v>
      </c>
      <c r="G13" s="28"/>
      <c r="H13" s="28"/>
      <c r="I13" s="28"/>
      <c r="J13" s="26" t="s">
        <v>145</v>
      </c>
      <c r="K13" s="26" t="s">
        <v>583</v>
      </c>
      <c r="L13" s="27">
        <v>0</v>
      </c>
      <c r="M13" s="27">
        <v>4</v>
      </c>
      <c r="N13" s="27">
        <v>1</v>
      </c>
      <c r="O13" s="28"/>
      <c r="P13" s="28"/>
      <c r="Q13" s="29">
        <v>18000000</v>
      </c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1078</v>
      </c>
    </row>
    <row r="14" spans="2:38" s="1" customFormat="1" ht="33.7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230.25" thickBot="1">
      <c r="B15" s="28"/>
      <c r="C15" s="28"/>
      <c r="D15" s="28"/>
      <c r="E15" s="28"/>
      <c r="F15" s="26" t="s">
        <v>935</v>
      </c>
      <c r="G15" s="28"/>
      <c r="H15" s="28"/>
      <c r="I15" s="28"/>
      <c r="J15" s="26" t="s">
        <v>146</v>
      </c>
      <c r="K15" s="26" t="s">
        <v>584</v>
      </c>
      <c r="L15" s="27">
        <v>0</v>
      </c>
      <c r="M15" s="27">
        <v>30</v>
      </c>
      <c r="N15" s="27">
        <v>5</v>
      </c>
      <c r="O15" s="28"/>
      <c r="P15" s="28"/>
      <c r="Q15" s="29"/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1078</v>
      </c>
    </row>
    <row r="16" spans="2:38" s="1" customFormat="1" ht="33.7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102.75" thickBot="1">
      <c r="B17" s="28"/>
      <c r="C17" s="28"/>
      <c r="D17" s="28"/>
      <c r="E17" s="28"/>
      <c r="F17" s="26" t="s">
        <v>935</v>
      </c>
      <c r="G17" s="28"/>
      <c r="H17" s="28"/>
      <c r="I17" s="28"/>
      <c r="J17" s="26" t="s">
        <v>147</v>
      </c>
      <c r="K17" s="26" t="s">
        <v>585</v>
      </c>
      <c r="L17" s="27">
        <v>0</v>
      </c>
      <c r="M17" s="27">
        <v>4</v>
      </c>
      <c r="N17" s="27">
        <v>1</v>
      </c>
      <c r="O17" s="28"/>
      <c r="P17" s="28"/>
      <c r="Q17" s="29"/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1078</v>
      </c>
    </row>
    <row r="18" spans="2:38" s="1" customFormat="1" ht="50.2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130000000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130000000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204.75" thickBot="1">
      <c r="B19" s="28"/>
      <c r="C19" s="28"/>
      <c r="D19" s="28"/>
      <c r="E19" s="28"/>
      <c r="F19" s="26" t="s">
        <v>938</v>
      </c>
      <c r="G19" s="28"/>
      <c r="H19" s="28"/>
      <c r="I19" s="28"/>
      <c r="J19" s="26" t="s">
        <v>148</v>
      </c>
      <c r="K19" s="26" t="s">
        <v>586</v>
      </c>
      <c r="L19" s="27">
        <v>3214</v>
      </c>
      <c r="M19" s="27">
        <v>18200</v>
      </c>
      <c r="N19" s="27">
        <v>5000</v>
      </c>
      <c r="O19" s="28"/>
      <c r="P19" s="28"/>
      <c r="Q19" s="29">
        <v>130000000</v>
      </c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1078</v>
      </c>
    </row>
    <row r="20" spans="2:38" s="1" customFormat="1" ht="33.75">
      <c r="B20" s="5" t="s">
        <v>1037</v>
      </c>
      <c r="C20" s="3" t="s">
        <v>1038</v>
      </c>
      <c r="D20" s="3" t="s">
        <v>1039</v>
      </c>
      <c r="E20" s="3" t="s">
        <v>1040</v>
      </c>
      <c r="F20" s="3" t="s">
        <v>1041</v>
      </c>
      <c r="G20" s="3" t="s">
        <v>1042</v>
      </c>
      <c r="H20" s="3" t="s">
        <v>1043</v>
      </c>
      <c r="I20" s="3" t="s">
        <v>1044</v>
      </c>
      <c r="J20" s="4" t="s">
        <v>1045</v>
      </c>
      <c r="K20" s="5" t="s">
        <v>1046</v>
      </c>
      <c r="L20" s="6"/>
      <c r="M20" s="6"/>
      <c r="N20" s="7"/>
      <c r="O20" s="7"/>
      <c r="P20" s="8"/>
      <c r="Q20" s="9">
        <f>SUM(Q21:Q21)</f>
        <v>0</v>
      </c>
      <c r="R20" s="10">
        <f>SUM(R21:R21)</f>
        <v>0</v>
      </c>
      <c r="S20" s="11">
        <f>SUM(S21:S21)</f>
        <v>0</v>
      </c>
      <c r="T20" s="10">
        <f>SUM(T21:T21)</f>
        <v>0</v>
      </c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2">
        <f>Q20+S20</f>
        <v>0</v>
      </c>
      <c r="AH20" s="10">
        <f>AH21</f>
        <v>0</v>
      </c>
      <c r="AI20" s="13">
        <f>SUM(AI21:AI21)</f>
        <v>0</v>
      </c>
      <c r="AJ20" s="14"/>
      <c r="AK20" s="14"/>
      <c r="AL20" s="15"/>
    </row>
    <row r="21" spans="2:38" ht="141" thickBot="1">
      <c r="B21" s="28"/>
      <c r="C21" s="28"/>
      <c r="D21" s="28"/>
      <c r="E21" s="28"/>
      <c r="F21" s="26" t="s">
        <v>935</v>
      </c>
      <c r="G21" s="28"/>
      <c r="H21" s="28"/>
      <c r="I21" s="28"/>
      <c r="J21" s="26" t="s">
        <v>149</v>
      </c>
      <c r="K21" s="26" t="s">
        <v>587</v>
      </c>
      <c r="L21" s="27">
        <v>0</v>
      </c>
      <c r="M21" s="27">
        <v>1</v>
      </c>
      <c r="N21" s="27">
        <v>1</v>
      </c>
      <c r="O21" s="28"/>
      <c r="P21" s="28"/>
      <c r="Q21" s="29"/>
      <c r="R21" s="28"/>
      <c r="S21" s="29"/>
      <c r="T21" s="28"/>
      <c r="U21" s="28"/>
      <c r="V21" s="28"/>
      <c r="W21" s="28"/>
      <c r="X21" s="28"/>
      <c r="Y21" s="28"/>
      <c r="Z21" s="28"/>
      <c r="AA21" s="29"/>
      <c r="AB21" s="28"/>
      <c r="AC21" s="28"/>
      <c r="AD21" s="28"/>
      <c r="AE21" s="29"/>
      <c r="AF21" s="28"/>
      <c r="AG21" s="28"/>
      <c r="AH21" s="28"/>
      <c r="AI21" s="28"/>
      <c r="AJ21" s="28"/>
      <c r="AK21" s="28"/>
      <c r="AL21" s="26" t="s">
        <v>1078</v>
      </c>
    </row>
    <row r="22" spans="2:38" s="1" customFormat="1" ht="45.75">
      <c r="B22" s="5" t="s">
        <v>1037</v>
      </c>
      <c r="C22" s="3" t="s">
        <v>1038</v>
      </c>
      <c r="D22" s="3" t="s">
        <v>1039</v>
      </c>
      <c r="E22" s="3" t="s">
        <v>1040</v>
      </c>
      <c r="F22" s="3" t="s">
        <v>1041</v>
      </c>
      <c r="G22" s="3" t="s">
        <v>1042</v>
      </c>
      <c r="H22" s="3" t="s">
        <v>1043</v>
      </c>
      <c r="I22" s="3" t="s">
        <v>1044</v>
      </c>
      <c r="J22" s="4" t="s">
        <v>1045</v>
      </c>
      <c r="K22" s="5" t="s">
        <v>1046</v>
      </c>
      <c r="L22" s="6"/>
      <c r="M22" s="6"/>
      <c r="N22" s="7"/>
      <c r="O22" s="7"/>
      <c r="P22" s="8"/>
      <c r="Q22" s="9">
        <f>SUM(Q23:Q23)</f>
        <v>10000000</v>
      </c>
      <c r="R22" s="10">
        <f>SUM(R23:R23)</f>
        <v>0</v>
      </c>
      <c r="S22" s="11">
        <f>SUM(S23:S23)</f>
        <v>0</v>
      </c>
      <c r="T22" s="10">
        <f>SUM(T23:T23)</f>
        <v>0</v>
      </c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2">
        <f>Q22+S22</f>
        <v>10000000</v>
      </c>
      <c r="AH22" s="10">
        <f>AH23</f>
        <v>0</v>
      </c>
      <c r="AI22" s="13">
        <f>SUM(AI23:AI23)</f>
        <v>0</v>
      </c>
      <c r="AJ22" s="14"/>
      <c r="AK22" s="14"/>
      <c r="AL22" s="15"/>
    </row>
    <row r="23" spans="2:38" ht="165.75">
      <c r="B23" s="28"/>
      <c r="C23" s="28"/>
      <c r="D23" s="28"/>
      <c r="E23" s="28"/>
      <c r="F23" s="26" t="s">
        <v>938</v>
      </c>
      <c r="G23" s="28"/>
      <c r="H23" s="28"/>
      <c r="I23" s="28"/>
      <c r="J23" s="26" t="s">
        <v>150</v>
      </c>
      <c r="K23" s="26" t="s">
        <v>588</v>
      </c>
      <c r="L23" s="27">
        <v>0</v>
      </c>
      <c r="M23" s="27">
        <v>1</v>
      </c>
      <c r="N23" s="27">
        <v>1</v>
      </c>
      <c r="O23" s="28"/>
      <c r="P23" s="28"/>
      <c r="Q23" s="29">
        <v>10000000</v>
      </c>
      <c r="R23" s="28"/>
      <c r="S23" s="29"/>
      <c r="T23" s="28"/>
      <c r="U23" s="28"/>
      <c r="V23" s="28"/>
      <c r="W23" s="28"/>
      <c r="X23" s="28"/>
      <c r="Y23" s="28"/>
      <c r="Z23" s="28"/>
      <c r="AA23" s="29"/>
      <c r="AB23" s="28"/>
      <c r="AC23" s="28"/>
      <c r="AD23" s="28"/>
      <c r="AE23" s="29"/>
      <c r="AF23" s="28"/>
      <c r="AG23" s="28"/>
      <c r="AH23" s="28"/>
      <c r="AI23" s="28"/>
      <c r="AJ23" s="28"/>
      <c r="AK23" s="28"/>
      <c r="AL23" s="26" t="s">
        <v>1078</v>
      </c>
    </row>
    <row r="24" spans="2:38">
      <c r="B24" s="28"/>
      <c r="C24" s="28"/>
      <c r="D24" s="28"/>
      <c r="E24" s="28"/>
      <c r="F24" s="26"/>
      <c r="G24" s="28"/>
      <c r="H24" s="28"/>
      <c r="I24" s="28"/>
      <c r="J24" s="26"/>
      <c r="K24" s="26"/>
      <c r="L24" s="27"/>
      <c r="M24" s="27"/>
      <c r="N24" s="27"/>
      <c r="O24" s="28"/>
      <c r="P24" s="28"/>
      <c r="Q24" s="29"/>
      <c r="R24" s="28"/>
      <c r="S24" s="29"/>
      <c r="T24" s="28"/>
      <c r="U24" s="28"/>
      <c r="V24" s="28"/>
      <c r="W24" s="28"/>
      <c r="X24" s="28"/>
      <c r="Y24" s="28"/>
      <c r="Z24" s="28"/>
      <c r="AA24" s="29"/>
      <c r="AB24" s="28"/>
      <c r="AC24" s="28"/>
      <c r="AD24" s="28"/>
      <c r="AE24" s="29"/>
      <c r="AF24" s="28"/>
      <c r="AG24" s="28"/>
      <c r="AH24" s="28"/>
      <c r="AI24" s="28"/>
      <c r="AJ24" s="28"/>
      <c r="AK24" s="28"/>
      <c r="AL24" s="26"/>
    </row>
    <row r="25" spans="2:38" ht="15.75" thickBot="1">
      <c r="B25" s="28"/>
      <c r="C25" s="28"/>
      <c r="D25" s="28"/>
      <c r="E25" s="28"/>
      <c r="F25" s="26"/>
      <c r="G25" s="28"/>
      <c r="H25" s="28"/>
      <c r="I25" s="28"/>
      <c r="J25" s="26"/>
      <c r="K25" s="26"/>
      <c r="L25" s="27"/>
      <c r="M25" s="27"/>
      <c r="N25" s="27"/>
      <c r="O25" s="28"/>
      <c r="P25" s="28"/>
      <c r="Q25" s="29"/>
      <c r="R25" s="28"/>
      <c r="S25" s="29"/>
      <c r="T25" s="28"/>
      <c r="U25" s="28"/>
      <c r="V25" s="28"/>
      <c r="W25" s="28"/>
      <c r="X25" s="28"/>
      <c r="Y25" s="28"/>
      <c r="Z25" s="28"/>
      <c r="AA25" s="29"/>
      <c r="AB25" s="28"/>
      <c r="AC25" s="28"/>
      <c r="AD25" s="28"/>
      <c r="AE25" s="29"/>
      <c r="AF25" s="28"/>
      <c r="AG25" s="28"/>
      <c r="AH25" s="28"/>
      <c r="AI25" s="28"/>
      <c r="AJ25" s="28"/>
      <c r="AK25" s="28"/>
      <c r="AL25" s="26"/>
    </row>
    <row r="26" spans="2:38" s="1" customFormat="1" ht="11.25">
      <c r="B26" s="122" t="s">
        <v>1097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4"/>
    </row>
    <row r="27" spans="2:38" s="1" customFormat="1" ht="12" thickBot="1">
      <c r="B27" s="125" t="s">
        <v>1098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7"/>
    </row>
    <row r="28" spans="2:38" s="1" customFormat="1" ht="15" customHeight="1">
      <c r="B28" s="255" t="s">
        <v>1099</v>
      </c>
      <c r="C28" s="195"/>
      <c r="D28" s="195"/>
      <c r="E28" s="195"/>
      <c r="F28" s="195"/>
      <c r="G28" s="195"/>
      <c r="H28" s="195"/>
      <c r="I28" s="195"/>
      <c r="J28" s="196"/>
      <c r="K28" s="197" t="s">
        <v>1187</v>
      </c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9"/>
      <c r="W28" s="197" t="s">
        <v>1101</v>
      </c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</row>
    <row r="29" spans="2:38" s="1" customFormat="1" ht="28.5" customHeight="1" thickBot="1">
      <c r="B29" s="254" t="s">
        <v>1192</v>
      </c>
      <c r="C29" s="137"/>
      <c r="D29" s="138"/>
      <c r="E29" s="16"/>
      <c r="F29" s="16"/>
      <c r="G29" s="16"/>
      <c r="H29" s="139" t="s">
        <v>1193</v>
      </c>
      <c r="I29" s="139"/>
      <c r="J29" s="139"/>
      <c r="K29" s="139"/>
      <c r="L29" s="139"/>
      <c r="M29" s="139"/>
      <c r="N29" s="139"/>
      <c r="O29" s="139"/>
      <c r="P29" s="140"/>
      <c r="Q29" s="201" t="s">
        <v>1049</v>
      </c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3"/>
      <c r="AI29" s="204" t="s">
        <v>1050</v>
      </c>
      <c r="AJ29" s="205"/>
      <c r="AK29" s="205"/>
      <c r="AL29" s="206"/>
    </row>
    <row r="30" spans="2:38" s="1" customFormat="1" ht="15" customHeight="1">
      <c r="B30" s="156" t="s">
        <v>1051</v>
      </c>
      <c r="C30" s="158" t="s">
        <v>1052</v>
      </c>
      <c r="D30" s="159"/>
      <c r="E30" s="159"/>
      <c r="F30" s="159"/>
      <c r="G30" s="159"/>
      <c r="H30" s="159"/>
      <c r="I30" s="159"/>
      <c r="J30" s="213"/>
      <c r="K30" s="162" t="s">
        <v>1053</v>
      </c>
      <c r="L30" s="30" t="s">
        <v>1054</v>
      </c>
      <c r="M30" s="164" t="s">
        <v>1055</v>
      </c>
      <c r="N30" s="166" t="s">
        <v>1394</v>
      </c>
      <c r="O30" s="173" t="s">
        <v>1056</v>
      </c>
      <c r="P30" s="175" t="s">
        <v>1057</v>
      </c>
      <c r="Q30" s="177" t="s">
        <v>1058</v>
      </c>
      <c r="R30" s="169"/>
      <c r="S30" s="168" t="s">
        <v>1059</v>
      </c>
      <c r="T30" s="169"/>
      <c r="U30" s="168" t="s">
        <v>1060</v>
      </c>
      <c r="V30" s="169"/>
      <c r="W30" s="168" t="s">
        <v>1061</v>
      </c>
      <c r="X30" s="169"/>
      <c r="Y30" s="168" t="s">
        <v>1062</v>
      </c>
      <c r="Z30" s="169"/>
      <c r="AA30" s="168" t="s">
        <v>1063</v>
      </c>
      <c r="AB30" s="169"/>
      <c r="AC30" s="168" t="s">
        <v>1064</v>
      </c>
      <c r="AD30" s="169"/>
      <c r="AE30" s="168" t="s">
        <v>1065</v>
      </c>
      <c r="AF30" s="169"/>
      <c r="AG30" s="168" t="s">
        <v>1066</v>
      </c>
      <c r="AH30" s="170"/>
      <c r="AI30" s="209" t="s">
        <v>1067</v>
      </c>
      <c r="AJ30" s="147" t="s">
        <v>1068</v>
      </c>
      <c r="AK30" s="149" t="s">
        <v>1069</v>
      </c>
      <c r="AL30" s="151" t="s">
        <v>1070</v>
      </c>
    </row>
    <row r="31" spans="2:38" s="1" customFormat="1" ht="24" thickBot="1">
      <c r="B31" s="157"/>
      <c r="C31" s="178"/>
      <c r="D31" s="179"/>
      <c r="E31" s="179"/>
      <c r="F31" s="179"/>
      <c r="G31" s="179"/>
      <c r="H31" s="179"/>
      <c r="I31" s="179"/>
      <c r="J31" s="214"/>
      <c r="K31" s="215"/>
      <c r="L31" s="31" t="s">
        <v>1054</v>
      </c>
      <c r="M31" s="216"/>
      <c r="N31" s="167"/>
      <c r="O31" s="193"/>
      <c r="P31" s="212"/>
      <c r="Q31" s="17" t="s">
        <v>1071</v>
      </c>
      <c r="R31" s="18" t="s">
        <v>1072</v>
      </c>
      <c r="S31" s="19" t="s">
        <v>1071</v>
      </c>
      <c r="T31" s="18" t="s">
        <v>1072</v>
      </c>
      <c r="U31" s="19" t="s">
        <v>1071</v>
      </c>
      <c r="V31" s="18" t="s">
        <v>1072</v>
      </c>
      <c r="W31" s="19" t="s">
        <v>1071</v>
      </c>
      <c r="X31" s="18" t="s">
        <v>1072</v>
      </c>
      <c r="Y31" s="19" t="s">
        <v>1071</v>
      </c>
      <c r="Z31" s="18" t="s">
        <v>1072</v>
      </c>
      <c r="AA31" s="19" t="s">
        <v>1071</v>
      </c>
      <c r="AB31" s="18" t="s">
        <v>1072</v>
      </c>
      <c r="AC31" s="19" t="s">
        <v>1071</v>
      </c>
      <c r="AD31" s="18" t="s">
        <v>1073</v>
      </c>
      <c r="AE31" s="19" t="s">
        <v>1071</v>
      </c>
      <c r="AF31" s="18" t="s">
        <v>1073</v>
      </c>
      <c r="AG31" s="19" t="s">
        <v>1071</v>
      </c>
      <c r="AH31" s="20" t="s">
        <v>1073</v>
      </c>
      <c r="AI31" s="210"/>
      <c r="AJ31" s="211"/>
      <c r="AK31" s="207"/>
      <c r="AL31" s="208"/>
    </row>
    <row r="32" spans="2:38" s="1" customFormat="1" ht="34.5" customHeight="1" thickBot="1">
      <c r="B32" s="88" t="s">
        <v>1190</v>
      </c>
      <c r="C32" s="246" t="s">
        <v>1345</v>
      </c>
      <c r="D32" s="247"/>
      <c r="E32" s="247"/>
      <c r="F32" s="247"/>
      <c r="G32" s="247"/>
      <c r="H32" s="247"/>
      <c r="I32" s="247"/>
      <c r="J32" s="248"/>
      <c r="K32" s="44" t="s">
        <v>1348</v>
      </c>
      <c r="L32" s="44">
        <v>3</v>
      </c>
      <c r="M32" s="59">
        <v>0</v>
      </c>
      <c r="N32" s="59">
        <v>2</v>
      </c>
      <c r="O32" s="46"/>
      <c r="P32" s="47"/>
      <c r="Q32" s="48" t="e">
        <f>Q34+#REF!+#REF!</f>
        <v>#REF!</v>
      </c>
      <c r="R32" s="49" t="e">
        <f>R34+#REF!+#REF!</f>
        <v>#REF!</v>
      </c>
      <c r="S32" s="49" t="e">
        <f>S34+#REF!+#REF!</f>
        <v>#REF!</v>
      </c>
      <c r="T32" s="49" t="e">
        <f>T34+#REF!+#REF!</f>
        <v>#REF!</v>
      </c>
      <c r="U32" s="49" t="e">
        <f>U34+#REF!+#REF!</f>
        <v>#REF!</v>
      </c>
      <c r="V32" s="49" t="e">
        <f>V34+#REF!+#REF!</f>
        <v>#REF!</v>
      </c>
      <c r="W32" s="49" t="e">
        <f>W34+#REF!+#REF!</f>
        <v>#REF!</v>
      </c>
      <c r="X32" s="49" t="e">
        <f>X34+#REF!+#REF!</f>
        <v>#REF!</v>
      </c>
      <c r="Y32" s="49" t="e">
        <f>Y34+#REF!+#REF!</f>
        <v>#REF!</v>
      </c>
      <c r="Z32" s="49" t="e">
        <f>Z34+#REF!+#REF!</f>
        <v>#REF!</v>
      </c>
      <c r="AA32" s="49" t="e">
        <f>AA34+#REF!+#REF!</f>
        <v>#REF!</v>
      </c>
      <c r="AB32" s="49" t="e">
        <f>AB34+#REF!+#REF!</f>
        <v>#REF!</v>
      </c>
      <c r="AC32" s="49" t="e">
        <f>AC34+#REF!+#REF!</f>
        <v>#REF!</v>
      </c>
      <c r="AD32" s="49" t="e">
        <f>AD34+#REF!+#REF!</f>
        <v>#REF!</v>
      </c>
      <c r="AE32" s="49" t="e">
        <f>AE34+#REF!+#REF!</f>
        <v>#REF!</v>
      </c>
      <c r="AF32" s="49" t="e">
        <f>AF34+#REF!+#REF!</f>
        <v>#REF!</v>
      </c>
      <c r="AG32" s="49" t="e">
        <f>+AG34+#REF!+#REF!</f>
        <v>#REF!</v>
      </c>
      <c r="AH32" s="50" t="e">
        <f>AH34+#REF!+#REF!</f>
        <v>#REF!</v>
      </c>
      <c r="AI32" s="51" t="e">
        <f>AI34+#REF!+#REF!</f>
        <v>#REF!</v>
      </c>
      <c r="AJ32" s="52"/>
      <c r="AK32" s="52"/>
      <c r="AL32" s="53"/>
    </row>
    <row r="33" spans="2:38" s="1" customFormat="1" ht="34.5" customHeight="1" thickBot="1">
      <c r="B33" s="89"/>
      <c r="C33" s="246" t="s">
        <v>1346</v>
      </c>
      <c r="D33" s="247"/>
      <c r="E33" s="247"/>
      <c r="F33" s="247"/>
      <c r="G33" s="247"/>
      <c r="H33" s="247"/>
      <c r="I33" s="247"/>
      <c r="J33" s="248"/>
      <c r="K33" s="44" t="s">
        <v>1349</v>
      </c>
      <c r="L33" s="44" t="s">
        <v>1194</v>
      </c>
      <c r="M33" s="59" t="s">
        <v>1195</v>
      </c>
      <c r="N33" s="59" t="s">
        <v>1196</v>
      </c>
      <c r="O33" s="46"/>
      <c r="P33" s="47"/>
      <c r="Q33" s="48" t="e">
        <f>Q65+#REF!+#REF!</f>
        <v>#REF!</v>
      </c>
      <c r="R33" s="49" t="e">
        <f>R65+#REF!+#REF!</f>
        <v>#REF!</v>
      </c>
      <c r="S33" s="49" t="e">
        <f>S65+#REF!+#REF!</f>
        <v>#REF!</v>
      </c>
      <c r="T33" s="49" t="e">
        <f>T65+#REF!+#REF!</f>
        <v>#REF!</v>
      </c>
      <c r="U33" s="49" t="e">
        <f>U65+#REF!+#REF!</f>
        <v>#REF!</v>
      </c>
      <c r="V33" s="49" t="e">
        <f>V65+#REF!+#REF!</f>
        <v>#REF!</v>
      </c>
      <c r="W33" s="49" t="e">
        <f>W65+#REF!+#REF!</f>
        <v>#REF!</v>
      </c>
      <c r="X33" s="49" t="e">
        <f>X65+#REF!+#REF!</f>
        <v>#REF!</v>
      </c>
      <c r="Y33" s="49" t="e">
        <f>Y65+#REF!+#REF!</f>
        <v>#REF!</v>
      </c>
      <c r="Z33" s="49" t="e">
        <f>Z65+#REF!+#REF!</f>
        <v>#REF!</v>
      </c>
      <c r="AA33" s="49" t="e">
        <f>AA65+#REF!+#REF!</f>
        <v>#REF!</v>
      </c>
      <c r="AB33" s="49" t="e">
        <f>AB65+#REF!+#REF!</f>
        <v>#REF!</v>
      </c>
      <c r="AC33" s="49" t="e">
        <f>AC65+#REF!+#REF!</f>
        <v>#REF!</v>
      </c>
      <c r="AD33" s="49" t="e">
        <f>AD65+#REF!+#REF!</f>
        <v>#REF!</v>
      </c>
      <c r="AE33" s="49" t="e">
        <f>AE65+#REF!+#REF!</f>
        <v>#REF!</v>
      </c>
      <c r="AF33" s="49" t="e">
        <f>AF65+#REF!+#REF!</f>
        <v>#REF!</v>
      </c>
      <c r="AG33" s="49" t="e">
        <f>+AG65+#REF!+#REF!</f>
        <v>#REF!</v>
      </c>
      <c r="AH33" s="50" t="e">
        <f>AH65+#REF!+#REF!</f>
        <v>#REF!</v>
      </c>
      <c r="AI33" s="51" t="e">
        <f>AI65+#REF!+#REF!</f>
        <v>#REF!</v>
      </c>
      <c r="AJ33" s="52"/>
      <c r="AK33" s="52"/>
      <c r="AL33" s="53"/>
    </row>
    <row r="34" spans="2:38" s="1" customFormat="1" ht="34.5" customHeight="1" thickBot="1">
      <c r="B34" s="90"/>
      <c r="C34" s="249" t="s">
        <v>1347</v>
      </c>
      <c r="D34" s="250"/>
      <c r="E34" s="250"/>
      <c r="F34" s="250"/>
      <c r="G34" s="250"/>
      <c r="H34" s="250"/>
      <c r="I34" s="250"/>
      <c r="J34" s="251"/>
      <c r="K34" s="44" t="s">
        <v>1350</v>
      </c>
      <c r="L34" s="44">
        <v>88</v>
      </c>
      <c r="M34" s="59">
        <v>20</v>
      </c>
      <c r="N34" s="59">
        <v>83</v>
      </c>
      <c r="O34" s="46"/>
      <c r="P34" s="47"/>
      <c r="Q34" s="48" t="e">
        <f>#REF!+#REF!+#REF!</f>
        <v>#REF!</v>
      </c>
      <c r="R34" s="49" t="e">
        <f>#REF!+#REF!+#REF!</f>
        <v>#REF!</v>
      </c>
      <c r="S34" s="49" t="e">
        <f>#REF!+#REF!+#REF!</f>
        <v>#REF!</v>
      </c>
      <c r="T34" s="49" t="e">
        <f>#REF!+#REF!+#REF!</f>
        <v>#REF!</v>
      </c>
      <c r="U34" s="49" t="e">
        <f>#REF!+#REF!+#REF!</f>
        <v>#REF!</v>
      </c>
      <c r="V34" s="49" t="e">
        <f>#REF!+#REF!+#REF!</f>
        <v>#REF!</v>
      </c>
      <c r="W34" s="49" t="e">
        <f>#REF!+#REF!+#REF!</f>
        <v>#REF!</v>
      </c>
      <c r="X34" s="49" t="e">
        <f>#REF!+#REF!+#REF!</f>
        <v>#REF!</v>
      </c>
      <c r="Y34" s="49" t="e">
        <f>#REF!+#REF!+#REF!</f>
        <v>#REF!</v>
      </c>
      <c r="Z34" s="49" t="e">
        <f>#REF!+#REF!+#REF!</f>
        <v>#REF!</v>
      </c>
      <c r="AA34" s="49" t="e">
        <f>#REF!+#REF!+#REF!</f>
        <v>#REF!</v>
      </c>
      <c r="AB34" s="49" t="e">
        <f>#REF!+#REF!+#REF!</f>
        <v>#REF!</v>
      </c>
      <c r="AC34" s="49" t="e">
        <f>#REF!+#REF!+#REF!</f>
        <v>#REF!</v>
      </c>
      <c r="AD34" s="49" t="e">
        <f>#REF!+#REF!+#REF!</f>
        <v>#REF!</v>
      </c>
      <c r="AE34" s="49" t="e">
        <f>#REF!+#REF!+#REF!</f>
        <v>#REF!</v>
      </c>
      <c r="AF34" s="49" t="e">
        <f>#REF!+#REF!+#REF!</f>
        <v>#REF!</v>
      </c>
      <c r="AG34" s="49" t="e">
        <f>+#REF!+#REF!+#REF!</f>
        <v>#REF!</v>
      </c>
      <c r="AH34" s="50" t="e">
        <f>#REF!+#REF!+#REF!</f>
        <v>#REF!</v>
      </c>
      <c r="AI34" s="51" t="e">
        <f>#REF!+#REF!+#REF!</f>
        <v>#REF!</v>
      </c>
      <c r="AJ34" s="52"/>
      <c r="AK34" s="52"/>
      <c r="AL34" s="53"/>
    </row>
    <row r="35" spans="2:38" ht="15.75" thickBot="1">
      <c r="B35" s="28"/>
      <c r="C35" s="28"/>
      <c r="D35" s="28"/>
      <c r="E35" s="28"/>
      <c r="F35" s="26"/>
      <c r="G35" s="28"/>
      <c r="H35" s="28"/>
      <c r="I35" s="28"/>
      <c r="J35" s="26"/>
      <c r="K35" s="26"/>
      <c r="L35" s="27"/>
      <c r="M35" s="27"/>
      <c r="N35" s="27"/>
      <c r="O35" s="28"/>
      <c r="P35" s="28"/>
      <c r="Q35" s="29"/>
      <c r="R35" s="28"/>
      <c r="S35" s="29"/>
      <c r="T35" s="28"/>
      <c r="U35" s="28"/>
      <c r="V35" s="28"/>
      <c r="W35" s="28"/>
      <c r="X35" s="28"/>
      <c r="Y35" s="28"/>
      <c r="Z35" s="28"/>
      <c r="AA35" s="29"/>
      <c r="AB35" s="28"/>
      <c r="AC35" s="28"/>
      <c r="AD35" s="28"/>
      <c r="AE35" s="29"/>
      <c r="AF35" s="28"/>
      <c r="AG35" s="28"/>
      <c r="AH35" s="28"/>
      <c r="AI35" s="28"/>
      <c r="AJ35" s="28"/>
      <c r="AK35" s="28"/>
      <c r="AL35" s="26"/>
    </row>
    <row r="36" spans="2:38" s="1" customFormat="1" ht="33.75">
      <c r="B36" s="5" t="s">
        <v>1037</v>
      </c>
      <c r="C36" s="3" t="s">
        <v>1038</v>
      </c>
      <c r="D36" s="3" t="s">
        <v>1039</v>
      </c>
      <c r="E36" s="3" t="s">
        <v>1040</v>
      </c>
      <c r="F36" s="3" t="s">
        <v>1041</v>
      </c>
      <c r="G36" s="3" t="s">
        <v>1042</v>
      </c>
      <c r="H36" s="3" t="s">
        <v>1043</v>
      </c>
      <c r="I36" s="3" t="s">
        <v>1044</v>
      </c>
      <c r="J36" s="4" t="s">
        <v>1045</v>
      </c>
      <c r="K36" s="5" t="s">
        <v>1046</v>
      </c>
      <c r="L36" s="6"/>
      <c r="M36" s="6"/>
      <c r="N36" s="7"/>
      <c r="O36" s="7"/>
      <c r="P36" s="8"/>
      <c r="Q36" s="9">
        <f>SUM(Q37:Q37)</f>
        <v>0</v>
      </c>
      <c r="R36" s="10">
        <f>SUM(R37:R37)</f>
        <v>0</v>
      </c>
      <c r="S36" s="11">
        <f>SUM(S37:S37)</f>
        <v>0</v>
      </c>
      <c r="T36" s="10">
        <f>SUM(T37:T37)</f>
        <v>0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2">
        <f>Q36+S36</f>
        <v>0</v>
      </c>
      <c r="AH36" s="10">
        <f>AH37</f>
        <v>0</v>
      </c>
      <c r="AI36" s="13">
        <f>SUM(AI37:AI37)</f>
        <v>0</v>
      </c>
      <c r="AJ36" s="14"/>
      <c r="AK36" s="14"/>
      <c r="AL36" s="15"/>
    </row>
    <row r="37" spans="2:38" ht="217.5" thickBot="1">
      <c r="B37" s="28"/>
      <c r="C37" s="28"/>
      <c r="D37" s="28"/>
      <c r="E37" s="28"/>
      <c r="F37" s="26" t="s">
        <v>939</v>
      </c>
      <c r="G37" s="28"/>
      <c r="H37" s="28"/>
      <c r="I37" s="28"/>
      <c r="J37" s="26" t="s">
        <v>151</v>
      </c>
      <c r="K37" s="26" t="s">
        <v>589</v>
      </c>
      <c r="L37" s="27">
        <v>13</v>
      </c>
      <c r="M37" s="27">
        <v>15</v>
      </c>
      <c r="N37" s="27">
        <v>14</v>
      </c>
      <c r="O37" s="28"/>
      <c r="P37" s="28"/>
      <c r="Q37" s="29"/>
      <c r="R37" s="28"/>
      <c r="S37" s="29"/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>
        <v>250000000</v>
      </c>
      <c r="AF37" s="28"/>
      <c r="AG37" s="28"/>
      <c r="AH37" s="28"/>
      <c r="AI37" s="28"/>
      <c r="AJ37" s="28"/>
      <c r="AK37" s="28"/>
      <c r="AL37" s="26" t="s">
        <v>1078</v>
      </c>
    </row>
    <row r="38" spans="2:38" s="1" customFormat="1" ht="33.75">
      <c r="B38" s="5" t="s">
        <v>1037</v>
      </c>
      <c r="C38" s="3" t="s">
        <v>1038</v>
      </c>
      <c r="D38" s="3" t="s">
        <v>1039</v>
      </c>
      <c r="E38" s="3" t="s">
        <v>1040</v>
      </c>
      <c r="F38" s="3" t="s">
        <v>1041</v>
      </c>
      <c r="G38" s="3" t="s">
        <v>1042</v>
      </c>
      <c r="H38" s="3" t="s">
        <v>1043</v>
      </c>
      <c r="I38" s="3" t="s">
        <v>1044</v>
      </c>
      <c r="J38" s="4" t="s">
        <v>1045</v>
      </c>
      <c r="K38" s="5" t="s">
        <v>1046</v>
      </c>
      <c r="L38" s="6"/>
      <c r="M38" s="6"/>
      <c r="N38" s="7"/>
      <c r="O38" s="7"/>
      <c r="P38" s="8"/>
      <c r="Q38" s="9">
        <f>SUM(Q39:Q39)</f>
        <v>0</v>
      </c>
      <c r="R38" s="10">
        <f>SUM(R39:R39)</f>
        <v>0</v>
      </c>
      <c r="S38" s="11">
        <f>SUM(S39:S39)</f>
        <v>0</v>
      </c>
      <c r="T38" s="10">
        <f>SUM(T39:T39)</f>
        <v>0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2">
        <f>Q38+S38</f>
        <v>0</v>
      </c>
      <c r="AH38" s="10">
        <f>AH39</f>
        <v>0</v>
      </c>
      <c r="AI38" s="13">
        <f>SUM(AI39:AI39)</f>
        <v>0</v>
      </c>
      <c r="AJ38" s="14"/>
      <c r="AK38" s="14"/>
      <c r="AL38" s="15"/>
    </row>
    <row r="39" spans="2:38" ht="204.75" thickBot="1">
      <c r="B39" s="28"/>
      <c r="C39" s="28"/>
      <c r="D39" s="28"/>
      <c r="E39" s="28"/>
      <c r="F39" s="26" t="s">
        <v>940</v>
      </c>
      <c r="G39" s="28"/>
      <c r="H39" s="28"/>
      <c r="I39" s="28"/>
      <c r="J39" s="26" t="s">
        <v>152</v>
      </c>
      <c r="K39" s="26" t="s">
        <v>590</v>
      </c>
      <c r="L39" s="27">
        <v>1</v>
      </c>
      <c r="M39" s="27">
        <v>1</v>
      </c>
      <c r="N39" s="27">
        <v>1</v>
      </c>
      <c r="O39" s="28"/>
      <c r="P39" s="28"/>
      <c r="Q39" s="29"/>
      <c r="R39" s="28"/>
      <c r="S39" s="29"/>
      <c r="T39" s="28"/>
      <c r="U39" s="28"/>
      <c r="V39" s="28"/>
      <c r="W39" s="28"/>
      <c r="X39" s="28"/>
      <c r="Y39" s="28"/>
      <c r="Z39" s="28"/>
      <c r="AA39" s="29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26" t="s">
        <v>1078</v>
      </c>
    </row>
    <row r="40" spans="2:38" s="1" customFormat="1" ht="33.75">
      <c r="B40" s="5" t="s">
        <v>1037</v>
      </c>
      <c r="C40" s="3" t="s">
        <v>1038</v>
      </c>
      <c r="D40" s="3" t="s">
        <v>1039</v>
      </c>
      <c r="E40" s="3" t="s">
        <v>1040</v>
      </c>
      <c r="F40" s="3" t="s">
        <v>1041</v>
      </c>
      <c r="G40" s="3" t="s">
        <v>1042</v>
      </c>
      <c r="H40" s="3" t="s">
        <v>1043</v>
      </c>
      <c r="I40" s="3" t="s">
        <v>1044</v>
      </c>
      <c r="J40" s="4" t="s">
        <v>1045</v>
      </c>
      <c r="K40" s="5" t="s">
        <v>1046</v>
      </c>
      <c r="L40" s="6"/>
      <c r="M40" s="6"/>
      <c r="N40" s="7"/>
      <c r="O40" s="7"/>
      <c r="P40" s="8"/>
      <c r="Q40" s="9">
        <f>SUM(Q41:Q41)</f>
        <v>0</v>
      </c>
      <c r="R40" s="10">
        <f>SUM(R41:R41)</f>
        <v>0</v>
      </c>
      <c r="S40" s="11">
        <f>SUM(S41:S41)</f>
        <v>0</v>
      </c>
      <c r="T40" s="10">
        <f>SUM(T41:T41)</f>
        <v>0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2">
        <f>Q40+S40</f>
        <v>0</v>
      </c>
      <c r="AH40" s="10">
        <f>AH41</f>
        <v>0</v>
      </c>
      <c r="AI40" s="13">
        <f>SUM(AI41:AI41)</f>
        <v>0</v>
      </c>
      <c r="AJ40" s="14"/>
      <c r="AK40" s="14"/>
      <c r="AL40" s="15"/>
    </row>
    <row r="41" spans="2:38" ht="217.5" thickBot="1">
      <c r="B41" s="28"/>
      <c r="C41" s="28"/>
      <c r="D41" s="28"/>
      <c r="E41" s="28"/>
      <c r="F41" s="26" t="s">
        <v>941</v>
      </c>
      <c r="G41" s="28"/>
      <c r="H41" s="28"/>
      <c r="I41" s="28"/>
      <c r="J41" s="26" t="s">
        <v>153</v>
      </c>
      <c r="K41" s="26" t="s">
        <v>591</v>
      </c>
      <c r="L41" s="27">
        <v>4</v>
      </c>
      <c r="M41" s="27">
        <v>5</v>
      </c>
      <c r="N41" s="27">
        <v>5</v>
      </c>
      <c r="O41" s="28"/>
      <c r="P41" s="28"/>
      <c r="Q41" s="29"/>
      <c r="R41" s="28"/>
      <c r="S41" s="29"/>
      <c r="T41" s="28"/>
      <c r="U41" s="28"/>
      <c r="V41" s="28"/>
      <c r="W41" s="28"/>
      <c r="X41" s="28"/>
      <c r="Y41" s="28"/>
      <c r="Z41" s="28"/>
      <c r="AA41" s="29"/>
      <c r="AB41" s="28"/>
      <c r="AC41" s="28"/>
      <c r="AD41" s="28"/>
      <c r="AE41" s="29">
        <v>50000000</v>
      </c>
      <c r="AF41" s="28"/>
      <c r="AG41" s="28"/>
      <c r="AH41" s="28"/>
      <c r="AI41" s="28"/>
      <c r="AJ41" s="28"/>
      <c r="AK41" s="28"/>
      <c r="AL41" s="26" t="s">
        <v>1078</v>
      </c>
    </row>
    <row r="42" spans="2:38" s="1" customFormat="1" ht="33.75">
      <c r="B42" s="5" t="s">
        <v>1037</v>
      </c>
      <c r="C42" s="3" t="s">
        <v>1038</v>
      </c>
      <c r="D42" s="3" t="s">
        <v>1039</v>
      </c>
      <c r="E42" s="3" t="s">
        <v>1040</v>
      </c>
      <c r="F42" s="3" t="s">
        <v>1041</v>
      </c>
      <c r="G42" s="3" t="s">
        <v>1042</v>
      </c>
      <c r="H42" s="3" t="s">
        <v>1043</v>
      </c>
      <c r="I42" s="3" t="s">
        <v>1044</v>
      </c>
      <c r="J42" s="4" t="s">
        <v>1045</v>
      </c>
      <c r="K42" s="5" t="s">
        <v>1046</v>
      </c>
      <c r="L42" s="6"/>
      <c r="M42" s="6"/>
      <c r="N42" s="7"/>
      <c r="O42" s="7"/>
      <c r="P42" s="8"/>
      <c r="Q42" s="9">
        <f>SUM(Q43:Q43)</f>
        <v>0</v>
      </c>
      <c r="R42" s="10">
        <f>SUM(R43:R43)</f>
        <v>0</v>
      </c>
      <c r="S42" s="11">
        <f>SUM(S43:S43)</f>
        <v>0</v>
      </c>
      <c r="T42" s="10">
        <f>SUM(T43:T43)</f>
        <v>0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2">
        <f>Q42+S42</f>
        <v>0</v>
      </c>
      <c r="AH42" s="10">
        <f>AH43</f>
        <v>0</v>
      </c>
      <c r="AI42" s="13">
        <f>SUM(AI43:AI43)</f>
        <v>0</v>
      </c>
      <c r="AJ42" s="14"/>
      <c r="AK42" s="14"/>
      <c r="AL42" s="15"/>
    </row>
    <row r="43" spans="2:38" ht="166.5" thickBot="1">
      <c r="B43" s="28"/>
      <c r="C43" s="28"/>
      <c r="D43" s="28"/>
      <c r="E43" s="28"/>
      <c r="F43" s="26" t="s">
        <v>941</v>
      </c>
      <c r="G43" s="28"/>
      <c r="H43" s="28"/>
      <c r="I43" s="28"/>
      <c r="J43" s="26" t="s">
        <v>154</v>
      </c>
      <c r="K43" s="26" t="s">
        <v>592</v>
      </c>
      <c r="L43" s="27">
        <v>0</v>
      </c>
      <c r="M43" s="27">
        <v>4</v>
      </c>
      <c r="N43" s="27">
        <v>1</v>
      </c>
      <c r="O43" s="28"/>
      <c r="P43" s="28"/>
      <c r="Q43" s="29"/>
      <c r="R43" s="28"/>
      <c r="S43" s="29"/>
      <c r="T43" s="28"/>
      <c r="U43" s="28"/>
      <c r="V43" s="28"/>
      <c r="W43" s="28"/>
      <c r="X43" s="28"/>
      <c r="Y43" s="28"/>
      <c r="Z43" s="28"/>
      <c r="AA43" s="29"/>
      <c r="AB43" s="28"/>
      <c r="AC43" s="28"/>
      <c r="AD43" s="28"/>
      <c r="AE43" s="29"/>
      <c r="AF43" s="28"/>
      <c r="AG43" s="28"/>
      <c r="AH43" s="28"/>
      <c r="AI43" s="28"/>
      <c r="AJ43" s="28"/>
      <c r="AK43" s="28"/>
      <c r="AL43" s="26" t="s">
        <v>1078</v>
      </c>
    </row>
    <row r="44" spans="2:38" s="1" customFormat="1" ht="33.75">
      <c r="B44" s="5" t="s">
        <v>1037</v>
      </c>
      <c r="C44" s="3" t="s">
        <v>1038</v>
      </c>
      <c r="D44" s="3" t="s">
        <v>1039</v>
      </c>
      <c r="E44" s="3" t="s">
        <v>1040</v>
      </c>
      <c r="F44" s="3" t="s">
        <v>1041</v>
      </c>
      <c r="G44" s="3" t="s">
        <v>1042</v>
      </c>
      <c r="H44" s="3" t="s">
        <v>1043</v>
      </c>
      <c r="I44" s="3" t="s">
        <v>1044</v>
      </c>
      <c r="J44" s="4" t="s">
        <v>1045</v>
      </c>
      <c r="K44" s="5" t="s">
        <v>1046</v>
      </c>
      <c r="L44" s="6"/>
      <c r="M44" s="6"/>
      <c r="N44" s="7"/>
      <c r="O44" s="7"/>
      <c r="P44" s="8"/>
      <c r="Q44" s="9">
        <f>SUM(Q45:Q45)</f>
        <v>0</v>
      </c>
      <c r="R44" s="10">
        <f>SUM(R45:R45)</f>
        <v>0</v>
      </c>
      <c r="S44" s="11">
        <f>SUM(S45:S45)</f>
        <v>0</v>
      </c>
      <c r="T44" s="10">
        <f>SUM(T45:T45)</f>
        <v>0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11"/>
      <c r="AF44" s="10"/>
      <c r="AG44" s="12">
        <f>Q44+S44</f>
        <v>0</v>
      </c>
      <c r="AH44" s="10">
        <f>AH45</f>
        <v>0</v>
      </c>
      <c r="AI44" s="13">
        <f>SUM(AI45:AI45)</f>
        <v>0</v>
      </c>
      <c r="AJ44" s="14"/>
      <c r="AK44" s="14"/>
      <c r="AL44" s="15"/>
    </row>
    <row r="45" spans="2:38" ht="230.25" thickBot="1">
      <c r="B45" s="28"/>
      <c r="C45" s="28"/>
      <c r="D45" s="28"/>
      <c r="E45" s="28"/>
      <c r="F45" s="26"/>
      <c r="G45" s="28"/>
      <c r="H45" s="28"/>
      <c r="I45" s="28"/>
      <c r="J45" s="26" t="s">
        <v>155</v>
      </c>
      <c r="K45" s="26" t="s">
        <v>593</v>
      </c>
      <c r="L45" s="27">
        <v>0</v>
      </c>
      <c r="M45" s="27">
        <v>60</v>
      </c>
      <c r="N45" s="27">
        <v>8</v>
      </c>
      <c r="O45" s="28"/>
      <c r="P45" s="28"/>
      <c r="Q45" s="29"/>
      <c r="R45" s="28"/>
      <c r="S45" s="29"/>
      <c r="T45" s="28"/>
      <c r="U45" s="28"/>
      <c r="V45" s="28"/>
      <c r="W45" s="28"/>
      <c r="X45" s="28"/>
      <c r="Y45" s="28"/>
      <c r="Z45" s="28"/>
      <c r="AA45" s="29"/>
      <c r="AB45" s="28"/>
      <c r="AC45" s="28"/>
      <c r="AD45" s="28"/>
      <c r="AE45" s="29"/>
      <c r="AF45" s="28"/>
      <c r="AG45" s="28"/>
      <c r="AH45" s="28"/>
      <c r="AI45" s="28"/>
      <c r="AJ45" s="28"/>
      <c r="AK45" s="28"/>
      <c r="AL45" s="26" t="s">
        <v>1078</v>
      </c>
    </row>
    <row r="46" spans="2:38" s="1" customFormat="1" ht="45.75">
      <c r="B46" s="5" t="s">
        <v>1037</v>
      </c>
      <c r="C46" s="3" t="s">
        <v>1038</v>
      </c>
      <c r="D46" s="3" t="s">
        <v>1039</v>
      </c>
      <c r="E46" s="3" t="s">
        <v>1040</v>
      </c>
      <c r="F46" s="3" t="s">
        <v>1041</v>
      </c>
      <c r="G46" s="3" t="s">
        <v>1042</v>
      </c>
      <c r="H46" s="3" t="s">
        <v>1043</v>
      </c>
      <c r="I46" s="3" t="s">
        <v>1044</v>
      </c>
      <c r="J46" s="4" t="s">
        <v>1045</v>
      </c>
      <c r="K46" s="5" t="s">
        <v>1046</v>
      </c>
      <c r="L46" s="6"/>
      <c r="M46" s="6"/>
      <c r="N46" s="7"/>
      <c r="O46" s="7"/>
      <c r="P46" s="8"/>
      <c r="Q46" s="9">
        <f>SUM(Q47:Q47)</f>
        <v>37000000</v>
      </c>
      <c r="R46" s="10">
        <f>SUM(R47:R47)</f>
        <v>0</v>
      </c>
      <c r="S46" s="11">
        <f>SUM(S47:S47)</f>
        <v>0</v>
      </c>
      <c r="T46" s="10">
        <f>SUM(T47:T47)</f>
        <v>0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2">
        <f>Q46+S46</f>
        <v>37000000</v>
      </c>
      <c r="AH46" s="10">
        <f>AH47</f>
        <v>0</v>
      </c>
      <c r="AI46" s="13">
        <f>SUM(AI47:AI47)</f>
        <v>0</v>
      </c>
      <c r="AJ46" s="14"/>
      <c r="AK46" s="14"/>
      <c r="AL46" s="15"/>
    </row>
    <row r="47" spans="2:38" ht="128.25" thickBot="1">
      <c r="B47" s="28"/>
      <c r="C47" s="28"/>
      <c r="D47" s="28"/>
      <c r="E47" s="28"/>
      <c r="F47" s="26" t="s">
        <v>941</v>
      </c>
      <c r="G47" s="28"/>
      <c r="H47" s="28"/>
      <c r="I47" s="28"/>
      <c r="J47" s="26" t="s">
        <v>156</v>
      </c>
      <c r="K47" s="26" t="s">
        <v>594</v>
      </c>
      <c r="L47" s="27">
        <v>0</v>
      </c>
      <c r="M47" s="27">
        <v>1</v>
      </c>
      <c r="N47" s="27">
        <v>15</v>
      </c>
      <c r="O47" s="28"/>
      <c r="P47" s="28"/>
      <c r="Q47" s="29">
        <v>37000000</v>
      </c>
      <c r="R47" s="28"/>
      <c r="S47" s="29"/>
      <c r="T47" s="28"/>
      <c r="U47" s="28"/>
      <c r="V47" s="28"/>
      <c r="W47" s="28"/>
      <c r="X47" s="28"/>
      <c r="Y47" s="28"/>
      <c r="Z47" s="28"/>
      <c r="AA47" s="29"/>
      <c r="AB47" s="28"/>
      <c r="AC47" s="28"/>
      <c r="AD47" s="28"/>
      <c r="AE47" s="29"/>
      <c r="AF47" s="28"/>
      <c r="AG47" s="28"/>
      <c r="AH47" s="28"/>
      <c r="AI47" s="28"/>
      <c r="AJ47" s="28"/>
      <c r="AK47" s="28"/>
      <c r="AL47" s="26" t="s">
        <v>1078</v>
      </c>
    </row>
    <row r="48" spans="2:38" s="1" customFormat="1" ht="33.75">
      <c r="B48" s="5" t="s">
        <v>1037</v>
      </c>
      <c r="C48" s="3" t="s">
        <v>1038</v>
      </c>
      <c r="D48" s="3" t="s">
        <v>1039</v>
      </c>
      <c r="E48" s="3" t="s">
        <v>1040</v>
      </c>
      <c r="F48" s="3" t="s">
        <v>1041</v>
      </c>
      <c r="G48" s="3" t="s">
        <v>1042</v>
      </c>
      <c r="H48" s="3" t="s">
        <v>1043</v>
      </c>
      <c r="I48" s="3" t="s">
        <v>1044</v>
      </c>
      <c r="J48" s="4" t="s">
        <v>1045</v>
      </c>
      <c r="K48" s="5" t="s">
        <v>1046</v>
      </c>
      <c r="L48" s="6"/>
      <c r="M48" s="6"/>
      <c r="N48" s="7"/>
      <c r="O48" s="7"/>
      <c r="P48" s="8"/>
      <c r="Q48" s="9">
        <f>SUM(Q49:Q49)</f>
        <v>0</v>
      </c>
      <c r="R48" s="10">
        <f>SUM(R49:R49)</f>
        <v>0</v>
      </c>
      <c r="S48" s="11">
        <f>SUM(S49:S49)</f>
        <v>0</v>
      </c>
      <c r="T48" s="10">
        <f>SUM(T49:T49)</f>
        <v>0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2">
        <f>Q48+S48</f>
        <v>0</v>
      </c>
      <c r="AH48" s="10">
        <f>AH49</f>
        <v>0</v>
      </c>
      <c r="AI48" s="13">
        <f>SUM(AI49:AI49)</f>
        <v>0</v>
      </c>
      <c r="AJ48" s="14"/>
      <c r="AK48" s="14"/>
      <c r="AL48" s="15"/>
    </row>
    <row r="49" spans="2:38" ht="121.5" customHeight="1">
      <c r="B49" s="28"/>
      <c r="C49" s="28"/>
      <c r="D49" s="28"/>
      <c r="E49" s="28"/>
      <c r="F49" s="26" t="s">
        <v>935</v>
      </c>
      <c r="G49" s="28"/>
      <c r="H49" s="28"/>
      <c r="I49" s="28"/>
      <c r="J49" s="26" t="s">
        <v>157</v>
      </c>
      <c r="K49" s="26" t="s">
        <v>595</v>
      </c>
      <c r="L49" s="27">
        <v>1</v>
      </c>
      <c r="M49" s="27">
        <v>4</v>
      </c>
      <c r="N49" s="27">
        <v>1</v>
      </c>
      <c r="O49" s="28"/>
      <c r="P49" s="28"/>
      <c r="Q49" s="29"/>
      <c r="R49" s="28"/>
      <c r="S49" s="29"/>
      <c r="T49" s="28"/>
      <c r="U49" s="28"/>
      <c r="V49" s="28"/>
      <c r="W49" s="28"/>
      <c r="X49" s="28"/>
      <c r="Y49" s="28"/>
      <c r="Z49" s="28"/>
      <c r="AA49" s="29"/>
      <c r="AB49" s="28"/>
      <c r="AC49" s="28"/>
      <c r="AD49" s="28"/>
      <c r="AE49" s="29"/>
      <c r="AF49" s="28"/>
      <c r="AG49" s="28"/>
      <c r="AH49" s="28"/>
      <c r="AI49" s="28"/>
      <c r="AJ49" s="28"/>
      <c r="AK49" s="28"/>
      <c r="AL49" s="26" t="s">
        <v>1078</v>
      </c>
    </row>
    <row r="50" spans="2:38">
      <c r="B50" s="28"/>
      <c r="C50" s="28"/>
      <c r="D50" s="28"/>
      <c r="E50" s="28"/>
      <c r="F50" s="26"/>
      <c r="G50" s="28"/>
      <c r="H50" s="28"/>
      <c r="I50" s="28"/>
      <c r="J50" s="26"/>
      <c r="K50" s="26"/>
      <c r="L50" s="27"/>
      <c r="M50" s="27"/>
      <c r="N50" s="27"/>
      <c r="O50" s="28"/>
      <c r="P50" s="28"/>
      <c r="Q50" s="29"/>
      <c r="R50" s="28"/>
      <c r="S50" s="29"/>
      <c r="T50" s="28"/>
      <c r="U50" s="28"/>
      <c r="V50" s="28"/>
      <c r="W50" s="28"/>
      <c r="X50" s="28"/>
      <c r="Y50" s="28"/>
      <c r="Z50" s="28"/>
      <c r="AA50" s="29"/>
      <c r="AB50" s="28"/>
      <c r="AC50" s="28"/>
      <c r="AD50" s="28"/>
      <c r="AE50" s="29"/>
      <c r="AF50" s="28"/>
      <c r="AG50" s="28"/>
      <c r="AH50" s="28"/>
      <c r="AI50" s="28"/>
      <c r="AJ50" s="28"/>
      <c r="AK50" s="28"/>
      <c r="AL50" s="26"/>
    </row>
    <row r="51" spans="2:38" s="1" customFormat="1" ht="12" thickBot="1">
      <c r="B51" s="125" t="s">
        <v>1098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7"/>
    </row>
    <row r="52" spans="2:38" s="1" customFormat="1" ht="11.25">
      <c r="B52" s="252" t="s">
        <v>1099</v>
      </c>
      <c r="C52" s="129"/>
      <c r="D52" s="129"/>
      <c r="E52" s="129"/>
      <c r="F52" s="129"/>
      <c r="G52" s="129"/>
      <c r="H52" s="129"/>
      <c r="I52" s="129"/>
      <c r="J52" s="130"/>
      <c r="K52" s="131" t="s">
        <v>1187</v>
      </c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3"/>
      <c r="W52" s="131" t="s">
        <v>1101</v>
      </c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253"/>
    </row>
    <row r="53" spans="2:38" s="1" customFormat="1" ht="29.25" customHeight="1" thickBot="1">
      <c r="B53" s="254" t="s">
        <v>1197</v>
      </c>
      <c r="C53" s="137"/>
      <c r="D53" s="138"/>
      <c r="E53" s="16"/>
      <c r="F53" s="16"/>
      <c r="G53" s="16"/>
      <c r="H53" s="139" t="s">
        <v>1198</v>
      </c>
      <c r="I53" s="139"/>
      <c r="J53" s="139"/>
      <c r="K53" s="139"/>
      <c r="L53" s="139"/>
      <c r="M53" s="139"/>
      <c r="N53" s="139"/>
      <c r="O53" s="139"/>
      <c r="P53" s="140"/>
      <c r="Q53" s="141" t="s">
        <v>1049</v>
      </c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3"/>
      <c r="AI53" s="144" t="s">
        <v>1050</v>
      </c>
      <c r="AJ53" s="145"/>
      <c r="AK53" s="145"/>
      <c r="AL53" s="146"/>
    </row>
    <row r="54" spans="2:38" s="1" customFormat="1" ht="11.25" customHeight="1">
      <c r="B54" s="156" t="s">
        <v>1051</v>
      </c>
      <c r="C54" s="158" t="s">
        <v>1052</v>
      </c>
      <c r="D54" s="159"/>
      <c r="E54" s="159"/>
      <c r="F54" s="159"/>
      <c r="G54" s="159"/>
      <c r="H54" s="159"/>
      <c r="I54" s="159"/>
      <c r="J54" s="159"/>
      <c r="K54" s="162" t="s">
        <v>1053</v>
      </c>
      <c r="L54" s="164" t="s">
        <v>1054</v>
      </c>
      <c r="M54" s="164" t="s">
        <v>1055</v>
      </c>
      <c r="N54" s="166" t="s">
        <v>1394</v>
      </c>
      <c r="O54" s="173" t="s">
        <v>1056</v>
      </c>
      <c r="P54" s="175" t="s">
        <v>1057</v>
      </c>
      <c r="Q54" s="177" t="s">
        <v>1058</v>
      </c>
      <c r="R54" s="169"/>
      <c r="S54" s="168" t="s">
        <v>1059</v>
      </c>
      <c r="T54" s="169"/>
      <c r="U54" s="168" t="s">
        <v>1060</v>
      </c>
      <c r="V54" s="169"/>
      <c r="W54" s="168" t="s">
        <v>1061</v>
      </c>
      <c r="X54" s="169"/>
      <c r="Y54" s="168" t="s">
        <v>1062</v>
      </c>
      <c r="Z54" s="169"/>
      <c r="AA54" s="168" t="s">
        <v>1063</v>
      </c>
      <c r="AB54" s="169"/>
      <c r="AC54" s="168" t="s">
        <v>1064</v>
      </c>
      <c r="AD54" s="169"/>
      <c r="AE54" s="168" t="s">
        <v>1065</v>
      </c>
      <c r="AF54" s="169"/>
      <c r="AG54" s="168" t="s">
        <v>1066</v>
      </c>
      <c r="AH54" s="170"/>
      <c r="AI54" s="171" t="s">
        <v>1067</v>
      </c>
      <c r="AJ54" s="147" t="s">
        <v>1068</v>
      </c>
      <c r="AK54" s="149" t="s">
        <v>1069</v>
      </c>
      <c r="AL54" s="151" t="s">
        <v>1070</v>
      </c>
    </row>
    <row r="55" spans="2:38" s="1" customFormat="1" ht="24" thickBot="1">
      <c r="B55" s="157"/>
      <c r="C55" s="178"/>
      <c r="D55" s="179"/>
      <c r="E55" s="179"/>
      <c r="F55" s="179"/>
      <c r="G55" s="179"/>
      <c r="H55" s="179"/>
      <c r="I55" s="179"/>
      <c r="J55" s="179"/>
      <c r="K55" s="163"/>
      <c r="L55" s="165" t="s">
        <v>1054</v>
      </c>
      <c r="M55" s="165"/>
      <c r="N55" s="167"/>
      <c r="O55" s="174"/>
      <c r="P55" s="176"/>
      <c r="Q55" s="17" t="s">
        <v>1071</v>
      </c>
      <c r="R55" s="18" t="s">
        <v>1072</v>
      </c>
      <c r="S55" s="19" t="s">
        <v>1071</v>
      </c>
      <c r="T55" s="18" t="s">
        <v>1072</v>
      </c>
      <c r="U55" s="19" t="s">
        <v>1071</v>
      </c>
      <c r="V55" s="18" t="s">
        <v>1072</v>
      </c>
      <c r="W55" s="19" t="s">
        <v>1071</v>
      </c>
      <c r="X55" s="18" t="s">
        <v>1072</v>
      </c>
      <c r="Y55" s="19" t="s">
        <v>1071</v>
      </c>
      <c r="Z55" s="18" t="s">
        <v>1072</v>
      </c>
      <c r="AA55" s="19" t="s">
        <v>1071</v>
      </c>
      <c r="AB55" s="18" t="s">
        <v>1072</v>
      </c>
      <c r="AC55" s="19" t="s">
        <v>1071</v>
      </c>
      <c r="AD55" s="18" t="s">
        <v>1073</v>
      </c>
      <c r="AE55" s="19" t="s">
        <v>1071</v>
      </c>
      <c r="AF55" s="18" t="s">
        <v>1073</v>
      </c>
      <c r="AG55" s="19" t="s">
        <v>1071</v>
      </c>
      <c r="AH55" s="20" t="s">
        <v>1073</v>
      </c>
      <c r="AI55" s="172"/>
      <c r="AJ55" s="148"/>
      <c r="AK55" s="150"/>
      <c r="AL55" s="152"/>
    </row>
    <row r="56" spans="2:38" s="1" customFormat="1" ht="51" thickBot="1">
      <c r="B56" s="42" t="s">
        <v>1190</v>
      </c>
      <c r="C56" s="180" t="s">
        <v>1199</v>
      </c>
      <c r="D56" s="181"/>
      <c r="E56" s="181"/>
      <c r="F56" s="181"/>
      <c r="G56" s="181"/>
      <c r="H56" s="181"/>
      <c r="I56" s="181"/>
      <c r="J56" s="181"/>
      <c r="K56" s="43" t="s">
        <v>1200</v>
      </c>
      <c r="L56" s="44" t="s">
        <v>1201</v>
      </c>
      <c r="M56" s="45">
        <v>0.2</v>
      </c>
      <c r="N56" s="45">
        <v>0.05</v>
      </c>
      <c r="O56" s="46"/>
      <c r="P56" s="47"/>
      <c r="Q56" s="48">
        <f t="shared" ref="Q56:AF56" si="0">Q58+Q61+Q64</f>
        <v>31000000</v>
      </c>
      <c r="R56" s="49">
        <f t="shared" si="0"/>
        <v>0</v>
      </c>
      <c r="S56" s="49">
        <f t="shared" si="0"/>
        <v>0</v>
      </c>
      <c r="T56" s="49">
        <f t="shared" si="0"/>
        <v>0</v>
      </c>
      <c r="U56" s="49">
        <f t="shared" si="0"/>
        <v>0</v>
      </c>
      <c r="V56" s="49">
        <f t="shared" si="0"/>
        <v>0</v>
      </c>
      <c r="W56" s="49">
        <f t="shared" si="0"/>
        <v>0</v>
      </c>
      <c r="X56" s="49">
        <f t="shared" si="0"/>
        <v>0</v>
      </c>
      <c r="Y56" s="49">
        <f t="shared" si="0"/>
        <v>0</v>
      </c>
      <c r="Z56" s="49">
        <f t="shared" si="0"/>
        <v>0</v>
      </c>
      <c r="AA56" s="49">
        <f t="shared" si="0"/>
        <v>0</v>
      </c>
      <c r="AB56" s="49">
        <f t="shared" si="0"/>
        <v>0</v>
      </c>
      <c r="AC56" s="49">
        <f t="shared" si="0"/>
        <v>0</v>
      </c>
      <c r="AD56" s="49">
        <f t="shared" si="0"/>
        <v>0</v>
      </c>
      <c r="AE56" s="49">
        <f t="shared" si="0"/>
        <v>140000000</v>
      </c>
      <c r="AF56" s="49">
        <f t="shared" si="0"/>
        <v>0</v>
      </c>
      <c r="AG56" s="49">
        <f>+AG58+AG61+AG64</f>
        <v>1000000</v>
      </c>
      <c r="AH56" s="50">
        <f>AH58+AH61+AH64</f>
        <v>0</v>
      </c>
      <c r="AI56" s="51">
        <f>AI58+AI61+AI64</f>
        <v>0</v>
      </c>
      <c r="AJ56" s="52"/>
      <c r="AK56" s="52"/>
      <c r="AL56" s="53"/>
    </row>
    <row r="57" spans="2:38" s="1" customFormat="1" ht="45.75">
      <c r="B57" s="5" t="s">
        <v>1037</v>
      </c>
      <c r="C57" s="3" t="s">
        <v>1038</v>
      </c>
      <c r="D57" s="3" t="s">
        <v>1039</v>
      </c>
      <c r="E57" s="3" t="s">
        <v>1040</v>
      </c>
      <c r="F57" s="3" t="s">
        <v>1041</v>
      </c>
      <c r="G57" s="3" t="s">
        <v>1042</v>
      </c>
      <c r="H57" s="3" t="s">
        <v>1043</v>
      </c>
      <c r="I57" s="3" t="s">
        <v>1044</v>
      </c>
      <c r="J57" s="4" t="s">
        <v>1045</v>
      </c>
      <c r="K57" s="5" t="s">
        <v>1046</v>
      </c>
      <c r="L57" s="6"/>
      <c r="M57" s="6"/>
      <c r="N57" s="7"/>
      <c r="O57" s="7"/>
      <c r="P57" s="8"/>
      <c r="Q57" s="9">
        <f>SUM(Q58:Q58)</f>
        <v>20000000</v>
      </c>
      <c r="R57" s="10">
        <f>SUM(R58:R58)</f>
        <v>0</v>
      </c>
      <c r="S57" s="11">
        <f>SUM(S58:S58)</f>
        <v>0</v>
      </c>
      <c r="T57" s="10">
        <f>SUM(T58:T58)</f>
        <v>0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11"/>
      <c r="AF57" s="10"/>
      <c r="AG57" s="12">
        <f>Q57+S57</f>
        <v>20000000</v>
      </c>
      <c r="AH57" s="10">
        <f>AH58</f>
        <v>0</v>
      </c>
      <c r="AI57" s="13">
        <f>SUM(AI58:AI58)</f>
        <v>0</v>
      </c>
      <c r="AJ57" s="14"/>
      <c r="AK57" s="14"/>
      <c r="AL57" s="15"/>
    </row>
    <row r="58" spans="2:38" ht="153.75" thickBot="1">
      <c r="B58" s="28"/>
      <c r="C58" s="28"/>
      <c r="D58" s="28"/>
      <c r="E58" s="28"/>
      <c r="F58" s="26" t="s">
        <v>942</v>
      </c>
      <c r="G58" s="28"/>
      <c r="H58" s="28"/>
      <c r="I58" s="28"/>
      <c r="J58" s="26" t="s">
        <v>158</v>
      </c>
      <c r="K58" s="26" t="s">
        <v>596</v>
      </c>
      <c r="L58" s="27">
        <v>6</v>
      </c>
      <c r="M58" s="27">
        <v>50</v>
      </c>
      <c r="N58" s="27">
        <v>1</v>
      </c>
      <c r="O58" s="28"/>
      <c r="P58" s="28"/>
      <c r="Q58" s="29">
        <v>20000000</v>
      </c>
      <c r="R58" s="28"/>
      <c r="S58" s="29"/>
      <c r="T58" s="28"/>
      <c r="U58" s="28"/>
      <c r="V58" s="28"/>
      <c r="W58" s="28"/>
      <c r="X58" s="28"/>
      <c r="Y58" s="28"/>
      <c r="Z58" s="28"/>
      <c r="AA58" s="29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6" t="s">
        <v>1078</v>
      </c>
    </row>
    <row r="59" spans="2:38" s="1" customFormat="1" ht="41.25">
      <c r="B59" s="5" t="s">
        <v>1037</v>
      </c>
      <c r="C59" s="3" t="s">
        <v>1038</v>
      </c>
      <c r="D59" s="3" t="s">
        <v>1039</v>
      </c>
      <c r="E59" s="3" t="s">
        <v>1040</v>
      </c>
      <c r="F59" s="3" t="s">
        <v>1041</v>
      </c>
      <c r="G59" s="3" t="s">
        <v>1042</v>
      </c>
      <c r="H59" s="3" t="s">
        <v>1043</v>
      </c>
      <c r="I59" s="3" t="s">
        <v>1044</v>
      </c>
      <c r="J59" s="4" t="s">
        <v>1045</v>
      </c>
      <c r="K59" s="5" t="s">
        <v>1046</v>
      </c>
      <c r="L59" s="6"/>
      <c r="M59" s="6"/>
      <c r="N59" s="7"/>
      <c r="O59" s="7"/>
      <c r="P59" s="8"/>
      <c r="Q59" s="9">
        <f>SUM(Q60:Q60)</f>
        <v>1000000</v>
      </c>
      <c r="R59" s="10">
        <f>SUM(R60:R60)</f>
        <v>0</v>
      </c>
      <c r="S59" s="11">
        <f>SUM(S60:S60)</f>
        <v>0</v>
      </c>
      <c r="T59" s="10">
        <f>SUM(T60:T60)</f>
        <v>0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11"/>
      <c r="AF59" s="10"/>
      <c r="AG59" s="12">
        <f>Q59+S59</f>
        <v>1000000</v>
      </c>
      <c r="AH59" s="10">
        <f>AH60</f>
        <v>0</v>
      </c>
      <c r="AI59" s="13">
        <f>SUM(AI60:AI60)</f>
        <v>0</v>
      </c>
      <c r="AJ59" s="14"/>
      <c r="AK59" s="14"/>
      <c r="AL59" s="15"/>
    </row>
    <row r="60" spans="2:38" ht="77.25" thickBot="1">
      <c r="B60" s="28"/>
      <c r="C60" s="28"/>
      <c r="D60" s="28"/>
      <c r="E60" s="28"/>
      <c r="F60" s="26" t="s">
        <v>941</v>
      </c>
      <c r="G60" s="28"/>
      <c r="H60" s="28"/>
      <c r="I60" s="28"/>
      <c r="J60" s="26" t="s">
        <v>159</v>
      </c>
      <c r="K60" s="26" t="s">
        <v>597</v>
      </c>
      <c r="L60" s="27">
        <v>0</v>
      </c>
      <c r="M60" s="27">
        <v>0</v>
      </c>
      <c r="N60" s="27">
        <v>20</v>
      </c>
      <c r="O60" s="28"/>
      <c r="P60" s="28"/>
      <c r="Q60" s="29">
        <v>1000000</v>
      </c>
      <c r="R60" s="28"/>
      <c r="S60" s="29"/>
      <c r="T60" s="28"/>
      <c r="U60" s="28"/>
      <c r="V60" s="28"/>
      <c r="W60" s="28"/>
      <c r="X60" s="28"/>
      <c r="Y60" s="28"/>
      <c r="Z60" s="28"/>
      <c r="AA60" s="29"/>
      <c r="AB60" s="28"/>
      <c r="AC60" s="28"/>
      <c r="AD60" s="28"/>
      <c r="AE60" s="29"/>
      <c r="AF60" s="28"/>
      <c r="AG60" s="28"/>
      <c r="AH60" s="28"/>
      <c r="AI60" s="28"/>
      <c r="AJ60" s="28"/>
      <c r="AK60" s="28"/>
      <c r="AL60" s="26" t="s">
        <v>1078</v>
      </c>
    </row>
    <row r="61" spans="2:38" s="1" customFormat="1" ht="41.25">
      <c r="B61" s="5" t="s">
        <v>1037</v>
      </c>
      <c r="C61" s="3" t="s">
        <v>1038</v>
      </c>
      <c r="D61" s="3" t="s">
        <v>1039</v>
      </c>
      <c r="E61" s="3" t="s">
        <v>1040</v>
      </c>
      <c r="F61" s="3" t="s">
        <v>1041</v>
      </c>
      <c r="G61" s="3" t="s">
        <v>1042</v>
      </c>
      <c r="H61" s="3" t="s">
        <v>1043</v>
      </c>
      <c r="I61" s="3" t="s">
        <v>1044</v>
      </c>
      <c r="J61" s="4" t="s">
        <v>1045</v>
      </c>
      <c r="K61" s="5" t="s">
        <v>1046</v>
      </c>
      <c r="L61" s="6"/>
      <c r="M61" s="6"/>
      <c r="N61" s="7"/>
      <c r="O61" s="7"/>
      <c r="P61" s="8"/>
      <c r="Q61" s="9">
        <f>SUM(Q62:Q62)</f>
        <v>1000000</v>
      </c>
      <c r="R61" s="10">
        <f>SUM(R62:R62)</f>
        <v>0</v>
      </c>
      <c r="S61" s="11">
        <f>SUM(S62:S62)</f>
        <v>0</v>
      </c>
      <c r="T61" s="10">
        <f>SUM(T62:T62)</f>
        <v>0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11"/>
      <c r="AF61" s="10"/>
      <c r="AG61" s="12">
        <f>Q61+S61</f>
        <v>1000000</v>
      </c>
      <c r="AH61" s="10">
        <f>AH62</f>
        <v>0</v>
      </c>
      <c r="AI61" s="13">
        <f>SUM(AI62:AI62)</f>
        <v>0</v>
      </c>
      <c r="AJ61" s="14"/>
      <c r="AK61" s="14"/>
      <c r="AL61" s="15"/>
    </row>
    <row r="62" spans="2:38" ht="102.75" thickBot="1">
      <c r="B62" s="28"/>
      <c r="C62" s="28"/>
      <c r="D62" s="28"/>
      <c r="E62" s="28"/>
      <c r="F62" s="26" t="s">
        <v>943</v>
      </c>
      <c r="G62" s="28"/>
      <c r="H62" s="28"/>
      <c r="I62" s="28"/>
      <c r="J62" s="26" t="s">
        <v>160</v>
      </c>
      <c r="K62" s="26" t="s">
        <v>598</v>
      </c>
      <c r="L62" s="27">
        <v>1</v>
      </c>
      <c r="M62" s="27">
        <v>1</v>
      </c>
      <c r="N62" s="27">
        <v>0</v>
      </c>
      <c r="O62" s="28"/>
      <c r="P62" s="28"/>
      <c r="Q62" s="29">
        <v>1000000</v>
      </c>
      <c r="R62" s="28"/>
      <c r="S62" s="29"/>
      <c r="T62" s="28"/>
      <c r="U62" s="28"/>
      <c r="V62" s="28"/>
      <c r="W62" s="28"/>
      <c r="X62" s="28"/>
      <c r="Y62" s="28"/>
      <c r="Z62" s="28"/>
      <c r="AA62" s="29"/>
      <c r="AB62" s="28"/>
      <c r="AC62" s="28"/>
      <c r="AD62" s="28"/>
      <c r="AE62" s="29"/>
      <c r="AF62" s="28"/>
      <c r="AG62" s="28"/>
      <c r="AH62" s="28"/>
      <c r="AI62" s="28"/>
      <c r="AJ62" s="28"/>
      <c r="AK62" s="28"/>
      <c r="AL62" s="26" t="s">
        <v>1078</v>
      </c>
    </row>
    <row r="63" spans="2:38" s="1" customFormat="1" ht="45.75">
      <c r="B63" s="5" t="s">
        <v>1037</v>
      </c>
      <c r="C63" s="3" t="s">
        <v>1038</v>
      </c>
      <c r="D63" s="3" t="s">
        <v>1039</v>
      </c>
      <c r="E63" s="3" t="s">
        <v>1040</v>
      </c>
      <c r="F63" s="3" t="s">
        <v>1041</v>
      </c>
      <c r="G63" s="3" t="s">
        <v>1042</v>
      </c>
      <c r="H63" s="3" t="s">
        <v>1043</v>
      </c>
      <c r="I63" s="3" t="s">
        <v>1044</v>
      </c>
      <c r="J63" s="4" t="s">
        <v>1045</v>
      </c>
      <c r="K63" s="5" t="s">
        <v>1046</v>
      </c>
      <c r="L63" s="6"/>
      <c r="M63" s="6"/>
      <c r="N63" s="7"/>
      <c r="O63" s="7"/>
      <c r="P63" s="8"/>
      <c r="Q63" s="9">
        <f>SUM(Q64:Q64)</f>
        <v>10000000</v>
      </c>
      <c r="R63" s="10">
        <f>SUM(R64:R64)</f>
        <v>0</v>
      </c>
      <c r="S63" s="11">
        <f>SUM(S64:S64)</f>
        <v>0</v>
      </c>
      <c r="T63" s="10">
        <f>SUM(T64:T64)</f>
        <v>0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11"/>
      <c r="AF63" s="10"/>
      <c r="AG63" s="12">
        <f>Q63+S63</f>
        <v>10000000</v>
      </c>
      <c r="AH63" s="10">
        <f>AH64</f>
        <v>0</v>
      </c>
      <c r="AI63" s="13">
        <f>SUM(AI64:AI64)</f>
        <v>0</v>
      </c>
      <c r="AJ63" s="14"/>
      <c r="AK63" s="14"/>
      <c r="AL63" s="15"/>
    </row>
    <row r="64" spans="2:38" ht="64.5" thickBot="1">
      <c r="B64" s="28"/>
      <c r="C64" s="28"/>
      <c r="D64" s="28"/>
      <c r="E64" s="28"/>
      <c r="F64" s="26" t="s">
        <v>941</v>
      </c>
      <c r="G64" s="28"/>
      <c r="H64" s="28"/>
      <c r="I64" s="28"/>
      <c r="J64" s="26" t="s">
        <v>161</v>
      </c>
      <c r="K64" s="26" t="s">
        <v>599</v>
      </c>
      <c r="L64" s="27">
        <v>1</v>
      </c>
      <c r="M64" s="27">
        <v>1</v>
      </c>
      <c r="N64" s="27">
        <v>1</v>
      </c>
      <c r="O64" s="28"/>
      <c r="P64" s="28"/>
      <c r="Q64" s="29">
        <v>10000000</v>
      </c>
      <c r="R64" s="28"/>
      <c r="S64" s="29"/>
      <c r="T64" s="28"/>
      <c r="U64" s="28"/>
      <c r="V64" s="28"/>
      <c r="W64" s="28"/>
      <c r="X64" s="28"/>
      <c r="Y64" s="28"/>
      <c r="Z64" s="28"/>
      <c r="AA64" s="29"/>
      <c r="AB64" s="28"/>
      <c r="AC64" s="28"/>
      <c r="AD64" s="28"/>
      <c r="AE64" s="29">
        <v>140000000</v>
      </c>
      <c r="AF64" s="28"/>
      <c r="AG64" s="28"/>
      <c r="AH64" s="28"/>
      <c r="AI64" s="28"/>
      <c r="AJ64" s="28"/>
      <c r="AK64" s="28"/>
      <c r="AL64" s="26" t="s">
        <v>1078</v>
      </c>
    </row>
    <row r="65" spans="2:38" s="1" customFormat="1" ht="33.75">
      <c r="B65" s="5" t="s">
        <v>1037</v>
      </c>
      <c r="C65" s="3" t="s">
        <v>1038</v>
      </c>
      <c r="D65" s="3" t="s">
        <v>1039</v>
      </c>
      <c r="E65" s="3" t="s">
        <v>1040</v>
      </c>
      <c r="F65" s="3" t="s">
        <v>1041</v>
      </c>
      <c r="G65" s="3" t="s">
        <v>1042</v>
      </c>
      <c r="H65" s="3" t="s">
        <v>1043</v>
      </c>
      <c r="I65" s="3" t="s">
        <v>1044</v>
      </c>
      <c r="J65" s="4" t="s">
        <v>1045</v>
      </c>
      <c r="K65" s="5" t="s">
        <v>1046</v>
      </c>
      <c r="L65" s="6"/>
      <c r="M65" s="6"/>
      <c r="N65" s="7"/>
      <c r="O65" s="7"/>
      <c r="P65" s="8"/>
      <c r="Q65" s="9">
        <f>SUM(Q66:Q66)</f>
        <v>0</v>
      </c>
      <c r="R65" s="10">
        <f>SUM(R66:R66)</f>
        <v>0</v>
      </c>
      <c r="S65" s="11">
        <f>SUM(S66:S66)</f>
        <v>0</v>
      </c>
      <c r="T65" s="10">
        <f>SUM(T66:T66)</f>
        <v>0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11"/>
      <c r="AF65" s="10"/>
      <c r="AG65" s="12">
        <f>Q65+S65</f>
        <v>0</v>
      </c>
      <c r="AH65" s="10">
        <f>AH66</f>
        <v>0</v>
      </c>
      <c r="AI65" s="13">
        <f>SUM(AI66:AI66)</f>
        <v>0</v>
      </c>
      <c r="AJ65" s="14"/>
      <c r="AK65" s="14"/>
      <c r="AL65" s="15"/>
    </row>
    <row r="66" spans="2:38" ht="115.5" thickBot="1">
      <c r="B66" s="28"/>
      <c r="C66" s="28"/>
      <c r="D66" s="28"/>
      <c r="E66" s="28"/>
      <c r="F66" s="26" t="s">
        <v>935</v>
      </c>
      <c r="G66" s="28"/>
      <c r="H66" s="28"/>
      <c r="I66" s="28"/>
      <c r="J66" s="26" t="s">
        <v>162</v>
      </c>
      <c r="K66" s="26" t="s">
        <v>600</v>
      </c>
      <c r="L66" s="27">
        <v>0</v>
      </c>
      <c r="M66" s="27">
        <v>1</v>
      </c>
      <c r="N66" s="27">
        <v>0</v>
      </c>
      <c r="O66" s="28"/>
      <c r="P66" s="28"/>
      <c r="Q66" s="29"/>
      <c r="R66" s="28"/>
      <c r="S66" s="29"/>
      <c r="T66" s="28"/>
      <c r="U66" s="28"/>
      <c r="V66" s="28"/>
      <c r="W66" s="28"/>
      <c r="X66" s="28"/>
      <c r="Y66" s="28"/>
      <c r="Z66" s="28"/>
      <c r="AA66" s="29"/>
      <c r="AB66" s="28"/>
      <c r="AC66" s="28"/>
      <c r="AD66" s="28"/>
      <c r="AE66" s="29"/>
      <c r="AF66" s="28"/>
      <c r="AG66" s="28"/>
      <c r="AH66" s="28"/>
      <c r="AI66" s="28"/>
      <c r="AJ66" s="28"/>
      <c r="AK66" s="28"/>
      <c r="AL66" s="26" t="s">
        <v>1078</v>
      </c>
    </row>
    <row r="67" spans="2:38" s="1" customFormat="1" ht="45.75">
      <c r="B67" s="5" t="s">
        <v>1037</v>
      </c>
      <c r="C67" s="3" t="s">
        <v>1038</v>
      </c>
      <c r="D67" s="3" t="s">
        <v>1039</v>
      </c>
      <c r="E67" s="3" t="s">
        <v>1040</v>
      </c>
      <c r="F67" s="3" t="s">
        <v>1041</v>
      </c>
      <c r="G67" s="3" t="s">
        <v>1042</v>
      </c>
      <c r="H67" s="3" t="s">
        <v>1043</v>
      </c>
      <c r="I67" s="3" t="s">
        <v>1044</v>
      </c>
      <c r="J67" s="4" t="s">
        <v>1045</v>
      </c>
      <c r="K67" s="5" t="s">
        <v>1046</v>
      </c>
      <c r="L67" s="6"/>
      <c r="M67" s="6"/>
      <c r="N67" s="7"/>
      <c r="O67" s="7"/>
      <c r="P67" s="8"/>
      <c r="Q67" s="9">
        <f>SUM(Q68:Q68)</f>
        <v>50000000</v>
      </c>
      <c r="R67" s="10">
        <f>SUM(R68:R68)</f>
        <v>0</v>
      </c>
      <c r="S67" s="11">
        <f>SUM(S68:S68)</f>
        <v>0</v>
      </c>
      <c r="T67" s="10">
        <f>SUM(T68:T68)</f>
        <v>0</v>
      </c>
      <c r="U67" s="11"/>
      <c r="V67" s="10"/>
      <c r="W67" s="11"/>
      <c r="X67" s="10"/>
      <c r="Y67" s="11"/>
      <c r="Z67" s="10"/>
      <c r="AA67" s="11"/>
      <c r="AB67" s="10"/>
      <c r="AC67" s="11"/>
      <c r="AD67" s="10"/>
      <c r="AE67" s="11"/>
      <c r="AF67" s="10"/>
      <c r="AG67" s="12">
        <f>Q67+S67</f>
        <v>50000000</v>
      </c>
      <c r="AH67" s="10">
        <f>AH68</f>
        <v>0</v>
      </c>
      <c r="AI67" s="13">
        <f>SUM(AI68:AI68)</f>
        <v>0</v>
      </c>
      <c r="AJ67" s="14"/>
      <c r="AK67" s="14"/>
      <c r="AL67" s="15"/>
    </row>
    <row r="68" spans="2:38" ht="90" thickBot="1">
      <c r="B68" s="28"/>
      <c r="C68" s="28"/>
      <c r="D68" s="28"/>
      <c r="E68" s="28"/>
      <c r="F68" s="26" t="s">
        <v>941</v>
      </c>
      <c r="G68" s="28"/>
      <c r="H68" s="28"/>
      <c r="I68" s="28"/>
      <c r="J68" s="26" t="s">
        <v>163</v>
      </c>
      <c r="K68" s="26" t="s">
        <v>601</v>
      </c>
      <c r="L68" s="27">
        <v>0</v>
      </c>
      <c r="M68" s="27">
        <v>20</v>
      </c>
      <c r="N68" s="27">
        <v>0</v>
      </c>
      <c r="O68" s="28"/>
      <c r="P68" s="28"/>
      <c r="Q68" s="29">
        <v>50000000</v>
      </c>
      <c r="R68" s="28"/>
      <c r="S68" s="29"/>
      <c r="T68" s="28"/>
      <c r="U68" s="28"/>
      <c r="V68" s="28"/>
      <c r="W68" s="28"/>
      <c r="X68" s="28"/>
      <c r="Y68" s="28"/>
      <c r="Z68" s="28"/>
      <c r="AA68" s="29"/>
      <c r="AB68" s="28"/>
      <c r="AC68" s="28"/>
      <c r="AD68" s="28"/>
      <c r="AE68" s="29"/>
      <c r="AF68" s="28"/>
      <c r="AG68" s="28"/>
      <c r="AH68" s="28"/>
      <c r="AI68" s="28"/>
      <c r="AJ68" s="28"/>
      <c r="AK68" s="28"/>
      <c r="AL68" s="26" t="s">
        <v>1078</v>
      </c>
    </row>
    <row r="69" spans="2:38" s="1" customFormat="1" ht="33.75">
      <c r="B69" s="5" t="s">
        <v>1037</v>
      </c>
      <c r="C69" s="3" t="s">
        <v>1038</v>
      </c>
      <c r="D69" s="3" t="s">
        <v>1039</v>
      </c>
      <c r="E69" s="3" t="s">
        <v>1040</v>
      </c>
      <c r="F69" s="3" t="s">
        <v>1041</v>
      </c>
      <c r="G69" s="3" t="s">
        <v>1042</v>
      </c>
      <c r="H69" s="3" t="s">
        <v>1043</v>
      </c>
      <c r="I69" s="3" t="s">
        <v>1044</v>
      </c>
      <c r="J69" s="4" t="s">
        <v>1045</v>
      </c>
      <c r="K69" s="5" t="s">
        <v>1046</v>
      </c>
      <c r="L69" s="6"/>
      <c r="M69" s="6"/>
      <c r="N69" s="7"/>
      <c r="O69" s="7"/>
      <c r="P69" s="8"/>
      <c r="Q69" s="9">
        <f>SUM(Q70:Q70)</f>
        <v>0</v>
      </c>
      <c r="R69" s="10">
        <f>SUM(R70:R70)</f>
        <v>0</v>
      </c>
      <c r="S69" s="11">
        <f>SUM(S70:S70)</f>
        <v>0</v>
      </c>
      <c r="T69" s="10">
        <f>SUM(T70:T70)</f>
        <v>0</v>
      </c>
      <c r="U69" s="11"/>
      <c r="V69" s="10"/>
      <c r="W69" s="11"/>
      <c r="X69" s="10"/>
      <c r="Y69" s="11"/>
      <c r="Z69" s="10"/>
      <c r="AA69" s="11"/>
      <c r="AB69" s="10"/>
      <c r="AC69" s="11"/>
      <c r="AD69" s="10"/>
      <c r="AE69" s="11"/>
      <c r="AF69" s="10"/>
      <c r="AG69" s="12">
        <f>Q69+S69</f>
        <v>0</v>
      </c>
      <c r="AH69" s="10">
        <f>AH70</f>
        <v>0</v>
      </c>
      <c r="AI69" s="13">
        <f>SUM(AI70:AI70)</f>
        <v>0</v>
      </c>
      <c r="AJ69" s="14"/>
      <c r="AK69" s="14"/>
      <c r="AL69" s="15"/>
    </row>
    <row r="70" spans="2:38" ht="140.25">
      <c r="B70" s="28"/>
      <c r="C70" s="28"/>
      <c r="D70" s="28"/>
      <c r="E70" s="28"/>
      <c r="F70" s="26" t="s">
        <v>944</v>
      </c>
      <c r="G70" s="28"/>
      <c r="H70" s="28"/>
      <c r="I70" s="28"/>
      <c r="J70" s="26" t="s">
        <v>164</v>
      </c>
      <c r="K70" s="26" t="s">
        <v>602</v>
      </c>
      <c r="L70" s="27">
        <v>0</v>
      </c>
      <c r="M70" s="27">
        <v>1</v>
      </c>
      <c r="N70" s="27">
        <v>5</v>
      </c>
      <c r="O70" s="28"/>
      <c r="P70" s="28"/>
      <c r="Q70" s="29"/>
      <c r="R70" s="28"/>
      <c r="S70" s="29"/>
      <c r="T70" s="28"/>
      <c r="U70" s="28"/>
      <c r="V70" s="28"/>
      <c r="W70" s="28"/>
      <c r="X70" s="28"/>
      <c r="Y70" s="28"/>
      <c r="Z70" s="28"/>
      <c r="AA70" s="29"/>
      <c r="AB70" s="28"/>
      <c r="AC70" s="28"/>
      <c r="AD70" s="28"/>
      <c r="AE70" s="29">
        <v>1000000</v>
      </c>
      <c r="AF70" s="28"/>
      <c r="AG70" s="28"/>
      <c r="AH70" s="28"/>
      <c r="AI70" s="28"/>
      <c r="AJ70" s="28"/>
      <c r="AK70" s="28"/>
      <c r="AL70" s="26" t="s">
        <v>1078</v>
      </c>
    </row>
    <row r="71" spans="2:38" ht="15.75" thickBot="1">
      <c r="B71" s="28"/>
      <c r="C71" s="28"/>
      <c r="D71" s="28"/>
      <c r="E71" s="28"/>
      <c r="F71" s="26"/>
      <c r="G71" s="28"/>
      <c r="H71" s="28"/>
      <c r="I71" s="28"/>
      <c r="J71" s="26"/>
      <c r="K71" s="26"/>
      <c r="L71" s="27"/>
      <c r="M71" s="27"/>
      <c r="N71" s="27"/>
      <c r="O71" s="28"/>
      <c r="P71" s="28"/>
      <c r="Q71" s="29"/>
      <c r="R71" s="28"/>
      <c r="S71" s="29"/>
      <c r="T71" s="28"/>
      <c r="U71" s="28"/>
      <c r="V71" s="28"/>
      <c r="W71" s="28"/>
      <c r="X71" s="28"/>
      <c r="Y71" s="28"/>
      <c r="Z71" s="28"/>
      <c r="AA71" s="29"/>
      <c r="AB71" s="28"/>
      <c r="AC71" s="28"/>
      <c r="AD71" s="28"/>
      <c r="AE71" s="29"/>
      <c r="AF71" s="28"/>
      <c r="AG71" s="28"/>
      <c r="AH71" s="28"/>
      <c r="AI71" s="28"/>
      <c r="AJ71" s="28"/>
      <c r="AK71" s="28"/>
      <c r="AL71" s="26"/>
    </row>
    <row r="72" spans="2:38" s="1" customFormat="1" ht="11.25">
      <c r="B72" s="122" t="s">
        <v>1097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4"/>
    </row>
    <row r="73" spans="2:38" s="1" customFormat="1" ht="12" thickBot="1">
      <c r="B73" s="125" t="s">
        <v>1098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7"/>
    </row>
    <row r="74" spans="2:38" s="1" customFormat="1" ht="11.25">
      <c r="B74" s="252" t="s">
        <v>1099</v>
      </c>
      <c r="C74" s="129"/>
      <c r="D74" s="129"/>
      <c r="E74" s="129"/>
      <c r="F74" s="129"/>
      <c r="G74" s="129"/>
      <c r="H74" s="129"/>
      <c r="I74" s="129"/>
      <c r="J74" s="130"/>
      <c r="K74" s="131" t="s">
        <v>1187</v>
      </c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3"/>
      <c r="W74" s="131" t="s">
        <v>1101</v>
      </c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253"/>
    </row>
    <row r="75" spans="2:38" s="1" customFormat="1" ht="12" thickBot="1">
      <c r="B75" s="254" t="s">
        <v>1202</v>
      </c>
      <c r="C75" s="137"/>
      <c r="D75" s="138"/>
      <c r="E75" s="16"/>
      <c r="F75" s="16"/>
      <c r="G75" s="16"/>
      <c r="H75" s="139" t="s">
        <v>1203</v>
      </c>
      <c r="I75" s="139"/>
      <c r="J75" s="139"/>
      <c r="K75" s="139"/>
      <c r="L75" s="139"/>
      <c r="M75" s="139"/>
      <c r="N75" s="139"/>
      <c r="O75" s="139"/>
      <c r="P75" s="140"/>
      <c r="Q75" s="141" t="s">
        <v>1049</v>
      </c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3"/>
      <c r="AI75" s="144" t="s">
        <v>1050</v>
      </c>
      <c r="AJ75" s="145"/>
      <c r="AK75" s="145"/>
      <c r="AL75" s="146"/>
    </row>
    <row r="76" spans="2:38" s="1" customFormat="1" ht="11.25" customHeight="1">
      <c r="B76" s="156" t="s">
        <v>1051</v>
      </c>
      <c r="C76" s="158" t="s">
        <v>1052</v>
      </c>
      <c r="D76" s="159"/>
      <c r="E76" s="159"/>
      <c r="F76" s="159"/>
      <c r="G76" s="159"/>
      <c r="H76" s="159"/>
      <c r="I76" s="159"/>
      <c r="J76" s="159"/>
      <c r="K76" s="162" t="s">
        <v>1053</v>
      </c>
      <c r="L76" s="164" t="s">
        <v>1054</v>
      </c>
      <c r="M76" s="164" t="s">
        <v>1055</v>
      </c>
      <c r="N76" s="166" t="s">
        <v>1394</v>
      </c>
      <c r="O76" s="173" t="s">
        <v>1056</v>
      </c>
      <c r="P76" s="175" t="s">
        <v>1057</v>
      </c>
      <c r="Q76" s="177" t="s">
        <v>1058</v>
      </c>
      <c r="R76" s="169"/>
      <c r="S76" s="168" t="s">
        <v>1059</v>
      </c>
      <c r="T76" s="169"/>
      <c r="U76" s="168" t="s">
        <v>1060</v>
      </c>
      <c r="V76" s="169"/>
      <c r="W76" s="168" t="s">
        <v>1061</v>
      </c>
      <c r="X76" s="169"/>
      <c r="Y76" s="168" t="s">
        <v>1062</v>
      </c>
      <c r="Z76" s="169"/>
      <c r="AA76" s="168" t="s">
        <v>1063</v>
      </c>
      <c r="AB76" s="169"/>
      <c r="AC76" s="168" t="s">
        <v>1064</v>
      </c>
      <c r="AD76" s="169"/>
      <c r="AE76" s="168" t="s">
        <v>1065</v>
      </c>
      <c r="AF76" s="169"/>
      <c r="AG76" s="168" t="s">
        <v>1066</v>
      </c>
      <c r="AH76" s="170"/>
      <c r="AI76" s="171" t="s">
        <v>1067</v>
      </c>
      <c r="AJ76" s="147" t="s">
        <v>1068</v>
      </c>
      <c r="AK76" s="149" t="s">
        <v>1069</v>
      </c>
      <c r="AL76" s="151" t="s">
        <v>1070</v>
      </c>
    </row>
    <row r="77" spans="2:38" s="1" customFormat="1" ht="24" thickBot="1">
      <c r="B77" s="157"/>
      <c r="C77" s="178"/>
      <c r="D77" s="179"/>
      <c r="E77" s="179"/>
      <c r="F77" s="179"/>
      <c r="G77" s="179"/>
      <c r="H77" s="179"/>
      <c r="I77" s="179"/>
      <c r="J77" s="179"/>
      <c r="K77" s="163"/>
      <c r="L77" s="165" t="s">
        <v>1054</v>
      </c>
      <c r="M77" s="165"/>
      <c r="N77" s="167"/>
      <c r="O77" s="174"/>
      <c r="P77" s="176"/>
      <c r="Q77" s="17" t="s">
        <v>1071</v>
      </c>
      <c r="R77" s="18" t="s">
        <v>1072</v>
      </c>
      <c r="S77" s="19" t="s">
        <v>1071</v>
      </c>
      <c r="T77" s="18" t="s">
        <v>1072</v>
      </c>
      <c r="U77" s="19" t="s">
        <v>1071</v>
      </c>
      <c r="V77" s="18" t="s">
        <v>1072</v>
      </c>
      <c r="W77" s="19" t="s">
        <v>1071</v>
      </c>
      <c r="X77" s="18" t="s">
        <v>1072</v>
      </c>
      <c r="Y77" s="19" t="s">
        <v>1071</v>
      </c>
      <c r="Z77" s="18" t="s">
        <v>1072</v>
      </c>
      <c r="AA77" s="19" t="s">
        <v>1071</v>
      </c>
      <c r="AB77" s="18" t="s">
        <v>1072</v>
      </c>
      <c r="AC77" s="19" t="s">
        <v>1071</v>
      </c>
      <c r="AD77" s="18" t="s">
        <v>1073</v>
      </c>
      <c r="AE77" s="19" t="s">
        <v>1071</v>
      </c>
      <c r="AF77" s="18" t="s">
        <v>1073</v>
      </c>
      <c r="AG77" s="19" t="s">
        <v>1071</v>
      </c>
      <c r="AH77" s="20" t="s">
        <v>1073</v>
      </c>
      <c r="AI77" s="172"/>
      <c r="AJ77" s="148"/>
      <c r="AK77" s="150"/>
      <c r="AL77" s="152"/>
    </row>
    <row r="78" spans="2:38" s="1" customFormat="1" ht="51" thickBot="1">
      <c r="B78" s="42" t="s">
        <v>1190</v>
      </c>
      <c r="C78" s="180" t="s">
        <v>1351</v>
      </c>
      <c r="D78" s="181"/>
      <c r="E78" s="181"/>
      <c r="F78" s="181"/>
      <c r="G78" s="181"/>
      <c r="H78" s="181"/>
      <c r="I78" s="181"/>
      <c r="J78" s="181"/>
      <c r="K78" s="43" t="s">
        <v>1204</v>
      </c>
      <c r="L78" s="44" t="s">
        <v>1201</v>
      </c>
      <c r="M78" s="45">
        <v>0.3</v>
      </c>
      <c r="N78" s="45">
        <v>0</v>
      </c>
      <c r="O78" s="46"/>
      <c r="P78" s="47"/>
      <c r="Q78" s="48">
        <f t="shared" ref="Q78:AF78" si="1">Q80+Q83+Q86</f>
        <v>0</v>
      </c>
      <c r="R78" s="49">
        <f t="shared" si="1"/>
        <v>0</v>
      </c>
      <c r="S78" s="49">
        <f t="shared" si="1"/>
        <v>0</v>
      </c>
      <c r="T78" s="49">
        <f t="shared" si="1"/>
        <v>0</v>
      </c>
      <c r="U78" s="49">
        <f t="shared" si="1"/>
        <v>0</v>
      </c>
      <c r="V78" s="49">
        <f t="shared" si="1"/>
        <v>0</v>
      </c>
      <c r="W78" s="49">
        <f t="shared" si="1"/>
        <v>0</v>
      </c>
      <c r="X78" s="49">
        <f t="shared" si="1"/>
        <v>0</v>
      </c>
      <c r="Y78" s="49">
        <f t="shared" si="1"/>
        <v>0</v>
      </c>
      <c r="Z78" s="49">
        <f t="shared" si="1"/>
        <v>0</v>
      </c>
      <c r="AA78" s="49">
        <f t="shared" si="1"/>
        <v>0</v>
      </c>
      <c r="AB78" s="49">
        <f t="shared" si="1"/>
        <v>0</v>
      </c>
      <c r="AC78" s="49">
        <f t="shared" si="1"/>
        <v>0</v>
      </c>
      <c r="AD78" s="49">
        <f t="shared" si="1"/>
        <v>0</v>
      </c>
      <c r="AE78" s="49">
        <f t="shared" si="1"/>
        <v>510000000</v>
      </c>
      <c r="AF78" s="49">
        <f t="shared" si="1"/>
        <v>0</v>
      </c>
      <c r="AG78" s="49">
        <f>+AG80+AG83+AG86</f>
        <v>0</v>
      </c>
      <c r="AH78" s="50">
        <f>AH80+AH83+AH86</f>
        <v>0</v>
      </c>
      <c r="AI78" s="51">
        <f>AI80+AI83+AI86</f>
        <v>0</v>
      </c>
      <c r="AJ78" s="52"/>
      <c r="AK78" s="52"/>
      <c r="AL78" s="53"/>
    </row>
    <row r="79" spans="2:38" s="1" customFormat="1" ht="33.75">
      <c r="B79" s="5" t="s">
        <v>1037</v>
      </c>
      <c r="C79" s="3" t="s">
        <v>1038</v>
      </c>
      <c r="D79" s="3" t="s">
        <v>1039</v>
      </c>
      <c r="E79" s="3" t="s">
        <v>1040</v>
      </c>
      <c r="F79" s="3" t="s">
        <v>1041</v>
      </c>
      <c r="G79" s="3" t="s">
        <v>1042</v>
      </c>
      <c r="H79" s="3" t="s">
        <v>1043</v>
      </c>
      <c r="I79" s="3" t="s">
        <v>1044</v>
      </c>
      <c r="J79" s="4" t="s">
        <v>1045</v>
      </c>
      <c r="K79" s="5" t="s">
        <v>1046</v>
      </c>
      <c r="L79" s="6"/>
      <c r="M79" s="6"/>
      <c r="N79" s="7"/>
      <c r="O79" s="7"/>
      <c r="P79" s="8"/>
      <c r="Q79" s="9">
        <f>SUM(Q80:Q80)</f>
        <v>0</v>
      </c>
      <c r="R79" s="10">
        <f>SUM(R80:R80)</f>
        <v>0</v>
      </c>
      <c r="S79" s="11">
        <f>SUM(S80:S80)</f>
        <v>0</v>
      </c>
      <c r="T79" s="10">
        <f>SUM(T80:T80)</f>
        <v>0</v>
      </c>
      <c r="U79" s="11"/>
      <c r="V79" s="10"/>
      <c r="W79" s="11"/>
      <c r="X79" s="10"/>
      <c r="Y79" s="11"/>
      <c r="Z79" s="10"/>
      <c r="AA79" s="11"/>
      <c r="AB79" s="10"/>
      <c r="AC79" s="11"/>
      <c r="AD79" s="10"/>
      <c r="AE79" s="11"/>
      <c r="AF79" s="10"/>
      <c r="AG79" s="12">
        <f>Q79+S79</f>
        <v>0</v>
      </c>
      <c r="AH79" s="10">
        <f>AH80</f>
        <v>0</v>
      </c>
      <c r="AI79" s="13">
        <f>SUM(AI80:AI80)</f>
        <v>0</v>
      </c>
      <c r="AJ79" s="14"/>
      <c r="AK79" s="14"/>
      <c r="AL79" s="15"/>
    </row>
    <row r="80" spans="2:38" ht="64.5" thickBot="1">
      <c r="B80" s="28"/>
      <c r="C80" s="28"/>
      <c r="D80" s="28"/>
      <c r="E80" s="28"/>
      <c r="F80" s="26" t="s">
        <v>935</v>
      </c>
      <c r="G80" s="28"/>
      <c r="H80" s="28"/>
      <c r="I80" s="28"/>
      <c r="J80" s="26" t="s">
        <v>165</v>
      </c>
      <c r="K80" s="26" t="s">
        <v>603</v>
      </c>
      <c r="L80" s="27">
        <v>0</v>
      </c>
      <c r="M80" s="27">
        <v>1</v>
      </c>
      <c r="N80" s="27">
        <v>0</v>
      </c>
      <c r="O80" s="28"/>
      <c r="P80" s="28"/>
      <c r="Q80" s="29"/>
      <c r="R80" s="28"/>
      <c r="S80" s="29"/>
      <c r="T80" s="28"/>
      <c r="U80" s="28"/>
      <c r="V80" s="28"/>
      <c r="W80" s="28"/>
      <c r="X80" s="28"/>
      <c r="Y80" s="28"/>
      <c r="Z80" s="28"/>
      <c r="AA80" s="29"/>
      <c r="AB80" s="28"/>
      <c r="AC80" s="28"/>
      <c r="AD80" s="28"/>
      <c r="AE80" s="29">
        <v>500000000</v>
      </c>
      <c r="AF80" s="28"/>
      <c r="AG80" s="28"/>
      <c r="AH80" s="28"/>
      <c r="AI80" s="28"/>
      <c r="AJ80" s="28"/>
      <c r="AK80" s="28"/>
      <c r="AL80" s="26" t="s">
        <v>1078</v>
      </c>
    </row>
    <row r="81" spans="2:38" s="1" customFormat="1" ht="33.75">
      <c r="B81" s="5" t="s">
        <v>1037</v>
      </c>
      <c r="C81" s="3" t="s">
        <v>1038</v>
      </c>
      <c r="D81" s="3" t="s">
        <v>1039</v>
      </c>
      <c r="E81" s="3" t="s">
        <v>1040</v>
      </c>
      <c r="F81" s="3" t="s">
        <v>1041</v>
      </c>
      <c r="G81" s="3" t="s">
        <v>1042</v>
      </c>
      <c r="H81" s="3" t="s">
        <v>1043</v>
      </c>
      <c r="I81" s="3" t="s">
        <v>1044</v>
      </c>
      <c r="J81" s="4" t="s">
        <v>1045</v>
      </c>
      <c r="K81" s="5" t="s">
        <v>1046</v>
      </c>
      <c r="L81" s="6"/>
      <c r="M81" s="6"/>
      <c r="N81" s="7"/>
      <c r="O81" s="7"/>
      <c r="P81" s="8"/>
      <c r="Q81" s="9">
        <f>SUM(Q82:Q82)</f>
        <v>0</v>
      </c>
      <c r="R81" s="10">
        <f>SUM(R82:R82)</f>
        <v>0</v>
      </c>
      <c r="S81" s="11">
        <f>SUM(S82:S82)</f>
        <v>0</v>
      </c>
      <c r="T81" s="10">
        <f>SUM(T82:T82)</f>
        <v>0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11"/>
      <c r="AF81" s="10"/>
      <c r="AG81" s="12">
        <f>Q81+S81</f>
        <v>0</v>
      </c>
      <c r="AH81" s="10">
        <f>AH82</f>
        <v>0</v>
      </c>
      <c r="AI81" s="13">
        <f>SUM(AI82:AI82)</f>
        <v>0</v>
      </c>
      <c r="AJ81" s="14"/>
      <c r="AK81" s="14"/>
      <c r="AL81" s="15"/>
    </row>
    <row r="82" spans="2:38" ht="90" thickBot="1">
      <c r="B82" s="28"/>
      <c r="C82" s="28"/>
      <c r="D82" s="28"/>
      <c r="E82" s="28"/>
      <c r="F82" s="26" t="s">
        <v>935</v>
      </c>
      <c r="G82" s="28"/>
      <c r="H82" s="28"/>
      <c r="I82" s="28"/>
      <c r="J82" s="26" t="s">
        <v>166</v>
      </c>
      <c r="K82" s="26" t="s">
        <v>604</v>
      </c>
      <c r="L82" s="27">
        <v>0</v>
      </c>
      <c r="M82" s="27">
        <v>3</v>
      </c>
      <c r="N82" s="27">
        <v>1</v>
      </c>
      <c r="O82" s="28"/>
      <c r="P82" s="28"/>
      <c r="Q82" s="29"/>
      <c r="R82" s="28"/>
      <c r="S82" s="29"/>
      <c r="T82" s="28"/>
      <c r="U82" s="28"/>
      <c r="V82" s="28"/>
      <c r="W82" s="28"/>
      <c r="X82" s="28"/>
      <c r="Y82" s="28"/>
      <c r="Z82" s="28"/>
      <c r="AA82" s="29"/>
      <c r="AB82" s="28"/>
      <c r="AC82" s="28"/>
      <c r="AD82" s="28"/>
      <c r="AE82" s="29">
        <v>100000000</v>
      </c>
      <c r="AF82" s="28"/>
      <c r="AG82" s="28"/>
      <c r="AH82" s="28"/>
      <c r="AI82" s="28"/>
      <c r="AJ82" s="28"/>
      <c r="AK82" s="28"/>
      <c r="AL82" s="26" t="s">
        <v>1078</v>
      </c>
    </row>
    <row r="83" spans="2:38" s="1" customFormat="1" ht="33.75">
      <c r="B83" s="5" t="s">
        <v>1037</v>
      </c>
      <c r="C83" s="3" t="s">
        <v>1038</v>
      </c>
      <c r="D83" s="3" t="s">
        <v>1039</v>
      </c>
      <c r="E83" s="3" t="s">
        <v>1040</v>
      </c>
      <c r="F83" s="3" t="s">
        <v>1041</v>
      </c>
      <c r="G83" s="3" t="s">
        <v>1042</v>
      </c>
      <c r="H83" s="3" t="s">
        <v>1043</v>
      </c>
      <c r="I83" s="3" t="s">
        <v>1044</v>
      </c>
      <c r="J83" s="4" t="s">
        <v>1045</v>
      </c>
      <c r="K83" s="5" t="s">
        <v>1046</v>
      </c>
      <c r="L83" s="6"/>
      <c r="M83" s="6"/>
      <c r="N83" s="7"/>
      <c r="O83" s="7"/>
      <c r="P83" s="8"/>
      <c r="Q83" s="9">
        <f>SUM(Q84:Q84)</f>
        <v>0</v>
      </c>
      <c r="R83" s="10">
        <f>SUM(R84:R84)</f>
        <v>0</v>
      </c>
      <c r="S83" s="11">
        <f>SUM(S84:S84)</f>
        <v>0</v>
      </c>
      <c r="T83" s="10">
        <f>SUM(T84:T84)</f>
        <v>0</v>
      </c>
      <c r="U83" s="11"/>
      <c r="V83" s="10"/>
      <c r="W83" s="11"/>
      <c r="X83" s="10"/>
      <c r="Y83" s="11"/>
      <c r="Z83" s="10"/>
      <c r="AA83" s="11"/>
      <c r="AB83" s="10"/>
      <c r="AC83" s="11"/>
      <c r="AD83" s="10"/>
      <c r="AE83" s="11"/>
      <c r="AF83" s="10"/>
      <c r="AG83" s="12">
        <f>Q83+S83</f>
        <v>0</v>
      </c>
      <c r="AH83" s="10">
        <f>AH84</f>
        <v>0</v>
      </c>
      <c r="AI83" s="13">
        <f>SUM(AI84:AI84)</f>
        <v>0</v>
      </c>
      <c r="AJ83" s="14"/>
      <c r="AK83" s="14"/>
      <c r="AL83" s="15"/>
    </row>
    <row r="84" spans="2:38" ht="51.75" thickBot="1">
      <c r="B84" s="28"/>
      <c r="C84" s="28"/>
      <c r="D84" s="28"/>
      <c r="E84" s="28"/>
      <c r="F84" s="26" t="s">
        <v>935</v>
      </c>
      <c r="G84" s="28"/>
      <c r="H84" s="28"/>
      <c r="I84" s="28"/>
      <c r="J84" s="26" t="s">
        <v>167</v>
      </c>
      <c r="K84" s="26" t="s">
        <v>605</v>
      </c>
      <c r="L84" s="27">
        <v>0</v>
      </c>
      <c r="M84" s="27">
        <v>4</v>
      </c>
      <c r="N84" s="27">
        <v>1</v>
      </c>
      <c r="O84" s="28"/>
      <c r="P84" s="28"/>
      <c r="Q84" s="29"/>
      <c r="R84" s="28"/>
      <c r="S84" s="29"/>
      <c r="T84" s="28"/>
      <c r="U84" s="28"/>
      <c r="V84" s="28"/>
      <c r="W84" s="28"/>
      <c r="X84" s="28"/>
      <c r="Y84" s="28"/>
      <c r="Z84" s="28"/>
      <c r="AA84" s="29"/>
      <c r="AB84" s="28"/>
      <c r="AC84" s="28"/>
      <c r="AD84" s="28"/>
      <c r="AE84" s="29"/>
      <c r="AF84" s="28"/>
      <c r="AG84" s="28"/>
      <c r="AH84" s="28"/>
      <c r="AI84" s="28"/>
      <c r="AJ84" s="28"/>
      <c r="AK84" s="28"/>
      <c r="AL84" s="26" t="s">
        <v>1078</v>
      </c>
    </row>
    <row r="85" spans="2:38" s="1" customFormat="1" ht="33.75">
      <c r="B85" s="5" t="s">
        <v>1037</v>
      </c>
      <c r="C85" s="3" t="s">
        <v>1038</v>
      </c>
      <c r="D85" s="3" t="s">
        <v>1039</v>
      </c>
      <c r="E85" s="3" t="s">
        <v>1040</v>
      </c>
      <c r="F85" s="3" t="s">
        <v>1041</v>
      </c>
      <c r="G85" s="3" t="s">
        <v>1042</v>
      </c>
      <c r="H85" s="3" t="s">
        <v>1043</v>
      </c>
      <c r="I85" s="3" t="s">
        <v>1044</v>
      </c>
      <c r="J85" s="4" t="s">
        <v>1045</v>
      </c>
      <c r="K85" s="5" t="s">
        <v>1046</v>
      </c>
      <c r="L85" s="6"/>
      <c r="M85" s="6"/>
      <c r="N85" s="7"/>
      <c r="O85" s="7"/>
      <c r="P85" s="8"/>
      <c r="Q85" s="9">
        <f>SUM(Q86:Q86)</f>
        <v>0</v>
      </c>
      <c r="R85" s="10">
        <f>SUM(R86:R86)</f>
        <v>0</v>
      </c>
      <c r="S85" s="11">
        <f>SUM(S86:S86)</f>
        <v>0</v>
      </c>
      <c r="T85" s="10">
        <f>SUM(T86:T86)</f>
        <v>0</v>
      </c>
      <c r="U85" s="11"/>
      <c r="V85" s="10"/>
      <c r="W85" s="11"/>
      <c r="X85" s="10"/>
      <c r="Y85" s="11"/>
      <c r="Z85" s="10"/>
      <c r="AA85" s="11"/>
      <c r="AB85" s="10"/>
      <c r="AC85" s="11"/>
      <c r="AD85" s="10"/>
      <c r="AE85" s="11"/>
      <c r="AF85" s="10"/>
      <c r="AG85" s="12">
        <f>Q85+S85</f>
        <v>0</v>
      </c>
      <c r="AH85" s="10">
        <f>AH86</f>
        <v>0</v>
      </c>
      <c r="AI85" s="13">
        <f>SUM(AI86:AI86)</f>
        <v>0</v>
      </c>
      <c r="AJ85" s="14"/>
      <c r="AK85" s="14"/>
      <c r="AL85" s="15"/>
    </row>
    <row r="86" spans="2:38" ht="178.5">
      <c r="B86" s="28"/>
      <c r="C86" s="28"/>
      <c r="D86" s="28"/>
      <c r="E86" s="28"/>
      <c r="F86" s="26" t="s">
        <v>935</v>
      </c>
      <c r="G86" s="28"/>
      <c r="H86" s="28"/>
      <c r="I86" s="28"/>
      <c r="J86" s="26" t="s">
        <v>168</v>
      </c>
      <c r="K86" s="26" t="s">
        <v>606</v>
      </c>
      <c r="L86" s="27">
        <v>0</v>
      </c>
      <c r="M86" s="27">
        <v>1</v>
      </c>
      <c r="N86" s="27">
        <v>1</v>
      </c>
      <c r="O86" s="28"/>
      <c r="P86" s="28"/>
      <c r="Q86" s="29"/>
      <c r="R86" s="28"/>
      <c r="S86" s="29"/>
      <c r="T86" s="28"/>
      <c r="U86" s="28"/>
      <c r="V86" s="28"/>
      <c r="W86" s="28"/>
      <c r="X86" s="28"/>
      <c r="Y86" s="28"/>
      <c r="Z86" s="28"/>
      <c r="AA86" s="29"/>
      <c r="AB86" s="28"/>
      <c r="AC86" s="28"/>
      <c r="AD86" s="28"/>
      <c r="AE86" s="29">
        <v>10000000</v>
      </c>
      <c r="AF86" s="28"/>
      <c r="AG86" s="28"/>
      <c r="AH86" s="28"/>
      <c r="AI86" s="28"/>
      <c r="AJ86" s="28"/>
      <c r="AK86" s="28"/>
      <c r="AL86" s="26" t="s">
        <v>1078</v>
      </c>
    </row>
    <row r="87" spans="2:38" ht="15.75" thickBot="1">
      <c r="B87" s="28"/>
      <c r="C87" s="28"/>
      <c r="D87" s="28"/>
      <c r="E87" s="28"/>
      <c r="F87" s="26"/>
      <c r="G87" s="28"/>
      <c r="H87" s="28"/>
      <c r="I87" s="28"/>
      <c r="J87" s="26"/>
      <c r="K87" s="26"/>
      <c r="L87" s="27"/>
      <c r="M87" s="27"/>
      <c r="N87" s="27"/>
      <c r="O87" s="28"/>
      <c r="P87" s="28"/>
      <c r="Q87" s="29"/>
      <c r="R87" s="28"/>
      <c r="S87" s="29"/>
      <c r="T87" s="28"/>
      <c r="U87" s="28"/>
      <c r="V87" s="28"/>
      <c r="W87" s="28"/>
      <c r="X87" s="28"/>
      <c r="Y87" s="28"/>
      <c r="Z87" s="28"/>
      <c r="AA87" s="29"/>
      <c r="AB87" s="28"/>
      <c r="AC87" s="28"/>
      <c r="AD87" s="28"/>
      <c r="AE87" s="29"/>
      <c r="AF87" s="28"/>
      <c r="AG87" s="28"/>
      <c r="AH87" s="28"/>
      <c r="AI87" s="28"/>
      <c r="AJ87" s="28"/>
      <c r="AK87" s="28"/>
      <c r="AL87" s="26"/>
    </row>
    <row r="88" spans="2:38" s="1" customFormat="1" ht="11.25">
      <c r="B88" s="122" t="s">
        <v>1097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4"/>
    </row>
    <row r="89" spans="2:38" s="1" customFormat="1" ht="12" thickBot="1">
      <c r="B89" s="125" t="s">
        <v>1098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7"/>
    </row>
    <row r="90" spans="2:38" s="1" customFormat="1" ht="11.25">
      <c r="B90" s="252" t="s">
        <v>1099</v>
      </c>
      <c r="C90" s="129"/>
      <c r="D90" s="129"/>
      <c r="E90" s="129"/>
      <c r="F90" s="129"/>
      <c r="G90" s="129"/>
      <c r="H90" s="129"/>
      <c r="I90" s="129"/>
      <c r="J90" s="130"/>
      <c r="K90" s="131" t="s">
        <v>1187</v>
      </c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3"/>
      <c r="W90" s="131" t="s">
        <v>1101</v>
      </c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253"/>
    </row>
    <row r="91" spans="2:38" s="1" customFormat="1" ht="27" customHeight="1" thickBot="1">
      <c r="B91" s="254" t="s">
        <v>1205</v>
      </c>
      <c r="C91" s="137"/>
      <c r="D91" s="138"/>
      <c r="E91" s="16"/>
      <c r="F91" s="16"/>
      <c r="G91" s="16"/>
      <c r="H91" s="139" t="s">
        <v>1206</v>
      </c>
      <c r="I91" s="139"/>
      <c r="J91" s="139"/>
      <c r="K91" s="139"/>
      <c r="L91" s="139"/>
      <c r="M91" s="139"/>
      <c r="N91" s="139"/>
      <c r="O91" s="139"/>
      <c r="P91" s="140"/>
      <c r="Q91" s="141" t="s">
        <v>1049</v>
      </c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3"/>
      <c r="AI91" s="144" t="s">
        <v>1050</v>
      </c>
      <c r="AJ91" s="145"/>
      <c r="AK91" s="145"/>
      <c r="AL91" s="146"/>
    </row>
    <row r="92" spans="2:38" s="1" customFormat="1" ht="11.25" customHeight="1">
      <c r="B92" s="156" t="s">
        <v>1051</v>
      </c>
      <c r="C92" s="158" t="s">
        <v>1052</v>
      </c>
      <c r="D92" s="159"/>
      <c r="E92" s="159"/>
      <c r="F92" s="159"/>
      <c r="G92" s="159"/>
      <c r="H92" s="159"/>
      <c r="I92" s="159"/>
      <c r="J92" s="159"/>
      <c r="K92" s="162" t="s">
        <v>1053</v>
      </c>
      <c r="L92" s="164" t="s">
        <v>1054</v>
      </c>
      <c r="M92" s="164" t="s">
        <v>1055</v>
      </c>
      <c r="N92" s="166" t="s">
        <v>1394</v>
      </c>
      <c r="O92" s="173" t="s">
        <v>1056</v>
      </c>
      <c r="P92" s="175" t="s">
        <v>1057</v>
      </c>
      <c r="Q92" s="177" t="s">
        <v>1058</v>
      </c>
      <c r="R92" s="169"/>
      <c r="S92" s="168" t="s">
        <v>1059</v>
      </c>
      <c r="T92" s="169"/>
      <c r="U92" s="168" t="s">
        <v>1060</v>
      </c>
      <c r="V92" s="169"/>
      <c r="W92" s="168" t="s">
        <v>1061</v>
      </c>
      <c r="X92" s="169"/>
      <c r="Y92" s="168" t="s">
        <v>1062</v>
      </c>
      <c r="Z92" s="169"/>
      <c r="AA92" s="168" t="s">
        <v>1063</v>
      </c>
      <c r="AB92" s="169"/>
      <c r="AC92" s="168" t="s">
        <v>1064</v>
      </c>
      <c r="AD92" s="169"/>
      <c r="AE92" s="168" t="s">
        <v>1065</v>
      </c>
      <c r="AF92" s="169"/>
      <c r="AG92" s="168" t="s">
        <v>1066</v>
      </c>
      <c r="AH92" s="170"/>
      <c r="AI92" s="171" t="s">
        <v>1067</v>
      </c>
      <c r="AJ92" s="147" t="s">
        <v>1068</v>
      </c>
      <c r="AK92" s="149" t="s">
        <v>1069</v>
      </c>
      <c r="AL92" s="151" t="s">
        <v>1070</v>
      </c>
    </row>
    <row r="93" spans="2:38" s="1" customFormat="1" ht="24" thickBot="1">
      <c r="B93" s="157"/>
      <c r="C93" s="178"/>
      <c r="D93" s="179"/>
      <c r="E93" s="179"/>
      <c r="F93" s="179"/>
      <c r="G93" s="179"/>
      <c r="H93" s="179"/>
      <c r="I93" s="179"/>
      <c r="J93" s="179"/>
      <c r="K93" s="163"/>
      <c r="L93" s="165" t="s">
        <v>1054</v>
      </c>
      <c r="M93" s="165"/>
      <c r="N93" s="167"/>
      <c r="O93" s="174"/>
      <c r="P93" s="176"/>
      <c r="Q93" s="17" t="s">
        <v>1071</v>
      </c>
      <c r="R93" s="18" t="s">
        <v>1072</v>
      </c>
      <c r="S93" s="19" t="s">
        <v>1071</v>
      </c>
      <c r="T93" s="18" t="s">
        <v>1072</v>
      </c>
      <c r="U93" s="19" t="s">
        <v>1071</v>
      </c>
      <c r="V93" s="18" t="s">
        <v>1072</v>
      </c>
      <c r="W93" s="19" t="s">
        <v>1071</v>
      </c>
      <c r="X93" s="18" t="s">
        <v>1072</v>
      </c>
      <c r="Y93" s="19" t="s">
        <v>1071</v>
      </c>
      <c r="Z93" s="18" t="s">
        <v>1072</v>
      </c>
      <c r="AA93" s="19" t="s">
        <v>1071</v>
      </c>
      <c r="AB93" s="18" t="s">
        <v>1072</v>
      </c>
      <c r="AC93" s="19" t="s">
        <v>1071</v>
      </c>
      <c r="AD93" s="18" t="s">
        <v>1073</v>
      </c>
      <c r="AE93" s="19" t="s">
        <v>1071</v>
      </c>
      <c r="AF93" s="18" t="s">
        <v>1073</v>
      </c>
      <c r="AG93" s="19" t="s">
        <v>1071</v>
      </c>
      <c r="AH93" s="20" t="s">
        <v>1073</v>
      </c>
      <c r="AI93" s="172"/>
      <c r="AJ93" s="148"/>
      <c r="AK93" s="150"/>
      <c r="AL93" s="152"/>
    </row>
    <row r="94" spans="2:38" s="1" customFormat="1" ht="72" customHeight="1" thickBot="1">
      <c r="B94" s="42" t="s">
        <v>1190</v>
      </c>
      <c r="C94" s="180" t="s">
        <v>1352</v>
      </c>
      <c r="D94" s="181"/>
      <c r="E94" s="181"/>
      <c r="F94" s="181"/>
      <c r="G94" s="181"/>
      <c r="H94" s="181"/>
      <c r="I94" s="181"/>
      <c r="J94" s="181"/>
      <c r="K94" s="44" t="s">
        <v>1353</v>
      </c>
      <c r="L94" s="44">
        <v>0</v>
      </c>
      <c r="M94" s="59">
        <v>400</v>
      </c>
      <c r="N94" s="60">
        <v>100</v>
      </c>
      <c r="O94" s="46"/>
      <c r="P94" s="47"/>
      <c r="Q94" s="48" t="e">
        <f>Q96+#REF!+#REF!</f>
        <v>#REF!</v>
      </c>
      <c r="R94" s="49" t="e">
        <f>R96+#REF!+#REF!</f>
        <v>#REF!</v>
      </c>
      <c r="S94" s="49" t="e">
        <f>S96+#REF!+#REF!</f>
        <v>#REF!</v>
      </c>
      <c r="T94" s="49" t="e">
        <f>T96+#REF!+#REF!</f>
        <v>#REF!</v>
      </c>
      <c r="U94" s="49" t="e">
        <f>U96+#REF!+#REF!</f>
        <v>#REF!</v>
      </c>
      <c r="V94" s="49" t="e">
        <f>V96+#REF!+#REF!</f>
        <v>#REF!</v>
      </c>
      <c r="W94" s="49" t="e">
        <f>W96+#REF!+#REF!</f>
        <v>#REF!</v>
      </c>
      <c r="X94" s="49" t="e">
        <f>X96+#REF!+#REF!</f>
        <v>#REF!</v>
      </c>
      <c r="Y94" s="49" t="e">
        <f>Y96+#REF!+#REF!</f>
        <v>#REF!</v>
      </c>
      <c r="Z94" s="49" t="e">
        <f>Z96+#REF!+#REF!</f>
        <v>#REF!</v>
      </c>
      <c r="AA94" s="49" t="e">
        <f>AA96+#REF!+#REF!</f>
        <v>#REF!</v>
      </c>
      <c r="AB94" s="49" t="e">
        <f>AB96+#REF!+#REF!</f>
        <v>#REF!</v>
      </c>
      <c r="AC94" s="49" t="e">
        <f>AC96+#REF!+#REF!</f>
        <v>#REF!</v>
      </c>
      <c r="AD94" s="49" t="e">
        <f>AD96+#REF!+#REF!</f>
        <v>#REF!</v>
      </c>
      <c r="AE94" s="49" t="e">
        <f>AE96+#REF!+#REF!</f>
        <v>#REF!</v>
      </c>
      <c r="AF94" s="49" t="e">
        <f>AF96+#REF!+#REF!</f>
        <v>#REF!</v>
      </c>
      <c r="AG94" s="49" t="e">
        <f>+AG96+#REF!+#REF!</f>
        <v>#REF!</v>
      </c>
      <c r="AH94" s="50" t="e">
        <f>AH96+#REF!+#REF!</f>
        <v>#REF!</v>
      </c>
      <c r="AI94" s="51" t="e">
        <f>AI96+#REF!+#REF!</f>
        <v>#REF!</v>
      </c>
      <c r="AJ94" s="52"/>
      <c r="AK94" s="52"/>
      <c r="AL94" s="53"/>
    </row>
    <row r="95" spans="2:38" s="1" customFormat="1" ht="33.75">
      <c r="B95" s="5" t="s">
        <v>1037</v>
      </c>
      <c r="C95" s="3" t="s">
        <v>1038</v>
      </c>
      <c r="D95" s="3" t="s">
        <v>1039</v>
      </c>
      <c r="E95" s="3" t="s">
        <v>1040</v>
      </c>
      <c r="F95" s="3" t="s">
        <v>1041</v>
      </c>
      <c r="G95" s="3" t="s">
        <v>1042</v>
      </c>
      <c r="H95" s="3" t="s">
        <v>1043</v>
      </c>
      <c r="I95" s="3" t="s">
        <v>1044</v>
      </c>
      <c r="J95" s="4" t="s">
        <v>1045</v>
      </c>
      <c r="K95" s="5" t="s">
        <v>1046</v>
      </c>
      <c r="L95" s="6"/>
      <c r="M95" s="6"/>
      <c r="N95" s="7"/>
      <c r="O95" s="7"/>
      <c r="P95" s="8"/>
      <c r="Q95" s="9">
        <f>SUM(Q96:Q96)</f>
        <v>0</v>
      </c>
      <c r="R95" s="10">
        <f>SUM(R96:R96)</f>
        <v>0</v>
      </c>
      <c r="S95" s="11">
        <f>SUM(S96:S96)</f>
        <v>0</v>
      </c>
      <c r="T95" s="10">
        <f>SUM(T96:T96)</f>
        <v>0</v>
      </c>
      <c r="U95" s="11"/>
      <c r="V95" s="10"/>
      <c r="W95" s="11"/>
      <c r="X95" s="10"/>
      <c r="Y95" s="11"/>
      <c r="Z95" s="10"/>
      <c r="AA95" s="11"/>
      <c r="AB95" s="10"/>
      <c r="AC95" s="11"/>
      <c r="AD95" s="10"/>
      <c r="AE95" s="11"/>
      <c r="AF95" s="10"/>
      <c r="AG95" s="12">
        <f>Q95+S95</f>
        <v>0</v>
      </c>
      <c r="AH95" s="10">
        <f>AH96</f>
        <v>0</v>
      </c>
      <c r="AI95" s="13">
        <f>SUM(AI96:AI96)</f>
        <v>0</v>
      </c>
      <c r="AJ95" s="14"/>
      <c r="AK95" s="14"/>
      <c r="AL95" s="15"/>
    </row>
    <row r="96" spans="2:38" ht="90" thickBot="1">
      <c r="B96" s="28"/>
      <c r="C96" s="28"/>
      <c r="D96" s="28"/>
      <c r="E96" s="28"/>
      <c r="F96" s="26" t="s">
        <v>937</v>
      </c>
      <c r="G96" s="28"/>
      <c r="H96" s="28"/>
      <c r="I96" s="28"/>
      <c r="J96" s="26" t="s">
        <v>169</v>
      </c>
      <c r="K96" s="26" t="s">
        <v>607</v>
      </c>
      <c r="L96" s="27">
        <v>0</v>
      </c>
      <c r="M96" s="27">
        <v>2</v>
      </c>
      <c r="N96" s="27">
        <v>2</v>
      </c>
      <c r="O96" s="28"/>
      <c r="P96" s="28"/>
      <c r="Q96" s="29"/>
      <c r="R96" s="28"/>
      <c r="S96" s="29"/>
      <c r="T96" s="28"/>
      <c r="U96" s="28"/>
      <c r="V96" s="28"/>
      <c r="W96" s="28"/>
      <c r="X96" s="28"/>
      <c r="Y96" s="28"/>
      <c r="Z96" s="28"/>
      <c r="AA96" s="29"/>
      <c r="AB96" s="28"/>
      <c r="AC96" s="28"/>
      <c r="AD96" s="28"/>
      <c r="AE96" s="29"/>
      <c r="AF96" s="28"/>
      <c r="AG96" s="28"/>
      <c r="AH96" s="28"/>
      <c r="AI96" s="28"/>
      <c r="AJ96" s="28"/>
      <c r="AK96" s="28"/>
      <c r="AL96" s="26" t="s">
        <v>1078</v>
      </c>
    </row>
    <row r="97" spans="2:38" s="1" customFormat="1" ht="33.75">
      <c r="B97" s="5" t="s">
        <v>1037</v>
      </c>
      <c r="C97" s="3" t="s">
        <v>1038</v>
      </c>
      <c r="D97" s="3" t="s">
        <v>1039</v>
      </c>
      <c r="E97" s="3" t="s">
        <v>1040</v>
      </c>
      <c r="F97" s="3" t="s">
        <v>1041</v>
      </c>
      <c r="G97" s="3" t="s">
        <v>1042</v>
      </c>
      <c r="H97" s="3" t="s">
        <v>1043</v>
      </c>
      <c r="I97" s="3" t="s">
        <v>1044</v>
      </c>
      <c r="J97" s="4" t="s">
        <v>1045</v>
      </c>
      <c r="K97" s="5" t="s">
        <v>1046</v>
      </c>
      <c r="L97" s="6"/>
      <c r="M97" s="6"/>
      <c r="N97" s="7"/>
      <c r="O97" s="7"/>
      <c r="P97" s="8"/>
      <c r="Q97" s="9">
        <f>SUM(Q98:Q98)</f>
        <v>0</v>
      </c>
      <c r="R97" s="10">
        <f>SUM(R98:R98)</f>
        <v>0</v>
      </c>
      <c r="S97" s="11">
        <f>SUM(S98:S98)</f>
        <v>0</v>
      </c>
      <c r="T97" s="10">
        <f>SUM(T98:T98)</f>
        <v>0</v>
      </c>
      <c r="U97" s="11"/>
      <c r="V97" s="10"/>
      <c r="W97" s="11"/>
      <c r="X97" s="10"/>
      <c r="Y97" s="11"/>
      <c r="Z97" s="10"/>
      <c r="AA97" s="11"/>
      <c r="AB97" s="10"/>
      <c r="AC97" s="11"/>
      <c r="AD97" s="10"/>
      <c r="AE97" s="11"/>
      <c r="AF97" s="10"/>
      <c r="AG97" s="12">
        <f>Q97+S97</f>
        <v>0</v>
      </c>
      <c r="AH97" s="10">
        <f>AH98</f>
        <v>0</v>
      </c>
      <c r="AI97" s="13">
        <f>SUM(AI98:AI98)</f>
        <v>0</v>
      </c>
      <c r="AJ97" s="14"/>
      <c r="AK97" s="14"/>
      <c r="AL97" s="15"/>
    </row>
    <row r="98" spans="2:38" ht="76.5">
      <c r="B98" s="28"/>
      <c r="C98" s="28"/>
      <c r="D98" s="28"/>
      <c r="E98" s="28"/>
      <c r="F98" s="26" t="s">
        <v>937</v>
      </c>
      <c r="G98" s="28"/>
      <c r="H98" s="28"/>
      <c r="I98" s="28"/>
      <c r="J98" s="26" t="s">
        <v>170</v>
      </c>
      <c r="K98" s="26" t="s">
        <v>608</v>
      </c>
      <c r="L98" s="27">
        <v>0</v>
      </c>
      <c r="M98" s="27">
        <v>400</v>
      </c>
      <c r="N98" s="27">
        <v>100</v>
      </c>
      <c r="O98" s="28"/>
      <c r="P98" s="28"/>
      <c r="Q98" s="29"/>
      <c r="R98" s="28"/>
      <c r="S98" s="29"/>
      <c r="T98" s="28"/>
      <c r="U98" s="28"/>
      <c r="V98" s="28"/>
      <c r="W98" s="28"/>
      <c r="X98" s="28"/>
      <c r="Y98" s="28"/>
      <c r="Z98" s="28"/>
      <c r="AA98" s="29"/>
      <c r="AB98" s="28"/>
      <c r="AC98" s="28"/>
      <c r="AD98" s="28"/>
      <c r="AE98" s="29"/>
      <c r="AF98" s="28"/>
      <c r="AG98" s="28"/>
      <c r="AH98" s="28"/>
      <c r="AI98" s="28"/>
      <c r="AJ98" s="28"/>
      <c r="AK98" s="28"/>
      <c r="AL98" s="26" t="s">
        <v>1078</v>
      </c>
    </row>
  </sheetData>
  <mergeCells count="155">
    <mergeCell ref="C94:J94"/>
    <mergeCell ref="Y92:Z92"/>
    <mergeCell ref="AA92:AB92"/>
    <mergeCell ref="AC92:AD92"/>
    <mergeCell ref="AE92:AF92"/>
    <mergeCell ref="AG92:AH92"/>
    <mergeCell ref="AI92:AI93"/>
    <mergeCell ref="O92:O93"/>
    <mergeCell ref="P92:P93"/>
    <mergeCell ref="Q92:R92"/>
    <mergeCell ref="S92:T92"/>
    <mergeCell ref="U92:V92"/>
    <mergeCell ref="W92:X92"/>
    <mergeCell ref="B92:B93"/>
    <mergeCell ref="C92:J93"/>
    <mergeCell ref="K92:K93"/>
    <mergeCell ref="L92:L93"/>
    <mergeCell ref="M92:M93"/>
    <mergeCell ref="N92:N93"/>
    <mergeCell ref="B90:J90"/>
    <mergeCell ref="K90:V90"/>
    <mergeCell ref="W90:AL90"/>
    <mergeCell ref="B91:D91"/>
    <mergeCell ref="H91:P91"/>
    <mergeCell ref="Q91:AH91"/>
    <mergeCell ref="AI91:AL91"/>
    <mergeCell ref="AJ92:AJ93"/>
    <mergeCell ref="AK92:AK93"/>
    <mergeCell ref="AL92:AL93"/>
    <mergeCell ref="AJ76:AJ77"/>
    <mergeCell ref="AK76:AK77"/>
    <mergeCell ref="AL76:AL77"/>
    <mergeCell ref="C78:J78"/>
    <mergeCell ref="B88:AL88"/>
    <mergeCell ref="B89:AL89"/>
    <mergeCell ref="Y76:Z76"/>
    <mergeCell ref="AA76:AB76"/>
    <mergeCell ref="AC76:AD76"/>
    <mergeCell ref="AE76:AF76"/>
    <mergeCell ref="AG76:AH76"/>
    <mergeCell ref="AI76:AI77"/>
    <mergeCell ref="O76:O77"/>
    <mergeCell ref="P76:P77"/>
    <mergeCell ref="Q76:R76"/>
    <mergeCell ref="S76:T76"/>
    <mergeCell ref="U76:V76"/>
    <mergeCell ref="W76:X76"/>
    <mergeCell ref="B76:B77"/>
    <mergeCell ref="C76:J77"/>
    <mergeCell ref="K76:K77"/>
    <mergeCell ref="L76:L77"/>
    <mergeCell ref="M76:M77"/>
    <mergeCell ref="N76:N77"/>
    <mergeCell ref="B74:J74"/>
    <mergeCell ref="K74:V74"/>
    <mergeCell ref="W74:AL74"/>
    <mergeCell ref="B75:D75"/>
    <mergeCell ref="H75:P75"/>
    <mergeCell ref="Q75:AH75"/>
    <mergeCell ref="AI75:AL75"/>
    <mergeCell ref="AJ54:AJ55"/>
    <mergeCell ref="AK54:AK55"/>
    <mergeCell ref="AL54:AL55"/>
    <mergeCell ref="C56:J56"/>
    <mergeCell ref="B72:AL72"/>
    <mergeCell ref="B73:AL73"/>
    <mergeCell ref="Y54:Z54"/>
    <mergeCell ref="AA54:AB54"/>
    <mergeCell ref="AC54:AD54"/>
    <mergeCell ref="AE54:AF54"/>
    <mergeCell ref="AG54:AH54"/>
    <mergeCell ref="AI54:AI55"/>
    <mergeCell ref="O54:O55"/>
    <mergeCell ref="P54:P55"/>
    <mergeCell ref="Q54:R54"/>
    <mergeCell ref="S54:T54"/>
    <mergeCell ref="U54:V54"/>
    <mergeCell ref="W54:X54"/>
    <mergeCell ref="B54:B55"/>
    <mergeCell ref="C54:J55"/>
    <mergeCell ref="K54:K55"/>
    <mergeCell ref="L54:L55"/>
    <mergeCell ref="M54:M55"/>
    <mergeCell ref="N54:N55"/>
    <mergeCell ref="B52:J52"/>
    <mergeCell ref="K52:V52"/>
    <mergeCell ref="W52:AL52"/>
    <mergeCell ref="B53:D53"/>
    <mergeCell ref="H53:P53"/>
    <mergeCell ref="Q53:AH53"/>
    <mergeCell ref="AI53:AL53"/>
    <mergeCell ref="AK30:AK31"/>
    <mergeCell ref="AL30:AL31"/>
    <mergeCell ref="C32:J32"/>
    <mergeCell ref="C33:J33"/>
    <mergeCell ref="C34:J34"/>
    <mergeCell ref="B51:AL51"/>
    <mergeCell ref="AA30:AB30"/>
    <mergeCell ref="AC30:AD30"/>
    <mergeCell ref="AE30:AF30"/>
    <mergeCell ref="AG30:AH30"/>
    <mergeCell ref="AI30:AI31"/>
    <mergeCell ref="AJ30:AJ31"/>
    <mergeCell ref="P30:P31"/>
    <mergeCell ref="Q30:R30"/>
    <mergeCell ref="S30:T30"/>
    <mergeCell ref="U30:V30"/>
    <mergeCell ref="W30:X30"/>
    <mergeCell ref="Y30:Z30"/>
    <mergeCell ref="B30:B31"/>
    <mergeCell ref="C30:J31"/>
    <mergeCell ref="K30:K31"/>
    <mergeCell ref="M30:M31"/>
    <mergeCell ref="N30:N31"/>
    <mergeCell ref="O30:O31"/>
    <mergeCell ref="B28:J28"/>
    <mergeCell ref="K28:V28"/>
    <mergeCell ref="W28:AL28"/>
    <mergeCell ref="B29:D29"/>
    <mergeCell ref="H29:P29"/>
    <mergeCell ref="Q29:AH29"/>
    <mergeCell ref="AI29:AL29"/>
    <mergeCell ref="AJ5:AJ6"/>
    <mergeCell ref="AK5:AK6"/>
    <mergeCell ref="AL5:AL6"/>
    <mergeCell ref="C7:J7"/>
    <mergeCell ref="B26:AL26"/>
    <mergeCell ref="B27:AL27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W5:X5"/>
    <mergeCell ref="B5:B6"/>
    <mergeCell ref="C5:J6"/>
    <mergeCell ref="K5:K6"/>
    <mergeCell ref="L5:L6"/>
    <mergeCell ref="M5:M6"/>
    <mergeCell ref="N5:N6"/>
    <mergeCell ref="B1:AL1"/>
    <mergeCell ref="B2:AL2"/>
    <mergeCell ref="B3:J3"/>
    <mergeCell ref="K3:V3"/>
    <mergeCell ref="W3:AL3"/>
    <mergeCell ref="B4:D4"/>
    <mergeCell ref="H4:P4"/>
    <mergeCell ref="Q4:AH4"/>
    <mergeCell ref="AI4:AL4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AL106"/>
  <sheetViews>
    <sheetView zoomScale="50" zoomScaleNormal="50" workbookViewId="0">
      <selection activeCell="N100" sqref="N100:N101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1207</v>
      </c>
      <c r="C3" s="129"/>
      <c r="D3" s="129"/>
      <c r="E3" s="129"/>
      <c r="F3" s="129"/>
      <c r="G3" s="129"/>
      <c r="H3" s="129"/>
      <c r="I3" s="129"/>
      <c r="J3" s="130"/>
      <c r="K3" s="131" t="s">
        <v>1208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23.25" customHeight="1" thickBot="1">
      <c r="B4" s="254" t="s">
        <v>1209</v>
      </c>
      <c r="C4" s="137"/>
      <c r="D4" s="138"/>
      <c r="E4" s="16"/>
      <c r="F4" s="16"/>
      <c r="G4" s="16"/>
      <c r="H4" s="139" t="s">
        <v>1210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73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17.25" customHeight="1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76" t="s">
        <v>1054</v>
      </c>
      <c r="M6" s="216"/>
      <c r="N6" s="167"/>
      <c r="O6" s="193"/>
      <c r="P6" s="212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51" customHeight="1" thickBot="1">
      <c r="B7" s="184" t="s">
        <v>1079</v>
      </c>
      <c r="C7" s="186" t="s">
        <v>1354</v>
      </c>
      <c r="D7" s="154"/>
      <c r="E7" s="154"/>
      <c r="F7" s="154"/>
      <c r="G7" s="154"/>
      <c r="H7" s="154"/>
      <c r="I7" s="154"/>
      <c r="J7" s="189"/>
      <c r="K7" s="43" t="s">
        <v>1211</v>
      </c>
      <c r="L7" s="64">
        <v>30918</v>
      </c>
      <c r="M7" s="60">
        <v>37581</v>
      </c>
      <c r="N7" s="60">
        <v>32464</v>
      </c>
      <c r="O7" s="46"/>
      <c r="P7" s="47"/>
      <c r="Q7" s="48">
        <f t="shared" ref="Q7:AF8" si="0">Q9+Q15+Q21</f>
        <v>0</v>
      </c>
      <c r="R7" s="49">
        <f t="shared" si="0"/>
        <v>0</v>
      </c>
      <c r="S7" s="49">
        <f t="shared" si="0"/>
        <v>175000000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0</v>
      </c>
      <c r="AF7" s="49">
        <f t="shared" si="0"/>
        <v>0</v>
      </c>
      <c r="AG7" s="49">
        <f>+AG9+AG15+AG21</f>
        <v>175000000</v>
      </c>
      <c r="AH7" s="50">
        <f>AH9+AH15+AH21</f>
        <v>0</v>
      </c>
      <c r="AI7" s="51">
        <f>AI9+AI15+AI21</f>
        <v>0</v>
      </c>
      <c r="AJ7" s="52"/>
      <c r="AK7" s="52"/>
      <c r="AL7" s="53"/>
    </row>
    <row r="8" spans="2:38" s="1" customFormat="1" ht="79.5" thickBot="1">
      <c r="B8" s="185"/>
      <c r="C8" s="186" t="s">
        <v>1355</v>
      </c>
      <c r="D8" s="154"/>
      <c r="E8" s="154"/>
      <c r="F8" s="154"/>
      <c r="G8" s="154"/>
      <c r="H8" s="154"/>
      <c r="I8" s="154"/>
      <c r="J8" s="189"/>
      <c r="K8" s="43" t="s">
        <v>1212</v>
      </c>
      <c r="L8" s="64">
        <v>2076</v>
      </c>
      <c r="M8" s="60">
        <v>2523</v>
      </c>
      <c r="N8" s="64">
        <v>2180</v>
      </c>
      <c r="O8" s="46"/>
      <c r="P8" s="47"/>
      <c r="Q8" s="48">
        <f t="shared" si="0"/>
        <v>0</v>
      </c>
      <c r="R8" s="49">
        <f t="shared" si="0"/>
        <v>0</v>
      </c>
      <c r="S8" s="49">
        <f t="shared" si="0"/>
        <v>175000000</v>
      </c>
      <c r="T8" s="49">
        <f t="shared" si="0"/>
        <v>0</v>
      </c>
      <c r="U8" s="49">
        <f t="shared" si="0"/>
        <v>0</v>
      </c>
      <c r="V8" s="49">
        <f t="shared" si="0"/>
        <v>0</v>
      </c>
      <c r="W8" s="49">
        <f t="shared" si="0"/>
        <v>0</v>
      </c>
      <c r="X8" s="49">
        <f t="shared" si="0"/>
        <v>0</v>
      </c>
      <c r="Y8" s="49">
        <f t="shared" si="0"/>
        <v>0</v>
      </c>
      <c r="Z8" s="49">
        <f t="shared" si="0"/>
        <v>0</v>
      </c>
      <c r="AA8" s="49">
        <f t="shared" si="0"/>
        <v>0</v>
      </c>
      <c r="AB8" s="49">
        <f t="shared" si="0"/>
        <v>0</v>
      </c>
      <c r="AC8" s="49">
        <f t="shared" si="0"/>
        <v>0</v>
      </c>
      <c r="AD8" s="49">
        <f t="shared" si="0"/>
        <v>0</v>
      </c>
      <c r="AE8" s="49">
        <f t="shared" si="0"/>
        <v>0</v>
      </c>
      <c r="AF8" s="49">
        <f t="shared" si="0"/>
        <v>0</v>
      </c>
      <c r="AG8" s="49">
        <f>+AG10+AG16+AG22</f>
        <v>0</v>
      </c>
      <c r="AH8" s="50">
        <f>AH10+AH16+AH22</f>
        <v>0</v>
      </c>
      <c r="AI8" s="51">
        <f>AI10+AI16+AI22</f>
        <v>0</v>
      </c>
      <c r="AJ8" s="52"/>
      <c r="AK8" s="52"/>
      <c r="AL8" s="53"/>
    </row>
    <row r="9" spans="2:38" s="1" customFormat="1" ht="45.75">
      <c r="B9" s="5" t="s">
        <v>1037</v>
      </c>
      <c r="C9" s="3" t="s">
        <v>1038</v>
      </c>
      <c r="D9" s="3" t="s">
        <v>1039</v>
      </c>
      <c r="E9" s="3" t="s">
        <v>1040</v>
      </c>
      <c r="F9" s="3" t="s">
        <v>1041</v>
      </c>
      <c r="G9" s="3" t="s">
        <v>1042</v>
      </c>
      <c r="H9" s="3" t="s">
        <v>1043</v>
      </c>
      <c r="I9" s="3" t="s">
        <v>1044</v>
      </c>
      <c r="J9" s="4" t="s">
        <v>1045</v>
      </c>
      <c r="K9" s="5" t="s">
        <v>1046</v>
      </c>
      <c r="L9" s="6"/>
      <c r="M9" s="6"/>
      <c r="N9" s="7"/>
      <c r="O9" s="7"/>
      <c r="P9" s="8"/>
      <c r="Q9" s="9">
        <f>SUM(Q10:Q10)</f>
        <v>0</v>
      </c>
      <c r="R9" s="10">
        <f>SUM(R10:R10)</f>
        <v>0</v>
      </c>
      <c r="S9" s="11">
        <f>SUM(S10:S10)</f>
        <v>50000000</v>
      </c>
      <c r="T9" s="10">
        <f>SUM(T10:T10)</f>
        <v>0</v>
      </c>
      <c r="U9" s="11"/>
      <c r="V9" s="10"/>
      <c r="W9" s="11"/>
      <c r="X9" s="10"/>
      <c r="Y9" s="11"/>
      <c r="Z9" s="10"/>
      <c r="AA9" s="11"/>
      <c r="AB9" s="10"/>
      <c r="AC9" s="11"/>
      <c r="AD9" s="10"/>
      <c r="AE9" s="11"/>
      <c r="AF9" s="10"/>
      <c r="AG9" s="12">
        <f>Q9+S9</f>
        <v>50000000</v>
      </c>
      <c r="AH9" s="10">
        <f>AH10</f>
        <v>0</v>
      </c>
      <c r="AI9" s="13">
        <f>SUM(AI10:AI10)</f>
        <v>0</v>
      </c>
      <c r="AJ9" s="14"/>
      <c r="AK9" s="14"/>
      <c r="AL9" s="15"/>
    </row>
    <row r="10" spans="2:38" ht="90" thickBot="1">
      <c r="B10" s="28"/>
      <c r="C10" s="28"/>
      <c r="D10" s="28"/>
      <c r="E10" s="28"/>
      <c r="F10" s="26" t="s">
        <v>945</v>
      </c>
      <c r="G10" s="28"/>
      <c r="H10" s="28"/>
      <c r="I10" s="28"/>
      <c r="J10" s="26" t="s">
        <v>171</v>
      </c>
      <c r="K10" s="26" t="s">
        <v>609</v>
      </c>
      <c r="L10" s="27">
        <v>180</v>
      </c>
      <c r="M10" s="27">
        <v>5500</v>
      </c>
      <c r="N10" s="27">
        <v>1500</v>
      </c>
      <c r="O10" s="28"/>
      <c r="P10" s="28"/>
      <c r="Q10" s="29"/>
      <c r="R10" s="28"/>
      <c r="S10" s="29">
        <v>50000000</v>
      </c>
      <c r="T10" s="28"/>
      <c r="U10" s="28"/>
      <c r="V10" s="28"/>
      <c r="W10" s="28"/>
      <c r="X10" s="28"/>
      <c r="Y10" s="28"/>
      <c r="Z10" s="28"/>
      <c r="AA10" s="29"/>
      <c r="AB10" s="28"/>
      <c r="AC10" s="28"/>
      <c r="AD10" s="28"/>
      <c r="AE10" s="29"/>
      <c r="AF10" s="28"/>
      <c r="AG10" s="28"/>
      <c r="AH10" s="28"/>
      <c r="AI10" s="28"/>
      <c r="AJ10" s="28"/>
      <c r="AK10" s="28"/>
      <c r="AL10" s="26" t="s">
        <v>1079</v>
      </c>
    </row>
    <row r="11" spans="2:38" s="1" customFormat="1" ht="45.75">
      <c r="B11" s="5" t="s">
        <v>1037</v>
      </c>
      <c r="C11" s="3" t="s">
        <v>1038</v>
      </c>
      <c r="D11" s="3" t="s">
        <v>1039</v>
      </c>
      <c r="E11" s="3" t="s">
        <v>1040</v>
      </c>
      <c r="F11" s="3" t="s">
        <v>1041</v>
      </c>
      <c r="G11" s="3" t="s">
        <v>1042</v>
      </c>
      <c r="H11" s="3" t="s">
        <v>1043</v>
      </c>
      <c r="I11" s="3" t="s">
        <v>1044</v>
      </c>
      <c r="J11" s="4" t="s">
        <v>1045</v>
      </c>
      <c r="K11" s="5" t="s">
        <v>1046</v>
      </c>
      <c r="L11" s="6"/>
      <c r="M11" s="6"/>
      <c r="N11" s="7"/>
      <c r="O11" s="7"/>
      <c r="P11" s="8"/>
      <c r="Q11" s="9">
        <f>SUM(Q12:Q12)</f>
        <v>0</v>
      </c>
      <c r="R11" s="10">
        <f>SUM(R12:R12)</f>
        <v>0</v>
      </c>
      <c r="S11" s="11">
        <f>SUM(S12:S12)</f>
        <v>50000000</v>
      </c>
      <c r="T11" s="10">
        <f>SUM(T12:T12)</f>
        <v>0</v>
      </c>
      <c r="U11" s="11"/>
      <c r="V11" s="10"/>
      <c r="W11" s="11"/>
      <c r="X11" s="10"/>
      <c r="Y11" s="11"/>
      <c r="Z11" s="10"/>
      <c r="AA11" s="11"/>
      <c r="AB11" s="10"/>
      <c r="AC11" s="11"/>
      <c r="AD11" s="10"/>
      <c r="AE11" s="11"/>
      <c r="AF11" s="10"/>
      <c r="AG11" s="12">
        <f>Q11+S11</f>
        <v>50000000</v>
      </c>
      <c r="AH11" s="10">
        <f>AH12</f>
        <v>0</v>
      </c>
      <c r="AI11" s="13">
        <f>SUM(AI12:AI12)</f>
        <v>0</v>
      </c>
      <c r="AJ11" s="14"/>
      <c r="AK11" s="14"/>
      <c r="AL11" s="15"/>
    </row>
    <row r="12" spans="2:38" ht="115.5" thickBot="1">
      <c r="B12" s="28"/>
      <c r="C12" s="28"/>
      <c r="D12" s="28"/>
      <c r="E12" s="28"/>
      <c r="F12" s="26" t="s">
        <v>946</v>
      </c>
      <c r="G12" s="28"/>
      <c r="H12" s="28"/>
      <c r="I12" s="28"/>
      <c r="J12" s="26" t="s">
        <v>172</v>
      </c>
      <c r="K12" s="26" t="s">
        <v>610</v>
      </c>
      <c r="L12" s="27">
        <v>30918</v>
      </c>
      <c r="M12" s="27">
        <v>37.581000000000003</v>
      </c>
      <c r="N12" s="27">
        <v>34087</v>
      </c>
      <c r="O12" s="28"/>
      <c r="P12" s="28"/>
      <c r="Q12" s="29"/>
      <c r="R12" s="28"/>
      <c r="S12" s="29">
        <v>50000000</v>
      </c>
      <c r="T12" s="28"/>
      <c r="U12" s="28"/>
      <c r="V12" s="28"/>
      <c r="W12" s="28"/>
      <c r="X12" s="28"/>
      <c r="Y12" s="28"/>
      <c r="Z12" s="28"/>
      <c r="AA12" s="29"/>
      <c r="AB12" s="28"/>
      <c r="AC12" s="28"/>
      <c r="AD12" s="28"/>
      <c r="AE12" s="29"/>
      <c r="AF12" s="28"/>
      <c r="AG12" s="28"/>
      <c r="AH12" s="28"/>
      <c r="AI12" s="28"/>
      <c r="AJ12" s="28"/>
      <c r="AK12" s="28"/>
      <c r="AL12" s="26" t="s">
        <v>1079</v>
      </c>
    </row>
    <row r="13" spans="2:38" s="1" customFormat="1" ht="45.75">
      <c r="B13" s="5" t="s">
        <v>1037</v>
      </c>
      <c r="C13" s="3" t="s">
        <v>1038</v>
      </c>
      <c r="D13" s="3" t="s">
        <v>1039</v>
      </c>
      <c r="E13" s="3" t="s">
        <v>1040</v>
      </c>
      <c r="F13" s="3" t="s">
        <v>1041</v>
      </c>
      <c r="G13" s="3" t="s">
        <v>1042</v>
      </c>
      <c r="H13" s="3" t="s">
        <v>1043</v>
      </c>
      <c r="I13" s="3" t="s">
        <v>1044</v>
      </c>
      <c r="J13" s="4" t="s">
        <v>1045</v>
      </c>
      <c r="K13" s="5" t="s">
        <v>1046</v>
      </c>
      <c r="L13" s="6"/>
      <c r="M13" s="6"/>
      <c r="N13" s="7"/>
      <c r="O13" s="7"/>
      <c r="P13" s="8"/>
      <c r="Q13" s="9">
        <f>SUM(Q14:Q14)</f>
        <v>0</v>
      </c>
      <c r="R13" s="10">
        <f>SUM(R14:R14)</f>
        <v>0</v>
      </c>
      <c r="S13" s="11">
        <f>SUM(S14:S14)</f>
        <v>50000000</v>
      </c>
      <c r="T13" s="10">
        <f>SUM(T14:T14)</f>
        <v>0</v>
      </c>
      <c r="U13" s="11"/>
      <c r="V13" s="10"/>
      <c r="W13" s="11"/>
      <c r="X13" s="10"/>
      <c r="Y13" s="11"/>
      <c r="Z13" s="10"/>
      <c r="AA13" s="11"/>
      <c r="AB13" s="10"/>
      <c r="AC13" s="11"/>
      <c r="AD13" s="10"/>
      <c r="AE13" s="11"/>
      <c r="AF13" s="10"/>
      <c r="AG13" s="12">
        <f>Q13+S13</f>
        <v>50000000</v>
      </c>
      <c r="AH13" s="10">
        <f>AH14</f>
        <v>0</v>
      </c>
      <c r="AI13" s="13">
        <f>SUM(AI14:AI14)</f>
        <v>0</v>
      </c>
      <c r="AJ13" s="14"/>
      <c r="AK13" s="14"/>
      <c r="AL13" s="15"/>
    </row>
    <row r="14" spans="2:38" ht="77.25" thickBot="1">
      <c r="B14" s="28"/>
      <c r="C14" s="28"/>
      <c r="D14" s="28"/>
      <c r="E14" s="28"/>
      <c r="F14" s="26" t="s">
        <v>947</v>
      </c>
      <c r="G14" s="28"/>
      <c r="H14" s="28"/>
      <c r="I14" s="28"/>
      <c r="J14" s="26" t="s">
        <v>173</v>
      </c>
      <c r="K14" s="26" t="s">
        <v>611</v>
      </c>
      <c r="L14" s="27">
        <v>5</v>
      </c>
      <c r="M14" s="27">
        <v>10</v>
      </c>
      <c r="N14" s="27">
        <v>10</v>
      </c>
      <c r="O14" s="28"/>
      <c r="P14" s="28"/>
      <c r="Q14" s="29"/>
      <c r="R14" s="28"/>
      <c r="S14" s="29">
        <v>50000000</v>
      </c>
      <c r="T14" s="28"/>
      <c r="U14" s="28"/>
      <c r="V14" s="28"/>
      <c r="W14" s="28"/>
      <c r="X14" s="28"/>
      <c r="Y14" s="28"/>
      <c r="Z14" s="28"/>
      <c r="AA14" s="29"/>
      <c r="AB14" s="28"/>
      <c r="AC14" s="28"/>
      <c r="AD14" s="28"/>
      <c r="AE14" s="29"/>
      <c r="AF14" s="28"/>
      <c r="AG14" s="28"/>
      <c r="AH14" s="28"/>
      <c r="AI14" s="28"/>
      <c r="AJ14" s="28"/>
      <c r="AK14" s="28"/>
      <c r="AL14" s="26" t="s">
        <v>1080</v>
      </c>
    </row>
    <row r="15" spans="2:38" s="1" customFormat="1" ht="45.75">
      <c r="B15" s="5" t="s">
        <v>1037</v>
      </c>
      <c r="C15" s="3" t="s">
        <v>1038</v>
      </c>
      <c r="D15" s="3" t="s">
        <v>1039</v>
      </c>
      <c r="E15" s="3" t="s">
        <v>1040</v>
      </c>
      <c r="F15" s="3" t="s">
        <v>1041</v>
      </c>
      <c r="G15" s="3" t="s">
        <v>1042</v>
      </c>
      <c r="H15" s="3" t="s">
        <v>1043</v>
      </c>
      <c r="I15" s="3" t="s">
        <v>1044</v>
      </c>
      <c r="J15" s="4" t="s">
        <v>1045</v>
      </c>
      <c r="K15" s="5" t="s">
        <v>1046</v>
      </c>
      <c r="L15" s="6"/>
      <c r="M15" s="6"/>
      <c r="N15" s="7"/>
      <c r="O15" s="7"/>
      <c r="P15" s="8"/>
      <c r="Q15" s="9">
        <f>SUM(Q16:Q16)</f>
        <v>0</v>
      </c>
      <c r="R15" s="10">
        <f>SUM(R16:R16)</f>
        <v>0</v>
      </c>
      <c r="S15" s="11">
        <f>SUM(S16:S16)</f>
        <v>25000000</v>
      </c>
      <c r="T15" s="10">
        <f>SUM(T16:T16)</f>
        <v>0</v>
      </c>
      <c r="U15" s="11"/>
      <c r="V15" s="10"/>
      <c r="W15" s="11"/>
      <c r="X15" s="10"/>
      <c r="Y15" s="11"/>
      <c r="Z15" s="10"/>
      <c r="AA15" s="11"/>
      <c r="AB15" s="10"/>
      <c r="AC15" s="11"/>
      <c r="AD15" s="10"/>
      <c r="AE15" s="11"/>
      <c r="AF15" s="10"/>
      <c r="AG15" s="12">
        <f>Q15+S15</f>
        <v>25000000</v>
      </c>
      <c r="AH15" s="10">
        <f>AH16</f>
        <v>0</v>
      </c>
      <c r="AI15" s="13">
        <f>SUM(AI16:AI16)</f>
        <v>0</v>
      </c>
      <c r="AJ15" s="14"/>
      <c r="AK15" s="14"/>
      <c r="AL15" s="15"/>
    </row>
    <row r="16" spans="2:38" ht="77.25" thickBot="1">
      <c r="B16" s="28"/>
      <c r="C16" s="28"/>
      <c r="D16" s="28"/>
      <c r="E16" s="28"/>
      <c r="F16" s="26" t="s">
        <v>948</v>
      </c>
      <c r="G16" s="28"/>
      <c r="H16" s="28"/>
      <c r="I16" s="28"/>
      <c r="J16" s="26" t="s">
        <v>174</v>
      </c>
      <c r="K16" s="26" t="s">
        <v>612</v>
      </c>
      <c r="L16" s="27">
        <v>54</v>
      </c>
      <c r="M16" s="27">
        <v>0.46</v>
      </c>
      <c r="N16" s="27">
        <v>48</v>
      </c>
      <c r="O16" s="28"/>
      <c r="P16" s="28"/>
      <c r="Q16" s="29"/>
      <c r="R16" s="28"/>
      <c r="S16" s="29">
        <v>25000000</v>
      </c>
      <c r="T16" s="28"/>
      <c r="U16" s="28"/>
      <c r="V16" s="28"/>
      <c r="W16" s="28"/>
      <c r="X16" s="28"/>
      <c r="Y16" s="28"/>
      <c r="Z16" s="28"/>
      <c r="AA16" s="29"/>
      <c r="AB16" s="28"/>
      <c r="AC16" s="28"/>
      <c r="AD16" s="28"/>
      <c r="AE16" s="29"/>
      <c r="AF16" s="28"/>
      <c r="AG16" s="28"/>
      <c r="AH16" s="28"/>
      <c r="AI16" s="28"/>
      <c r="AJ16" s="28"/>
      <c r="AK16" s="28"/>
      <c r="AL16" s="26" t="s">
        <v>1079</v>
      </c>
    </row>
    <row r="17" spans="2:38" s="1" customFormat="1" ht="45.75">
      <c r="B17" s="5" t="s">
        <v>1037</v>
      </c>
      <c r="C17" s="3" t="s">
        <v>1038</v>
      </c>
      <c r="D17" s="3" t="s">
        <v>1039</v>
      </c>
      <c r="E17" s="3" t="s">
        <v>1040</v>
      </c>
      <c r="F17" s="3" t="s">
        <v>1041</v>
      </c>
      <c r="G17" s="3" t="s">
        <v>1042</v>
      </c>
      <c r="H17" s="3" t="s">
        <v>1043</v>
      </c>
      <c r="I17" s="3" t="s">
        <v>1044</v>
      </c>
      <c r="J17" s="4" t="s">
        <v>1045</v>
      </c>
      <c r="K17" s="5" t="s">
        <v>1046</v>
      </c>
      <c r="L17" s="6"/>
      <c r="M17" s="6"/>
      <c r="N17" s="7"/>
      <c r="O17" s="7"/>
      <c r="P17" s="8"/>
      <c r="Q17" s="9">
        <f>SUM(Q18:Q18)</f>
        <v>0</v>
      </c>
      <c r="R17" s="10">
        <f>SUM(R18:R18)</f>
        <v>0</v>
      </c>
      <c r="S17" s="11">
        <f>SUM(S18:S18)</f>
        <v>25000000</v>
      </c>
      <c r="T17" s="10">
        <f>SUM(T18:T18)</f>
        <v>0</v>
      </c>
      <c r="U17" s="11"/>
      <c r="V17" s="10"/>
      <c r="W17" s="11"/>
      <c r="X17" s="10"/>
      <c r="Y17" s="11"/>
      <c r="Z17" s="10"/>
      <c r="AA17" s="11"/>
      <c r="AB17" s="10"/>
      <c r="AC17" s="11"/>
      <c r="AD17" s="10"/>
      <c r="AE17" s="11"/>
      <c r="AF17" s="10"/>
      <c r="AG17" s="12">
        <f>Q17+S17</f>
        <v>25000000</v>
      </c>
      <c r="AH17" s="10">
        <f>AH18</f>
        <v>0</v>
      </c>
      <c r="AI17" s="13">
        <f>SUM(AI18:AI18)</f>
        <v>0</v>
      </c>
      <c r="AJ17" s="14"/>
      <c r="AK17" s="14"/>
      <c r="AL17" s="15"/>
    </row>
    <row r="18" spans="2:38" ht="179.25" thickBot="1">
      <c r="B18" s="28"/>
      <c r="C18" s="28"/>
      <c r="D18" s="28"/>
      <c r="E18" s="28"/>
      <c r="F18" s="26" t="s">
        <v>949</v>
      </c>
      <c r="G18" s="28"/>
      <c r="H18" s="28"/>
      <c r="I18" s="28"/>
      <c r="J18" s="26" t="s">
        <v>175</v>
      </c>
      <c r="K18" s="26" t="s">
        <v>613</v>
      </c>
      <c r="L18" s="27" t="s">
        <v>864</v>
      </c>
      <c r="M18" s="27" t="s">
        <v>436</v>
      </c>
      <c r="N18" s="27" t="s">
        <v>436</v>
      </c>
      <c r="O18" s="28"/>
      <c r="P18" s="28"/>
      <c r="Q18" s="29"/>
      <c r="R18" s="28"/>
      <c r="S18" s="29">
        <v>25000000</v>
      </c>
      <c r="T18" s="28"/>
      <c r="U18" s="28"/>
      <c r="V18" s="28"/>
      <c r="W18" s="28"/>
      <c r="X18" s="28"/>
      <c r="Y18" s="28"/>
      <c r="Z18" s="28"/>
      <c r="AA18" s="29"/>
      <c r="AB18" s="28"/>
      <c r="AC18" s="28"/>
      <c r="AD18" s="28"/>
      <c r="AE18" s="29"/>
      <c r="AF18" s="28"/>
      <c r="AG18" s="28"/>
      <c r="AH18" s="28"/>
      <c r="AI18" s="28"/>
      <c r="AJ18" s="28"/>
      <c r="AK18" s="28"/>
      <c r="AL18" s="26" t="s">
        <v>1079</v>
      </c>
    </row>
    <row r="19" spans="2:38" s="1" customFormat="1" ht="45.75">
      <c r="B19" s="5" t="s">
        <v>1037</v>
      </c>
      <c r="C19" s="3" t="s">
        <v>1038</v>
      </c>
      <c r="D19" s="3" t="s">
        <v>1039</v>
      </c>
      <c r="E19" s="3" t="s">
        <v>1040</v>
      </c>
      <c r="F19" s="3" t="s">
        <v>1041</v>
      </c>
      <c r="G19" s="3" t="s">
        <v>1042</v>
      </c>
      <c r="H19" s="3" t="s">
        <v>1043</v>
      </c>
      <c r="I19" s="3" t="s">
        <v>1044</v>
      </c>
      <c r="J19" s="4" t="s">
        <v>1045</v>
      </c>
      <c r="K19" s="5" t="s">
        <v>1046</v>
      </c>
      <c r="L19" s="6"/>
      <c r="M19" s="6"/>
      <c r="N19" s="7"/>
      <c r="O19" s="7"/>
      <c r="P19" s="8"/>
      <c r="Q19" s="9">
        <f>SUM(Q20:Q20)</f>
        <v>0</v>
      </c>
      <c r="R19" s="10">
        <f>SUM(R20:R20)</f>
        <v>0</v>
      </c>
      <c r="S19" s="11">
        <f>SUM(S20:S20)</f>
        <v>25000000</v>
      </c>
      <c r="T19" s="10">
        <f>SUM(T20:T20)</f>
        <v>0</v>
      </c>
      <c r="U19" s="11"/>
      <c r="V19" s="10"/>
      <c r="W19" s="11"/>
      <c r="X19" s="10"/>
      <c r="Y19" s="11"/>
      <c r="Z19" s="10"/>
      <c r="AA19" s="11"/>
      <c r="AB19" s="10"/>
      <c r="AC19" s="11"/>
      <c r="AD19" s="10"/>
      <c r="AE19" s="11"/>
      <c r="AF19" s="10"/>
      <c r="AG19" s="12">
        <f>Q19+S19</f>
        <v>25000000</v>
      </c>
      <c r="AH19" s="10">
        <f>AH20</f>
        <v>0</v>
      </c>
      <c r="AI19" s="13">
        <f>SUM(AI20:AI20)</f>
        <v>0</v>
      </c>
      <c r="AJ19" s="14"/>
      <c r="AK19" s="14"/>
      <c r="AL19" s="15"/>
    </row>
    <row r="20" spans="2:38" ht="77.25" thickBot="1">
      <c r="B20" s="28"/>
      <c r="C20" s="28"/>
      <c r="D20" s="28"/>
      <c r="E20" s="28"/>
      <c r="F20" s="26" t="s">
        <v>949</v>
      </c>
      <c r="G20" s="28"/>
      <c r="H20" s="28"/>
      <c r="I20" s="28"/>
      <c r="J20" s="26" t="s">
        <v>176</v>
      </c>
      <c r="K20" s="26" t="s">
        <v>614</v>
      </c>
      <c r="L20" s="27">
        <v>1</v>
      </c>
      <c r="M20" s="27">
        <v>1</v>
      </c>
      <c r="N20" s="27">
        <v>0</v>
      </c>
      <c r="O20" s="28"/>
      <c r="P20" s="28"/>
      <c r="Q20" s="29"/>
      <c r="R20" s="28"/>
      <c r="S20" s="29">
        <v>25000000</v>
      </c>
      <c r="T20" s="28"/>
      <c r="U20" s="28"/>
      <c r="V20" s="28"/>
      <c r="W20" s="28"/>
      <c r="X20" s="28"/>
      <c r="Y20" s="28"/>
      <c r="Z20" s="28"/>
      <c r="AA20" s="29"/>
      <c r="AB20" s="28"/>
      <c r="AC20" s="28"/>
      <c r="AD20" s="28"/>
      <c r="AE20" s="29"/>
      <c r="AF20" s="28"/>
      <c r="AG20" s="28"/>
      <c r="AH20" s="28"/>
      <c r="AI20" s="28"/>
      <c r="AJ20" s="28"/>
      <c r="AK20" s="28"/>
      <c r="AL20" s="26" t="s">
        <v>1079</v>
      </c>
    </row>
    <row r="21" spans="2:38" s="1" customFormat="1" ht="50.25">
      <c r="B21" s="5" t="s">
        <v>1037</v>
      </c>
      <c r="C21" s="3" t="s">
        <v>1038</v>
      </c>
      <c r="D21" s="3" t="s">
        <v>1039</v>
      </c>
      <c r="E21" s="3" t="s">
        <v>1040</v>
      </c>
      <c r="F21" s="3" t="s">
        <v>1041</v>
      </c>
      <c r="G21" s="3" t="s">
        <v>1042</v>
      </c>
      <c r="H21" s="3" t="s">
        <v>1043</v>
      </c>
      <c r="I21" s="3" t="s">
        <v>1044</v>
      </c>
      <c r="J21" s="4" t="s">
        <v>1045</v>
      </c>
      <c r="K21" s="5" t="s">
        <v>1046</v>
      </c>
      <c r="L21" s="6"/>
      <c r="M21" s="6"/>
      <c r="N21" s="7"/>
      <c r="O21" s="7"/>
      <c r="P21" s="8"/>
      <c r="Q21" s="9">
        <f>SUM(Q22:Q22)</f>
        <v>0</v>
      </c>
      <c r="R21" s="10">
        <f>SUM(R22:R22)</f>
        <v>0</v>
      </c>
      <c r="S21" s="11">
        <f>SUM(S22:S22)</f>
        <v>100000000</v>
      </c>
      <c r="T21" s="10">
        <f>SUM(T22:T22)</f>
        <v>0</v>
      </c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11"/>
      <c r="AF21" s="10"/>
      <c r="AG21" s="12">
        <f>Q21+S21</f>
        <v>100000000</v>
      </c>
      <c r="AH21" s="10">
        <f>AH22</f>
        <v>0</v>
      </c>
      <c r="AI21" s="13">
        <f>SUM(AI22:AI22)</f>
        <v>0</v>
      </c>
      <c r="AJ21" s="14"/>
      <c r="AK21" s="14"/>
      <c r="AL21" s="15"/>
    </row>
    <row r="22" spans="2:38" ht="90" thickBot="1">
      <c r="B22" s="28"/>
      <c r="C22" s="28"/>
      <c r="D22" s="28"/>
      <c r="E22" s="28"/>
      <c r="F22" s="26" t="s">
        <v>950</v>
      </c>
      <c r="G22" s="28"/>
      <c r="H22" s="28"/>
      <c r="I22" s="28"/>
      <c r="J22" s="26" t="s">
        <v>177</v>
      </c>
      <c r="K22" s="26" t="s">
        <v>615</v>
      </c>
      <c r="L22" s="27">
        <v>0</v>
      </c>
      <c r="M22" s="27">
        <v>1</v>
      </c>
      <c r="N22" s="27">
        <v>0</v>
      </c>
      <c r="O22" s="28"/>
      <c r="P22" s="28"/>
      <c r="Q22" s="29"/>
      <c r="R22" s="28"/>
      <c r="S22" s="29">
        <v>100000000</v>
      </c>
      <c r="T22" s="28"/>
      <c r="U22" s="28"/>
      <c r="V22" s="28"/>
      <c r="W22" s="28"/>
      <c r="X22" s="28"/>
      <c r="Y22" s="28"/>
      <c r="Z22" s="28"/>
      <c r="AA22" s="29"/>
      <c r="AB22" s="28"/>
      <c r="AC22" s="28"/>
      <c r="AD22" s="28"/>
      <c r="AE22" s="29"/>
      <c r="AF22" s="28"/>
      <c r="AG22" s="28"/>
      <c r="AH22" s="28"/>
      <c r="AI22" s="28"/>
      <c r="AJ22" s="28"/>
      <c r="AK22" s="28"/>
      <c r="AL22" s="26" t="s">
        <v>1079</v>
      </c>
    </row>
    <row r="23" spans="2:38" s="1" customFormat="1" ht="41.25">
      <c r="B23" s="5" t="s">
        <v>1037</v>
      </c>
      <c r="C23" s="3" t="s">
        <v>1038</v>
      </c>
      <c r="D23" s="3" t="s">
        <v>1039</v>
      </c>
      <c r="E23" s="3" t="s">
        <v>1040</v>
      </c>
      <c r="F23" s="3" t="s">
        <v>1041</v>
      </c>
      <c r="G23" s="3" t="s">
        <v>1042</v>
      </c>
      <c r="H23" s="3" t="s">
        <v>1043</v>
      </c>
      <c r="I23" s="3" t="s">
        <v>1044</v>
      </c>
      <c r="J23" s="4" t="s">
        <v>1045</v>
      </c>
      <c r="K23" s="5" t="s">
        <v>1046</v>
      </c>
      <c r="L23" s="6"/>
      <c r="M23" s="6"/>
      <c r="N23" s="7"/>
      <c r="O23" s="7"/>
      <c r="P23" s="8"/>
      <c r="Q23" s="9">
        <f>SUM(Q24:Q24)</f>
        <v>0</v>
      </c>
      <c r="R23" s="10">
        <f>SUM(R24:R24)</f>
        <v>0</v>
      </c>
      <c r="S23" s="11">
        <f>SUM(S24:S24)</f>
        <v>5000000</v>
      </c>
      <c r="T23" s="10">
        <f>SUM(T24:T24)</f>
        <v>0</v>
      </c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11"/>
      <c r="AF23" s="10"/>
      <c r="AG23" s="12">
        <f>Q23+S23</f>
        <v>5000000</v>
      </c>
      <c r="AH23" s="10">
        <f>AH24</f>
        <v>0</v>
      </c>
      <c r="AI23" s="13">
        <f>SUM(AI24:AI24)</f>
        <v>0</v>
      </c>
      <c r="AJ23" s="14"/>
      <c r="AK23" s="14"/>
      <c r="AL23" s="15"/>
    </row>
    <row r="24" spans="2:38" ht="96.75" customHeight="1" thickBot="1">
      <c r="B24" s="28"/>
      <c r="C24" s="28"/>
      <c r="D24" s="28"/>
      <c r="E24" s="28"/>
      <c r="F24" s="26" t="s">
        <v>950</v>
      </c>
      <c r="G24" s="28"/>
      <c r="H24" s="28"/>
      <c r="I24" s="28"/>
      <c r="J24" s="26" t="s">
        <v>178</v>
      </c>
      <c r="K24" s="26" t="s">
        <v>616</v>
      </c>
      <c r="L24" s="27">
        <v>96</v>
      </c>
      <c r="M24" s="27">
        <v>0.96</v>
      </c>
      <c r="N24" s="27">
        <v>96</v>
      </c>
      <c r="O24" s="28"/>
      <c r="P24" s="28"/>
      <c r="Q24" s="29"/>
      <c r="R24" s="28"/>
      <c r="S24" s="29">
        <v>5000000</v>
      </c>
      <c r="T24" s="28"/>
      <c r="U24" s="28"/>
      <c r="V24" s="28"/>
      <c r="W24" s="28"/>
      <c r="X24" s="28"/>
      <c r="Y24" s="28"/>
      <c r="Z24" s="28"/>
      <c r="AA24" s="29"/>
      <c r="AB24" s="28"/>
      <c r="AC24" s="28"/>
      <c r="AD24" s="28"/>
      <c r="AE24" s="29"/>
      <c r="AF24" s="28"/>
      <c r="AG24" s="28"/>
      <c r="AH24" s="28"/>
      <c r="AI24" s="28"/>
      <c r="AJ24" s="28"/>
      <c r="AK24" s="28"/>
      <c r="AL24" s="26" t="s">
        <v>1079</v>
      </c>
    </row>
    <row r="25" spans="2:38" s="1" customFormat="1" ht="33.75">
      <c r="B25" s="5" t="s">
        <v>1037</v>
      </c>
      <c r="C25" s="3" t="s">
        <v>1038</v>
      </c>
      <c r="D25" s="3" t="s">
        <v>1039</v>
      </c>
      <c r="E25" s="3" t="s">
        <v>1040</v>
      </c>
      <c r="F25" s="3" t="s">
        <v>1041</v>
      </c>
      <c r="G25" s="3" t="s">
        <v>1042</v>
      </c>
      <c r="H25" s="3" t="s">
        <v>1043</v>
      </c>
      <c r="I25" s="3" t="s">
        <v>1044</v>
      </c>
      <c r="J25" s="4" t="s">
        <v>1045</v>
      </c>
      <c r="K25" s="5" t="s">
        <v>1046</v>
      </c>
      <c r="L25" s="6"/>
      <c r="M25" s="6"/>
      <c r="N25" s="7"/>
      <c r="O25" s="7"/>
      <c r="P25" s="8"/>
      <c r="Q25" s="9">
        <f>SUM(Q26:Q26)</f>
        <v>0</v>
      </c>
      <c r="R25" s="10">
        <f>SUM(R26:R26)</f>
        <v>0</v>
      </c>
      <c r="S25" s="11">
        <f>SUM(S26:S26)</f>
        <v>0</v>
      </c>
      <c r="T25" s="10">
        <f>SUM(T26:T26)</f>
        <v>0</v>
      </c>
      <c r="U25" s="11"/>
      <c r="V25" s="10"/>
      <c r="W25" s="11"/>
      <c r="X25" s="10"/>
      <c r="Y25" s="11"/>
      <c r="Z25" s="10"/>
      <c r="AA25" s="11"/>
      <c r="AB25" s="10"/>
      <c r="AC25" s="11"/>
      <c r="AD25" s="10"/>
      <c r="AE25" s="11"/>
      <c r="AF25" s="10"/>
      <c r="AG25" s="12">
        <f>Q25+S25</f>
        <v>0</v>
      </c>
      <c r="AH25" s="10">
        <f>AH26</f>
        <v>0</v>
      </c>
      <c r="AI25" s="13">
        <f>SUM(AI26:AI26)</f>
        <v>0</v>
      </c>
      <c r="AJ25" s="14"/>
      <c r="AK25" s="14"/>
      <c r="AL25" s="15"/>
    </row>
    <row r="26" spans="2:38" ht="141" thickBot="1">
      <c r="B26" s="28"/>
      <c r="C26" s="28"/>
      <c r="D26" s="28"/>
      <c r="E26" s="28"/>
      <c r="F26" s="26" t="s">
        <v>951</v>
      </c>
      <c r="G26" s="28"/>
      <c r="H26" s="28"/>
      <c r="I26" s="28"/>
      <c r="J26" s="26" t="s">
        <v>179</v>
      </c>
      <c r="K26" s="26" t="s">
        <v>617</v>
      </c>
      <c r="L26" s="27">
        <v>98</v>
      </c>
      <c r="M26" s="27">
        <v>0.98</v>
      </c>
      <c r="N26" s="27">
        <v>98</v>
      </c>
      <c r="O26" s="28"/>
      <c r="P26" s="28"/>
      <c r="Q26" s="29"/>
      <c r="R26" s="28"/>
      <c r="S26" s="29"/>
      <c r="T26" s="28"/>
      <c r="U26" s="28"/>
      <c r="V26" s="28"/>
      <c r="W26" s="28"/>
      <c r="X26" s="28"/>
      <c r="Y26" s="28"/>
      <c r="Z26" s="28"/>
      <c r="AA26" s="29"/>
      <c r="AB26" s="28"/>
      <c r="AC26" s="28"/>
      <c r="AD26" s="28"/>
      <c r="AE26" s="29"/>
      <c r="AF26" s="28"/>
      <c r="AG26" s="28"/>
      <c r="AH26" s="28"/>
      <c r="AI26" s="28"/>
      <c r="AJ26" s="28"/>
      <c r="AK26" s="28"/>
      <c r="AL26" s="26" t="s">
        <v>1079</v>
      </c>
    </row>
    <row r="27" spans="2:38" s="1" customFormat="1" ht="33.75">
      <c r="B27" s="5" t="s">
        <v>1037</v>
      </c>
      <c r="C27" s="3" t="s">
        <v>1038</v>
      </c>
      <c r="D27" s="3" t="s">
        <v>1039</v>
      </c>
      <c r="E27" s="3" t="s">
        <v>1040</v>
      </c>
      <c r="F27" s="3" t="s">
        <v>1041</v>
      </c>
      <c r="G27" s="3" t="s">
        <v>1042</v>
      </c>
      <c r="H27" s="3" t="s">
        <v>1043</v>
      </c>
      <c r="I27" s="3" t="s">
        <v>1044</v>
      </c>
      <c r="J27" s="4" t="s">
        <v>1045</v>
      </c>
      <c r="K27" s="5" t="s">
        <v>1046</v>
      </c>
      <c r="L27" s="6"/>
      <c r="M27" s="6"/>
      <c r="N27" s="7"/>
      <c r="O27" s="7"/>
      <c r="P27" s="8"/>
      <c r="Q27" s="9">
        <f>SUM(Q28:Q28)</f>
        <v>0</v>
      </c>
      <c r="R27" s="10">
        <f>SUM(R28:R28)</f>
        <v>0</v>
      </c>
      <c r="S27" s="11">
        <f>SUM(S28:S28)</f>
        <v>0</v>
      </c>
      <c r="T27" s="10">
        <f>SUM(T28:T28)</f>
        <v>0</v>
      </c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11"/>
      <c r="AF27" s="10"/>
      <c r="AG27" s="12">
        <f>Q27+S27</f>
        <v>0</v>
      </c>
      <c r="AH27" s="10">
        <f>AH28</f>
        <v>0</v>
      </c>
      <c r="AI27" s="13">
        <f>SUM(AI28:AI28)</f>
        <v>0</v>
      </c>
      <c r="AJ27" s="14"/>
      <c r="AK27" s="14"/>
      <c r="AL27" s="15"/>
    </row>
    <row r="28" spans="2:38" ht="102.75" thickBot="1">
      <c r="B28" s="28"/>
      <c r="C28" s="28"/>
      <c r="D28" s="28"/>
      <c r="E28" s="28"/>
      <c r="F28" s="26" t="s">
        <v>952</v>
      </c>
      <c r="G28" s="28"/>
      <c r="H28" s="28"/>
      <c r="I28" s="28"/>
      <c r="J28" s="26" t="s">
        <v>180</v>
      </c>
      <c r="K28" s="26" t="s">
        <v>618</v>
      </c>
      <c r="L28" s="27">
        <v>24</v>
      </c>
      <c r="M28" s="27">
        <v>24</v>
      </c>
      <c r="N28" s="27">
        <v>24</v>
      </c>
      <c r="O28" s="28"/>
      <c r="P28" s="28"/>
      <c r="Q28" s="29"/>
      <c r="R28" s="28"/>
      <c r="S28" s="29"/>
      <c r="T28" s="28"/>
      <c r="U28" s="28"/>
      <c r="V28" s="28"/>
      <c r="W28" s="28"/>
      <c r="X28" s="28"/>
      <c r="Y28" s="28"/>
      <c r="Z28" s="28"/>
      <c r="AA28" s="29"/>
      <c r="AB28" s="28"/>
      <c r="AC28" s="28"/>
      <c r="AD28" s="28"/>
      <c r="AE28" s="29"/>
      <c r="AF28" s="28"/>
      <c r="AG28" s="28"/>
      <c r="AH28" s="28"/>
      <c r="AI28" s="28"/>
      <c r="AJ28" s="28"/>
      <c r="AK28" s="28"/>
      <c r="AL28" s="26" t="s">
        <v>1079</v>
      </c>
    </row>
    <row r="29" spans="2:38" s="1" customFormat="1" ht="33.75">
      <c r="B29" s="5" t="s">
        <v>1037</v>
      </c>
      <c r="C29" s="3" t="s">
        <v>1038</v>
      </c>
      <c r="D29" s="3" t="s">
        <v>1039</v>
      </c>
      <c r="E29" s="3" t="s">
        <v>1040</v>
      </c>
      <c r="F29" s="3" t="s">
        <v>1041</v>
      </c>
      <c r="G29" s="3" t="s">
        <v>1042</v>
      </c>
      <c r="H29" s="3" t="s">
        <v>1043</v>
      </c>
      <c r="I29" s="3" t="s">
        <v>1044</v>
      </c>
      <c r="J29" s="4" t="s">
        <v>1045</v>
      </c>
      <c r="K29" s="5" t="s">
        <v>1046</v>
      </c>
      <c r="L29" s="6"/>
      <c r="M29" s="6"/>
      <c r="N29" s="7"/>
      <c r="O29" s="7"/>
      <c r="P29" s="8"/>
      <c r="Q29" s="9">
        <f>SUM(Q30:Q30)</f>
        <v>0</v>
      </c>
      <c r="R29" s="10">
        <f>SUM(R30:R30)</f>
        <v>0</v>
      </c>
      <c r="S29" s="11">
        <f>SUM(S30:S30)</f>
        <v>0</v>
      </c>
      <c r="T29" s="10">
        <f>SUM(T30:T30)</f>
        <v>0</v>
      </c>
      <c r="U29" s="11"/>
      <c r="V29" s="10"/>
      <c r="W29" s="11"/>
      <c r="X29" s="10"/>
      <c r="Y29" s="11"/>
      <c r="Z29" s="10"/>
      <c r="AA29" s="11"/>
      <c r="AB29" s="10"/>
      <c r="AC29" s="11"/>
      <c r="AD29" s="10"/>
      <c r="AE29" s="11"/>
      <c r="AF29" s="10"/>
      <c r="AG29" s="12">
        <f>Q29+S29</f>
        <v>0</v>
      </c>
      <c r="AH29" s="10">
        <f>AH30</f>
        <v>0</v>
      </c>
      <c r="AI29" s="13">
        <f>SUM(AI30:AI30)</f>
        <v>0</v>
      </c>
      <c r="AJ29" s="14"/>
      <c r="AK29" s="14"/>
      <c r="AL29" s="15"/>
    </row>
    <row r="30" spans="2:38" ht="90" thickBot="1">
      <c r="B30" s="28"/>
      <c r="C30" s="28"/>
      <c r="D30" s="28"/>
      <c r="E30" s="28"/>
      <c r="F30" s="26" t="s">
        <v>950</v>
      </c>
      <c r="G30" s="28"/>
      <c r="H30" s="28"/>
      <c r="I30" s="28"/>
      <c r="J30" s="26" t="s">
        <v>181</v>
      </c>
      <c r="K30" s="26" t="s">
        <v>619</v>
      </c>
      <c r="L30" s="27">
        <v>0</v>
      </c>
      <c r="M30" s="27">
        <v>1</v>
      </c>
      <c r="N30" s="27">
        <v>0</v>
      </c>
      <c r="O30" s="28"/>
      <c r="P30" s="28"/>
      <c r="Q30" s="29"/>
      <c r="R30" s="28"/>
      <c r="S30" s="29"/>
      <c r="T30" s="28"/>
      <c r="U30" s="28"/>
      <c r="V30" s="28"/>
      <c r="W30" s="28"/>
      <c r="X30" s="28"/>
      <c r="Y30" s="28"/>
      <c r="Z30" s="28"/>
      <c r="AA30" s="29"/>
      <c r="AB30" s="28"/>
      <c r="AC30" s="28"/>
      <c r="AD30" s="28"/>
      <c r="AE30" s="29"/>
      <c r="AF30" s="28"/>
      <c r="AG30" s="28"/>
      <c r="AH30" s="28"/>
      <c r="AI30" s="28"/>
      <c r="AJ30" s="28"/>
      <c r="AK30" s="28"/>
      <c r="AL30" s="26" t="s">
        <v>1079</v>
      </c>
    </row>
    <row r="31" spans="2:38" s="1" customFormat="1" ht="45.75">
      <c r="B31" s="5" t="s">
        <v>1037</v>
      </c>
      <c r="C31" s="3" t="s">
        <v>1038</v>
      </c>
      <c r="D31" s="3" t="s">
        <v>1039</v>
      </c>
      <c r="E31" s="3" t="s">
        <v>1040</v>
      </c>
      <c r="F31" s="3" t="s">
        <v>1041</v>
      </c>
      <c r="G31" s="3" t="s">
        <v>1042</v>
      </c>
      <c r="H31" s="3" t="s">
        <v>1043</v>
      </c>
      <c r="I31" s="3" t="s">
        <v>1044</v>
      </c>
      <c r="J31" s="4" t="s">
        <v>1045</v>
      </c>
      <c r="K31" s="5" t="s">
        <v>1046</v>
      </c>
      <c r="L31" s="6"/>
      <c r="M31" s="6"/>
      <c r="N31" s="7"/>
      <c r="O31" s="7"/>
      <c r="P31" s="8"/>
      <c r="Q31" s="9">
        <f>SUM(Q32:Q32)</f>
        <v>0</v>
      </c>
      <c r="R31" s="10">
        <f>SUM(R32:R32)</f>
        <v>0</v>
      </c>
      <c r="S31" s="11">
        <f>SUM(S32:S32)</f>
        <v>25000000</v>
      </c>
      <c r="T31" s="10">
        <f>SUM(T32:T32)</f>
        <v>0</v>
      </c>
      <c r="U31" s="11"/>
      <c r="V31" s="10"/>
      <c r="W31" s="11"/>
      <c r="X31" s="10"/>
      <c r="Y31" s="11"/>
      <c r="Z31" s="10"/>
      <c r="AA31" s="11"/>
      <c r="AB31" s="10"/>
      <c r="AC31" s="11"/>
      <c r="AD31" s="10"/>
      <c r="AE31" s="11"/>
      <c r="AF31" s="10"/>
      <c r="AG31" s="12">
        <f>Q31+S31</f>
        <v>25000000</v>
      </c>
      <c r="AH31" s="10">
        <f>AH32</f>
        <v>0</v>
      </c>
      <c r="AI31" s="13">
        <f>SUM(AI32:AI32)</f>
        <v>0</v>
      </c>
      <c r="AJ31" s="14"/>
      <c r="AK31" s="14"/>
      <c r="AL31" s="15"/>
    </row>
    <row r="32" spans="2:38" ht="102.75" thickBot="1">
      <c r="B32" s="28"/>
      <c r="C32" s="28"/>
      <c r="D32" s="28"/>
      <c r="E32" s="28"/>
      <c r="F32" s="26" t="s">
        <v>945</v>
      </c>
      <c r="G32" s="28"/>
      <c r="H32" s="28"/>
      <c r="I32" s="28"/>
      <c r="J32" s="26" t="s">
        <v>182</v>
      </c>
      <c r="K32" s="26" t="s">
        <v>620</v>
      </c>
      <c r="L32" s="27">
        <v>211</v>
      </c>
      <c r="M32" s="27">
        <v>400</v>
      </c>
      <c r="N32" s="27">
        <v>100</v>
      </c>
      <c r="O32" s="28"/>
      <c r="P32" s="28"/>
      <c r="Q32" s="29"/>
      <c r="R32" s="28"/>
      <c r="S32" s="29">
        <v>25000000</v>
      </c>
      <c r="T32" s="28"/>
      <c r="U32" s="28"/>
      <c r="V32" s="28"/>
      <c r="W32" s="28"/>
      <c r="X32" s="28"/>
      <c r="Y32" s="28"/>
      <c r="Z32" s="28"/>
      <c r="AA32" s="29"/>
      <c r="AB32" s="28"/>
      <c r="AC32" s="28"/>
      <c r="AD32" s="28"/>
      <c r="AE32" s="29"/>
      <c r="AF32" s="28"/>
      <c r="AG32" s="28"/>
      <c r="AH32" s="28"/>
      <c r="AI32" s="28"/>
      <c r="AJ32" s="28"/>
      <c r="AK32" s="28"/>
      <c r="AL32" s="26" t="s">
        <v>1079</v>
      </c>
    </row>
    <row r="33" spans="2:38" s="1" customFormat="1" ht="45.75">
      <c r="B33" s="5" t="s">
        <v>1037</v>
      </c>
      <c r="C33" s="3" t="s">
        <v>1038</v>
      </c>
      <c r="D33" s="3" t="s">
        <v>1039</v>
      </c>
      <c r="E33" s="3" t="s">
        <v>1040</v>
      </c>
      <c r="F33" s="3" t="s">
        <v>1041</v>
      </c>
      <c r="G33" s="3" t="s">
        <v>1042</v>
      </c>
      <c r="H33" s="3" t="s">
        <v>1043</v>
      </c>
      <c r="I33" s="3" t="s">
        <v>1044</v>
      </c>
      <c r="J33" s="4" t="s">
        <v>1045</v>
      </c>
      <c r="K33" s="5" t="s">
        <v>1046</v>
      </c>
      <c r="L33" s="6"/>
      <c r="M33" s="6"/>
      <c r="N33" s="7"/>
      <c r="O33" s="7"/>
      <c r="P33" s="8"/>
      <c r="Q33" s="9">
        <f>SUM(Q34:Q34)</f>
        <v>0</v>
      </c>
      <c r="R33" s="10">
        <f>SUM(R34:R34)</f>
        <v>0</v>
      </c>
      <c r="S33" s="11">
        <f>SUM(S34:S34)</f>
        <v>25000000</v>
      </c>
      <c r="T33" s="10">
        <f>SUM(T34:T34)</f>
        <v>0</v>
      </c>
      <c r="U33" s="11"/>
      <c r="V33" s="10"/>
      <c r="W33" s="11"/>
      <c r="X33" s="10"/>
      <c r="Y33" s="11"/>
      <c r="Z33" s="10"/>
      <c r="AA33" s="11"/>
      <c r="AB33" s="10"/>
      <c r="AC33" s="11"/>
      <c r="AD33" s="10"/>
      <c r="AE33" s="11"/>
      <c r="AF33" s="10"/>
      <c r="AG33" s="12">
        <f>Q33+S33</f>
        <v>25000000</v>
      </c>
      <c r="AH33" s="10">
        <f>AH34</f>
        <v>0</v>
      </c>
      <c r="AI33" s="13">
        <f>SUM(AI34:AI34)</f>
        <v>0</v>
      </c>
      <c r="AJ33" s="14"/>
      <c r="AK33" s="14"/>
      <c r="AL33" s="15"/>
    </row>
    <row r="34" spans="2:38" ht="64.5" thickBot="1">
      <c r="B34" s="28"/>
      <c r="C34" s="28"/>
      <c r="D34" s="28"/>
      <c r="E34" s="28"/>
      <c r="F34" s="26" t="s">
        <v>953</v>
      </c>
      <c r="G34" s="28"/>
      <c r="H34" s="28"/>
      <c r="I34" s="28"/>
      <c r="J34" s="26" t="s">
        <v>183</v>
      </c>
      <c r="K34" s="26" t="s">
        <v>621</v>
      </c>
      <c r="L34" s="27">
        <v>6</v>
      </c>
      <c r="M34" s="27">
        <v>7</v>
      </c>
      <c r="N34" s="27">
        <v>0</v>
      </c>
      <c r="O34" s="28"/>
      <c r="P34" s="28"/>
      <c r="Q34" s="29"/>
      <c r="R34" s="28"/>
      <c r="S34" s="29">
        <v>25000000</v>
      </c>
      <c r="T34" s="28"/>
      <c r="U34" s="28"/>
      <c r="V34" s="28"/>
      <c r="W34" s="28"/>
      <c r="X34" s="28"/>
      <c r="Y34" s="28"/>
      <c r="Z34" s="28"/>
      <c r="AA34" s="29"/>
      <c r="AB34" s="28"/>
      <c r="AC34" s="28"/>
      <c r="AD34" s="28"/>
      <c r="AE34" s="29"/>
      <c r="AF34" s="28"/>
      <c r="AG34" s="28"/>
      <c r="AH34" s="28"/>
      <c r="AI34" s="28"/>
      <c r="AJ34" s="28"/>
      <c r="AK34" s="28"/>
      <c r="AL34" s="26" t="s">
        <v>1079</v>
      </c>
    </row>
    <row r="35" spans="2:38" s="1" customFormat="1" ht="45.75">
      <c r="B35" s="5" t="s">
        <v>1037</v>
      </c>
      <c r="C35" s="3" t="s">
        <v>1038</v>
      </c>
      <c r="D35" s="3" t="s">
        <v>1039</v>
      </c>
      <c r="E35" s="3" t="s">
        <v>1040</v>
      </c>
      <c r="F35" s="3" t="s">
        <v>1041</v>
      </c>
      <c r="G35" s="3" t="s">
        <v>1042</v>
      </c>
      <c r="H35" s="3" t="s">
        <v>1043</v>
      </c>
      <c r="I35" s="3" t="s">
        <v>1044</v>
      </c>
      <c r="J35" s="4" t="s">
        <v>1045</v>
      </c>
      <c r="K35" s="5" t="s">
        <v>1046</v>
      </c>
      <c r="L35" s="6"/>
      <c r="M35" s="6"/>
      <c r="N35" s="7"/>
      <c r="O35" s="7"/>
      <c r="P35" s="8"/>
      <c r="Q35" s="9">
        <f>SUM(Q36:Q36)</f>
        <v>0</v>
      </c>
      <c r="R35" s="10">
        <f>SUM(R36:R36)</f>
        <v>0</v>
      </c>
      <c r="S35" s="11">
        <f>SUM(S36:S36)</f>
        <v>30000000</v>
      </c>
      <c r="T35" s="10">
        <f>SUM(T36:T36)</f>
        <v>0</v>
      </c>
      <c r="U35" s="11"/>
      <c r="V35" s="10"/>
      <c r="W35" s="11"/>
      <c r="X35" s="10"/>
      <c r="Y35" s="11"/>
      <c r="Z35" s="10"/>
      <c r="AA35" s="11"/>
      <c r="AB35" s="10"/>
      <c r="AC35" s="11"/>
      <c r="AD35" s="10"/>
      <c r="AE35" s="11"/>
      <c r="AF35" s="10"/>
      <c r="AG35" s="12">
        <f>Q35+S35</f>
        <v>30000000</v>
      </c>
      <c r="AH35" s="10">
        <f>AH36</f>
        <v>0</v>
      </c>
      <c r="AI35" s="13">
        <f>SUM(AI36:AI36)</f>
        <v>0</v>
      </c>
      <c r="AJ35" s="14"/>
      <c r="AK35" s="14"/>
      <c r="AL35" s="15"/>
    </row>
    <row r="36" spans="2:38" ht="144.75" customHeight="1">
      <c r="B36" s="28"/>
      <c r="C36" s="28"/>
      <c r="D36" s="28"/>
      <c r="E36" s="28"/>
      <c r="F36" s="26" t="s">
        <v>954</v>
      </c>
      <c r="G36" s="28"/>
      <c r="H36" s="28"/>
      <c r="I36" s="28"/>
      <c r="J36" s="26" t="s">
        <v>184</v>
      </c>
      <c r="K36" s="26" t="s">
        <v>622</v>
      </c>
      <c r="L36" s="27">
        <v>100</v>
      </c>
      <c r="M36" s="27">
        <v>1</v>
      </c>
      <c r="N36" s="27">
        <v>100</v>
      </c>
      <c r="O36" s="28"/>
      <c r="P36" s="28"/>
      <c r="Q36" s="29"/>
      <c r="R36" s="28"/>
      <c r="S36" s="29">
        <v>30000000</v>
      </c>
      <c r="T36" s="28"/>
      <c r="U36" s="28"/>
      <c r="V36" s="28"/>
      <c r="W36" s="28"/>
      <c r="X36" s="28"/>
      <c r="Y36" s="28"/>
      <c r="Z36" s="28"/>
      <c r="AA36" s="29"/>
      <c r="AB36" s="28"/>
      <c r="AC36" s="28"/>
      <c r="AD36" s="28"/>
      <c r="AE36" s="29"/>
      <c r="AF36" s="28"/>
      <c r="AG36" s="28"/>
      <c r="AH36" s="28"/>
      <c r="AI36" s="28"/>
      <c r="AJ36" s="28"/>
      <c r="AK36" s="28"/>
      <c r="AL36" s="26" t="s">
        <v>1079</v>
      </c>
    </row>
    <row r="37" spans="2:38" ht="15.75" thickBot="1">
      <c r="B37" s="28"/>
      <c r="C37" s="28"/>
      <c r="D37" s="28"/>
      <c r="E37" s="28"/>
      <c r="F37" s="26"/>
      <c r="G37" s="28"/>
      <c r="H37" s="28"/>
      <c r="I37" s="28"/>
      <c r="J37" s="26"/>
      <c r="K37" s="26"/>
      <c r="L37" s="27"/>
      <c r="M37" s="27"/>
      <c r="N37" s="27"/>
      <c r="O37" s="28"/>
      <c r="P37" s="28"/>
      <c r="Q37" s="29"/>
      <c r="R37" s="28"/>
      <c r="S37" s="29"/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/>
      <c r="AF37" s="28"/>
      <c r="AG37" s="28"/>
      <c r="AH37" s="28"/>
      <c r="AI37" s="28"/>
      <c r="AJ37" s="28"/>
      <c r="AK37" s="28"/>
      <c r="AL37" s="26"/>
    </row>
    <row r="38" spans="2:38" s="1" customFormat="1" ht="11.25">
      <c r="B38" s="122" t="s">
        <v>1097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4"/>
    </row>
    <row r="39" spans="2:38" s="1" customFormat="1" ht="12" thickBot="1">
      <c r="B39" s="125" t="s">
        <v>1098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7"/>
    </row>
    <row r="40" spans="2:38" s="1" customFormat="1" ht="15" customHeight="1">
      <c r="B40" s="255" t="s">
        <v>1207</v>
      </c>
      <c r="C40" s="195"/>
      <c r="D40" s="195"/>
      <c r="E40" s="195"/>
      <c r="F40" s="195"/>
      <c r="G40" s="195"/>
      <c r="H40" s="195"/>
      <c r="I40" s="195"/>
      <c r="J40" s="196"/>
      <c r="K40" s="197" t="s">
        <v>1208</v>
      </c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9"/>
      <c r="W40" s="197" t="s">
        <v>1101</v>
      </c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9"/>
    </row>
    <row r="41" spans="2:38" s="1" customFormat="1" ht="29.25" customHeight="1" thickBot="1">
      <c r="B41" s="254" t="s">
        <v>1213</v>
      </c>
      <c r="C41" s="137"/>
      <c r="D41" s="138"/>
      <c r="E41" s="16"/>
      <c r="F41" s="16"/>
      <c r="G41" s="16"/>
      <c r="H41" s="139" t="s">
        <v>1214</v>
      </c>
      <c r="I41" s="139"/>
      <c r="J41" s="139"/>
      <c r="K41" s="139"/>
      <c r="L41" s="139"/>
      <c r="M41" s="139"/>
      <c r="N41" s="139"/>
      <c r="O41" s="139"/>
      <c r="P41" s="140"/>
      <c r="Q41" s="201" t="s">
        <v>1049</v>
      </c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3"/>
      <c r="AI41" s="204" t="s">
        <v>1050</v>
      </c>
      <c r="AJ41" s="205"/>
      <c r="AK41" s="205"/>
      <c r="AL41" s="206"/>
    </row>
    <row r="42" spans="2:38" s="1" customFormat="1" ht="15" customHeight="1">
      <c r="B42" s="156" t="s">
        <v>1051</v>
      </c>
      <c r="C42" s="158" t="s">
        <v>1052</v>
      </c>
      <c r="D42" s="159"/>
      <c r="E42" s="159"/>
      <c r="F42" s="159"/>
      <c r="G42" s="159"/>
      <c r="H42" s="159"/>
      <c r="I42" s="159"/>
      <c r="J42" s="213"/>
      <c r="K42" s="162" t="s">
        <v>1053</v>
      </c>
      <c r="L42" s="164" t="s">
        <v>1054</v>
      </c>
      <c r="M42" s="164" t="s">
        <v>1055</v>
      </c>
      <c r="N42" s="166" t="s">
        <v>1394</v>
      </c>
      <c r="O42" s="173" t="s">
        <v>1056</v>
      </c>
      <c r="P42" s="175" t="s">
        <v>1057</v>
      </c>
      <c r="Q42" s="177" t="s">
        <v>1058</v>
      </c>
      <c r="R42" s="169"/>
      <c r="S42" s="168" t="s">
        <v>1059</v>
      </c>
      <c r="T42" s="169"/>
      <c r="U42" s="168" t="s">
        <v>1060</v>
      </c>
      <c r="V42" s="169"/>
      <c r="W42" s="168" t="s">
        <v>1061</v>
      </c>
      <c r="X42" s="169"/>
      <c r="Y42" s="168" t="s">
        <v>1062</v>
      </c>
      <c r="Z42" s="169"/>
      <c r="AA42" s="168" t="s">
        <v>1063</v>
      </c>
      <c r="AB42" s="169"/>
      <c r="AC42" s="168" t="s">
        <v>1064</v>
      </c>
      <c r="AD42" s="169"/>
      <c r="AE42" s="168" t="s">
        <v>1065</v>
      </c>
      <c r="AF42" s="169"/>
      <c r="AG42" s="168" t="s">
        <v>1066</v>
      </c>
      <c r="AH42" s="170"/>
      <c r="AI42" s="209" t="s">
        <v>1067</v>
      </c>
      <c r="AJ42" s="147" t="s">
        <v>1068</v>
      </c>
      <c r="AK42" s="149" t="s">
        <v>1069</v>
      </c>
      <c r="AL42" s="151" t="s">
        <v>1070</v>
      </c>
    </row>
    <row r="43" spans="2:38" s="1" customFormat="1" ht="24" thickBot="1">
      <c r="B43" s="157"/>
      <c r="C43" s="178"/>
      <c r="D43" s="179"/>
      <c r="E43" s="179"/>
      <c r="F43" s="179"/>
      <c r="G43" s="179"/>
      <c r="H43" s="179"/>
      <c r="I43" s="179"/>
      <c r="J43" s="214"/>
      <c r="K43" s="215"/>
      <c r="L43" s="216"/>
      <c r="M43" s="216"/>
      <c r="N43" s="167"/>
      <c r="O43" s="193"/>
      <c r="P43" s="212"/>
      <c r="Q43" s="17" t="s">
        <v>1071</v>
      </c>
      <c r="R43" s="18" t="s">
        <v>1072</v>
      </c>
      <c r="S43" s="19" t="s">
        <v>1071</v>
      </c>
      <c r="T43" s="18" t="s">
        <v>1072</v>
      </c>
      <c r="U43" s="19" t="s">
        <v>1071</v>
      </c>
      <c r="V43" s="18" t="s">
        <v>1072</v>
      </c>
      <c r="W43" s="19" t="s">
        <v>1071</v>
      </c>
      <c r="X43" s="18" t="s">
        <v>1072</v>
      </c>
      <c r="Y43" s="19" t="s">
        <v>1071</v>
      </c>
      <c r="Z43" s="18" t="s">
        <v>1072</v>
      </c>
      <c r="AA43" s="19" t="s">
        <v>1071</v>
      </c>
      <c r="AB43" s="18" t="s">
        <v>1072</v>
      </c>
      <c r="AC43" s="19" t="s">
        <v>1071</v>
      </c>
      <c r="AD43" s="18" t="s">
        <v>1073</v>
      </c>
      <c r="AE43" s="19" t="s">
        <v>1071</v>
      </c>
      <c r="AF43" s="18" t="s">
        <v>1073</v>
      </c>
      <c r="AG43" s="19" t="s">
        <v>1071</v>
      </c>
      <c r="AH43" s="20" t="s">
        <v>1073</v>
      </c>
      <c r="AI43" s="210"/>
      <c r="AJ43" s="211"/>
      <c r="AK43" s="207"/>
      <c r="AL43" s="208"/>
    </row>
    <row r="44" spans="2:38" s="1" customFormat="1" ht="72.75" customHeight="1" thickBot="1">
      <c r="B44" s="42" t="s">
        <v>1079</v>
      </c>
      <c r="C44" s="180" t="s">
        <v>1356</v>
      </c>
      <c r="D44" s="181"/>
      <c r="E44" s="181"/>
      <c r="F44" s="181"/>
      <c r="G44" s="181"/>
      <c r="H44" s="181"/>
      <c r="I44" s="181"/>
      <c r="J44" s="217"/>
      <c r="K44" s="43" t="s">
        <v>1215</v>
      </c>
      <c r="L44" s="44">
        <v>30265</v>
      </c>
      <c r="M44" s="59">
        <v>36787</v>
      </c>
      <c r="N44" s="59">
        <v>31778</v>
      </c>
      <c r="O44" s="46"/>
      <c r="P44" s="47"/>
      <c r="Q44" s="48">
        <f t="shared" ref="Q44:AF44" si="1">Q46+Q52+Q58</f>
        <v>0</v>
      </c>
      <c r="R44" s="49">
        <f t="shared" si="1"/>
        <v>0</v>
      </c>
      <c r="S44" s="49">
        <f t="shared" si="1"/>
        <v>120000000</v>
      </c>
      <c r="T44" s="49">
        <f t="shared" si="1"/>
        <v>0</v>
      </c>
      <c r="U44" s="49">
        <f t="shared" si="1"/>
        <v>0</v>
      </c>
      <c r="V44" s="49">
        <f t="shared" si="1"/>
        <v>0</v>
      </c>
      <c r="W44" s="49">
        <f t="shared" si="1"/>
        <v>0</v>
      </c>
      <c r="X44" s="49">
        <f t="shared" si="1"/>
        <v>0</v>
      </c>
      <c r="Y44" s="49">
        <f t="shared" si="1"/>
        <v>0</v>
      </c>
      <c r="Z44" s="49">
        <f t="shared" si="1"/>
        <v>0</v>
      </c>
      <c r="AA44" s="49">
        <f t="shared" si="1"/>
        <v>0</v>
      </c>
      <c r="AB44" s="49">
        <f t="shared" si="1"/>
        <v>0</v>
      </c>
      <c r="AC44" s="49">
        <f t="shared" si="1"/>
        <v>0</v>
      </c>
      <c r="AD44" s="49">
        <f t="shared" si="1"/>
        <v>0</v>
      </c>
      <c r="AE44" s="49">
        <f t="shared" si="1"/>
        <v>0</v>
      </c>
      <c r="AF44" s="49">
        <f t="shared" si="1"/>
        <v>0</v>
      </c>
      <c r="AG44" s="49">
        <f>+AG46+AG52+AG58</f>
        <v>0</v>
      </c>
      <c r="AH44" s="50">
        <f>AH46+AH52+AH58</f>
        <v>0</v>
      </c>
      <c r="AI44" s="51">
        <f>AI46+AI52+AI58</f>
        <v>0</v>
      </c>
      <c r="AJ44" s="52"/>
      <c r="AK44" s="52"/>
      <c r="AL44" s="53"/>
    </row>
    <row r="45" spans="2:38" s="1" customFormat="1" ht="45.75">
      <c r="B45" s="5" t="s">
        <v>1037</v>
      </c>
      <c r="C45" s="3" t="s">
        <v>1038</v>
      </c>
      <c r="D45" s="3" t="s">
        <v>1039</v>
      </c>
      <c r="E45" s="3" t="s">
        <v>1040</v>
      </c>
      <c r="F45" s="3" t="s">
        <v>1041</v>
      </c>
      <c r="G45" s="3" t="s">
        <v>1042</v>
      </c>
      <c r="H45" s="3" t="s">
        <v>1043</v>
      </c>
      <c r="I45" s="3" t="s">
        <v>1044</v>
      </c>
      <c r="J45" s="4" t="s">
        <v>1045</v>
      </c>
      <c r="K45" s="5" t="s">
        <v>1046</v>
      </c>
      <c r="L45" s="6"/>
      <c r="M45" s="6"/>
      <c r="N45" s="7"/>
      <c r="O45" s="7"/>
      <c r="P45" s="8"/>
      <c r="Q45" s="9">
        <f>SUM(Q46:Q46)</f>
        <v>0</v>
      </c>
      <c r="R45" s="10">
        <f>SUM(R46:R46)</f>
        <v>0</v>
      </c>
      <c r="S45" s="11">
        <f>SUM(S46:S46)</f>
        <v>60000000</v>
      </c>
      <c r="T45" s="10">
        <f>SUM(T46:T46)</f>
        <v>0</v>
      </c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11"/>
      <c r="AF45" s="10"/>
      <c r="AG45" s="12">
        <f>Q45+S45</f>
        <v>60000000</v>
      </c>
      <c r="AH45" s="10">
        <f>AH46</f>
        <v>0</v>
      </c>
      <c r="AI45" s="13">
        <f>SUM(AI46:AI46)</f>
        <v>0</v>
      </c>
      <c r="AJ45" s="14"/>
      <c r="AK45" s="14"/>
      <c r="AL45" s="15"/>
    </row>
    <row r="46" spans="2:38" ht="90" thickBot="1">
      <c r="B46" s="28"/>
      <c r="C46" s="28"/>
      <c r="D46" s="28"/>
      <c r="E46" s="28"/>
      <c r="F46" s="26" t="s">
        <v>955</v>
      </c>
      <c r="G46" s="28"/>
      <c r="H46" s="28"/>
      <c r="I46" s="28"/>
      <c r="J46" s="26" t="s">
        <v>185</v>
      </c>
      <c r="K46" s="26" t="s">
        <v>623</v>
      </c>
      <c r="L46" s="27">
        <v>177990</v>
      </c>
      <c r="M46" s="27">
        <v>185990</v>
      </c>
      <c r="N46" s="27">
        <v>181990</v>
      </c>
      <c r="O46" s="28"/>
      <c r="P46" s="28"/>
      <c r="Q46" s="29"/>
      <c r="R46" s="28"/>
      <c r="S46" s="29">
        <v>60000000</v>
      </c>
      <c r="T46" s="28"/>
      <c r="U46" s="28"/>
      <c r="V46" s="28"/>
      <c r="W46" s="28"/>
      <c r="X46" s="28"/>
      <c r="Y46" s="28"/>
      <c r="Z46" s="28"/>
      <c r="AA46" s="29"/>
      <c r="AB46" s="28"/>
      <c r="AC46" s="28"/>
      <c r="AD46" s="28"/>
      <c r="AE46" s="29"/>
      <c r="AF46" s="28"/>
      <c r="AG46" s="28"/>
      <c r="AH46" s="28"/>
      <c r="AI46" s="28"/>
      <c r="AJ46" s="28"/>
      <c r="AK46" s="28"/>
      <c r="AL46" s="26" t="s">
        <v>1079</v>
      </c>
    </row>
    <row r="47" spans="2:38" s="1" customFormat="1" ht="45.75">
      <c r="B47" s="5" t="s">
        <v>1037</v>
      </c>
      <c r="C47" s="3" t="s">
        <v>1038</v>
      </c>
      <c r="D47" s="3" t="s">
        <v>1039</v>
      </c>
      <c r="E47" s="3" t="s">
        <v>1040</v>
      </c>
      <c r="F47" s="3" t="s">
        <v>1041</v>
      </c>
      <c r="G47" s="3" t="s">
        <v>1042</v>
      </c>
      <c r="H47" s="3" t="s">
        <v>1043</v>
      </c>
      <c r="I47" s="3" t="s">
        <v>1044</v>
      </c>
      <c r="J47" s="4" t="s">
        <v>1045</v>
      </c>
      <c r="K47" s="5" t="s">
        <v>1046</v>
      </c>
      <c r="L47" s="6"/>
      <c r="M47" s="6"/>
      <c r="N47" s="7"/>
      <c r="O47" s="7"/>
      <c r="P47" s="8"/>
      <c r="Q47" s="9">
        <f>SUM(Q48:Q48)</f>
        <v>0</v>
      </c>
      <c r="R47" s="10">
        <f>SUM(R48:R48)</f>
        <v>0</v>
      </c>
      <c r="S47" s="11">
        <f>SUM(S48:S48)</f>
        <v>60000000</v>
      </c>
      <c r="T47" s="10">
        <f>SUM(T48:T48)</f>
        <v>0</v>
      </c>
      <c r="U47" s="11"/>
      <c r="V47" s="10"/>
      <c r="W47" s="11"/>
      <c r="X47" s="10"/>
      <c r="Y47" s="11"/>
      <c r="Z47" s="10"/>
      <c r="AA47" s="11"/>
      <c r="AB47" s="10"/>
      <c r="AC47" s="11"/>
      <c r="AD47" s="10"/>
      <c r="AE47" s="11"/>
      <c r="AF47" s="10"/>
      <c r="AG47" s="12">
        <f>Q47+S47</f>
        <v>60000000</v>
      </c>
      <c r="AH47" s="10">
        <f>AH48</f>
        <v>0</v>
      </c>
      <c r="AI47" s="13">
        <f>SUM(AI48:AI48)</f>
        <v>0</v>
      </c>
      <c r="AJ47" s="14"/>
      <c r="AK47" s="14"/>
      <c r="AL47" s="15"/>
    </row>
    <row r="48" spans="2:38" ht="90" thickBot="1">
      <c r="B48" s="28"/>
      <c r="C48" s="28"/>
      <c r="D48" s="28"/>
      <c r="E48" s="28"/>
      <c r="F48" s="26" t="s">
        <v>955</v>
      </c>
      <c r="G48" s="28"/>
      <c r="H48" s="28"/>
      <c r="I48" s="28"/>
      <c r="J48" s="26" t="s">
        <v>186</v>
      </c>
      <c r="K48" s="26" t="s">
        <v>624</v>
      </c>
      <c r="L48" s="27">
        <v>909</v>
      </c>
      <c r="M48" s="27">
        <v>2400</v>
      </c>
      <c r="N48" s="27">
        <v>600</v>
      </c>
      <c r="O48" s="28"/>
      <c r="P48" s="28"/>
      <c r="Q48" s="29"/>
      <c r="R48" s="28"/>
      <c r="S48" s="29">
        <v>60000000</v>
      </c>
      <c r="T48" s="28"/>
      <c r="U48" s="28"/>
      <c r="V48" s="28"/>
      <c r="W48" s="28"/>
      <c r="X48" s="28"/>
      <c r="Y48" s="28"/>
      <c r="Z48" s="28"/>
      <c r="AA48" s="29"/>
      <c r="AB48" s="28"/>
      <c r="AC48" s="28"/>
      <c r="AD48" s="28"/>
      <c r="AE48" s="29"/>
      <c r="AF48" s="28"/>
      <c r="AG48" s="28"/>
      <c r="AH48" s="28"/>
      <c r="AI48" s="28"/>
      <c r="AJ48" s="28"/>
      <c r="AK48" s="28"/>
      <c r="AL48" s="26" t="s">
        <v>1079</v>
      </c>
    </row>
    <row r="49" spans="2:38" s="1" customFormat="1" ht="45.75">
      <c r="B49" s="5" t="s">
        <v>1037</v>
      </c>
      <c r="C49" s="3" t="s">
        <v>1038</v>
      </c>
      <c r="D49" s="3" t="s">
        <v>1039</v>
      </c>
      <c r="E49" s="3" t="s">
        <v>1040</v>
      </c>
      <c r="F49" s="3" t="s">
        <v>1041</v>
      </c>
      <c r="G49" s="3" t="s">
        <v>1042</v>
      </c>
      <c r="H49" s="3" t="s">
        <v>1043</v>
      </c>
      <c r="I49" s="3" t="s">
        <v>1044</v>
      </c>
      <c r="J49" s="4" t="s">
        <v>1045</v>
      </c>
      <c r="K49" s="5" t="s">
        <v>1046</v>
      </c>
      <c r="L49" s="6"/>
      <c r="M49" s="6"/>
      <c r="N49" s="7"/>
      <c r="O49" s="7"/>
      <c r="P49" s="8"/>
      <c r="Q49" s="9">
        <f>SUM(Q50:Q50)</f>
        <v>0</v>
      </c>
      <c r="R49" s="10">
        <f>SUM(R50:R50)</f>
        <v>0</v>
      </c>
      <c r="S49" s="11">
        <f>SUM(S50:S50)</f>
        <v>60000000</v>
      </c>
      <c r="T49" s="10">
        <f>SUM(T50:T50)</f>
        <v>0</v>
      </c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11"/>
      <c r="AF49" s="10"/>
      <c r="AG49" s="12">
        <f>Q49+S49</f>
        <v>60000000</v>
      </c>
      <c r="AH49" s="10">
        <f>AH50</f>
        <v>0</v>
      </c>
      <c r="AI49" s="13">
        <f>SUM(AI50:AI50)</f>
        <v>0</v>
      </c>
      <c r="AJ49" s="14"/>
      <c r="AK49" s="14"/>
      <c r="AL49" s="15"/>
    </row>
    <row r="50" spans="2:38" ht="102.75" thickBot="1">
      <c r="B50" s="28"/>
      <c r="C50" s="28"/>
      <c r="D50" s="28"/>
      <c r="E50" s="28"/>
      <c r="F50" s="26" t="s">
        <v>956</v>
      </c>
      <c r="G50" s="28"/>
      <c r="H50" s="28"/>
      <c r="I50" s="28"/>
      <c r="J50" s="26" t="s">
        <v>187</v>
      </c>
      <c r="K50" s="26" t="s">
        <v>625</v>
      </c>
      <c r="L50" s="27">
        <v>30265</v>
      </c>
      <c r="M50" s="27">
        <v>36787</v>
      </c>
      <c r="N50" s="27">
        <v>33667</v>
      </c>
      <c r="O50" s="28"/>
      <c r="P50" s="28"/>
      <c r="Q50" s="29"/>
      <c r="R50" s="28"/>
      <c r="S50" s="29">
        <v>60000000</v>
      </c>
      <c r="T50" s="28"/>
      <c r="U50" s="28"/>
      <c r="V50" s="28"/>
      <c r="W50" s="28"/>
      <c r="X50" s="28"/>
      <c r="Y50" s="28"/>
      <c r="Z50" s="28"/>
      <c r="AA50" s="29"/>
      <c r="AB50" s="28"/>
      <c r="AC50" s="28"/>
      <c r="AD50" s="28"/>
      <c r="AE50" s="29"/>
      <c r="AF50" s="28"/>
      <c r="AG50" s="28"/>
      <c r="AH50" s="28"/>
      <c r="AI50" s="28"/>
      <c r="AJ50" s="28"/>
      <c r="AK50" s="28"/>
      <c r="AL50" s="26" t="s">
        <v>1079</v>
      </c>
    </row>
    <row r="51" spans="2:38" s="1" customFormat="1" ht="33.75">
      <c r="B51" s="5" t="s">
        <v>1037</v>
      </c>
      <c r="C51" s="3" t="s">
        <v>1038</v>
      </c>
      <c r="D51" s="3" t="s">
        <v>1039</v>
      </c>
      <c r="E51" s="3" t="s">
        <v>1040</v>
      </c>
      <c r="F51" s="3" t="s">
        <v>1041</v>
      </c>
      <c r="G51" s="3" t="s">
        <v>1042</v>
      </c>
      <c r="H51" s="3" t="s">
        <v>1043</v>
      </c>
      <c r="I51" s="3" t="s">
        <v>1044</v>
      </c>
      <c r="J51" s="4" t="s">
        <v>1045</v>
      </c>
      <c r="K51" s="5" t="s">
        <v>1046</v>
      </c>
      <c r="L51" s="6"/>
      <c r="M51" s="6"/>
      <c r="N51" s="7"/>
      <c r="O51" s="7"/>
      <c r="P51" s="8"/>
      <c r="Q51" s="9">
        <f>SUM(Q52:Q52)</f>
        <v>0</v>
      </c>
      <c r="R51" s="10">
        <f>SUM(R52:R52)</f>
        <v>0</v>
      </c>
      <c r="S51" s="11">
        <f>SUM(S52:S52)</f>
        <v>0</v>
      </c>
      <c r="T51" s="10">
        <f>SUM(T52:T52)</f>
        <v>0</v>
      </c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11"/>
      <c r="AF51" s="10"/>
      <c r="AG51" s="12">
        <f>Q51+S51</f>
        <v>0</v>
      </c>
      <c r="AH51" s="10">
        <f>AH52</f>
        <v>0</v>
      </c>
      <c r="AI51" s="13">
        <f>SUM(AI52:AI52)</f>
        <v>0</v>
      </c>
      <c r="AJ51" s="14"/>
      <c r="AK51" s="14"/>
      <c r="AL51" s="15"/>
    </row>
    <row r="52" spans="2:38" ht="128.25" thickBot="1">
      <c r="B52" s="28"/>
      <c r="C52" s="28"/>
      <c r="D52" s="28"/>
      <c r="E52" s="28"/>
      <c r="F52" s="26" t="s">
        <v>957</v>
      </c>
      <c r="G52" s="28"/>
      <c r="H52" s="28"/>
      <c r="I52" s="28"/>
      <c r="J52" s="26" t="s">
        <v>188</v>
      </c>
      <c r="K52" s="26" t="s">
        <v>626</v>
      </c>
      <c r="L52" s="27">
        <v>30</v>
      </c>
      <c r="M52" s="27">
        <v>0.5</v>
      </c>
      <c r="N52" s="27">
        <v>40</v>
      </c>
      <c r="O52" s="28"/>
      <c r="P52" s="28"/>
      <c r="Q52" s="29"/>
      <c r="R52" s="28"/>
      <c r="S52" s="29"/>
      <c r="T52" s="28"/>
      <c r="U52" s="28"/>
      <c r="V52" s="28"/>
      <c r="W52" s="28"/>
      <c r="X52" s="28"/>
      <c r="Y52" s="28"/>
      <c r="Z52" s="28"/>
      <c r="AA52" s="29"/>
      <c r="AB52" s="28"/>
      <c r="AC52" s="28"/>
      <c r="AD52" s="28"/>
      <c r="AE52" s="29"/>
      <c r="AF52" s="28"/>
      <c r="AG52" s="28"/>
      <c r="AH52" s="28"/>
      <c r="AI52" s="28"/>
      <c r="AJ52" s="28"/>
      <c r="AK52" s="28"/>
      <c r="AL52" s="26" t="s">
        <v>1079</v>
      </c>
    </row>
    <row r="53" spans="2:38" s="1" customFormat="1" ht="50.25">
      <c r="B53" s="5" t="s">
        <v>1037</v>
      </c>
      <c r="C53" s="3" t="s">
        <v>1038</v>
      </c>
      <c r="D53" s="3" t="s">
        <v>1039</v>
      </c>
      <c r="E53" s="3" t="s">
        <v>1040</v>
      </c>
      <c r="F53" s="3" t="s">
        <v>1041</v>
      </c>
      <c r="G53" s="3" t="s">
        <v>1042</v>
      </c>
      <c r="H53" s="3" t="s">
        <v>1043</v>
      </c>
      <c r="I53" s="3" t="s">
        <v>1044</v>
      </c>
      <c r="J53" s="4" t="s">
        <v>1045</v>
      </c>
      <c r="K53" s="5" t="s">
        <v>1046</v>
      </c>
      <c r="L53" s="6"/>
      <c r="M53" s="6"/>
      <c r="N53" s="7"/>
      <c r="O53" s="7"/>
      <c r="P53" s="8"/>
      <c r="Q53" s="9">
        <f>SUM(Q54:Q54)</f>
        <v>0</v>
      </c>
      <c r="R53" s="10">
        <f>SUM(R54:R54)</f>
        <v>0</v>
      </c>
      <c r="S53" s="11">
        <f>SUM(S54:S54)</f>
        <v>748000000</v>
      </c>
      <c r="T53" s="10">
        <f>SUM(T54:T54)</f>
        <v>0</v>
      </c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11"/>
      <c r="AF53" s="10"/>
      <c r="AG53" s="12">
        <f>Q53+S53</f>
        <v>748000000</v>
      </c>
      <c r="AH53" s="10">
        <f>AH54</f>
        <v>0</v>
      </c>
      <c r="AI53" s="13">
        <f>SUM(AI54:AI54)</f>
        <v>0</v>
      </c>
      <c r="AJ53" s="14"/>
      <c r="AK53" s="14"/>
      <c r="AL53" s="15"/>
    </row>
    <row r="54" spans="2:38" ht="115.5" thickBot="1">
      <c r="B54" s="28"/>
      <c r="C54" s="28"/>
      <c r="D54" s="28"/>
      <c r="E54" s="28"/>
      <c r="F54" s="26" t="s">
        <v>958</v>
      </c>
      <c r="G54" s="28"/>
      <c r="H54" s="28"/>
      <c r="I54" s="28"/>
      <c r="J54" s="26" t="s">
        <v>189</v>
      </c>
      <c r="K54" s="26" t="s">
        <v>627</v>
      </c>
      <c r="L54" s="27">
        <v>0</v>
      </c>
      <c r="M54" s="27">
        <v>1</v>
      </c>
      <c r="N54" s="27">
        <v>0</v>
      </c>
      <c r="O54" s="28"/>
      <c r="P54" s="28"/>
      <c r="Q54" s="29"/>
      <c r="R54" s="28"/>
      <c r="S54" s="29">
        <v>748000000</v>
      </c>
      <c r="T54" s="28"/>
      <c r="U54" s="28"/>
      <c r="V54" s="28"/>
      <c r="W54" s="28"/>
      <c r="X54" s="28"/>
      <c r="Y54" s="28"/>
      <c r="Z54" s="28"/>
      <c r="AA54" s="29"/>
      <c r="AB54" s="28"/>
      <c r="AC54" s="28"/>
      <c r="AD54" s="28"/>
      <c r="AE54" s="29"/>
      <c r="AF54" s="28"/>
      <c r="AG54" s="28"/>
      <c r="AH54" s="28"/>
      <c r="AI54" s="28"/>
      <c r="AJ54" s="28"/>
      <c r="AK54" s="28"/>
      <c r="AL54" s="26" t="s">
        <v>1079</v>
      </c>
    </row>
    <row r="55" spans="2:38" s="1" customFormat="1" ht="50.25">
      <c r="B55" s="5" t="s">
        <v>1037</v>
      </c>
      <c r="C55" s="3" t="s">
        <v>1038</v>
      </c>
      <c r="D55" s="3" t="s">
        <v>1039</v>
      </c>
      <c r="E55" s="3" t="s">
        <v>1040</v>
      </c>
      <c r="F55" s="3" t="s">
        <v>1041</v>
      </c>
      <c r="G55" s="3" t="s">
        <v>1042</v>
      </c>
      <c r="H55" s="3" t="s">
        <v>1043</v>
      </c>
      <c r="I55" s="3" t="s">
        <v>1044</v>
      </c>
      <c r="J55" s="4" t="s">
        <v>1045</v>
      </c>
      <c r="K55" s="5" t="s">
        <v>1046</v>
      </c>
      <c r="L55" s="6"/>
      <c r="M55" s="6"/>
      <c r="N55" s="7"/>
      <c r="O55" s="7"/>
      <c r="P55" s="8"/>
      <c r="Q55" s="9">
        <f>SUM(Q56:Q56)</f>
        <v>0</v>
      </c>
      <c r="R55" s="10">
        <f>SUM(R56:R56)</f>
        <v>0</v>
      </c>
      <c r="S55" s="11">
        <f>SUM(S56:S56)</f>
        <v>110000000</v>
      </c>
      <c r="T55" s="10">
        <f>SUM(T56:T56)</f>
        <v>0</v>
      </c>
      <c r="U55" s="11"/>
      <c r="V55" s="10"/>
      <c r="W55" s="11"/>
      <c r="X55" s="10"/>
      <c r="Y55" s="11"/>
      <c r="Z55" s="10"/>
      <c r="AA55" s="11"/>
      <c r="AB55" s="10"/>
      <c r="AC55" s="11"/>
      <c r="AD55" s="10"/>
      <c r="AE55" s="11"/>
      <c r="AF55" s="10"/>
      <c r="AG55" s="12">
        <f>Q55+S55</f>
        <v>110000000</v>
      </c>
      <c r="AH55" s="10">
        <f>AH56</f>
        <v>0</v>
      </c>
      <c r="AI55" s="13">
        <f>SUM(AI56:AI56)</f>
        <v>0</v>
      </c>
      <c r="AJ55" s="14"/>
      <c r="AK55" s="14"/>
      <c r="AL55" s="15"/>
    </row>
    <row r="56" spans="2:38" ht="77.25" thickBot="1">
      <c r="B56" s="28"/>
      <c r="C56" s="28"/>
      <c r="D56" s="28"/>
      <c r="E56" s="28"/>
      <c r="F56" s="26" t="s">
        <v>958</v>
      </c>
      <c r="G56" s="28"/>
      <c r="H56" s="28"/>
      <c r="I56" s="28"/>
      <c r="J56" s="26" t="s">
        <v>190</v>
      </c>
      <c r="K56" s="26" t="s">
        <v>628</v>
      </c>
      <c r="L56" s="27">
        <v>0</v>
      </c>
      <c r="M56" s="27">
        <v>1</v>
      </c>
      <c r="N56" s="27">
        <v>0</v>
      </c>
      <c r="O56" s="28"/>
      <c r="P56" s="28"/>
      <c r="Q56" s="29"/>
      <c r="R56" s="28"/>
      <c r="S56" s="29">
        <v>110000000</v>
      </c>
      <c r="T56" s="28"/>
      <c r="U56" s="28"/>
      <c r="V56" s="28"/>
      <c r="W56" s="28"/>
      <c r="X56" s="28"/>
      <c r="Y56" s="28"/>
      <c r="Z56" s="28"/>
      <c r="AA56" s="29"/>
      <c r="AB56" s="28"/>
      <c r="AC56" s="28"/>
      <c r="AD56" s="28"/>
      <c r="AE56" s="29"/>
      <c r="AF56" s="28"/>
      <c r="AG56" s="28"/>
      <c r="AH56" s="28"/>
      <c r="AI56" s="28"/>
      <c r="AJ56" s="28"/>
      <c r="AK56" s="28"/>
      <c r="AL56" s="26" t="s">
        <v>1079</v>
      </c>
    </row>
    <row r="57" spans="2:38" s="1" customFormat="1" ht="45.75">
      <c r="B57" s="5" t="s">
        <v>1037</v>
      </c>
      <c r="C57" s="3" t="s">
        <v>1038</v>
      </c>
      <c r="D57" s="3" t="s">
        <v>1039</v>
      </c>
      <c r="E57" s="3" t="s">
        <v>1040</v>
      </c>
      <c r="F57" s="3" t="s">
        <v>1041</v>
      </c>
      <c r="G57" s="3" t="s">
        <v>1042</v>
      </c>
      <c r="H57" s="3" t="s">
        <v>1043</v>
      </c>
      <c r="I57" s="3" t="s">
        <v>1044</v>
      </c>
      <c r="J57" s="4" t="s">
        <v>1045</v>
      </c>
      <c r="K57" s="5" t="s">
        <v>1046</v>
      </c>
      <c r="L57" s="6"/>
      <c r="M57" s="6"/>
      <c r="N57" s="7"/>
      <c r="O57" s="7"/>
      <c r="P57" s="8"/>
      <c r="Q57" s="9">
        <f>SUM(Q58:Q58)</f>
        <v>0</v>
      </c>
      <c r="R57" s="10">
        <f>SUM(R58:R58)</f>
        <v>0</v>
      </c>
      <c r="S57" s="11">
        <f>SUM(S58:S58)</f>
        <v>60000000</v>
      </c>
      <c r="T57" s="10">
        <f>SUM(T58:T58)</f>
        <v>0</v>
      </c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11"/>
      <c r="AF57" s="10"/>
      <c r="AG57" s="12">
        <f>Q57+S57</f>
        <v>60000000</v>
      </c>
      <c r="AH57" s="10">
        <f>AH58</f>
        <v>0</v>
      </c>
      <c r="AI57" s="13">
        <f>SUM(AI58:AI58)</f>
        <v>0</v>
      </c>
      <c r="AJ57" s="14"/>
      <c r="AK57" s="14"/>
      <c r="AL57" s="15"/>
    </row>
    <row r="58" spans="2:38" ht="102.75" thickBot="1">
      <c r="B58" s="28"/>
      <c r="C58" s="28"/>
      <c r="D58" s="28"/>
      <c r="E58" s="28"/>
      <c r="F58" s="26" t="s">
        <v>957</v>
      </c>
      <c r="G58" s="28"/>
      <c r="H58" s="28"/>
      <c r="I58" s="28"/>
      <c r="J58" s="26" t="s">
        <v>191</v>
      </c>
      <c r="K58" s="26" t="s">
        <v>629</v>
      </c>
      <c r="L58" s="27">
        <v>0</v>
      </c>
      <c r="M58" s="27">
        <v>1</v>
      </c>
      <c r="N58" s="27">
        <v>0</v>
      </c>
      <c r="O58" s="28"/>
      <c r="P58" s="28"/>
      <c r="Q58" s="29"/>
      <c r="R58" s="28"/>
      <c r="S58" s="29">
        <v>60000000</v>
      </c>
      <c r="T58" s="28"/>
      <c r="U58" s="28"/>
      <c r="V58" s="28"/>
      <c r="W58" s="28"/>
      <c r="X58" s="28"/>
      <c r="Y58" s="28"/>
      <c r="Z58" s="28"/>
      <c r="AA58" s="29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6" t="s">
        <v>1079</v>
      </c>
    </row>
    <row r="59" spans="2:38" s="1" customFormat="1" ht="33.75">
      <c r="B59" s="5" t="s">
        <v>1037</v>
      </c>
      <c r="C59" s="3" t="s">
        <v>1038</v>
      </c>
      <c r="D59" s="3" t="s">
        <v>1039</v>
      </c>
      <c r="E59" s="3" t="s">
        <v>1040</v>
      </c>
      <c r="F59" s="3" t="s">
        <v>1041</v>
      </c>
      <c r="G59" s="3" t="s">
        <v>1042</v>
      </c>
      <c r="H59" s="3" t="s">
        <v>1043</v>
      </c>
      <c r="I59" s="3" t="s">
        <v>1044</v>
      </c>
      <c r="J59" s="4" t="s">
        <v>1045</v>
      </c>
      <c r="K59" s="5" t="s">
        <v>1046</v>
      </c>
      <c r="L59" s="6"/>
      <c r="M59" s="6"/>
      <c r="N59" s="7"/>
      <c r="O59" s="7"/>
      <c r="P59" s="8"/>
      <c r="Q59" s="9">
        <f>SUM(Q60:Q60)</f>
        <v>0</v>
      </c>
      <c r="R59" s="10">
        <f>SUM(R60:R60)</f>
        <v>0</v>
      </c>
      <c r="S59" s="11">
        <f>SUM(S60:S60)</f>
        <v>0</v>
      </c>
      <c r="T59" s="10">
        <f>SUM(T60:T60)</f>
        <v>0</v>
      </c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11"/>
      <c r="AF59" s="10"/>
      <c r="AG59" s="12">
        <f>Q59+S59</f>
        <v>0</v>
      </c>
      <c r="AH59" s="10">
        <f>AH60</f>
        <v>0</v>
      </c>
      <c r="AI59" s="13">
        <f>SUM(AI60:AI60)</f>
        <v>0</v>
      </c>
      <c r="AJ59" s="14"/>
      <c r="AK59" s="14"/>
      <c r="AL59" s="15"/>
    </row>
    <row r="60" spans="2:38" ht="59.25" customHeight="1" thickBot="1">
      <c r="B60" s="28"/>
      <c r="C60" s="28"/>
      <c r="D60" s="28"/>
      <c r="E60" s="28"/>
      <c r="F60" s="26" t="s">
        <v>959</v>
      </c>
      <c r="G60" s="28"/>
      <c r="H60" s="28"/>
      <c r="I60" s="28"/>
      <c r="J60" s="26" t="s">
        <v>192</v>
      </c>
      <c r="K60" s="26" t="s">
        <v>616</v>
      </c>
      <c r="L60" s="27">
        <v>96</v>
      </c>
      <c r="M60" s="27">
        <v>0.96</v>
      </c>
      <c r="N60" s="27">
        <v>96</v>
      </c>
      <c r="O60" s="28"/>
      <c r="P60" s="28"/>
      <c r="Q60" s="29"/>
      <c r="R60" s="28"/>
      <c r="S60" s="29"/>
      <c r="T60" s="28"/>
      <c r="U60" s="28"/>
      <c r="V60" s="28"/>
      <c r="W60" s="28"/>
      <c r="X60" s="28"/>
      <c r="Y60" s="28"/>
      <c r="Z60" s="28"/>
      <c r="AA60" s="29"/>
      <c r="AB60" s="28"/>
      <c r="AC60" s="28"/>
      <c r="AD60" s="28"/>
      <c r="AE60" s="29"/>
      <c r="AF60" s="28"/>
      <c r="AG60" s="28"/>
      <c r="AH60" s="28"/>
      <c r="AI60" s="28"/>
      <c r="AJ60" s="28"/>
      <c r="AK60" s="28"/>
      <c r="AL60" s="26" t="s">
        <v>1079</v>
      </c>
    </row>
    <row r="61" spans="2:38" s="1" customFormat="1" ht="45.75">
      <c r="B61" s="5" t="s">
        <v>1037</v>
      </c>
      <c r="C61" s="3" t="s">
        <v>1038</v>
      </c>
      <c r="D61" s="3" t="s">
        <v>1039</v>
      </c>
      <c r="E61" s="3" t="s">
        <v>1040</v>
      </c>
      <c r="F61" s="3" t="s">
        <v>1041</v>
      </c>
      <c r="G61" s="3" t="s">
        <v>1042</v>
      </c>
      <c r="H61" s="3" t="s">
        <v>1043</v>
      </c>
      <c r="I61" s="3" t="s">
        <v>1044</v>
      </c>
      <c r="J61" s="4" t="s">
        <v>1045</v>
      </c>
      <c r="K61" s="5" t="s">
        <v>1046</v>
      </c>
      <c r="L61" s="6"/>
      <c r="M61" s="6"/>
      <c r="N61" s="7"/>
      <c r="O61" s="7"/>
      <c r="P61" s="8"/>
      <c r="Q61" s="9">
        <f>SUM(Q62:Q62)</f>
        <v>0</v>
      </c>
      <c r="R61" s="10">
        <f>SUM(R62:R62)</f>
        <v>0</v>
      </c>
      <c r="S61" s="11">
        <f>SUM(S62:S62)</f>
        <v>60000000</v>
      </c>
      <c r="T61" s="10">
        <f>SUM(T62:T62)</f>
        <v>0</v>
      </c>
      <c r="U61" s="11"/>
      <c r="V61" s="10"/>
      <c r="W61" s="11"/>
      <c r="X61" s="10"/>
      <c r="Y61" s="11"/>
      <c r="Z61" s="10"/>
      <c r="AA61" s="11"/>
      <c r="AB61" s="10"/>
      <c r="AC61" s="11"/>
      <c r="AD61" s="10"/>
      <c r="AE61" s="11"/>
      <c r="AF61" s="10"/>
      <c r="AG61" s="12">
        <f>Q61+S61</f>
        <v>60000000</v>
      </c>
      <c r="AH61" s="10">
        <f>AH62</f>
        <v>0</v>
      </c>
      <c r="AI61" s="13">
        <f>SUM(AI62:AI62)</f>
        <v>0</v>
      </c>
      <c r="AJ61" s="14"/>
      <c r="AK61" s="14"/>
      <c r="AL61" s="15"/>
    </row>
    <row r="62" spans="2:38" ht="166.5" thickBot="1">
      <c r="B62" s="28"/>
      <c r="C62" s="28"/>
      <c r="D62" s="28"/>
      <c r="E62" s="28"/>
      <c r="F62" s="26" t="s">
        <v>956</v>
      </c>
      <c r="G62" s="28"/>
      <c r="H62" s="28"/>
      <c r="I62" s="28"/>
      <c r="J62" s="26" t="s">
        <v>193</v>
      </c>
      <c r="K62" s="26" t="s">
        <v>630</v>
      </c>
      <c r="L62" s="27">
        <v>11</v>
      </c>
      <c r="M62" s="27">
        <v>60</v>
      </c>
      <c r="N62" s="27">
        <v>15</v>
      </c>
      <c r="O62" s="28"/>
      <c r="P62" s="28"/>
      <c r="Q62" s="29"/>
      <c r="R62" s="28"/>
      <c r="S62" s="29">
        <v>60000000</v>
      </c>
      <c r="T62" s="28"/>
      <c r="U62" s="28"/>
      <c r="V62" s="28"/>
      <c r="W62" s="28"/>
      <c r="X62" s="28"/>
      <c r="Y62" s="28"/>
      <c r="Z62" s="28"/>
      <c r="AA62" s="29"/>
      <c r="AB62" s="28"/>
      <c r="AC62" s="28"/>
      <c r="AD62" s="28"/>
      <c r="AE62" s="29"/>
      <c r="AF62" s="28"/>
      <c r="AG62" s="28"/>
      <c r="AH62" s="28"/>
      <c r="AI62" s="28"/>
      <c r="AJ62" s="28"/>
      <c r="AK62" s="28"/>
      <c r="AL62" s="26" t="s">
        <v>1080</v>
      </c>
    </row>
    <row r="63" spans="2:38" s="1" customFormat="1" ht="45.75">
      <c r="B63" s="5" t="s">
        <v>1037</v>
      </c>
      <c r="C63" s="3" t="s">
        <v>1038</v>
      </c>
      <c r="D63" s="3" t="s">
        <v>1039</v>
      </c>
      <c r="E63" s="3" t="s">
        <v>1040</v>
      </c>
      <c r="F63" s="3" t="s">
        <v>1041</v>
      </c>
      <c r="G63" s="3" t="s">
        <v>1042</v>
      </c>
      <c r="H63" s="3" t="s">
        <v>1043</v>
      </c>
      <c r="I63" s="3" t="s">
        <v>1044</v>
      </c>
      <c r="J63" s="4" t="s">
        <v>1045</v>
      </c>
      <c r="K63" s="5" t="s">
        <v>1046</v>
      </c>
      <c r="L63" s="6"/>
      <c r="M63" s="6"/>
      <c r="N63" s="7"/>
      <c r="O63" s="7"/>
      <c r="P63" s="8"/>
      <c r="Q63" s="9">
        <f>SUM(Q64:Q64)</f>
        <v>0</v>
      </c>
      <c r="R63" s="10">
        <f>SUM(R64:R64)</f>
        <v>0</v>
      </c>
      <c r="S63" s="11">
        <f>SUM(S64:S64)</f>
        <v>40053716</v>
      </c>
      <c r="T63" s="10">
        <f>SUM(T64:T64)</f>
        <v>0</v>
      </c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11"/>
      <c r="AF63" s="10"/>
      <c r="AG63" s="12">
        <f>Q63+S63</f>
        <v>40053716</v>
      </c>
      <c r="AH63" s="10">
        <f>AH64</f>
        <v>0</v>
      </c>
      <c r="AI63" s="13">
        <f>SUM(AI64:AI64)</f>
        <v>0</v>
      </c>
      <c r="AJ63" s="14"/>
      <c r="AK63" s="14"/>
      <c r="AL63" s="15"/>
    </row>
    <row r="64" spans="2:38" ht="48.75" customHeight="1" thickBot="1">
      <c r="B64" s="28"/>
      <c r="C64" s="28"/>
      <c r="D64" s="28"/>
      <c r="E64" s="28"/>
      <c r="F64" s="26" t="s">
        <v>959</v>
      </c>
      <c r="G64" s="28"/>
      <c r="H64" s="28"/>
      <c r="I64" s="28"/>
      <c r="J64" s="26" t="s">
        <v>194</v>
      </c>
      <c r="K64" s="26" t="s">
        <v>631</v>
      </c>
      <c r="L64" s="27">
        <v>1</v>
      </c>
      <c r="M64" s="27">
        <v>1</v>
      </c>
      <c r="N64" s="27">
        <v>0</v>
      </c>
      <c r="O64" s="28"/>
      <c r="P64" s="28"/>
      <c r="Q64" s="29"/>
      <c r="R64" s="28"/>
      <c r="S64" s="29">
        <v>40053716</v>
      </c>
      <c r="T64" s="28"/>
      <c r="U64" s="28"/>
      <c r="V64" s="28"/>
      <c r="W64" s="28"/>
      <c r="X64" s="28"/>
      <c r="Y64" s="28"/>
      <c r="Z64" s="28"/>
      <c r="AA64" s="29"/>
      <c r="AB64" s="28"/>
      <c r="AC64" s="28"/>
      <c r="AD64" s="28"/>
      <c r="AE64" s="29"/>
      <c r="AF64" s="28"/>
      <c r="AG64" s="28"/>
      <c r="AH64" s="28"/>
      <c r="AI64" s="28"/>
      <c r="AJ64" s="28"/>
      <c r="AK64" s="28"/>
      <c r="AL64" s="26" t="s">
        <v>1079</v>
      </c>
    </row>
    <row r="65" spans="2:38" s="1" customFormat="1" ht="45.75">
      <c r="B65" s="5" t="s">
        <v>1037</v>
      </c>
      <c r="C65" s="3" t="s">
        <v>1038</v>
      </c>
      <c r="D65" s="3" t="s">
        <v>1039</v>
      </c>
      <c r="E65" s="3" t="s">
        <v>1040</v>
      </c>
      <c r="F65" s="3" t="s">
        <v>1041</v>
      </c>
      <c r="G65" s="3" t="s">
        <v>1042</v>
      </c>
      <c r="H65" s="3" t="s">
        <v>1043</v>
      </c>
      <c r="I65" s="3" t="s">
        <v>1044</v>
      </c>
      <c r="J65" s="4" t="s">
        <v>1045</v>
      </c>
      <c r="K65" s="5" t="s">
        <v>1046</v>
      </c>
      <c r="L65" s="6"/>
      <c r="M65" s="6"/>
      <c r="N65" s="7"/>
      <c r="O65" s="7"/>
      <c r="P65" s="8"/>
      <c r="Q65" s="9">
        <f>SUM(Q66:Q66)</f>
        <v>0</v>
      </c>
      <c r="R65" s="10">
        <f>SUM(R66:R66)</f>
        <v>0</v>
      </c>
      <c r="S65" s="11">
        <f>SUM(S66:S66)</f>
        <v>50000000</v>
      </c>
      <c r="T65" s="10">
        <f>SUM(T66:T66)</f>
        <v>0</v>
      </c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11"/>
      <c r="AF65" s="10"/>
      <c r="AG65" s="12">
        <f>Q65+S65</f>
        <v>50000000</v>
      </c>
      <c r="AH65" s="10">
        <f>AH66</f>
        <v>0</v>
      </c>
      <c r="AI65" s="13">
        <f>SUM(AI66:AI66)</f>
        <v>0</v>
      </c>
      <c r="AJ65" s="14"/>
      <c r="AK65" s="14"/>
      <c r="AL65" s="15"/>
    </row>
    <row r="66" spans="2:38" ht="255">
      <c r="B66" s="28"/>
      <c r="C66" s="28"/>
      <c r="D66" s="28"/>
      <c r="E66" s="28"/>
      <c r="F66" s="26" t="s">
        <v>960</v>
      </c>
      <c r="G66" s="28"/>
      <c r="H66" s="28"/>
      <c r="I66" s="28"/>
      <c r="J66" s="26" t="s">
        <v>195</v>
      </c>
      <c r="K66" s="26" t="s">
        <v>632</v>
      </c>
      <c r="L66" s="27">
        <v>100</v>
      </c>
      <c r="M66" s="27">
        <v>1</v>
      </c>
      <c r="N66" s="27">
        <v>100</v>
      </c>
      <c r="O66" s="28"/>
      <c r="P66" s="28"/>
      <c r="Q66" s="29"/>
      <c r="R66" s="28"/>
      <c r="S66" s="29">
        <v>50000000</v>
      </c>
      <c r="T66" s="28"/>
      <c r="U66" s="28"/>
      <c r="V66" s="28"/>
      <c r="W66" s="28"/>
      <c r="X66" s="28"/>
      <c r="Y66" s="28"/>
      <c r="Z66" s="28"/>
      <c r="AA66" s="29"/>
      <c r="AB66" s="28"/>
      <c r="AC66" s="28"/>
      <c r="AD66" s="28"/>
      <c r="AE66" s="29"/>
      <c r="AF66" s="28"/>
      <c r="AG66" s="28"/>
      <c r="AH66" s="28"/>
      <c r="AI66" s="28"/>
      <c r="AJ66" s="28"/>
      <c r="AK66" s="28"/>
      <c r="AL66" s="26" t="s">
        <v>1079</v>
      </c>
    </row>
    <row r="67" spans="2:38" ht="15.75" thickBot="1">
      <c r="B67" s="28"/>
      <c r="C67" s="28"/>
      <c r="D67" s="28"/>
      <c r="E67" s="28"/>
      <c r="F67" s="26"/>
      <c r="G67" s="28"/>
      <c r="H67" s="28"/>
      <c r="I67" s="28"/>
      <c r="J67" s="26"/>
      <c r="K67" s="26"/>
      <c r="L67" s="27"/>
      <c r="M67" s="27"/>
      <c r="N67" s="27"/>
      <c r="O67" s="28"/>
      <c r="P67" s="28"/>
      <c r="Q67" s="29"/>
      <c r="R67" s="28"/>
      <c r="S67" s="29"/>
      <c r="T67" s="28"/>
      <c r="U67" s="28"/>
      <c r="V67" s="28"/>
      <c r="W67" s="28"/>
      <c r="X67" s="28"/>
      <c r="Y67" s="28"/>
      <c r="Z67" s="28"/>
      <c r="AA67" s="29"/>
      <c r="AB67" s="28"/>
      <c r="AC67" s="28"/>
      <c r="AD67" s="28"/>
      <c r="AE67" s="29"/>
      <c r="AF67" s="28"/>
      <c r="AG67" s="28"/>
      <c r="AH67" s="28"/>
      <c r="AI67" s="28"/>
      <c r="AJ67" s="28"/>
      <c r="AK67" s="28"/>
      <c r="AL67" s="26"/>
    </row>
    <row r="68" spans="2:38" s="1" customFormat="1" ht="11.25">
      <c r="B68" s="122" t="s">
        <v>1097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4"/>
    </row>
    <row r="69" spans="2:38" s="1" customFormat="1" ht="12" thickBot="1">
      <c r="B69" s="125" t="s">
        <v>1098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7"/>
    </row>
    <row r="70" spans="2:38" s="1" customFormat="1" ht="11.25">
      <c r="B70" s="252" t="s">
        <v>1207</v>
      </c>
      <c r="C70" s="129"/>
      <c r="D70" s="129"/>
      <c r="E70" s="129"/>
      <c r="F70" s="129"/>
      <c r="G70" s="129"/>
      <c r="H70" s="129"/>
      <c r="I70" s="129"/>
      <c r="J70" s="130"/>
      <c r="K70" s="131" t="s">
        <v>1208</v>
      </c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3"/>
      <c r="W70" s="131" t="s">
        <v>1101</v>
      </c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253"/>
    </row>
    <row r="71" spans="2:38" s="1" customFormat="1" ht="34.5" customHeight="1" thickBot="1">
      <c r="B71" s="254" t="s">
        <v>1216</v>
      </c>
      <c r="C71" s="137"/>
      <c r="D71" s="138"/>
      <c r="E71" s="16"/>
      <c r="F71" s="16"/>
      <c r="G71" s="16"/>
      <c r="H71" s="139" t="s">
        <v>1217</v>
      </c>
      <c r="I71" s="139"/>
      <c r="J71" s="139"/>
      <c r="K71" s="139"/>
      <c r="L71" s="139"/>
      <c r="M71" s="139"/>
      <c r="N71" s="139"/>
      <c r="O71" s="139"/>
      <c r="P71" s="140"/>
      <c r="Q71" s="141" t="s">
        <v>1049</v>
      </c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3"/>
      <c r="AI71" s="144" t="s">
        <v>1050</v>
      </c>
      <c r="AJ71" s="145"/>
      <c r="AK71" s="145"/>
      <c r="AL71" s="146"/>
    </row>
    <row r="72" spans="2:38" s="1" customFormat="1" ht="11.25" customHeight="1">
      <c r="B72" s="156" t="s">
        <v>1051</v>
      </c>
      <c r="C72" s="158" t="s">
        <v>1052</v>
      </c>
      <c r="D72" s="159"/>
      <c r="E72" s="159"/>
      <c r="F72" s="159"/>
      <c r="G72" s="159"/>
      <c r="H72" s="159"/>
      <c r="I72" s="159"/>
      <c r="J72" s="159"/>
      <c r="K72" s="162" t="s">
        <v>1053</v>
      </c>
      <c r="L72" s="164" t="s">
        <v>1054</v>
      </c>
      <c r="M72" s="164" t="s">
        <v>1055</v>
      </c>
      <c r="N72" s="166" t="s">
        <v>1394</v>
      </c>
      <c r="O72" s="173" t="s">
        <v>1056</v>
      </c>
      <c r="P72" s="175" t="s">
        <v>1057</v>
      </c>
      <c r="Q72" s="177" t="s">
        <v>1058</v>
      </c>
      <c r="R72" s="169"/>
      <c r="S72" s="168" t="s">
        <v>1059</v>
      </c>
      <c r="T72" s="169"/>
      <c r="U72" s="168" t="s">
        <v>1060</v>
      </c>
      <c r="V72" s="169"/>
      <c r="W72" s="168" t="s">
        <v>1061</v>
      </c>
      <c r="X72" s="169"/>
      <c r="Y72" s="168" t="s">
        <v>1062</v>
      </c>
      <c r="Z72" s="169"/>
      <c r="AA72" s="168" t="s">
        <v>1063</v>
      </c>
      <c r="AB72" s="169"/>
      <c r="AC72" s="168" t="s">
        <v>1064</v>
      </c>
      <c r="AD72" s="169"/>
      <c r="AE72" s="168" t="s">
        <v>1065</v>
      </c>
      <c r="AF72" s="169"/>
      <c r="AG72" s="168" t="s">
        <v>1066</v>
      </c>
      <c r="AH72" s="170"/>
      <c r="AI72" s="171" t="s">
        <v>1067</v>
      </c>
      <c r="AJ72" s="147" t="s">
        <v>1068</v>
      </c>
      <c r="AK72" s="149" t="s">
        <v>1069</v>
      </c>
      <c r="AL72" s="151" t="s">
        <v>1070</v>
      </c>
    </row>
    <row r="73" spans="2:38" s="1" customFormat="1" ht="100.5" customHeight="1" thickBot="1">
      <c r="B73" s="157"/>
      <c r="C73" s="178"/>
      <c r="D73" s="179"/>
      <c r="E73" s="179"/>
      <c r="F73" s="179"/>
      <c r="G73" s="179"/>
      <c r="H73" s="179"/>
      <c r="I73" s="179"/>
      <c r="J73" s="179"/>
      <c r="K73" s="163"/>
      <c r="L73" s="165" t="s">
        <v>1054</v>
      </c>
      <c r="M73" s="165"/>
      <c r="N73" s="167"/>
      <c r="O73" s="174"/>
      <c r="P73" s="176"/>
      <c r="Q73" s="17" t="s">
        <v>1071</v>
      </c>
      <c r="R73" s="18" t="s">
        <v>1072</v>
      </c>
      <c r="S73" s="19" t="s">
        <v>1071</v>
      </c>
      <c r="T73" s="18" t="s">
        <v>1072</v>
      </c>
      <c r="U73" s="19" t="s">
        <v>1071</v>
      </c>
      <c r="V73" s="18" t="s">
        <v>1072</v>
      </c>
      <c r="W73" s="19" t="s">
        <v>1071</v>
      </c>
      <c r="X73" s="18" t="s">
        <v>1072</v>
      </c>
      <c r="Y73" s="19" t="s">
        <v>1071</v>
      </c>
      <c r="Z73" s="18" t="s">
        <v>1072</v>
      </c>
      <c r="AA73" s="19" t="s">
        <v>1071</v>
      </c>
      <c r="AB73" s="18" t="s">
        <v>1072</v>
      </c>
      <c r="AC73" s="19" t="s">
        <v>1071</v>
      </c>
      <c r="AD73" s="18" t="s">
        <v>1073</v>
      </c>
      <c r="AE73" s="19" t="s">
        <v>1071</v>
      </c>
      <c r="AF73" s="18" t="s">
        <v>1073</v>
      </c>
      <c r="AG73" s="19" t="s">
        <v>1071</v>
      </c>
      <c r="AH73" s="20" t="s">
        <v>1073</v>
      </c>
      <c r="AI73" s="172"/>
      <c r="AJ73" s="148"/>
      <c r="AK73" s="150"/>
      <c r="AL73" s="152"/>
    </row>
    <row r="74" spans="2:38" s="1" customFormat="1" ht="90.75" thickBot="1">
      <c r="B74" s="42" t="s">
        <v>1079</v>
      </c>
      <c r="C74" s="180" t="s">
        <v>1357</v>
      </c>
      <c r="D74" s="181"/>
      <c r="E74" s="181"/>
      <c r="F74" s="181"/>
      <c r="G74" s="181"/>
      <c r="H74" s="181"/>
      <c r="I74" s="181"/>
      <c r="J74" s="181"/>
      <c r="K74" s="43" t="s">
        <v>1218</v>
      </c>
      <c r="L74" s="44" t="s">
        <v>1201</v>
      </c>
      <c r="M74" s="59">
        <v>1</v>
      </c>
      <c r="N74" s="60">
        <v>1</v>
      </c>
      <c r="O74" s="46"/>
      <c r="P74" s="47"/>
      <c r="Q74" s="48">
        <f t="shared" ref="Q74:AF74" si="2">Q76+Q82+Q88</f>
        <v>0</v>
      </c>
      <c r="R74" s="49">
        <f t="shared" si="2"/>
        <v>0</v>
      </c>
      <c r="S74" s="49">
        <f t="shared" si="2"/>
        <v>0</v>
      </c>
      <c r="T74" s="49">
        <f t="shared" si="2"/>
        <v>0</v>
      </c>
      <c r="U74" s="49">
        <f t="shared" si="2"/>
        <v>0</v>
      </c>
      <c r="V74" s="49">
        <f t="shared" si="2"/>
        <v>0</v>
      </c>
      <c r="W74" s="49">
        <f t="shared" si="2"/>
        <v>0</v>
      </c>
      <c r="X74" s="49">
        <f t="shared" si="2"/>
        <v>0</v>
      </c>
      <c r="Y74" s="49">
        <f t="shared" si="2"/>
        <v>0</v>
      </c>
      <c r="Z74" s="49">
        <f t="shared" si="2"/>
        <v>0</v>
      </c>
      <c r="AA74" s="49">
        <f t="shared" si="2"/>
        <v>0</v>
      </c>
      <c r="AB74" s="49">
        <f t="shared" si="2"/>
        <v>0</v>
      </c>
      <c r="AC74" s="49">
        <f t="shared" si="2"/>
        <v>0</v>
      </c>
      <c r="AD74" s="49">
        <f t="shared" si="2"/>
        <v>0</v>
      </c>
      <c r="AE74" s="49">
        <f t="shared" si="2"/>
        <v>0</v>
      </c>
      <c r="AF74" s="49">
        <f t="shared" si="2"/>
        <v>0</v>
      </c>
      <c r="AG74" s="49">
        <f>+AG76+AG82+AG88</f>
        <v>0</v>
      </c>
      <c r="AH74" s="50">
        <f>AH76+AH82+AH88</f>
        <v>0</v>
      </c>
      <c r="AI74" s="51">
        <f>AI76+AI82+AI88</f>
        <v>0</v>
      </c>
      <c r="AJ74" s="52"/>
      <c r="AK74" s="52"/>
      <c r="AL74" s="53"/>
    </row>
    <row r="75" spans="2:38" s="1" customFormat="1" ht="33.75">
      <c r="B75" s="5" t="s">
        <v>1037</v>
      </c>
      <c r="C75" s="3" t="s">
        <v>1038</v>
      </c>
      <c r="D75" s="3" t="s">
        <v>1039</v>
      </c>
      <c r="E75" s="3" t="s">
        <v>1040</v>
      </c>
      <c r="F75" s="3" t="s">
        <v>1041</v>
      </c>
      <c r="G75" s="3" t="s">
        <v>1042</v>
      </c>
      <c r="H75" s="3" t="s">
        <v>1043</v>
      </c>
      <c r="I75" s="3" t="s">
        <v>1044</v>
      </c>
      <c r="J75" s="4" t="s">
        <v>1045</v>
      </c>
      <c r="K75" s="5" t="s">
        <v>1046</v>
      </c>
      <c r="L75" s="6"/>
      <c r="M75" s="6"/>
      <c r="N75" s="7"/>
      <c r="O75" s="7"/>
      <c r="P75" s="8"/>
      <c r="Q75" s="9">
        <f>SUM(Q76:Q76)</f>
        <v>0</v>
      </c>
      <c r="R75" s="10">
        <f>SUM(R76:R76)</f>
        <v>0</v>
      </c>
      <c r="S75" s="11">
        <f>SUM(S76:S76)</f>
        <v>0</v>
      </c>
      <c r="T75" s="10">
        <f>SUM(T76:T76)</f>
        <v>0</v>
      </c>
      <c r="U75" s="11"/>
      <c r="V75" s="10"/>
      <c r="W75" s="11"/>
      <c r="X75" s="10"/>
      <c r="Y75" s="11"/>
      <c r="Z75" s="10"/>
      <c r="AA75" s="11"/>
      <c r="AB75" s="10"/>
      <c r="AC75" s="11"/>
      <c r="AD75" s="10"/>
      <c r="AE75" s="11"/>
      <c r="AF75" s="10"/>
      <c r="AG75" s="12">
        <f>Q75+S75</f>
        <v>0</v>
      </c>
      <c r="AH75" s="10">
        <f>AH76</f>
        <v>0</v>
      </c>
      <c r="AI75" s="13">
        <f>SUM(AI76:AI76)</f>
        <v>0</v>
      </c>
      <c r="AJ75" s="14"/>
      <c r="AK75" s="14"/>
      <c r="AL75" s="15"/>
    </row>
    <row r="76" spans="2:38" ht="77.25" thickBot="1">
      <c r="B76" s="28"/>
      <c r="C76" s="28"/>
      <c r="D76" s="28"/>
      <c r="E76" s="28"/>
      <c r="F76" s="26" t="s">
        <v>961</v>
      </c>
      <c r="G76" s="28"/>
      <c r="H76" s="28"/>
      <c r="I76" s="28"/>
      <c r="J76" s="26" t="s">
        <v>196</v>
      </c>
      <c r="K76" s="26" t="s">
        <v>633</v>
      </c>
      <c r="L76" s="27">
        <v>2</v>
      </c>
      <c r="M76" s="27">
        <v>0.06</v>
      </c>
      <c r="N76" s="27">
        <v>4</v>
      </c>
      <c r="O76" s="28"/>
      <c r="P76" s="28"/>
      <c r="Q76" s="29"/>
      <c r="R76" s="28"/>
      <c r="S76" s="29"/>
      <c r="T76" s="28"/>
      <c r="U76" s="28"/>
      <c r="V76" s="28"/>
      <c r="W76" s="28"/>
      <c r="X76" s="28"/>
      <c r="Y76" s="28"/>
      <c r="Z76" s="28"/>
      <c r="AA76" s="29"/>
      <c r="AB76" s="28"/>
      <c r="AC76" s="28"/>
      <c r="AD76" s="28"/>
      <c r="AE76" s="29"/>
      <c r="AF76" s="28"/>
      <c r="AG76" s="28"/>
      <c r="AH76" s="28"/>
      <c r="AI76" s="28"/>
      <c r="AJ76" s="28"/>
      <c r="AK76" s="28"/>
      <c r="AL76" s="26" t="s">
        <v>1079</v>
      </c>
    </row>
    <row r="77" spans="2:38" s="1" customFormat="1" ht="33.75">
      <c r="B77" s="5" t="s">
        <v>1037</v>
      </c>
      <c r="C77" s="3" t="s">
        <v>1038</v>
      </c>
      <c r="D77" s="3" t="s">
        <v>1039</v>
      </c>
      <c r="E77" s="3" t="s">
        <v>1040</v>
      </c>
      <c r="F77" s="3" t="s">
        <v>1041</v>
      </c>
      <c r="G77" s="3" t="s">
        <v>1042</v>
      </c>
      <c r="H77" s="3" t="s">
        <v>1043</v>
      </c>
      <c r="I77" s="3" t="s">
        <v>1044</v>
      </c>
      <c r="J77" s="4" t="s">
        <v>1045</v>
      </c>
      <c r="K77" s="5" t="s">
        <v>1046</v>
      </c>
      <c r="L77" s="6"/>
      <c r="M77" s="6"/>
      <c r="N77" s="7"/>
      <c r="O77" s="7"/>
      <c r="P77" s="8"/>
      <c r="Q77" s="9">
        <f>SUM(Q78:Q78)</f>
        <v>0</v>
      </c>
      <c r="R77" s="10">
        <f>SUM(R78:R78)</f>
        <v>0</v>
      </c>
      <c r="S77" s="11">
        <f>SUM(S78:S78)</f>
        <v>0</v>
      </c>
      <c r="T77" s="10">
        <f>SUM(T78:T78)</f>
        <v>0</v>
      </c>
      <c r="U77" s="11"/>
      <c r="V77" s="10"/>
      <c r="W77" s="11"/>
      <c r="X77" s="10"/>
      <c r="Y77" s="11"/>
      <c r="Z77" s="10"/>
      <c r="AA77" s="11"/>
      <c r="AB77" s="10"/>
      <c r="AC77" s="11"/>
      <c r="AD77" s="10"/>
      <c r="AE77" s="11"/>
      <c r="AF77" s="10"/>
      <c r="AG77" s="12">
        <f>Q77+S77</f>
        <v>0</v>
      </c>
      <c r="AH77" s="10">
        <f>AH78</f>
        <v>0</v>
      </c>
      <c r="AI77" s="13">
        <f>SUM(AI78:AI78)</f>
        <v>0</v>
      </c>
      <c r="AJ77" s="14"/>
      <c r="AK77" s="14"/>
      <c r="AL77" s="15"/>
    </row>
    <row r="78" spans="2:38" ht="64.5" thickBot="1">
      <c r="B78" s="28"/>
      <c r="C78" s="28"/>
      <c r="D78" s="28"/>
      <c r="E78" s="28"/>
      <c r="F78" s="26" t="s">
        <v>961</v>
      </c>
      <c r="G78" s="28"/>
      <c r="H78" s="28"/>
      <c r="I78" s="28"/>
      <c r="J78" s="26" t="s">
        <v>197</v>
      </c>
      <c r="K78" s="26" t="s">
        <v>634</v>
      </c>
      <c r="L78" s="27">
        <v>4</v>
      </c>
      <c r="M78" s="27">
        <v>0.08</v>
      </c>
      <c r="N78" s="27">
        <v>6</v>
      </c>
      <c r="O78" s="28"/>
      <c r="P78" s="28"/>
      <c r="Q78" s="29"/>
      <c r="R78" s="28"/>
      <c r="S78" s="29"/>
      <c r="T78" s="28"/>
      <c r="U78" s="28"/>
      <c r="V78" s="28"/>
      <c r="W78" s="28"/>
      <c r="X78" s="28"/>
      <c r="Y78" s="28"/>
      <c r="Z78" s="28"/>
      <c r="AA78" s="29"/>
      <c r="AB78" s="28"/>
      <c r="AC78" s="28"/>
      <c r="AD78" s="28"/>
      <c r="AE78" s="29"/>
      <c r="AF78" s="28"/>
      <c r="AG78" s="28"/>
      <c r="AH78" s="28"/>
      <c r="AI78" s="28"/>
      <c r="AJ78" s="28"/>
      <c r="AK78" s="28"/>
      <c r="AL78" s="26" t="s">
        <v>1079</v>
      </c>
    </row>
    <row r="79" spans="2:38" s="1" customFormat="1" ht="33.75">
      <c r="B79" s="5" t="s">
        <v>1037</v>
      </c>
      <c r="C79" s="3" t="s">
        <v>1038</v>
      </c>
      <c r="D79" s="3" t="s">
        <v>1039</v>
      </c>
      <c r="E79" s="3" t="s">
        <v>1040</v>
      </c>
      <c r="F79" s="3" t="s">
        <v>1041</v>
      </c>
      <c r="G79" s="3" t="s">
        <v>1042</v>
      </c>
      <c r="H79" s="3" t="s">
        <v>1043</v>
      </c>
      <c r="I79" s="3" t="s">
        <v>1044</v>
      </c>
      <c r="J79" s="4" t="s">
        <v>1045</v>
      </c>
      <c r="K79" s="5" t="s">
        <v>1046</v>
      </c>
      <c r="L79" s="6"/>
      <c r="M79" s="6"/>
      <c r="N79" s="7"/>
      <c r="O79" s="7"/>
      <c r="P79" s="8"/>
      <c r="Q79" s="9">
        <f>SUM(Q80:Q80)</f>
        <v>0</v>
      </c>
      <c r="R79" s="10">
        <f>SUM(R80:R80)</f>
        <v>0</v>
      </c>
      <c r="S79" s="11">
        <f>SUM(S80:S80)</f>
        <v>0</v>
      </c>
      <c r="T79" s="10">
        <f>SUM(T80:T80)</f>
        <v>0</v>
      </c>
      <c r="U79" s="11"/>
      <c r="V79" s="10"/>
      <c r="W79" s="11"/>
      <c r="X79" s="10"/>
      <c r="Y79" s="11"/>
      <c r="Z79" s="10"/>
      <c r="AA79" s="11"/>
      <c r="AB79" s="10"/>
      <c r="AC79" s="11"/>
      <c r="AD79" s="10"/>
      <c r="AE79" s="11"/>
      <c r="AF79" s="10"/>
      <c r="AG79" s="12">
        <f>Q79+S79</f>
        <v>0</v>
      </c>
      <c r="AH79" s="10">
        <f>AH80</f>
        <v>0</v>
      </c>
      <c r="AI79" s="13">
        <f>SUM(AI80:AI80)</f>
        <v>0</v>
      </c>
      <c r="AJ79" s="14"/>
      <c r="AK79" s="14"/>
      <c r="AL79" s="15"/>
    </row>
    <row r="80" spans="2:38" ht="90" thickBot="1">
      <c r="B80" s="28"/>
      <c r="C80" s="28"/>
      <c r="D80" s="28"/>
      <c r="E80" s="28"/>
      <c r="F80" s="26" t="s">
        <v>961</v>
      </c>
      <c r="G80" s="28"/>
      <c r="H80" s="28"/>
      <c r="I80" s="28"/>
      <c r="J80" s="26" t="s">
        <v>198</v>
      </c>
      <c r="K80" s="26" t="s">
        <v>635</v>
      </c>
      <c r="L80" s="27">
        <v>0</v>
      </c>
      <c r="M80" s="27">
        <v>0.1</v>
      </c>
      <c r="N80" s="27">
        <v>3</v>
      </c>
      <c r="O80" s="28"/>
      <c r="P80" s="28"/>
      <c r="Q80" s="29"/>
      <c r="R80" s="28"/>
      <c r="S80" s="29"/>
      <c r="T80" s="28"/>
      <c r="U80" s="28"/>
      <c r="V80" s="28"/>
      <c r="W80" s="28"/>
      <c r="X80" s="28"/>
      <c r="Y80" s="28"/>
      <c r="Z80" s="28"/>
      <c r="AA80" s="29"/>
      <c r="AB80" s="28"/>
      <c r="AC80" s="28"/>
      <c r="AD80" s="28"/>
      <c r="AE80" s="29"/>
      <c r="AF80" s="28"/>
      <c r="AG80" s="28"/>
      <c r="AH80" s="28"/>
      <c r="AI80" s="28"/>
      <c r="AJ80" s="28"/>
      <c r="AK80" s="28"/>
      <c r="AL80" s="26" t="s">
        <v>1079</v>
      </c>
    </row>
    <row r="81" spans="2:38" s="1" customFormat="1" ht="33.75">
      <c r="B81" s="5" t="s">
        <v>1037</v>
      </c>
      <c r="C81" s="3" t="s">
        <v>1038</v>
      </c>
      <c r="D81" s="3" t="s">
        <v>1039</v>
      </c>
      <c r="E81" s="3" t="s">
        <v>1040</v>
      </c>
      <c r="F81" s="3" t="s">
        <v>1041</v>
      </c>
      <c r="G81" s="3" t="s">
        <v>1042</v>
      </c>
      <c r="H81" s="3" t="s">
        <v>1043</v>
      </c>
      <c r="I81" s="3" t="s">
        <v>1044</v>
      </c>
      <c r="J81" s="4" t="s">
        <v>1045</v>
      </c>
      <c r="K81" s="5" t="s">
        <v>1046</v>
      </c>
      <c r="L81" s="6"/>
      <c r="M81" s="6"/>
      <c r="N81" s="7"/>
      <c r="O81" s="7"/>
      <c r="P81" s="8"/>
      <c r="Q81" s="9">
        <f>SUM(Q82:Q82)</f>
        <v>0</v>
      </c>
      <c r="R81" s="10">
        <f>SUM(R82:R82)</f>
        <v>0</v>
      </c>
      <c r="S81" s="11">
        <f>SUM(S82:S82)</f>
        <v>0</v>
      </c>
      <c r="T81" s="10">
        <f>SUM(T82:T82)</f>
        <v>0</v>
      </c>
      <c r="U81" s="11"/>
      <c r="V81" s="10"/>
      <c r="W81" s="11"/>
      <c r="X81" s="10"/>
      <c r="Y81" s="11"/>
      <c r="Z81" s="10"/>
      <c r="AA81" s="11"/>
      <c r="AB81" s="10"/>
      <c r="AC81" s="11"/>
      <c r="AD81" s="10"/>
      <c r="AE81" s="11"/>
      <c r="AF81" s="10"/>
      <c r="AG81" s="12">
        <f>Q81+S81</f>
        <v>0</v>
      </c>
      <c r="AH81" s="10">
        <f>AH82</f>
        <v>0</v>
      </c>
      <c r="AI81" s="13">
        <f>SUM(AI82:AI82)</f>
        <v>0</v>
      </c>
      <c r="AJ81" s="14"/>
      <c r="AK81" s="14"/>
      <c r="AL81" s="15"/>
    </row>
    <row r="82" spans="2:38" ht="77.25" thickBot="1">
      <c r="B82" s="28"/>
      <c r="C82" s="28"/>
      <c r="D82" s="28"/>
      <c r="E82" s="28"/>
      <c r="F82" s="26" t="s">
        <v>962</v>
      </c>
      <c r="G82" s="28"/>
      <c r="H82" s="28"/>
      <c r="I82" s="28"/>
      <c r="J82" s="26" t="s">
        <v>199</v>
      </c>
      <c r="K82" s="26" t="s">
        <v>636</v>
      </c>
      <c r="L82" s="27">
        <v>0</v>
      </c>
      <c r="M82" s="27">
        <v>1</v>
      </c>
      <c r="N82" s="27">
        <v>0.01</v>
      </c>
      <c r="O82" s="28"/>
      <c r="P82" s="28"/>
      <c r="Q82" s="29"/>
      <c r="R82" s="28"/>
      <c r="S82" s="29"/>
      <c r="T82" s="28"/>
      <c r="U82" s="28"/>
      <c r="V82" s="28"/>
      <c r="W82" s="28"/>
      <c r="X82" s="28"/>
      <c r="Y82" s="28"/>
      <c r="Z82" s="28"/>
      <c r="AA82" s="29"/>
      <c r="AB82" s="28"/>
      <c r="AC82" s="28"/>
      <c r="AD82" s="28"/>
      <c r="AE82" s="29"/>
      <c r="AF82" s="28"/>
      <c r="AG82" s="28"/>
      <c r="AH82" s="28"/>
      <c r="AI82" s="28"/>
      <c r="AJ82" s="28"/>
      <c r="AK82" s="28"/>
      <c r="AL82" s="26" t="s">
        <v>1081</v>
      </c>
    </row>
    <row r="83" spans="2:38" s="1" customFormat="1" ht="33.75">
      <c r="B83" s="5" t="s">
        <v>1037</v>
      </c>
      <c r="C83" s="3" t="s">
        <v>1038</v>
      </c>
      <c r="D83" s="3" t="s">
        <v>1039</v>
      </c>
      <c r="E83" s="3" t="s">
        <v>1040</v>
      </c>
      <c r="F83" s="3" t="s">
        <v>1041</v>
      </c>
      <c r="G83" s="3" t="s">
        <v>1042</v>
      </c>
      <c r="H83" s="3" t="s">
        <v>1043</v>
      </c>
      <c r="I83" s="3" t="s">
        <v>1044</v>
      </c>
      <c r="J83" s="4" t="s">
        <v>1045</v>
      </c>
      <c r="K83" s="5" t="s">
        <v>1046</v>
      </c>
      <c r="L83" s="6"/>
      <c r="M83" s="6"/>
      <c r="N83" s="7"/>
      <c r="O83" s="7"/>
      <c r="P83" s="8"/>
      <c r="Q83" s="9">
        <f>SUM(Q84:Q84)</f>
        <v>0</v>
      </c>
      <c r="R83" s="10">
        <f>SUM(R84:R84)</f>
        <v>0</v>
      </c>
      <c r="S83" s="11">
        <f>SUM(S84:S84)</f>
        <v>0</v>
      </c>
      <c r="T83" s="10">
        <f>SUM(T84:T84)</f>
        <v>0</v>
      </c>
      <c r="U83" s="11"/>
      <c r="V83" s="10"/>
      <c r="W83" s="11"/>
      <c r="X83" s="10"/>
      <c r="Y83" s="11"/>
      <c r="Z83" s="10"/>
      <c r="AA83" s="11"/>
      <c r="AB83" s="10"/>
      <c r="AC83" s="11"/>
      <c r="AD83" s="10"/>
      <c r="AE83" s="11"/>
      <c r="AF83" s="10"/>
      <c r="AG83" s="12">
        <f>Q83+S83</f>
        <v>0</v>
      </c>
      <c r="AH83" s="10">
        <f>AH84</f>
        <v>0</v>
      </c>
      <c r="AI83" s="13">
        <f>SUM(AI84:AI84)</f>
        <v>0</v>
      </c>
      <c r="AJ83" s="14"/>
      <c r="AK83" s="14"/>
      <c r="AL83" s="15"/>
    </row>
    <row r="84" spans="2:38" ht="204.75" thickBot="1">
      <c r="B84" s="28"/>
      <c r="C84" s="28"/>
      <c r="D84" s="28"/>
      <c r="E84" s="28"/>
      <c r="F84" s="26" t="s">
        <v>963</v>
      </c>
      <c r="G84" s="28"/>
      <c r="H84" s="28"/>
      <c r="I84" s="28"/>
      <c r="J84" s="26" t="s">
        <v>200</v>
      </c>
      <c r="K84" s="26" t="s">
        <v>637</v>
      </c>
      <c r="L84" s="27">
        <v>0</v>
      </c>
      <c r="M84" s="27">
        <v>0.4</v>
      </c>
      <c r="N84" s="27">
        <v>20</v>
      </c>
      <c r="O84" s="28"/>
      <c r="P84" s="28"/>
      <c r="Q84" s="29"/>
      <c r="R84" s="28"/>
      <c r="S84" s="29"/>
      <c r="T84" s="28"/>
      <c r="U84" s="28"/>
      <c r="V84" s="28"/>
      <c r="W84" s="28"/>
      <c r="X84" s="28"/>
      <c r="Y84" s="28"/>
      <c r="Z84" s="28"/>
      <c r="AA84" s="29"/>
      <c r="AB84" s="28"/>
      <c r="AC84" s="28"/>
      <c r="AD84" s="28"/>
      <c r="AE84" s="29"/>
      <c r="AF84" s="28"/>
      <c r="AG84" s="28"/>
      <c r="AH84" s="28"/>
      <c r="AI84" s="28"/>
      <c r="AJ84" s="28"/>
      <c r="AK84" s="28"/>
      <c r="AL84" s="26" t="s">
        <v>1079</v>
      </c>
    </row>
    <row r="85" spans="2:38" s="1" customFormat="1" ht="33.75">
      <c r="B85" s="5" t="s">
        <v>1037</v>
      </c>
      <c r="C85" s="3" t="s">
        <v>1038</v>
      </c>
      <c r="D85" s="3" t="s">
        <v>1039</v>
      </c>
      <c r="E85" s="3" t="s">
        <v>1040</v>
      </c>
      <c r="F85" s="3" t="s">
        <v>1041</v>
      </c>
      <c r="G85" s="3" t="s">
        <v>1042</v>
      </c>
      <c r="H85" s="3" t="s">
        <v>1043</v>
      </c>
      <c r="I85" s="3" t="s">
        <v>1044</v>
      </c>
      <c r="J85" s="4" t="s">
        <v>1045</v>
      </c>
      <c r="K85" s="5" t="s">
        <v>1046</v>
      </c>
      <c r="L85" s="6"/>
      <c r="M85" s="6"/>
      <c r="N85" s="7"/>
      <c r="O85" s="7"/>
      <c r="P85" s="8"/>
      <c r="Q85" s="9">
        <f>SUM(Q86:Q86)</f>
        <v>0</v>
      </c>
      <c r="R85" s="10">
        <f>SUM(R86:R86)</f>
        <v>0</v>
      </c>
      <c r="S85" s="11">
        <f>SUM(S86:S86)</f>
        <v>0</v>
      </c>
      <c r="T85" s="10">
        <f>SUM(T86:T86)</f>
        <v>0</v>
      </c>
      <c r="U85" s="11"/>
      <c r="V85" s="10"/>
      <c r="W85" s="11"/>
      <c r="X85" s="10"/>
      <c r="Y85" s="11"/>
      <c r="Z85" s="10"/>
      <c r="AA85" s="11"/>
      <c r="AB85" s="10"/>
      <c r="AC85" s="11"/>
      <c r="AD85" s="10"/>
      <c r="AE85" s="11"/>
      <c r="AF85" s="10"/>
      <c r="AG85" s="12">
        <f>Q85+S85</f>
        <v>0</v>
      </c>
      <c r="AH85" s="10">
        <f>AH86</f>
        <v>0</v>
      </c>
      <c r="AI85" s="13">
        <f>SUM(AI86:AI86)</f>
        <v>0</v>
      </c>
      <c r="AJ85" s="14"/>
      <c r="AK85" s="14"/>
      <c r="AL85" s="15"/>
    </row>
    <row r="86" spans="2:38" ht="128.25" thickBot="1">
      <c r="B86" s="28"/>
      <c r="C86" s="28"/>
      <c r="D86" s="28"/>
      <c r="E86" s="28"/>
      <c r="F86" s="26" t="s">
        <v>962</v>
      </c>
      <c r="G86" s="28"/>
      <c r="H86" s="28"/>
      <c r="I86" s="28"/>
      <c r="J86" s="26" t="s">
        <v>201</v>
      </c>
      <c r="K86" s="26" t="s">
        <v>638</v>
      </c>
      <c r="L86" s="27">
        <v>6</v>
      </c>
      <c r="M86" s="27">
        <v>2</v>
      </c>
      <c r="N86" s="27">
        <v>0.01</v>
      </c>
      <c r="O86" s="28"/>
      <c r="P86" s="28"/>
      <c r="Q86" s="29"/>
      <c r="R86" s="28"/>
      <c r="S86" s="29"/>
      <c r="T86" s="28"/>
      <c r="U86" s="28"/>
      <c r="V86" s="28"/>
      <c r="W86" s="28"/>
      <c r="X86" s="28"/>
      <c r="Y86" s="28"/>
      <c r="Z86" s="28"/>
      <c r="AA86" s="29"/>
      <c r="AB86" s="28"/>
      <c r="AC86" s="28"/>
      <c r="AD86" s="28"/>
      <c r="AE86" s="29"/>
      <c r="AF86" s="28"/>
      <c r="AG86" s="28"/>
      <c r="AH86" s="28"/>
      <c r="AI86" s="28"/>
      <c r="AJ86" s="28"/>
      <c r="AK86" s="28"/>
      <c r="AL86" s="26" t="s">
        <v>1079</v>
      </c>
    </row>
    <row r="87" spans="2:38" s="1" customFormat="1" ht="33.75">
      <c r="B87" s="5" t="s">
        <v>1037</v>
      </c>
      <c r="C87" s="3" t="s">
        <v>1038</v>
      </c>
      <c r="D87" s="3" t="s">
        <v>1039</v>
      </c>
      <c r="E87" s="3" t="s">
        <v>1040</v>
      </c>
      <c r="F87" s="3" t="s">
        <v>1041</v>
      </c>
      <c r="G87" s="3" t="s">
        <v>1042</v>
      </c>
      <c r="H87" s="3" t="s">
        <v>1043</v>
      </c>
      <c r="I87" s="3" t="s">
        <v>1044</v>
      </c>
      <c r="J87" s="4" t="s">
        <v>1045</v>
      </c>
      <c r="K87" s="5" t="s">
        <v>1046</v>
      </c>
      <c r="L87" s="6"/>
      <c r="M87" s="6"/>
      <c r="N87" s="7"/>
      <c r="O87" s="7"/>
      <c r="P87" s="8"/>
      <c r="Q87" s="9">
        <f>SUM(Q88:Q88)</f>
        <v>0</v>
      </c>
      <c r="R87" s="10">
        <f>SUM(R88:R88)</f>
        <v>0</v>
      </c>
      <c r="S87" s="11">
        <f>SUM(S88:S88)</f>
        <v>0</v>
      </c>
      <c r="T87" s="10">
        <f>SUM(T88:T88)</f>
        <v>0</v>
      </c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11"/>
      <c r="AF87" s="10"/>
      <c r="AG87" s="12">
        <f>Q87+S87</f>
        <v>0</v>
      </c>
      <c r="AH87" s="10">
        <f>AH88</f>
        <v>0</v>
      </c>
      <c r="AI87" s="13">
        <f>SUM(AI88:AI88)</f>
        <v>0</v>
      </c>
      <c r="AJ87" s="14"/>
      <c r="AK87" s="14"/>
      <c r="AL87" s="15"/>
    </row>
    <row r="88" spans="2:38" ht="90" thickBot="1">
      <c r="B88" s="28"/>
      <c r="C88" s="28"/>
      <c r="D88" s="28"/>
      <c r="E88" s="28"/>
      <c r="F88" s="26" t="s">
        <v>962</v>
      </c>
      <c r="G88" s="28"/>
      <c r="H88" s="28"/>
      <c r="I88" s="28"/>
      <c r="J88" s="26" t="s">
        <v>202</v>
      </c>
      <c r="K88" s="26" t="s">
        <v>639</v>
      </c>
      <c r="L88" s="27">
        <v>3057</v>
      </c>
      <c r="M88" s="27">
        <v>34070</v>
      </c>
      <c r="N88" s="27">
        <v>32670</v>
      </c>
      <c r="O88" s="28"/>
      <c r="P88" s="28"/>
      <c r="Q88" s="29"/>
      <c r="R88" s="28"/>
      <c r="S88" s="29"/>
      <c r="T88" s="28"/>
      <c r="U88" s="28"/>
      <c r="V88" s="28"/>
      <c r="W88" s="28"/>
      <c r="X88" s="28"/>
      <c r="Y88" s="28"/>
      <c r="Z88" s="28"/>
      <c r="AA88" s="29"/>
      <c r="AB88" s="28"/>
      <c r="AC88" s="28"/>
      <c r="AD88" s="28"/>
      <c r="AE88" s="29"/>
      <c r="AF88" s="28"/>
      <c r="AG88" s="28"/>
      <c r="AH88" s="28"/>
      <c r="AI88" s="28"/>
      <c r="AJ88" s="28"/>
      <c r="AK88" s="28"/>
      <c r="AL88" s="26" t="s">
        <v>1079</v>
      </c>
    </row>
    <row r="89" spans="2:38" s="1" customFormat="1" ht="33.75">
      <c r="B89" s="5" t="s">
        <v>1037</v>
      </c>
      <c r="C89" s="3" t="s">
        <v>1038</v>
      </c>
      <c r="D89" s="3" t="s">
        <v>1039</v>
      </c>
      <c r="E89" s="3" t="s">
        <v>1040</v>
      </c>
      <c r="F89" s="3" t="s">
        <v>1041</v>
      </c>
      <c r="G89" s="3" t="s">
        <v>1042</v>
      </c>
      <c r="H89" s="3" t="s">
        <v>1043</v>
      </c>
      <c r="I89" s="3" t="s">
        <v>1044</v>
      </c>
      <c r="J89" s="4" t="s">
        <v>1045</v>
      </c>
      <c r="K89" s="5" t="s">
        <v>1046</v>
      </c>
      <c r="L89" s="6"/>
      <c r="M89" s="6"/>
      <c r="N89" s="7"/>
      <c r="O89" s="7"/>
      <c r="P89" s="8"/>
      <c r="Q89" s="9">
        <f>SUM(Q90:Q90)</f>
        <v>0</v>
      </c>
      <c r="R89" s="10">
        <f>SUM(R90:R90)</f>
        <v>0</v>
      </c>
      <c r="S89" s="11">
        <f>SUM(S90:S90)</f>
        <v>0</v>
      </c>
      <c r="T89" s="10">
        <f>SUM(T90:T90)</f>
        <v>0</v>
      </c>
      <c r="U89" s="11"/>
      <c r="V89" s="10"/>
      <c r="W89" s="11"/>
      <c r="X89" s="10"/>
      <c r="Y89" s="11"/>
      <c r="Z89" s="10"/>
      <c r="AA89" s="11"/>
      <c r="AB89" s="10"/>
      <c r="AC89" s="11"/>
      <c r="AD89" s="10"/>
      <c r="AE89" s="11"/>
      <c r="AF89" s="10"/>
      <c r="AG89" s="12">
        <f>Q89+S89</f>
        <v>0</v>
      </c>
      <c r="AH89" s="10">
        <f>AH90</f>
        <v>0</v>
      </c>
      <c r="AI89" s="13">
        <f>SUM(AI90:AI90)</f>
        <v>0</v>
      </c>
      <c r="AJ89" s="14"/>
      <c r="AK89" s="14"/>
      <c r="AL89" s="15"/>
    </row>
    <row r="90" spans="2:38" ht="128.25" thickBot="1">
      <c r="B90" s="28"/>
      <c r="C90" s="28"/>
      <c r="D90" s="28"/>
      <c r="E90" s="28"/>
      <c r="F90" s="26" t="s">
        <v>963</v>
      </c>
      <c r="G90" s="28"/>
      <c r="H90" s="28"/>
      <c r="I90" s="28"/>
      <c r="J90" s="26" t="s">
        <v>203</v>
      </c>
      <c r="K90" s="26" t="s">
        <v>616</v>
      </c>
      <c r="L90" s="27">
        <v>96</v>
      </c>
      <c r="M90" s="27">
        <v>0.96</v>
      </c>
      <c r="N90" s="27">
        <v>96</v>
      </c>
      <c r="O90" s="28"/>
      <c r="P90" s="28"/>
      <c r="Q90" s="29"/>
      <c r="R90" s="28"/>
      <c r="S90" s="29"/>
      <c r="T90" s="28"/>
      <c r="U90" s="28"/>
      <c r="V90" s="28"/>
      <c r="W90" s="28"/>
      <c r="X90" s="28"/>
      <c r="Y90" s="28"/>
      <c r="Z90" s="28"/>
      <c r="AA90" s="29"/>
      <c r="AB90" s="28"/>
      <c r="AC90" s="28"/>
      <c r="AD90" s="28"/>
      <c r="AE90" s="29"/>
      <c r="AF90" s="28"/>
      <c r="AG90" s="28"/>
      <c r="AH90" s="28"/>
      <c r="AI90" s="28"/>
      <c r="AJ90" s="28"/>
      <c r="AK90" s="28"/>
      <c r="AL90" s="26" t="s">
        <v>1079</v>
      </c>
    </row>
    <row r="91" spans="2:38" s="1" customFormat="1" ht="33.75">
      <c r="B91" s="5" t="s">
        <v>1037</v>
      </c>
      <c r="C91" s="3" t="s">
        <v>1038</v>
      </c>
      <c r="D91" s="3" t="s">
        <v>1039</v>
      </c>
      <c r="E91" s="3" t="s">
        <v>1040</v>
      </c>
      <c r="F91" s="3" t="s">
        <v>1041</v>
      </c>
      <c r="G91" s="3" t="s">
        <v>1042</v>
      </c>
      <c r="H91" s="3" t="s">
        <v>1043</v>
      </c>
      <c r="I91" s="3" t="s">
        <v>1044</v>
      </c>
      <c r="J91" s="4" t="s">
        <v>1045</v>
      </c>
      <c r="K91" s="5" t="s">
        <v>1046</v>
      </c>
      <c r="L91" s="6"/>
      <c r="M91" s="6"/>
      <c r="N91" s="7"/>
      <c r="O91" s="7"/>
      <c r="P91" s="8"/>
      <c r="Q91" s="9">
        <f>SUM(Q92:Q92)</f>
        <v>0</v>
      </c>
      <c r="R91" s="10">
        <f>SUM(R92:R92)</f>
        <v>0</v>
      </c>
      <c r="S91" s="11">
        <f>SUM(S92:S92)</f>
        <v>0</v>
      </c>
      <c r="T91" s="10">
        <f>SUM(T92:T92)</f>
        <v>0</v>
      </c>
      <c r="U91" s="11"/>
      <c r="V91" s="10"/>
      <c r="W91" s="11"/>
      <c r="X91" s="10"/>
      <c r="Y91" s="11"/>
      <c r="Z91" s="10"/>
      <c r="AA91" s="11"/>
      <c r="AB91" s="10"/>
      <c r="AC91" s="11"/>
      <c r="AD91" s="10"/>
      <c r="AE91" s="11"/>
      <c r="AF91" s="10"/>
      <c r="AG91" s="12">
        <f>Q91+S91</f>
        <v>0</v>
      </c>
      <c r="AH91" s="10">
        <f>AH92</f>
        <v>0</v>
      </c>
      <c r="AI91" s="13">
        <f>SUM(AI92:AI92)</f>
        <v>0</v>
      </c>
      <c r="AJ91" s="14"/>
      <c r="AK91" s="14"/>
      <c r="AL91" s="15"/>
    </row>
    <row r="92" spans="2:38" ht="102.75" thickBot="1">
      <c r="B92" s="28"/>
      <c r="C92" s="28"/>
      <c r="D92" s="28"/>
      <c r="E92" s="28"/>
      <c r="F92" s="26" t="s">
        <v>964</v>
      </c>
      <c r="G92" s="28"/>
      <c r="H92" s="28"/>
      <c r="I92" s="28"/>
      <c r="J92" s="26" t="s">
        <v>204</v>
      </c>
      <c r="K92" s="26" t="s">
        <v>640</v>
      </c>
      <c r="L92" s="27">
        <v>0</v>
      </c>
      <c r="M92" s="27">
        <v>1</v>
      </c>
      <c r="N92" s="27">
        <v>1</v>
      </c>
      <c r="O92" s="28"/>
      <c r="P92" s="28"/>
      <c r="Q92" s="29"/>
      <c r="R92" s="28"/>
      <c r="S92" s="29"/>
      <c r="T92" s="28"/>
      <c r="U92" s="28"/>
      <c r="V92" s="28"/>
      <c r="W92" s="28"/>
      <c r="X92" s="28"/>
      <c r="Y92" s="28"/>
      <c r="Z92" s="28"/>
      <c r="AA92" s="29"/>
      <c r="AB92" s="28"/>
      <c r="AC92" s="28"/>
      <c r="AD92" s="28"/>
      <c r="AE92" s="29"/>
      <c r="AF92" s="28"/>
      <c r="AG92" s="28"/>
      <c r="AH92" s="28"/>
      <c r="AI92" s="28"/>
      <c r="AJ92" s="28"/>
      <c r="AK92" s="28"/>
      <c r="AL92" s="26" t="s">
        <v>1079</v>
      </c>
    </row>
    <row r="93" spans="2:38" s="1" customFormat="1" ht="50.25">
      <c r="B93" s="5" t="s">
        <v>1037</v>
      </c>
      <c r="C93" s="3" t="s">
        <v>1038</v>
      </c>
      <c r="D93" s="3" t="s">
        <v>1039</v>
      </c>
      <c r="E93" s="3" t="s">
        <v>1040</v>
      </c>
      <c r="F93" s="3" t="s">
        <v>1041</v>
      </c>
      <c r="G93" s="3" t="s">
        <v>1042</v>
      </c>
      <c r="H93" s="3" t="s">
        <v>1043</v>
      </c>
      <c r="I93" s="3" t="s">
        <v>1044</v>
      </c>
      <c r="J93" s="4" t="s">
        <v>1045</v>
      </c>
      <c r="K93" s="5" t="s">
        <v>1046</v>
      </c>
      <c r="L93" s="6"/>
      <c r="M93" s="6"/>
      <c r="N93" s="7"/>
      <c r="O93" s="7"/>
      <c r="P93" s="8"/>
      <c r="Q93" s="9">
        <f>SUM(Q94:Q94)</f>
        <v>0</v>
      </c>
      <c r="R93" s="10">
        <f>SUM(R94:R94)</f>
        <v>0</v>
      </c>
      <c r="S93" s="11">
        <f>SUM(S94:S94)</f>
        <v>442000000</v>
      </c>
      <c r="T93" s="10">
        <f>SUM(T94:T94)</f>
        <v>0</v>
      </c>
      <c r="U93" s="11"/>
      <c r="V93" s="10"/>
      <c r="W93" s="11"/>
      <c r="X93" s="10"/>
      <c r="Y93" s="11"/>
      <c r="Z93" s="10"/>
      <c r="AA93" s="11"/>
      <c r="AB93" s="10"/>
      <c r="AC93" s="11"/>
      <c r="AD93" s="10"/>
      <c r="AE93" s="11"/>
      <c r="AF93" s="10"/>
      <c r="AG93" s="12">
        <f>Q93+S93</f>
        <v>442000000</v>
      </c>
      <c r="AH93" s="10">
        <f>AH94</f>
        <v>0</v>
      </c>
      <c r="AI93" s="13">
        <f>SUM(AI94:AI94)</f>
        <v>0</v>
      </c>
      <c r="AJ93" s="14"/>
      <c r="AK93" s="14"/>
      <c r="AL93" s="15"/>
    </row>
    <row r="94" spans="2:38" ht="136.5" customHeight="1">
      <c r="B94" s="28"/>
      <c r="C94" s="28"/>
      <c r="D94" s="28"/>
      <c r="E94" s="28"/>
      <c r="F94" s="26" t="s">
        <v>965</v>
      </c>
      <c r="G94" s="28"/>
      <c r="H94" s="28"/>
      <c r="I94" s="28"/>
      <c r="J94" s="26" t="s">
        <v>205</v>
      </c>
      <c r="K94" s="26" t="s">
        <v>641</v>
      </c>
      <c r="L94" s="27">
        <v>10</v>
      </c>
      <c r="M94" s="27">
        <v>1</v>
      </c>
      <c r="N94" s="27">
        <v>100</v>
      </c>
      <c r="O94" s="28"/>
      <c r="P94" s="28"/>
      <c r="Q94" s="29"/>
      <c r="R94" s="28"/>
      <c r="S94" s="29">
        <v>442000000</v>
      </c>
      <c r="T94" s="28"/>
      <c r="U94" s="28"/>
      <c r="V94" s="28"/>
      <c r="W94" s="28"/>
      <c r="X94" s="28"/>
      <c r="Y94" s="28"/>
      <c r="Z94" s="28"/>
      <c r="AA94" s="29"/>
      <c r="AB94" s="28"/>
      <c r="AC94" s="28"/>
      <c r="AD94" s="28"/>
      <c r="AE94" s="29"/>
      <c r="AF94" s="28"/>
      <c r="AG94" s="28"/>
      <c r="AH94" s="28"/>
      <c r="AI94" s="28"/>
      <c r="AJ94" s="28"/>
      <c r="AK94" s="28"/>
      <c r="AL94" s="26" t="s">
        <v>1079</v>
      </c>
    </row>
    <row r="95" spans="2:38" ht="15.75" thickBot="1">
      <c r="B95" s="28"/>
      <c r="C95" s="28"/>
      <c r="D95" s="28"/>
      <c r="E95" s="28"/>
      <c r="F95" s="26"/>
      <c r="G95" s="28"/>
      <c r="H95" s="28"/>
      <c r="I95" s="28"/>
      <c r="J95" s="26"/>
      <c r="K95" s="26"/>
      <c r="L95" s="27"/>
      <c r="M95" s="27"/>
      <c r="N95" s="27"/>
      <c r="O95" s="28"/>
      <c r="P95" s="28"/>
      <c r="Q95" s="29"/>
      <c r="R95" s="28"/>
      <c r="S95" s="29"/>
      <c r="T95" s="28"/>
      <c r="U95" s="28"/>
      <c r="V95" s="28"/>
      <c r="W95" s="28"/>
      <c r="X95" s="28"/>
      <c r="Y95" s="28"/>
      <c r="Z95" s="28"/>
      <c r="AA95" s="29"/>
      <c r="AB95" s="28"/>
      <c r="AC95" s="28"/>
      <c r="AD95" s="28"/>
      <c r="AE95" s="29"/>
      <c r="AF95" s="28"/>
      <c r="AG95" s="28"/>
      <c r="AH95" s="28"/>
      <c r="AI95" s="28"/>
      <c r="AJ95" s="28"/>
      <c r="AK95" s="28"/>
      <c r="AL95" s="26"/>
    </row>
    <row r="96" spans="2:38" s="1" customFormat="1" ht="11.25">
      <c r="B96" s="122" t="s">
        <v>1097</v>
      </c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4"/>
    </row>
    <row r="97" spans="2:38" s="1" customFormat="1" ht="12" thickBot="1">
      <c r="B97" s="125" t="s">
        <v>1098</v>
      </c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7"/>
    </row>
    <row r="98" spans="2:38" s="1" customFormat="1" ht="11.25">
      <c r="B98" s="252" t="s">
        <v>1207</v>
      </c>
      <c r="C98" s="129"/>
      <c r="D98" s="129"/>
      <c r="E98" s="129"/>
      <c r="F98" s="129"/>
      <c r="G98" s="129"/>
      <c r="H98" s="129"/>
      <c r="I98" s="129"/>
      <c r="J98" s="130"/>
      <c r="K98" s="131" t="s">
        <v>1208</v>
      </c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3"/>
      <c r="W98" s="131" t="s">
        <v>1101</v>
      </c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253"/>
    </row>
    <row r="99" spans="2:38" s="1" customFormat="1" ht="34.5" customHeight="1" thickBot="1">
      <c r="B99" s="254" t="s">
        <v>1219</v>
      </c>
      <c r="C99" s="137"/>
      <c r="D99" s="138"/>
      <c r="E99" s="16"/>
      <c r="F99" s="16"/>
      <c r="G99" s="16"/>
      <c r="H99" s="139" t="s">
        <v>1220</v>
      </c>
      <c r="I99" s="139"/>
      <c r="J99" s="139"/>
      <c r="K99" s="139"/>
      <c r="L99" s="139"/>
      <c r="M99" s="139"/>
      <c r="N99" s="139"/>
      <c r="O99" s="139"/>
      <c r="P99" s="140"/>
      <c r="Q99" s="141" t="s">
        <v>1049</v>
      </c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3"/>
      <c r="AI99" s="144" t="s">
        <v>1050</v>
      </c>
      <c r="AJ99" s="145"/>
      <c r="AK99" s="145"/>
      <c r="AL99" s="146"/>
    </row>
    <row r="100" spans="2:38" s="1" customFormat="1" ht="11.25" customHeight="1">
      <c r="B100" s="156" t="s">
        <v>1051</v>
      </c>
      <c r="C100" s="158" t="s">
        <v>1052</v>
      </c>
      <c r="D100" s="159"/>
      <c r="E100" s="159"/>
      <c r="F100" s="159"/>
      <c r="G100" s="159"/>
      <c r="H100" s="159"/>
      <c r="I100" s="159"/>
      <c r="J100" s="159"/>
      <c r="K100" s="162" t="s">
        <v>1053</v>
      </c>
      <c r="L100" s="164" t="s">
        <v>1054</v>
      </c>
      <c r="M100" s="164" t="s">
        <v>1055</v>
      </c>
      <c r="N100" s="166" t="s">
        <v>1394</v>
      </c>
      <c r="O100" s="173" t="s">
        <v>1056</v>
      </c>
      <c r="P100" s="175" t="s">
        <v>1057</v>
      </c>
      <c r="Q100" s="177" t="s">
        <v>1058</v>
      </c>
      <c r="R100" s="169"/>
      <c r="S100" s="168" t="s">
        <v>1059</v>
      </c>
      <c r="T100" s="169"/>
      <c r="U100" s="168" t="s">
        <v>1060</v>
      </c>
      <c r="V100" s="169"/>
      <c r="W100" s="168" t="s">
        <v>1061</v>
      </c>
      <c r="X100" s="169"/>
      <c r="Y100" s="168" t="s">
        <v>1062</v>
      </c>
      <c r="Z100" s="169"/>
      <c r="AA100" s="168" t="s">
        <v>1063</v>
      </c>
      <c r="AB100" s="169"/>
      <c r="AC100" s="168" t="s">
        <v>1064</v>
      </c>
      <c r="AD100" s="169"/>
      <c r="AE100" s="168" t="s">
        <v>1065</v>
      </c>
      <c r="AF100" s="169"/>
      <c r="AG100" s="168" t="s">
        <v>1066</v>
      </c>
      <c r="AH100" s="170"/>
      <c r="AI100" s="171" t="s">
        <v>1067</v>
      </c>
      <c r="AJ100" s="147" t="s">
        <v>1068</v>
      </c>
      <c r="AK100" s="149" t="s">
        <v>1069</v>
      </c>
      <c r="AL100" s="151" t="s">
        <v>1070</v>
      </c>
    </row>
    <row r="101" spans="2:38" s="1" customFormat="1" ht="21" thickBot="1">
      <c r="B101" s="157"/>
      <c r="C101" s="178"/>
      <c r="D101" s="179"/>
      <c r="E101" s="179"/>
      <c r="F101" s="179"/>
      <c r="G101" s="179"/>
      <c r="H101" s="179"/>
      <c r="I101" s="179"/>
      <c r="J101" s="179"/>
      <c r="K101" s="163"/>
      <c r="L101" s="165" t="s">
        <v>1054</v>
      </c>
      <c r="M101" s="165"/>
      <c r="N101" s="167"/>
      <c r="O101" s="174"/>
      <c r="P101" s="176"/>
      <c r="Q101" s="17" t="s">
        <v>1071</v>
      </c>
      <c r="R101" s="18" t="s">
        <v>1072</v>
      </c>
      <c r="S101" s="19" t="s">
        <v>1071</v>
      </c>
      <c r="T101" s="18" t="s">
        <v>1072</v>
      </c>
      <c r="U101" s="19" t="s">
        <v>1071</v>
      </c>
      <c r="V101" s="18" t="s">
        <v>1072</v>
      </c>
      <c r="W101" s="19" t="s">
        <v>1071</v>
      </c>
      <c r="X101" s="18" t="s">
        <v>1072</v>
      </c>
      <c r="Y101" s="19" t="s">
        <v>1071</v>
      </c>
      <c r="Z101" s="18" t="s">
        <v>1072</v>
      </c>
      <c r="AA101" s="19" t="s">
        <v>1071</v>
      </c>
      <c r="AB101" s="18" t="s">
        <v>1072</v>
      </c>
      <c r="AC101" s="19" t="s">
        <v>1071</v>
      </c>
      <c r="AD101" s="18" t="s">
        <v>1073</v>
      </c>
      <c r="AE101" s="19" t="s">
        <v>1071</v>
      </c>
      <c r="AF101" s="18" t="s">
        <v>1073</v>
      </c>
      <c r="AG101" s="19" t="s">
        <v>1071</v>
      </c>
      <c r="AH101" s="20" t="s">
        <v>1073</v>
      </c>
      <c r="AI101" s="172"/>
      <c r="AJ101" s="148"/>
      <c r="AK101" s="150"/>
      <c r="AL101" s="152"/>
    </row>
    <row r="102" spans="2:38" s="1" customFormat="1" ht="102" thickBot="1">
      <c r="B102" s="42" t="s">
        <v>1082</v>
      </c>
      <c r="C102" s="180" t="s">
        <v>1358</v>
      </c>
      <c r="D102" s="181"/>
      <c r="E102" s="181"/>
      <c r="F102" s="181"/>
      <c r="G102" s="181"/>
      <c r="H102" s="181"/>
      <c r="I102" s="181"/>
      <c r="J102" s="181"/>
      <c r="K102" s="44" t="s">
        <v>1359</v>
      </c>
      <c r="L102" s="44" t="s">
        <v>1201</v>
      </c>
      <c r="M102" s="59">
        <v>1</v>
      </c>
      <c r="N102" s="60">
        <v>1</v>
      </c>
      <c r="O102" s="46"/>
      <c r="P102" s="47"/>
      <c r="Q102" s="48" t="e">
        <f>Q104+Q129+#REF!</f>
        <v>#REF!</v>
      </c>
      <c r="R102" s="49" t="e">
        <f>R104+R129+#REF!</f>
        <v>#REF!</v>
      </c>
      <c r="S102" s="49" t="e">
        <f>S104+S129+#REF!</f>
        <v>#REF!</v>
      </c>
      <c r="T102" s="49" t="e">
        <f>T104+T129+#REF!</f>
        <v>#REF!</v>
      </c>
      <c r="U102" s="49" t="e">
        <f>U104+U129+#REF!</f>
        <v>#REF!</v>
      </c>
      <c r="V102" s="49" t="e">
        <f>V104+V129+#REF!</f>
        <v>#REF!</v>
      </c>
      <c r="W102" s="49" t="e">
        <f>W104+W129+#REF!</f>
        <v>#REF!</v>
      </c>
      <c r="X102" s="49" t="e">
        <f>X104+X129+#REF!</f>
        <v>#REF!</v>
      </c>
      <c r="Y102" s="49" t="e">
        <f>Y104+Y129+#REF!</f>
        <v>#REF!</v>
      </c>
      <c r="Z102" s="49" t="e">
        <f>Z104+Z129+#REF!</f>
        <v>#REF!</v>
      </c>
      <c r="AA102" s="49" t="e">
        <f>AA104+AA129+#REF!</f>
        <v>#REF!</v>
      </c>
      <c r="AB102" s="49" t="e">
        <f>AB104+AB129+#REF!</f>
        <v>#REF!</v>
      </c>
      <c r="AC102" s="49" t="e">
        <f>AC104+AC129+#REF!</f>
        <v>#REF!</v>
      </c>
      <c r="AD102" s="49" t="e">
        <f>AD104+AD129+#REF!</f>
        <v>#REF!</v>
      </c>
      <c r="AE102" s="49" t="e">
        <f>AE104+AE129+#REF!</f>
        <v>#REF!</v>
      </c>
      <c r="AF102" s="49" t="e">
        <f>AF104+AF129+#REF!</f>
        <v>#REF!</v>
      </c>
      <c r="AG102" s="49" t="e">
        <f>+AG104+AG129+#REF!</f>
        <v>#REF!</v>
      </c>
      <c r="AH102" s="50" t="e">
        <f>AH104+AH129+#REF!</f>
        <v>#REF!</v>
      </c>
      <c r="AI102" s="51" t="e">
        <f>AI104+AI129+#REF!</f>
        <v>#REF!</v>
      </c>
      <c r="AJ102" s="52"/>
      <c r="AK102" s="52"/>
      <c r="AL102" s="53"/>
    </row>
    <row r="103" spans="2:38" s="1" customFormat="1" ht="50.25">
      <c r="B103" s="5" t="s">
        <v>1037</v>
      </c>
      <c r="C103" s="3" t="s">
        <v>1038</v>
      </c>
      <c r="D103" s="3" t="s">
        <v>1039</v>
      </c>
      <c r="E103" s="3" t="s">
        <v>1040</v>
      </c>
      <c r="F103" s="3" t="s">
        <v>1041</v>
      </c>
      <c r="G103" s="3" t="s">
        <v>1042</v>
      </c>
      <c r="H103" s="3" t="s">
        <v>1043</v>
      </c>
      <c r="I103" s="3" t="s">
        <v>1044</v>
      </c>
      <c r="J103" s="4" t="s">
        <v>1045</v>
      </c>
      <c r="K103" s="5" t="s">
        <v>1046</v>
      </c>
      <c r="L103" s="6"/>
      <c r="M103" s="6"/>
      <c r="N103" s="7"/>
      <c r="O103" s="7"/>
      <c r="P103" s="8"/>
      <c r="Q103" s="9">
        <f>SUM(Q104:Q104)</f>
        <v>280000000</v>
      </c>
      <c r="R103" s="10">
        <f>SUM(R104:R104)</f>
        <v>0</v>
      </c>
      <c r="S103" s="11">
        <f>SUM(S104:S104)</f>
        <v>522000000</v>
      </c>
      <c r="T103" s="10">
        <f>SUM(T104:T104)</f>
        <v>0</v>
      </c>
      <c r="U103" s="11"/>
      <c r="V103" s="10"/>
      <c r="W103" s="11"/>
      <c r="X103" s="10"/>
      <c r="Y103" s="11"/>
      <c r="Z103" s="10"/>
      <c r="AA103" s="11"/>
      <c r="AB103" s="10"/>
      <c r="AC103" s="11"/>
      <c r="AD103" s="10"/>
      <c r="AE103" s="11"/>
      <c r="AF103" s="10"/>
      <c r="AG103" s="12">
        <f>Q103+S103</f>
        <v>802000000</v>
      </c>
      <c r="AH103" s="10">
        <f>AH104</f>
        <v>0</v>
      </c>
      <c r="AI103" s="13">
        <f>SUM(AI104:AI104)</f>
        <v>0</v>
      </c>
      <c r="AJ103" s="14"/>
      <c r="AK103" s="14"/>
      <c r="AL103" s="15"/>
    </row>
    <row r="104" spans="2:38" ht="77.25" thickBot="1">
      <c r="B104" s="28"/>
      <c r="C104" s="28"/>
      <c r="D104" s="28"/>
      <c r="E104" s="28"/>
      <c r="F104" s="26" t="s">
        <v>966</v>
      </c>
      <c r="G104" s="28"/>
      <c r="H104" s="28"/>
      <c r="I104" s="28"/>
      <c r="J104" s="26" t="s">
        <v>206</v>
      </c>
      <c r="K104" s="26" t="s">
        <v>642</v>
      </c>
      <c r="L104" s="27">
        <v>0</v>
      </c>
      <c r="M104" s="27">
        <v>0.8</v>
      </c>
      <c r="N104" s="27">
        <v>20</v>
      </c>
      <c r="O104" s="28"/>
      <c r="P104" s="28"/>
      <c r="Q104" s="29">
        <v>280000000</v>
      </c>
      <c r="R104" s="28"/>
      <c r="S104" s="29">
        <v>522000000</v>
      </c>
      <c r="T104" s="28"/>
      <c r="U104" s="28"/>
      <c r="V104" s="28"/>
      <c r="W104" s="28"/>
      <c r="X104" s="28"/>
      <c r="Y104" s="28"/>
      <c r="Z104" s="28"/>
      <c r="AA104" s="29"/>
      <c r="AB104" s="28"/>
      <c r="AC104" s="28"/>
      <c r="AD104" s="28"/>
      <c r="AE104" s="29">
        <v>170000000</v>
      </c>
      <c r="AF104" s="28"/>
      <c r="AG104" s="28"/>
      <c r="AH104" s="28"/>
      <c r="AI104" s="28"/>
      <c r="AJ104" s="28"/>
      <c r="AK104" s="28"/>
      <c r="AL104" s="26" t="s">
        <v>1082</v>
      </c>
    </row>
    <row r="105" spans="2:38" s="1" customFormat="1" ht="45.75">
      <c r="B105" s="5" t="s">
        <v>1037</v>
      </c>
      <c r="C105" s="3" t="s">
        <v>1038</v>
      </c>
      <c r="D105" s="3" t="s">
        <v>1039</v>
      </c>
      <c r="E105" s="3" t="s">
        <v>1040</v>
      </c>
      <c r="F105" s="3" t="s">
        <v>1041</v>
      </c>
      <c r="G105" s="3" t="s">
        <v>1042</v>
      </c>
      <c r="H105" s="3" t="s">
        <v>1043</v>
      </c>
      <c r="I105" s="3" t="s">
        <v>1044</v>
      </c>
      <c r="J105" s="4" t="s">
        <v>1045</v>
      </c>
      <c r="K105" s="5" t="s">
        <v>1046</v>
      </c>
      <c r="L105" s="6"/>
      <c r="M105" s="6"/>
      <c r="N105" s="7"/>
      <c r="O105" s="7"/>
      <c r="P105" s="8"/>
      <c r="Q105" s="9">
        <f>SUM(Q106:Q106)</f>
        <v>65000000</v>
      </c>
      <c r="R105" s="10">
        <f>SUM(R106:R106)</f>
        <v>0</v>
      </c>
      <c r="S105" s="11">
        <f>SUM(S106:S106)</f>
        <v>0</v>
      </c>
      <c r="T105" s="10">
        <f>SUM(T106:T106)</f>
        <v>0</v>
      </c>
      <c r="U105" s="11"/>
      <c r="V105" s="10"/>
      <c r="W105" s="11"/>
      <c r="X105" s="10"/>
      <c r="Y105" s="11"/>
      <c r="Z105" s="10"/>
      <c r="AA105" s="11"/>
      <c r="AB105" s="10"/>
      <c r="AC105" s="11"/>
      <c r="AD105" s="10"/>
      <c r="AE105" s="11"/>
      <c r="AF105" s="10"/>
      <c r="AG105" s="12">
        <f>Q105+S105</f>
        <v>65000000</v>
      </c>
      <c r="AH105" s="10">
        <f>AH106</f>
        <v>0</v>
      </c>
      <c r="AI105" s="13">
        <f>SUM(AI106:AI106)</f>
        <v>0</v>
      </c>
      <c r="AJ105" s="14"/>
      <c r="AK105" s="14"/>
      <c r="AL105" s="15"/>
    </row>
    <row r="106" spans="2:38" ht="102">
      <c r="B106" s="28"/>
      <c r="C106" s="28"/>
      <c r="D106" s="28"/>
      <c r="E106" s="28"/>
      <c r="F106" s="26" t="s">
        <v>967</v>
      </c>
      <c r="G106" s="28"/>
      <c r="H106" s="28"/>
      <c r="I106" s="28"/>
      <c r="J106" s="26" t="s">
        <v>207</v>
      </c>
      <c r="K106" s="26" t="s">
        <v>643</v>
      </c>
      <c r="L106" s="27">
        <v>0</v>
      </c>
      <c r="M106" s="27">
        <v>60</v>
      </c>
      <c r="N106" s="27">
        <v>20</v>
      </c>
      <c r="O106" s="28"/>
      <c r="P106" s="28"/>
      <c r="Q106" s="29">
        <v>65000000</v>
      </c>
      <c r="R106" s="28"/>
      <c r="S106" s="29"/>
      <c r="T106" s="28"/>
      <c r="U106" s="28"/>
      <c r="V106" s="28"/>
      <c r="W106" s="28"/>
      <c r="X106" s="28"/>
      <c r="Y106" s="28"/>
      <c r="Z106" s="28"/>
      <c r="AA106" s="29"/>
      <c r="AB106" s="28"/>
      <c r="AC106" s="28"/>
      <c r="AD106" s="28"/>
      <c r="AE106" s="29"/>
      <c r="AF106" s="28"/>
      <c r="AG106" s="28"/>
      <c r="AH106" s="28"/>
      <c r="AI106" s="28"/>
      <c r="AJ106" s="28"/>
      <c r="AK106" s="28"/>
      <c r="AL106" s="26" t="s">
        <v>1082</v>
      </c>
    </row>
  </sheetData>
  <mergeCells count="125">
    <mergeCell ref="C102:J102"/>
    <mergeCell ref="Y100:Z100"/>
    <mergeCell ref="AA100:AB100"/>
    <mergeCell ref="AC100:AD100"/>
    <mergeCell ref="AE100:AF100"/>
    <mergeCell ref="AG100:AH100"/>
    <mergeCell ref="AI100:AI101"/>
    <mergeCell ref="O100:O101"/>
    <mergeCell ref="P100:P101"/>
    <mergeCell ref="Q100:R100"/>
    <mergeCell ref="S100:T100"/>
    <mergeCell ref="U100:V100"/>
    <mergeCell ref="W100:X100"/>
    <mergeCell ref="B100:B101"/>
    <mergeCell ref="C100:J101"/>
    <mergeCell ref="K100:K101"/>
    <mergeCell ref="L100:L101"/>
    <mergeCell ref="M100:M101"/>
    <mergeCell ref="N100:N101"/>
    <mergeCell ref="B98:J98"/>
    <mergeCell ref="K98:V98"/>
    <mergeCell ref="W98:AL98"/>
    <mergeCell ref="B99:D99"/>
    <mergeCell ref="H99:P99"/>
    <mergeCell ref="Q99:AH99"/>
    <mergeCell ref="AI99:AL99"/>
    <mergeCell ref="AJ100:AJ101"/>
    <mergeCell ref="AK100:AK101"/>
    <mergeCell ref="AL100:AL101"/>
    <mergeCell ref="AJ72:AJ73"/>
    <mergeCell ref="AK72:AK73"/>
    <mergeCell ref="AL72:AL73"/>
    <mergeCell ref="C74:J74"/>
    <mergeCell ref="B96:AL96"/>
    <mergeCell ref="B97:AL97"/>
    <mergeCell ref="Y72:Z72"/>
    <mergeCell ref="AA72:AB72"/>
    <mergeCell ref="AC72:AD72"/>
    <mergeCell ref="AE72:AF72"/>
    <mergeCell ref="AG72:AH72"/>
    <mergeCell ref="AI72:AI73"/>
    <mergeCell ref="O72:O73"/>
    <mergeCell ref="P72:P73"/>
    <mergeCell ref="Q72:R72"/>
    <mergeCell ref="S72:T72"/>
    <mergeCell ref="U72:V72"/>
    <mergeCell ref="W72:X72"/>
    <mergeCell ref="B72:B73"/>
    <mergeCell ref="C72:J73"/>
    <mergeCell ref="K72:K73"/>
    <mergeCell ref="L72:L73"/>
    <mergeCell ref="M72:M73"/>
    <mergeCell ref="N72:N73"/>
    <mergeCell ref="B70:J70"/>
    <mergeCell ref="K70:V70"/>
    <mergeCell ref="W70:AL70"/>
    <mergeCell ref="B71:D71"/>
    <mergeCell ref="H71:P71"/>
    <mergeCell ref="Q71:AH71"/>
    <mergeCell ref="AI71:AL71"/>
    <mergeCell ref="AJ42:AJ43"/>
    <mergeCell ref="AK42:AK43"/>
    <mergeCell ref="AL42:AL43"/>
    <mergeCell ref="C44:J44"/>
    <mergeCell ref="B68:AL68"/>
    <mergeCell ref="B69:AL69"/>
    <mergeCell ref="Y42:Z42"/>
    <mergeCell ref="AA42:AB42"/>
    <mergeCell ref="AC42:AD42"/>
    <mergeCell ref="AE42:AF42"/>
    <mergeCell ref="AG42:AH42"/>
    <mergeCell ref="AI42:AI43"/>
    <mergeCell ref="O42:O43"/>
    <mergeCell ref="P42:P43"/>
    <mergeCell ref="Q42:R42"/>
    <mergeCell ref="S42:T42"/>
    <mergeCell ref="U42:V42"/>
    <mergeCell ref="W42:X42"/>
    <mergeCell ref="B42:B43"/>
    <mergeCell ref="C42:J43"/>
    <mergeCell ref="K42:K43"/>
    <mergeCell ref="L42:L43"/>
    <mergeCell ref="M42:M43"/>
    <mergeCell ref="N42:N43"/>
    <mergeCell ref="B38:AL38"/>
    <mergeCell ref="B39:AL39"/>
    <mergeCell ref="B40:J40"/>
    <mergeCell ref="K40:V40"/>
    <mergeCell ref="W40:AL40"/>
    <mergeCell ref="B41:D41"/>
    <mergeCell ref="H41:P41"/>
    <mergeCell ref="Q41:AH41"/>
    <mergeCell ref="AI41:AL41"/>
    <mergeCell ref="AI5:AI6"/>
    <mergeCell ref="AJ5:AJ6"/>
    <mergeCell ref="AK5:AK6"/>
    <mergeCell ref="AL5:AL6"/>
    <mergeCell ref="B7:B8"/>
    <mergeCell ref="C7:J7"/>
    <mergeCell ref="C8:J8"/>
    <mergeCell ref="W5:X5"/>
    <mergeCell ref="Y5:Z5"/>
    <mergeCell ref="AA5:AB5"/>
    <mergeCell ref="AC5:AD5"/>
    <mergeCell ref="AE5:AF5"/>
    <mergeCell ref="AG5:AH5"/>
    <mergeCell ref="B5:B6"/>
    <mergeCell ref="C5:J6"/>
    <mergeCell ref="K5:K6"/>
    <mergeCell ref="Q5:R5"/>
    <mergeCell ref="S5:T5"/>
    <mergeCell ref="U5:V5"/>
    <mergeCell ref="M5:M6"/>
    <mergeCell ref="N5:N6"/>
    <mergeCell ref="O5:O6"/>
    <mergeCell ref="P5:P6"/>
    <mergeCell ref="B1:AL1"/>
    <mergeCell ref="B2:AL2"/>
    <mergeCell ref="B3:J3"/>
    <mergeCell ref="K3:V3"/>
    <mergeCell ref="W3:AL3"/>
    <mergeCell ref="B4:D4"/>
    <mergeCell ref="H4:P4"/>
    <mergeCell ref="Q4:AH4"/>
    <mergeCell ref="AI4:AL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AL59"/>
  <sheetViews>
    <sheetView zoomScale="50" zoomScaleNormal="50" workbookViewId="0">
      <selection activeCell="N25" sqref="N25:N26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1207</v>
      </c>
      <c r="C3" s="129"/>
      <c r="D3" s="129"/>
      <c r="E3" s="129"/>
      <c r="F3" s="129"/>
      <c r="G3" s="129"/>
      <c r="H3" s="129"/>
      <c r="I3" s="129"/>
      <c r="J3" s="130"/>
      <c r="K3" s="131" t="s">
        <v>1221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28.5" customHeight="1" thickBot="1">
      <c r="B4" s="254" t="s">
        <v>1222</v>
      </c>
      <c r="C4" s="137"/>
      <c r="D4" s="138"/>
      <c r="E4" s="16"/>
      <c r="F4" s="16"/>
      <c r="G4" s="16"/>
      <c r="H4" s="139" t="s">
        <v>1223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17.25" customHeight="1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79.5" thickBot="1">
      <c r="B7" s="42" t="s">
        <v>1083</v>
      </c>
      <c r="C7" s="180" t="s">
        <v>1360</v>
      </c>
      <c r="D7" s="181"/>
      <c r="E7" s="181"/>
      <c r="F7" s="181"/>
      <c r="G7" s="181"/>
      <c r="H7" s="181"/>
      <c r="I7" s="181"/>
      <c r="J7" s="181"/>
      <c r="K7" s="43" t="s">
        <v>1224</v>
      </c>
      <c r="L7" s="44" t="s">
        <v>1201</v>
      </c>
      <c r="M7" s="45">
        <v>1</v>
      </c>
      <c r="N7" s="45">
        <v>1</v>
      </c>
      <c r="O7" s="46"/>
      <c r="P7" s="47"/>
      <c r="Q7" s="48">
        <f t="shared" ref="Q7:AF7" si="0">Q9+Q39+Q42</f>
        <v>201000000</v>
      </c>
      <c r="R7" s="49">
        <f t="shared" si="0"/>
        <v>0</v>
      </c>
      <c r="S7" s="49">
        <f t="shared" si="0"/>
        <v>63076924</v>
      </c>
      <c r="T7" s="49">
        <f t="shared" si="0"/>
        <v>0</v>
      </c>
      <c r="U7" s="49">
        <f t="shared" si="0"/>
        <v>0</v>
      </c>
      <c r="V7" s="49">
        <f t="shared" si="0"/>
        <v>0</v>
      </c>
      <c r="W7" s="49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49">
        <f t="shared" si="0"/>
        <v>0</v>
      </c>
      <c r="AB7" s="49">
        <f t="shared" si="0"/>
        <v>0</v>
      </c>
      <c r="AC7" s="49">
        <f t="shared" si="0"/>
        <v>0</v>
      </c>
      <c r="AD7" s="49">
        <f t="shared" si="0"/>
        <v>0</v>
      </c>
      <c r="AE7" s="49">
        <f t="shared" si="0"/>
        <v>2000000</v>
      </c>
      <c r="AF7" s="49">
        <f t="shared" si="0"/>
        <v>0</v>
      </c>
      <c r="AG7" s="49">
        <f>+AG9+AG39+AG42</f>
        <v>31538462</v>
      </c>
      <c r="AH7" s="50">
        <f>AH9+AH39+AH42</f>
        <v>0</v>
      </c>
      <c r="AI7" s="51">
        <f>AI9+AI39+AI42</f>
        <v>0</v>
      </c>
      <c r="AJ7" s="52"/>
      <c r="AK7" s="52"/>
      <c r="AL7" s="53"/>
    </row>
    <row r="8" spans="2:38" s="1" customFormat="1" ht="50.2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201000000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201000000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102.75" thickBot="1">
      <c r="B9" s="28"/>
      <c r="C9" s="28"/>
      <c r="D9" s="28"/>
      <c r="E9" s="28"/>
      <c r="F9" s="26" t="s">
        <v>968</v>
      </c>
      <c r="G9" s="28"/>
      <c r="H9" s="28"/>
      <c r="I9" s="28"/>
      <c r="J9" s="26" t="s">
        <v>208</v>
      </c>
      <c r="K9" s="26" t="s">
        <v>644</v>
      </c>
      <c r="L9" s="27">
        <v>0</v>
      </c>
      <c r="M9" s="27">
        <v>4000</v>
      </c>
      <c r="N9" s="27">
        <v>1000</v>
      </c>
      <c r="O9" s="28"/>
      <c r="P9" s="28"/>
      <c r="Q9" s="29">
        <v>201000000</v>
      </c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>
        <v>2000000</v>
      </c>
      <c r="AF9" s="28"/>
      <c r="AG9" s="28"/>
      <c r="AH9" s="28"/>
      <c r="AI9" s="28"/>
      <c r="AJ9" s="28"/>
      <c r="AK9" s="28"/>
      <c r="AL9" s="26" t="s">
        <v>1082</v>
      </c>
    </row>
    <row r="10" spans="2:38" s="1" customFormat="1" ht="33.7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102.75" thickBot="1">
      <c r="B11" s="28"/>
      <c r="C11" s="28"/>
      <c r="D11" s="28"/>
      <c r="E11" s="28"/>
      <c r="F11" s="26" t="s">
        <v>969</v>
      </c>
      <c r="G11" s="28"/>
      <c r="H11" s="28"/>
      <c r="I11" s="28"/>
      <c r="J11" s="26" t="s">
        <v>209</v>
      </c>
      <c r="K11" s="26" t="s">
        <v>645</v>
      </c>
      <c r="L11" s="27">
        <v>12500</v>
      </c>
      <c r="M11" s="27">
        <v>58</v>
      </c>
      <c r="N11" s="27">
        <v>10</v>
      </c>
      <c r="O11" s="28"/>
      <c r="P11" s="28"/>
      <c r="Q11" s="29"/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>
        <v>770000000</v>
      </c>
      <c r="AF11" s="28"/>
      <c r="AG11" s="28"/>
      <c r="AH11" s="28"/>
      <c r="AI11" s="28"/>
      <c r="AJ11" s="28"/>
      <c r="AK11" s="28"/>
      <c r="AL11" s="26" t="s">
        <v>1082</v>
      </c>
    </row>
    <row r="12" spans="2:38" s="1" customFormat="1" ht="50.2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500000000</v>
      </c>
      <c r="R12" s="10">
        <f>SUM(R13:R13)</f>
        <v>0</v>
      </c>
      <c r="S12" s="11">
        <f>SUM(S13:S13)</f>
        <v>413633189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913633189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128.25" thickBot="1">
      <c r="B13" s="28"/>
      <c r="C13" s="28"/>
      <c r="D13" s="28"/>
      <c r="E13" s="28"/>
      <c r="F13" s="26" t="s">
        <v>970</v>
      </c>
      <c r="G13" s="28"/>
      <c r="H13" s="28"/>
      <c r="I13" s="28"/>
      <c r="J13" s="26" t="s">
        <v>210</v>
      </c>
      <c r="K13" s="26" t="s">
        <v>646</v>
      </c>
      <c r="L13" s="27">
        <v>25</v>
      </c>
      <c r="M13" s="27">
        <v>160</v>
      </c>
      <c r="N13" s="27">
        <v>40</v>
      </c>
      <c r="O13" s="28"/>
      <c r="P13" s="28"/>
      <c r="Q13" s="29">
        <v>500000000</v>
      </c>
      <c r="R13" s="28"/>
      <c r="S13" s="29">
        <v>413633189</v>
      </c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1082</v>
      </c>
    </row>
    <row r="14" spans="2:38" s="1" customFormat="1" ht="45.7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50000000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50000000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128.25" thickBot="1">
      <c r="B15" s="28"/>
      <c r="C15" s="28"/>
      <c r="D15" s="28"/>
      <c r="E15" s="28"/>
      <c r="F15" s="26" t="s">
        <v>971</v>
      </c>
      <c r="G15" s="28"/>
      <c r="H15" s="28"/>
      <c r="I15" s="28"/>
      <c r="J15" s="26" t="s">
        <v>211</v>
      </c>
      <c r="K15" s="26" t="s">
        <v>647</v>
      </c>
      <c r="L15" s="27">
        <v>1</v>
      </c>
      <c r="M15" s="27">
        <v>1</v>
      </c>
      <c r="N15" s="27">
        <v>1</v>
      </c>
      <c r="O15" s="28"/>
      <c r="P15" s="28"/>
      <c r="Q15" s="29">
        <v>50000000</v>
      </c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1082</v>
      </c>
    </row>
    <row r="16" spans="2:38" s="1" customFormat="1" ht="50.2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100000000</v>
      </c>
      <c r="R16" s="10">
        <f>SUM(R17:R17)</f>
        <v>0</v>
      </c>
      <c r="S16" s="11">
        <f>SUM(S17:S17)</f>
        <v>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100000000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217.5" thickBot="1">
      <c r="B17" s="28"/>
      <c r="C17" s="28"/>
      <c r="D17" s="28"/>
      <c r="E17" s="28"/>
      <c r="F17" s="26" t="s">
        <v>972</v>
      </c>
      <c r="G17" s="28"/>
      <c r="H17" s="28"/>
      <c r="I17" s="28"/>
      <c r="J17" s="26" t="s">
        <v>212</v>
      </c>
      <c r="K17" s="26" t="s">
        <v>648</v>
      </c>
      <c r="L17" s="27">
        <v>0</v>
      </c>
      <c r="M17" s="27">
        <v>1</v>
      </c>
      <c r="N17" s="27">
        <v>0</v>
      </c>
      <c r="O17" s="28"/>
      <c r="P17" s="28"/>
      <c r="Q17" s="29">
        <v>100000000</v>
      </c>
      <c r="R17" s="28"/>
      <c r="S17" s="29"/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1082</v>
      </c>
    </row>
    <row r="18" spans="2:38" s="1" customFormat="1" ht="50.25">
      <c r="B18" s="5" t="s">
        <v>1037</v>
      </c>
      <c r="C18" s="3" t="s">
        <v>1038</v>
      </c>
      <c r="D18" s="3" t="s">
        <v>1039</v>
      </c>
      <c r="E18" s="3" t="s">
        <v>1040</v>
      </c>
      <c r="F18" s="3" t="s">
        <v>1041</v>
      </c>
      <c r="G18" s="3" t="s">
        <v>1042</v>
      </c>
      <c r="H18" s="3" t="s">
        <v>1043</v>
      </c>
      <c r="I18" s="3" t="s">
        <v>1044</v>
      </c>
      <c r="J18" s="4" t="s">
        <v>1045</v>
      </c>
      <c r="K18" s="5" t="s">
        <v>1046</v>
      </c>
      <c r="L18" s="6"/>
      <c r="M18" s="6"/>
      <c r="N18" s="7"/>
      <c r="O18" s="7"/>
      <c r="P18" s="8"/>
      <c r="Q18" s="9">
        <f>SUM(Q19:Q19)</f>
        <v>300000000</v>
      </c>
      <c r="R18" s="10">
        <f>SUM(R19:R19)</f>
        <v>0</v>
      </c>
      <c r="S18" s="11">
        <f>SUM(S19:S19)</f>
        <v>0</v>
      </c>
      <c r="T18" s="10">
        <f>SUM(T19:T19)</f>
        <v>0</v>
      </c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2">
        <f>Q18+S18</f>
        <v>300000000</v>
      </c>
      <c r="AH18" s="10">
        <f>AH19</f>
        <v>0</v>
      </c>
      <c r="AI18" s="13">
        <f>SUM(AI19:AI19)</f>
        <v>0</v>
      </c>
      <c r="AJ18" s="14"/>
      <c r="AK18" s="14"/>
      <c r="AL18" s="15"/>
    </row>
    <row r="19" spans="2:38" ht="178.5">
      <c r="B19" s="28"/>
      <c r="C19" s="28"/>
      <c r="D19" s="28"/>
      <c r="E19" s="28"/>
      <c r="F19" s="26" t="s">
        <v>973</v>
      </c>
      <c r="G19" s="28"/>
      <c r="H19" s="28"/>
      <c r="I19" s="28"/>
      <c r="J19" s="26" t="s">
        <v>213</v>
      </c>
      <c r="K19" s="26" t="s">
        <v>649</v>
      </c>
      <c r="L19" s="27">
        <v>1</v>
      </c>
      <c r="M19" s="27">
        <v>2</v>
      </c>
      <c r="N19" s="27">
        <v>1</v>
      </c>
      <c r="O19" s="28"/>
      <c r="P19" s="28"/>
      <c r="Q19" s="29">
        <v>300000000</v>
      </c>
      <c r="R19" s="28"/>
      <c r="S19" s="29"/>
      <c r="T19" s="28"/>
      <c r="U19" s="28"/>
      <c r="V19" s="28"/>
      <c r="W19" s="28"/>
      <c r="X19" s="28"/>
      <c r="Y19" s="28"/>
      <c r="Z19" s="28"/>
      <c r="AA19" s="29"/>
      <c r="AB19" s="28"/>
      <c r="AC19" s="28"/>
      <c r="AD19" s="28"/>
      <c r="AE19" s="29"/>
      <c r="AF19" s="28"/>
      <c r="AG19" s="28"/>
      <c r="AH19" s="28"/>
      <c r="AI19" s="28"/>
      <c r="AJ19" s="28"/>
      <c r="AK19" s="28"/>
      <c r="AL19" s="26" t="s">
        <v>1082</v>
      </c>
    </row>
    <row r="20" spans="2:38" ht="15.75" thickBot="1">
      <c r="B20" s="28"/>
      <c r="C20" s="28"/>
      <c r="D20" s="28"/>
      <c r="E20" s="28"/>
      <c r="F20" s="26"/>
      <c r="G20" s="28"/>
      <c r="H20" s="28"/>
      <c r="I20" s="28"/>
      <c r="J20" s="26"/>
      <c r="K20" s="26"/>
      <c r="L20" s="27"/>
      <c r="M20" s="27"/>
      <c r="N20" s="27"/>
      <c r="O20" s="28"/>
      <c r="P20" s="28"/>
      <c r="Q20" s="29"/>
      <c r="R20" s="28"/>
      <c r="S20" s="29"/>
      <c r="T20" s="28"/>
      <c r="U20" s="28"/>
      <c r="V20" s="28"/>
      <c r="W20" s="28"/>
      <c r="X20" s="28"/>
      <c r="Y20" s="28"/>
      <c r="Z20" s="28"/>
      <c r="AA20" s="29"/>
      <c r="AB20" s="28"/>
      <c r="AC20" s="28"/>
      <c r="AD20" s="28"/>
      <c r="AE20" s="29"/>
      <c r="AF20" s="28"/>
      <c r="AG20" s="28"/>
      <c r="AH20" s="28"/>
      <c r="AI20" s="28"/>
      <c r="AJ20" s="28"/>
      <c r="AK20" s="28"/>
      <c r="AL20" s="26"/>
    </row>
    <row r="21" spans="2:38" s="1" customFormat="1" ht="11.25">
      <c r="B21" s="122" t="s">
        <v>1097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4"/>
    </row>
    <row r="22" spans="2:38" s="1" customFormat="1" ht="12" thickBot="1">
      <c r="B22" s="125" t="s">
        <v>1098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7"/>
    </row>
    <row r="23" spans="2:38" s="1" customFormat="1" ht="11.25">
      <c r="B23" s="252" t="s">
        <v>1207</v>
      </c>
      <c r="C23" s="129"/>
      <c r="D23" s="129"/>
      <c r="E23" s="129"/>
      <c r="F23" s="129"/>
      <c r="G23" s="129"/>
      <c r="H23" s="129"/>
      <c r="I23" s="129"/>
      <c r="J23" s="130"/>
      <c r="K23" s="131" t="s">
        <v>1221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3"/>
      <c r="W23" s="131" t="s">
        <v>1101</v>
      </c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253"/>
    </row>
    <row r="24" spans="2:38" s="1" customFormat="1" ht="24.75" customHeight="1" thickBot="1">
      <c r="B24" s="254" t="s">
        <v>1225</v>
      </c>
      <c r="C24" s="137"/>
      <c r="D24" s="138"/>
      <c r="E24" s="16"/>
      <c r="F24" s="16"/>
      <c r="G24" s="16"/>
      <c r="H24" s="139" t="s">
        <v>1226</v>
      </c>
      <c r="I24" s="139"/>
      <c r="J24" s="139"/>
      <c r="K24" s="139"/>
      <c r="L24" s="139"/>
      <c r="M24" s="139"/>
      <c r="N24" s="139"/>
      <c r="O24" s="139"/>
      <c r="P24" s="140"/>
      <c r="Q24" s="141" t="s">
        <v>1049</v>
      </c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3"/>
      <c r="AI24" s="144" t="s">
        <v>1050</v>
      </c>
      <c r="AJ24" s="145"/>
      <c r="AK24" s="145"/>
      <c r="AL24" s="146"/>
    </row>
    <row r="25" spans="2:38" s="1" customFormat="1" ht="11.25" customHeight="1">
      <c r="B25" s="156" t="s">
        <v>1051</v>
      </c>
      <c r="C25" s="158" t="s">
        <v>1052</v>
      </c>
      <c r="D25" s="159"/>
      <c r="E25" s="159"/>
      <c r="F25" s="159"/>
      <c r="G25" s="159"/>
      <c r="H25" s="159"/>
      <c r="I25" s="159"/>
      <c r="J25" s="159"/>
      <c r="K25" s="162" t="s">
        <v>1053</v>
      </c>
      <c r="L25" s="164" t="s">
        <v>1054</v>
      </c>
      <c r="M25" s="164" t="s">
        <v>1055</v>
      </c>
      <c r="N25" s="166" t="s">
        <v>1394</v>
      </c>
      <c r="O25" s="173" t="s">
        <v>1056</v>
      </c>
      <c r="P25" s="175" t="s">
        <v>1057</v>
      </c>
      <c r="Q25" s="177" t="s">
        <v>1058</v>
      </c>
      <c r="R25" s="169"/>
      <c r="S25" s="168" t="s">
        <v>1059</v>
      </c>
      <c r="T25" s="169"/>
      <c r="U25" s="168" t="s">
        <v>1060</v>
      </c>
      <c r="V25" s="169"/>
      <c r="W25" s="168" t="s">
        <v>1061</v>
      </c>
      <c r="X25" s="169"/>
      <c r="Y25" s="168" t="s">
        <v>1062</v>
      </c>
      <c r="Z25" s="169"/>
      <c r="AA25" s="168" t="s">
        <v>1063</v>
      </c>
      <c r="AB25" s="169"/>
      <c r="AC25" s="168" t="s">
        <v>1064</v>
      </c>
      <c r="AD25" s="169"/>
      <c r="AE25" s="168" t="s">
        <v>1065</v>
      </c>
      <c r="AF25" s="169"/>
      <c r="AG25" s="168" t="s">
        <v>1066</v>
      </c>
      <c r="AH25" s="170"/>
      <c r="AI25" s="171" t="s">
        <v>1067</v>
      </c>
      <c r="AJ25" s="147" t="s">
        <v>1068</v>
      </c>
      <c r="AK25" s="149" t="s">
        <v>1069</v>
      </c>
      <c r="AL25" s="151" t="s">
        <v>1070</v>
      </c>
    </row>
    <row r="26" spans="2:38" s="1" customFormat="1" ht="24" thickBot="1">
      <c r="B26" s="157"/>
      <c r="C26" s="178"/>
      <c r="D26" s="179"/>
      <c r="E26" s="179"/>
      <c r="F26" s="179"/>
      <c r="G26" s="179"/>
      <c r="H26" s="179"/>
      <c r="I26" s="179"/>
      <c r="J26" s="179"/>
      <c r="K26" s="163"/>
      <c r="L26" s="165" t="s">
        <v>1054</v>
      </c>
      <c r="M26" s="165"/>
      <c r="N26" s="167"/>
      <c r="O26" s="174"/>
      <c r="P26" s="176"/>
      <c r="Q26" s="17" t="s">
        <v>1071</v>
      </c>
      <c r="R26" s="18" t="s">
        <v>1072</v>
      </c>
      <c r="S26" s="19" t="s">
        <v>1071</v>
      </c>
      <c r="T26" s="18" t="s">
        <v>1072</v>
      </c>
      <c r="U26" s="19" t="s">
        <v>1071</v>
      </c>
      <c r="V26" s="18" t="s">
        <v>1072</v>
      </c>
      <c r="W26" s="19" t="s">
        <v>1071</v>
      </c>
      <c r="X26" s="18" t="s">
        <v>1072</v>
      </c>
      <c r="Y26" s="19" t="s">
        <v>1071</v>
      </c>
      <c r="Z26" s="18" t="s">
        <v>1072</v>
      </c>
      <c r="AA26" s="19" t="s">
        <v>1071</v>
      </c>
      <c r="AB26" s="18" t="s">
        <v>1072</v>
      </c>
      <c r="AC26" s="19" t="s">
        <v>1071</v>
      </c>
      <c r="AD26" s="18" t="s">
        <v>1073</v>
      </c>
      <c r="AE26" s="19" t="s">
        <v>1071</v>
      </c>
      <c r="AF26" s="18" t="s">
        <v>1073</v>
      </c>
      <c r="AG26" s="19" t="s">
        <v>1071</v>
      </c>
      <c r="AH26" s="20" t="s">
        <v>1073</v>
      </c>
      <c r="AI26" s="172"/>
      <c r="AJ26" s="148"/>
      <c r="AK26" s="150"/>
      <c r="AL26" s="152"/>
    </row>
    <row r="27" spans="2:38" s="1" customFormat="1" ht="68.25" thickBot="1">
      <c r="B27" s="42" t="s">
        <v>1083</v>
      </c>
      <c r="C27" s="180" t="s">
        <v>1361</v>
      </c>
      <c r="D27" s="181"/>
      <c r="E27" s="181"/>
      <c r="F27" s="181"/>
      <c r="G27" s="181"/>
      <c r="H27" s="181"/>
      <c r="I27" s="181"/>
      <c r="J27" s="181"/>
      <c r="K27" s="44" t="s">
        <v>1227</v>
      </c>
      <c r="L27" s="44" t="s">
        <v>1201</v>
      </c>
      <c r="M27" s="45">
        <v>0.7</v>
      </c>
      <c r="N27" s="45">
        <v>0.1</v>
      </c>
      <c r="O27" s="46"/>
      <c r="P27" s="47"/>
      <c r="Q27" s="48" t="e">
        <f>#REF!+Q32+Q35</f>
        <v>#REF!</v>
      </c>
      <c r="R27" s="49" t="e">
        <f>#REF!+R32+R35</f>
        <v>#REF!</v>
      </c>
      <c r="S27" s="49" t="e">
        <f>#REF!+S32+S35</f>
        <v>#REF!</v>
      </c>
      <c r="T27" s="49" t="e">
        <f>#REF!+T32+T35</f>
        <v>#REF!</v>
      </c>
      <c r="U27" s="49" t="e">
        <f>#REF!+U32+U35</f>
        <v>#REF!</v>
      </c>
      <c r="V27" s="49" t="e">
        <f>#REF!+V32+V35</f>
        <v>#REF!</v>
      </c>
      <c r="W27" s="49" t="e">
        <f>#REF!+W32+W35</f>
        <v>#REF!</v>
      </c>
      <c r="X27" s="49" t="e">
        <f>#REF!+X32+X35</f>
        <v>#REF!</v>
      </c>
      <c r="Y27" s="49" t="e">
        <f>#REF!+Y32+Y35</f>
        <v>#REF!</v>
      </c>
      <c r="Z27" s="49" t="e">
        <f>#REF!+Z32+Z35</f>
        <v>#REF!</v>
      </c>
      <c r="AA27" s="49" t="e">
        <f>#REF!+AA32+AA35</f>
        <v>#REF!</v>
      </c>
      <c r="AB27" s="49" t="e">
        <f>#REF!+AB32+AB35</f>
        <v>#REF!</v>
      </c>
      <c r="AC27" s="49" t="e">
        <f>#REF!+AC32+AC35</f>
        <v>#REF!</v>
      </c>
      <c r="AD27" s="49" t="e">
        <f>#REF!+AD32+AD35</f>
        <v>#REF!</v>
      </c>
      <c r="AE27" s="49" t="e">
        <f>#REF!+AE32+AE35</f>
        <v>#REF!</v>
      </c>
      <c r="AF27" s="49" t="e">
        <f>#REF!+AF32+AF35</f>
        <v>#REF!</v>
      </c>
      <c r="AG27" s="49" t="e">
        <f>+#REF!+AG32+AG35</f>
        <v>#REF!</v>
      </c>
      <c r="AH27" s="50" t="e">
        <f>#REF!+AH32+AH35</f>
        <v>#REF!</v>
      </c>
      <c r="AI27" s="51" t="e">
        <f>#REF!+AI32+AI35</f>
        <v>#REF!</v>
      </c>
      <c r="AJ27" s="52"/>
      <c r="AK27" s="52"/>
      <c r="AL27" s="53"/>
    </row>
    <row r="28" spans="2:38" s="1" customFormat="1" ht="50.25">
      <c r="B28" s="5" t="s">
        <v>1037</v>
      </c>
      <c r="C28" s="3" t="s">
        <v>1038</v>
      </c>
      <c r="D28" s="3" t="s">
        <v>1039</v>
      </c>
      <c r="E28" s="3" t="s">
        <v>1040</v>
      </c>
      <c r="F28" s="3" t="s">
        <v>1041</v>
      </c>
      <c r="G28" s="3" t="s">
        <v>1042</v>
      </c>
      <c r="H28" s="3" t="s">
        <v>1043</v>
      </c>
      <c r="I28" s="3" t="s">
        <v>1044</v>
      </c>
      <c r="J28" s="4" t="s">
        <v>1045</v>
      </c>
      <c r="K28" s="5" t="s">
        <v>1046</v>
      </c>
      <c r="L28" s="6"/>
      <c r="M28" s="6"/>
      <c r="N28" s="7"/>
      <c r="O28" s="7"/>
      <c r="P28" s="8"/>
      <c r="Q28" s="9">
        <f>SUM(Q29:Q29)</f>
        <v>0</v>
      </c>
      <c r="R28" s="10">
        <f>SUM(R29:R29)</f>
        <v>0</v>
      </c>
      <c r="S28" s="11">
        <f>SUM(S29:S29)</f>
        <v>100000000</v>
      </c>
      <c r="T28" s="10">
        <f>SUM(T29:T29)</f>
        <v>0</v>
      </c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2">
        <f>Q28+S28</f>
        <v>100000000</v>
      </c>
      <c r="AH28" s="10">
        <f>AH29</f>
        <v>0</v>
      </c>
      <c r="AI28" s="13">
        <f>SUM(AI29:AI29)</f>
        <v>0</v>
      </c>
      <c r="AJ28" s="14"/>
      <c r="AK28" s="14"/>
      <c r="AL28" s="15"/>
    </row>
    <row r="29" spans="2:38" ht="77.25" thickBot="1">
      <c r="B29" s="28"/>
      <c r="C29" s="28"/>
      <c r="D29" s="28"/>
      <c r="E29" s="28"/>
      <c r="F29" s="26" t="s">
        <v>974</v>
      </c>
      <c r="G29" s="28"/>
      <c r="H29" s="28"/>
      <c r="I29" s="28"/>
      <c r="J29" s="26" t="s">
        <v>214</v>
      </c>
      <c r="K29" s="26" t="s">
        <v>650</v>
      </c>
      <c r="L29" s="27">
        <v>1</v>
      </c>
      <c r="M29" s="27">
        <v>1</v>
      </c>
      <c r="N29" s="27">
        <v>100</v>
      </c>
      <c r="O29" s="28"/>
      <c r="P29" s="28"/>
      <c r="Q29" s="29"/>
      <c r="R29" s="28"/>
      <c r="S29" s="29">
        <v>100000000</v>
      </c>
      <c r="T29" s="28"/>
      <c r="U29" s="28"/>
      <c r="V29" s="28"/>
      <c r="W29" s="28"/>
      <c r="X29" s="28"/>
      <c r="Y29" s="28"/>
      <c r="Z29" s="28"/>
      <c r="AA29" s="29"/>
      <c r="AB29" s="28"/>
      <c r="AC29" s="28"/>
      <c r="AD29" s="28"/>
      <c r="AE29" s="29">
        <v>100000000</v>
      </c>
      <c r="AF29" s="28"/>
      <c r="AG29" s="28"/>
      <c r="AH29" s="28"/>
      <c r="AI29" s="28"/>
      <c r="AJ29" s="28"/>
      <c r="AK29" s="28"/>
      <c r="AL29" s="26" t="s">
        <v>1083</v>
      </c>
    </row>
    <row r="30" spans="2:38" s="1" customFormat="1" ht="50.25">
      <c r="B30" s="5" t="s">
        <v>1037</v>
      </c>
      <c r="C30" s="3" t="s">
        <v>1038</v>
      </c>
      <c r="D30" s="3" t="s">
        <v>1039</v>
      </c>
      <c r="E30" s="3" t="s">
        <v>1040</v>
      </c>
      <c r="F30" s="3" t="s">
        <v>1041</v>
      </c>
      <c r="G30" s="3" t="s">
        <v>1042</v>
      </c>
      <c r="H30" s="3" t="s">
        <v>1043</v>
      </c>
      <c r="I30" s="3" t="s">
        <v>1044</v>
      </c>
      <c r="J30" s="4" t="s">
        <v>1045</v>
      </c>
      <c r="K30" s="5" t="s">
        <v>1046</v>
      </c>
      <c r="L30" s="6"/>
      <c r="M30" s="6"/>
      <c r="N30" s="7"/>
      <c r="O30" s="7"/>
      <c r="P30" s="8"/>
      <c r="Q30" s="9">
        <f>SUM(Q31:Q31)</f>
        <v>20000000</v>
      </c>
      <c r="R30" s="10">
        <f>SUM(R31:R31)</f>
        <v>0</v>
      </c>
      <c r="S30" s="11">
        <f>SUM(S31:S31)</f>
        <v>100000000</v>
      </c>
      <c r="T30" s="10">
        <f>SUM(T31:T31)</f>
        <v>0</v>
      </c>
      <c r="U30" s="11"/>
      <c r="V30" s="10"/>
      <c r="W30" s="11"/>
      <c r="X30" s="10"/>
      <c r="Y30" s="11"/>
      <c r="Z30" s="10"/>
      <c r="AA30" s="11"/>
      <c r="AB30" s="10"/>
      <c r="AC30" s="11"/>
      <c r="AD30" s="10"/>
      <c r="AE30" s="11"/>
      <c r="AF30" s="10"/>
      <c r="AG30" s="12">
        <f>Q30+S30</f>
        <v>120000000</v>
      </c>
      <c r="AH30" s="10">
        <f>AH31</f>
        <v>0</v>
      </c>
      <c r="AI30" s="13">
        <f>SUM(AI31:AI31)</f>
        <v>0</v>
      </c>
      <c r="AJ30" s="14"/>
      <c r="AK30" s="14"/>
      <c r="AL30" s="15"/>
    </row>
    <row r="31" spans="2:38" ht="77.25" thickBot="1">
      <c r="B31" s="28"/>
      <c r="C31" s="28"/>
      <c r="D31" s="28"/>
      <c r="E31" s="28"/>
      <c r="F31" s="26" t="s">
        <v>974</v>
      </c>
      <c r="G31" s="28"/>
      <c r="H31" s="28"/>
      <c r="I31" s="28"/>
      <c r="J31" s="26" t="s">
        <v>215</v>
      </c>
      <c r="K31" s="26" t="s">
        <v>651</v>
      </c>
      <c r="L31" s="27">
        <v>6</v>
      </c>
      <c r="M31" s="27">
        <v>20</v>
      </c>
      <c r="N31" s="27">
        <v>0</v>
      </c>
      <c r="O31" s="28"/>
      <c r="P31" s="28"/>
      <c r="Q31" s="29">
        <v>20000000</v>
      </c>
      <c r="R31" s="28"/>
      <c r="S31" s="29">
        <v>100000000</v>
      </c>
      <c r="T31" s="28"/>
      <c r="U31" s="28"/>
      <c r="V31" s="28"/>
      <c r="W31" s="28"/>
      <c r="X31" s="28"/>
      <c r="Y31" s="28"/>
      <c r="Z31" s="28"/>
      <c r="AA31" s="29"/>
      <c r="AB31" s="28"/>
      <c r="AC31" s="28"/>
      <c r="AD31" s="28"/>
      <c r="AE31" s="29"/>
      <c r="AF31" s="28"/>
      <c r="AG31" s="28"/>
      <c r="AH31" s="28"/>
      <c r="AI31" s="28"/>
      <c r="AJ31" s="28"/>
      <c r="AK31" s="28"/>
      <c r="AL31" s="26" t="s">
        <v>1083</v>
      </c>
    </row>
    <row r="32" spans="2:38" s="1" customFormat="1" ht="45.75">
      <c r="B32" s="5" t="s">
        <v>1037</v>
      </c>
      <c r="C32" s="3" t="s">
        <v>1038</v>
      </c>
      <c r="D32" s="3" t="s">
        <v>1039</v>
      </c>
      <c r="E32" s="3" t="s">
        <v>1040</v>
      </c>
      <c r="F32" s="3" t="s">
        <v>1041</v>
      </c>
      <c r="G32" s="3" t="s">
        <v>1042</v>
      </c>
      <c r="H32" s="3" t="s">
        <v>1043</v>
      </c>
      <c r="I32" s="3" t="s">
        <v>1044</v>
      </c>
      <c r="J32" s="4" t="s">
        <v>1045</v>
      </c>
      <c r="K32" s="5" t="s">
        <v>1046</v>
      </c>
      <c r="L32" s="6"/>
      <c r="M32" s="6"/>
      <c r="N32" s="7"/>
      <c r="O32" s="7"/>
      <c r="P32" s="8"/>
      <c r="Q32" s="9">
        <f>SUM(Q33:Q33)</f>
        <v>0</v>
      </c>
      <c r="R32" s="10">
        <f>SUM(R33:R33)</f>
        <v>0</v>
      </c>
      <c r="S32" s="11">
        <f>SUM(S33:S33)</f>
        <v>10000000</v>
      </c>
      <c r="T32" s="10">
        <f>SUM(T33:T33)</f>
        <v>0</v>
      </c>
      <c r="U32" s="11"/>
      <c r="V32" s="10"/>
      <c r="W32" s="11"/>
      <c r="X32" s="10"/>
      <c r="Y32" s="11"/>
      <c r="Z32" s="10"/>
      <c r="AA32" s="11"/>
      <c r="AB32" s="10"/>
      <c r="AC32" s="11"/>
      <c r="AD32" s="10"/>
      <c r="AE32" s="11"/>
      <c r="AF32" s="10"/>
      <c r="AG32" s="12">
        <f>Q32+S32</f>
        <v>10000000</v>
      </c>
      <c r="AH32" s="10">
        <f>AH33</f>
        <v>0</v>
      </c>
      <c r="AI32" s="13">
        <f>SUM(AI33:AI33)</f>
        <v>0</v>
      </c>
      <c r="AJ32" s="14"/>
      <c r="AK32" s="14"/>
      <c r="AL32" s="15"/>
    </row>
    <row r="33" spans="2:38" ht="102.75" thickBot="1">
      <c r="B33" s="28"/>
      <c r="C33" s="28"/>
      <c r="D33" s="28"/>
      <c r="E33" s="28"/>
      <c r="F33" s="26" t="s">
        <v>974</v>
      </c>
      <c r="G33" s="28"/>
      <c r="H33" s="28"/>
      <c r="I33" s="28"/>
      <c r="J33" s="26" t="s">
        <v>216</v>
      </c>
      <c r="K33" s="26" t="s">
        <v>652</v>
      </c>
      <c r="L33" s="27">
        <v>0</v>
      </c>
      <c r="M33" s="27">
        <v>1</v>
      </c>
      <c r="N33" s="27">
        <v>0</v>
      </c>
      <c r="O33" s="28"/>
      <c r="P33" s="28"/>
      <c r="Q33" s="29"/>
      <c r="R33" s="28"/>
      <c r="S33" s="29">
        <v>10000000</v>
      </c>
      <c r="T33" s="28"/>
      <c r="U33" s="28"/>
      <c r="V33" s="28"/>
      <c r="W33" s="28"/>
      <c r="X33" s="28"/>
      <c r="Y33" s="28"/>
      <c r="Z33" s="28"/>
      <c r="AA33" s="29"/>
      <c r="AB33" s="28"/>
      <c r="AC33" s="28"/>
      <c r="AD33" s="28"/>
      <c r="AE33" s="29"/>
      <c r="AF33" s="28"/>
      <c r="AG33" s="28"/>
      <c r="AH33" s="28"/>
      <c r="AI33" s="28"/>
      <c r="AJ33" s="28"/>
      <c r="AK33" s="28"/>
      <c r="AL33" s="26" t="s">
        <v>1083</v>
      </c>
    </row>
    <row r="34" spans="2:38" s="1" customFormat="1" ht="45.75">
      <c r="B34" s="5" t="s">
        <v>1037</v>
      </c>
      <c r="C34" s="3" t="s">
        <v>1038</v>
      </c>
      <c r="D34" s="3" t="s">
        <v>1039</v>
      </c>
      <c r="E34" s="3" t="s">
        <v>1040</v>
      </c>
      <c r="F34" s="3" t="s">
        <v>1041</v>
      </c>
      <c r="G34" s="3" t="s">
        <v>1042</v>
      </c>
      <c r="H34" s="3" t="s">
        <v>1043</v>
      </c>
      <c r="I34" s="3" t="s">
        <v>1044</v>
      </c>
      <c r="J34" s="4" t="s">
        <v>1045</v>
      </c>
      <c r="K34" s="5" t="s">
        <v>1046</v>
      </c>
      <c r="L34" s="6"/>
      <c r="M34" s="6"/>
      <c r="N34" s="7"/>
      <c r="O34" s="7"/>
      <c r="P34" s="8"/>
      <c r="Q34" s="9">
        <f>SUM(Q35:Q35)</f>
        <v>0</v>
      </c>
      <c r="R34" s="10">
        <f>SUM(R35:R35)</f>
        <v>0</v>
      </c>
      <c r="S34" s="11">
        <f>SUM(S35:S35)</f>
        <v>31538462</v>
      </c>
      <c r="T34" s="10">
        <f>SUM(T35:T35)</f>
        <v>0</v>
      </c>
      <c r="U34" s="11"/>
      <c r="V34" s="10"/>
      <c r="W34" s="11"/>
      <c r="X34" s="10"/>
      <c r="Y34" s="11"/>
      <c r="Z34" s="10"/>
      <c r="AA34" s="11"/>
      <c r="AB34" s="10"/>
      <c r="AC34" s="11"/>
      <c r="AD34" s="10"/>
      <c r="AE34" s="11"/>
      <c r="AF34" s="10"/>
      <c r="AG34" s="12">
        <f>Q34+S34</f>
        <v>31538462</v>
      </c>
      <c r="AH34" s="10">
        <f>AH35</f>
        <v>0</v>
      </c>
      <c r="AI34" s="13">
        <f>SUM(AI35:AI35)</f>
        <v>0</v>
      </c>
      <c r="AJ34" s="14"/>
      <c r="AK34" s="14"/>
      <c r="AL34" s="15"/>
    </row>
    <row r="35" spans="2:38" ht="64.5" thickBot="1">
      <c r="B35" s="28"/>
      <c r="C35" s="28"/>
      <c r="D35" s="28"/>
      <c r="E35" s="28"/>
      <c r="F35" s="26" t="s">
        <v>974</v>
      </c>
      <c r="G35" s="28"/>
      <c r="H35" s="28"/>
      <c r="I35" s="28"/>
      <c r="J35" s="26" t="s">
        <v>217</v>
      </c>
      <c r="K35" s="26" t="s">
        <v>653</v>
      </c>
      <c r="L35" s="27">
        <v>0</v>
      </c>
      <c r="M35" s="27">
        <v>10</v>
      </c>
      <c r="N35" s="27">
        <v>0</v>
      </c>
      <c r="O35" s="28"/>
      <c r="P35" s="28"/>
      <c r="Q35" s="29"/>
      <c r="R35" s="28"/>
      <c r="S35" s="29">
        <v>31538462</v>
      </c>
      <c r="T35" s="28"/>
      <c r="U35" s="28"/>
      <c r="V35" s="28"/>
      <c r="W35" s="28"/>
      <c r="X35" s="28"/>
      <c r="Y35" s="28"/>
      <c r="Z35" s="28"/>
      <c r="AA35" s="29"/>
      <c r="AB35" s="28"/>
      <c r="AC35" s="28"/>
      <c r="AD35" s="28"/>
      <c r="AE35" s="29"/>
      <c r="AF35" s="28"/>
      <c r="AG35" s="28"/>
      <c r="AH35" s="28"/>
      <c r="AI35" s="28"/>
      <c r="AJ35" s="28"/>
      <c r="AK35" s="28"/>
      <c r="AL35" s="26" t="s">
        <v>1083</v>
      </c>
    </row>
    <row r="36" spans="2:38" s="1" customFormat="1" ht="45.75">
      <c r="B36" s="5" t="s">
        <v>1037</v>
      </c>
      <c r="C36" s="3" t="s">
        <v>1038</v>
      </c>
      <c r="D36" s="3" t="s">
        <v>1039</v>
      </c>
      <c r="E36" s="3" t="s">
        <v>1040</v>
      </c>
      <c r="F36" s="3" t="s">
        <v>1041</v>
      </c>
      <c r="G36" s="3" t="s">
        <v>1042</v>
      </c>
      <c r="H36" s="3" t="s">
        <v>1043</v>
      </c>
      <c r="I36" s="3" t="s">
        <v>1044</v>
      </c>
      <c r="J36" s="4" t="s">
        <v>1045</v>
      </c>
      <c r="K36" s="5" t="s">
        <v>1046</v>
      </c>
      <c r="L36" s="6"/>
      <c r="M36" s="6"/>
      <c r="N36" s="7"/>
      <c r="O36" s="7"/>
      <c r="P36" s="8"/>
      <c r="Q36" s="9">
        <f>SUM(Q37:Q37)</f>
        <v>0</v>
      </c>
      <c r="R36" s="10">
        <f>SUM(R37:R37)</f>
        <v>0</v>
      </c>
      <c r="S36" s="11">
        <f>SUM(S37:S37)</f>
        <v>31538462</v>
      </c>
      <c r="T36" s="10">
        <f>SUM(T37:T37)</f>
        <v>0</v>
      </c>
      <c r="U36" s="11"/>
      <c r="V36" s="10"/>
      <c r="W36" s="11"/>
      <c r="X36" s="10"/>
      <c r="Y36" s="11"/>
      <c r="Z36" s="10"/>
      <c r="AA36" s="11"/>
      <c r="AB36" s="10"/>
      <c r="AC36" s="11"/>
      <c r="AD36" s="10"/>
      <c r="AE36" s="11"/>
      <c r="AF36" s="10"/>
      <c r="AG36" s="12">
        <f>Q36+S36</f>
        <v>31538462</v>
      </c>
      <c r="AH36" s="10">
        <f>AH37</f>
        <v>0</v>
      </c>
      <c r="AI36" s="13">
        <f>SUM(AI37:AI37)</f>
        <v>0</v>
      </c>
      <c r="AJ36" s="14"/>
      <c r="AK36" s="14"/>
      <c r="AL36" s="15"/>
    </row>
    <row r="37" spans="2:38" ht="128.25" thickBot="1">
      <c r="B37" s="28"/>
      <c r="C37" s="28"/>
      <c r="D37" s="28"/>
      <c r="E37" s="28"/>
      <c r="F37" s="26" t="s">
        <v>974</v>
      </c>
      <c r="G37" s="28"/>
      <c r="H37" s="28"/>
      <c r="I37" s="28"/>
      <c r="J37" s="26" t="s">
        <v>218</v>
      </c>
      <c r="K37" s="26" t="s">
        <v>652</v>
      </c>
      <c r="L37" s="27">
        <v>0</v>
      </c>
      <c r="M37" s="27">
        <v>1</v>
      </c>
      <c r="N37" s="27">
        <v>0</v>
      </c>
      <c r="O37" s="28"/>
      <c r="P37" s="28"/>
      <c r="Q37" s="29"/>
      <c r="R37" s="28"/>
      <c r="S37" s="29">
        <v>31538462</v>
      </c>
      <c r="T37" s="28"/>
      <c r="U37" s="28"/>
      <c r="V37" s="28"/>
      <c r="W37" s="28"/>
      <c r="X37" s="28"/>
      <c r="Y37" s="28"/>
      <c r="Z37" s="28"/>
      <c r="AA37" s="29"/>
      <c r="AB37" s="28"/>
      <c r="AC37" s="28"/>
      <c r="AD37" s="28"/>
      <c r="AE37" s="29"/>
      <c r="AF37" s="28"/>
      <c r="AG37" s="28"/>
      <c r="AH37" s="28"/>
      <c r="AI37" s="28"/>
      <c r="AJ37" s="28"/>
      <c r="AK37" s="28"/>
      <c r="AL37" s="26" t="s">
        <v>1083</v>
      </c>
    </row>
    <row r="38" spans="2:38" s="1" customFormat="1" ht="45.75">
      <c r="B38" s="5" t="s">
        <v>1037</v>
      </c>
      <c r="C38" s="3" t="s">
        <v>1038</v>
      </c>
      <c r="D38" s="3" t="s">
        <v>1039</v>
      </c>
      <c r="E38" s="3" t="s">
        <v>1040</v>
      </c>
      <c r="F38" s="3" t="s">
        <v>1041</v>
      </c>
      <c r="G38" s="3" t="s">
        <v>1042</v>
      </c>
      <c r="H38" s="3" t="s">
        <v>1043</v>
      </c>
      <c r="I38" s="3" t="s">
        <v>1044</v>
      </c>
      <c r="J38" s="4" t="s">
        <v>1045</v>
      </c>
      <c r="K38" s="5" t="s">
        <v>1046</v>
      </c>
      <c r="L38" s="6"/>
      <c r="M38" s="6"/>
      <c r="N38" s="7"/>
      <c r="O38" s="7"/>
      <c r="P38" s="8"/>
      <c r="Q38" s="9">
        <f>SUM(Q39:Q39)</f>
        <v>0</v>
      </c>
      <c r="R38" s="10">
        <f>SUM(R39:R39)</f>
        <v>0</v>
      </c>
      <c r="S38" s="11">
        <f>SUM(S39:S39)</f>
        <v>31538462</v>
      </c>
      <c r="T38" s="10">
        <f>SUM(T39:T39)</f>
        <v>0</v>
      </c>
      <c r="U38" s="11"/>
      <c r="V38" s="10"/>
      <c r="W38" s="11"/>
      <c r="X38" s="10"/>
      <c r="Y38" s="11"/>
      <c r="Z38" s="10"/>
      <c r="AA38" s="11"/>
      <c r="AB38" s="10"/>
      <c r="AC38" s="11"/>
      <c r="AD38" s="10"/>
      <c r="AE38" s="11"/>
      <c r="AF38" s="10"/>
      <c r="AG38" s="12">
        <f>Q38+S38</f>
        <v>31538462</v>
      </c>
      <c r="AH38" s="10">
        <f>AH39</f>
        <v>0</v>
      </c>
      <c r="AI38" s="13">
        <f>SUM(AI39:AI39)</f>
        <v>0</v>
      </c>
      <c r="AJ38" s="14"/>
      <c r="AK38" s="14"/>
      <c r="AL38" s="15"/>
    </row>
    <row r="39" spans="2:38" ht="102.75" thickBot="1">
      <c r="B39" s="28"/>
      <c r="C39" s="28"/>
      <c r="D39" s="28"/>
      <c r="E39" s="28"/>
      <c r="F39" s="26" t="s">
        <v>974</v>
      </c>
      <c r="G39" s="28"/>
      <c r="H39" s="28"/>
      <c r="I39" s="28"/>
      <c r="J39" s="26" t="s">
        <v>219</v>
      </c>
      <c r="K39" s="26" t="s">
        <v>654</v>
      </c>
      <c r="L39" s="27">
        <v>0</v>
      </c>
      <c r="M39" s="27">
        <v>1</v>
      </c>
      <c r="N39" s="27">
        <v>0</v>
      </c>
      <c r="O39" s="28"/>
      <c r="P39" s="28"/>
      <c r="Q39" s="29"/>
      <c r="R39" s="28"/>
      <c r="S39" s="29">
        <v>31538462</v>
      </c>
      <c r="T39" s="28"/>
      <c r="U39" s="28"/>
      <c r="V39" s="28"/>
      <c r="W39" s="28"/>
      <c r="X39" s="28"/>
      <c r="Y39" s="28"/>
      <c r="Z39" s="28"/>
      <c r="AA39" s="29"/>
      <c r="AB39" s="28"/>
      <c r="AC39" s="28"/>
      <c r="AD39" s="28"/>
      <c r="AE39" s="29"/>
      <c r="AF39" s="28"/>
      <c r="AG39" s="28"/>
      <c r="AH39" s="28"/>
      <c r="AI39" s="28"/>
      <c r="AJ39" s="28"/>
      <c r="AK39" s="28"/>
      <c r="AL39" s="26" t="s">
        <v>1083</v>
      </c>
    </row>
    <row r="40" spans="2:38" s="1" customFormat="1" ht="45.75">
      <c r="B40" s="5" t="s">
        <v>1037</v>
      </c>
      <c r="C40" s="3" t="s">
        <v>1038</v>
      </c>
      <c r="D40" s="3" t="s">
        <v>1039</v>
      </c>
      <c r="E40" s="3" t="s">
        <v>1040</v>
      </c>
      <c r="F40" s="3" t="s">
        <v>1041</v>
      </c>
      <c r="G40" s="3" t="s">
        <v>1042</v>
      </c>
      <c r="H40" s="3" t="s">
        <v>1043</v>
      </c>
      <c r="I40" s="3" t="s">
        <v>1044</v>
      </c>
      <c r="J40" s="4" t="s">
        <v>1045</v>
      </c>
      <c r="K40" s="5" t="s">
        <v>1046</v>
      </c>
      <c r="L40" s="6"/>
      <c r="M40" s="6"/>
      <c r="N40" s="7"/>
      <c r="O40" s="7"/>
      <c r="P40" s="8"/>
      <c r="Q40" s="9">
        <f>SUM(Q41:Q41)</f>
        <v>0</v>
      </c>
      <c r="R40" s="10">
        <f>SUM(R41:R41)</f>
        <v>0</v>
      </c>
      <c r="S40" s="11">
        <f>SUM(S41:S41)</f>
        <v>31538462</v>
      </c>
      <c r="T40" s="10">
        <f>SUM(T41:T41)</f>
        <v>0</v>
      </c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2">
        <f>Q40+S40</f>
        <v>31538462</v>
      </c>
      <c r="AH40" s="10">
        <f>AH41</f>
        <v>0</v>
      </c>
      <c r="AI40" s="13">
        <f>SUM(AI41:AI41)</f>
        <v>0</v>
      </c>
      <c r="AJ40" s="14"/>
      <c r="AK40" s="14"/>
      <c r="AL40" s="15"/>
    </row>
    <row r="41" spans="2:38" ht="115.5" thickBot="1">
      <c r="B41" s="28"/>
      <c r="C41" s="28"/>
      <c r="D41" s="28"/>
      <c r="E41" s="28"/>
      <c r="F41" s="26" t="s">
        <v>974</v>
      </c>
      <c r="G41" s="28"/>
      <c r="H41" s="28"/>
      <c r="I41" s="28"/>
      <c r="J41" s="26" t="s">
        <v>220</v>
      </c>
      <c r="K41" s="26" t="s">
        <v>655</v>
      </c>
      <c r="L41" s="27">
        <v>1</v>
      </c>
      <c r="M41" s="27">
        <v>1</v>
      </c>
      <c r="N41" s="27">
        <v>1</v>
      </c>
      <c r="O41" s="28"/>
      <c r="P41" s="28"/>
      <c r="Q41" s="29"/>
      <c r="R41" s="28"/>
      <c r="S41" s="29">
        <v>31538462</v>
      </c>
      <c r="T41" s="28"/>
      <c r="U41" s="28"/>
      <c r="V41" s="28"/>
      <c r="W41" s="28"/>
      <c r="X41" s="28"/>
      <c r="Y41" s="28"/>
      <c r="Z41" s="28"/>
      <c r="AA41" s="29"/>
      <c r="AB41" s="28"/>
      <c r="AC41" s="28"/>
      <c r="AD41" s="28"/>
      <c r="AE41" s="29"/>
      <c r="AF41" s="28"/>
      <c r="AG41" s="28"/>
      <c r="AH41" s="28"/>
      <c r="AI41" s="28"/>
      <c r="AJ41" s="28"/>
      <c r="AK41" s="28"/>
      <c r="AL41" s="26" t="s">
        <v>1083</v>
      </c>
    </row>
    <row r="42" spans="2:38" s="1" customFormat="1" ht="45.75">
      <c r="B42" s="5" t="s">
        <v>1037</v>
      </c>
      <c r="C42" s="3" t="s">
        <v>1038</v>
      </c>
      <c r="D42" s="3" t="s">
        <v>1039</v>
      </c>
      <c r="E42" s="3" t="s">
        <v>1040</v>
      </c>
      <c r="F42" s="3" t="s">
        <v>1041</v>
      </c>
      <c r="G42" s="3" t="s">
        <v>1042</v>
      </c>
      <c r="H42" s="3" t="s">
        <v>1043</v>
      </c>
      <c r="I42" s="3" t="s">
        <v>1044</v>
      </c>
      <c r="J42" s="4" t="s">
        <v>1045</v>
      </c>
      <c r="K42" s="5" t="s">
        <v>1046</v>
      </c>
      <c r="L42" s="6"/>
      <c r="M42" s="6"/>
      <c r="N42" s="7"/>
      <c r="O42" s="7"/>
      <c r="P42" s="8"/>
      <c r="Q42" s="9">
        <f>SUM(Q43:Q43)</f>
        <v>0</v>
      </c>
      <c r="R42" s="10">
        <f>SUM(R43:R43)</f>
        <v>0</v>
      </c>
      <c r="S42" s="11">
        <f>SUM(S43:S43)</f>
        <v>31538462</v>
      </c>
      <c r="T42" s="10">
        <f>SUM(T43:T43)</f>
        <v>0</v>
      </c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2">
        <f>Q42+S42</f>
        <v>31538462</v>
      </c>
      <c r="AH42" s="10">
        <f>AH43</f>
        <v>0</v>
      </c>
      <c r="AI42" s="13">
        <f>SUM(AI43:AI43)</f>
        <v>0</v>
      </c>
      <c r="AJ42" s="14"/>
      <c r="AK42" s="14"/>
      <c r="AL42" s="15"/>
    </row>
    <row r="43" spans="2:38" ht="102.75" thickBot="1">
      <c r="B43" s="28"/>
      <c r="C43" s="28"/>
      <c r="D43" s="28"/>
      <c r="E43" s="28"/>
      <c r="F43" s="26" t="s">
        <v>974</v>
      </c>
      <c r="G43" s="28"/>
      <c r="H43" s="28"/>
      <c r="I43" s="28"/>
      <c r="J43" s="26" t="s">
        <v>221</v>
      </c>
      <c r="K43" s="26" t="s">
        <v>656</v>
      </c>
      <c r="L43" s="27">
        <v>0</v>
      </c>
      <c r="M43" s="27">
        <v>0.55000000000000004</v>
      </c>
      <c r="N43" s="27">
        <v>15</v>
      </c>
      <c r="O43" s="28"/>
      <c r="P43" s="28"/>
      <c r="Q43" s="29"/>
      <c r="R43" s="28"/>
      <c r="S43" s="29">
        <v>31538462</v>
      </c>
      <c r="T43" s="28"/>
      <c r="U43" s="28"/>
      <c r="V43" s="28"/>
      <c r="W43" s="28"/>
      <c r="X43" s="28"/>
      <c r="Y43" s="28"/>
      <c r="Z43" s="28"/>
      <c r="AA43" s="29"/>
      <c r="AB43" s="28"/>
      <c r="AC43" s="28"/>
      <c r="AD43" s="28"/>
      <c r="AE43" s="29"/>
      <c r="AF43" s="28"/>
      <c r="AG43" s="28"/>
      <c r="AH43" s="28"/>
      <c r="AI43" s="28"/>
      <c r="AJ43" s="28"/>
      <c r="AK43" s="28"/>
      <c r="AL43" s="26" t="s">
        <v>1083</v>
      </c>
    </row>
    <row r="44" spans="2:38" s="1" customFormat="1" ht="45.75">
      <c r="B44" s="5" t="s">
        <v>1037</v>
      </c>
      <c r="C44" s="3" t="s">
        <v>1038</v>
      </c>
      <c r="D44" s="3" t="s">
        <v>1039</v>
      </c>
      <c r="E44" s="3" t="s">
        <v>1040</v>
      </c>
      <c r="F44" s="3" t="s">
        <v>1041</v>
      </c>
      <c r="G44" s="3" t="s">
        <v>1042</v>
      </c>
      <c r="H44" s="3" t="s">
        <v>1043</v>
      </c>
      <c r="I44" s="3" t="s">
        <v>1044</v>
      </c>
      <c r="J44" s="4" t="s">
        <v>1045</v>
      </c>
      <c r="K44" s="5" t="s">
        <v>1046</v>
      </c>
      <c r="L44" s="6"/>
      <c r="M44" s="6"/>
      <c r="N44" s="7"/>
      <c r="O44" s="7"/>
      <c r="P44" s="8"/>
      <c r="Q44" s="9">
        <f>SUM(Q45:Q45)</f>
        <v>0</v>
      </c>
      <c r="R44" s="10">
        <f>SUM(R45:R45)</f>
        <v>0</v>
      </c>
      <c r="S44" s="11">
        <f>SUM(S45:S45)</f>
        <v>31538462</v>
      </c>
      <c r="T44" s="10">
        <f>SUM(T45:T45)</f>
        <v>0</v>
      </c>
      <c r="U44" s="11"/>
      <c r="V44" s="10"/>
      <c r="W44" s="11"/>
      <c r="X44" s="10"/>
      <c r="Y44" s="11"/>
      <c r="Z44" s="10"/>
      <c r="AA44" s="11"/>
      <c r="AB44" s="10"/>
      <c r="AC44" s="11"/>
      <c r="AD44" s="10"/>
      <c r="AE44" s="11"/>
      <c r="AF44" s="10"/>
      <c r="AG44" s="12">
        <f>Q44+S44</f>
        <v>31538462</v>
      </c>
      <c r="AH44" s="10">
        <f>AH45</f>
        <v>0</v>
      </c>
      <c r="AI44" s="13">
        <f>SUM(AI45:AI45)</f>
        <v>0</v>
      </c>
      <c r="AJ44" s="14"/>
      <c r="AK44" s="14"/>
      <c r="AL44" s="15"/>
    </row>
    <row r="45" spans="2:38" ht="115.5" thickBot="1">
      <c r="B45" s="28"/>
      <c r="C45" s="28"/>
      <c r="D45" s="28"/>
      <c r="E45" s="28"/>
      <c r="F45" s="26" t="s">
        <v>974</v>
      </c>
      <c r="G45" s="28"/>
      <c r="H45" s="28"/>
      <c r="I45" s="28"/>
      <c r="J45" s="26" t="s">
        <v>222</v>
      </c>
      <c r="K45" s="26" t="s">
        <v>657</v>
      </c>
      <c r="L45" s="27">
        <v>102</v>
      </c>
      <c r="M45" s="27">
        <v>160</v>
      </c>
      <c r="N45" s="27">
        <v>20</v>
      </c>
      <c r="O45" s="28"/>
      <c r="P45" s="28"/>
      <c r="Q45" s="29"/>
      <c r="R45" s="28"/>
      <c r="S45" s="29">
        <v>31538462</v>
      </c>
      <c r="T45" s="28"/>
      <c r="U45" s="28"/>
      <c r="V45" s="28"/>
      <c r="W45" s="28"/>
      <c r="X45" s="28"/>
      <c r="Y45" s="28"/>
      <c r="Z45" s="28"/>
      <c r="AA45" s="29"/>
      <c r="AB45" s="28"/>
      <c r="AC45" s="28"/>
      <c r="AD45" s="28"/>
      <c r="AE45" s="29"/>
      <c r="AF45" s="28"/>
      <c r="AG45" s="28"/>
      <c r="AH45" s="28"/>
      <c r="AI45" s="28"/>
      <c r="AJ45" s="28"/>
      <c r="AK45" s="28"/>
      <c r="AL45" s="26" t="s">
        <v>1083</v>
      </c>
    </row>
    <row r="46" spans="2:38" s="1" customFormat="1" ht="45.75">
      <c r="B46" s="5" t="s">
        <v>1037</v>
      </c>
      <c r="C46" s="3" t="s">
        <v>1038</v>
      </c>
      <c r="D46" s="3" t="s">
        <v>1039</v>
      </c>
      <c r="E46" s="3" t="s">
        <v>1040</v>
      </c>
      <c r="F46" s="3" t="s">
        <v>1041</v>
      </c>
      <c r="G46" s="3" t="s">
        <v>1042</v>
      </c>
      <c r="H46" s="3" t="s">
        <v>1043</v>
      </c>
      <c r="I46" s="3" t="s">
        <v>1044</v>
      </c>
      <c r="J46" s="4" t="s">
        <v>1045</v>
      </c>
      <c r="K46" s="5" t="s">
        <v>1046</v>
      </c>
      <c r="L46" s="6"/>
      <c r="M46" s="6"/>
      <c r="N46" s="7"/>
      <c r="O46" s="7"/>
      <c r="P46" s="8"/>
      <c r="Q46" s="9">
        <f>SUM(Q47:Q47)</f>
        <v>0</v>
      </c>
      <c r="R46" s="10">
        <f>SUM(R47:R47)</f>
        <v>0</v>
      </c>
      <c r="S46" s="11">
        <f>SUM(S47:S47)</f>
        <v>31538462</v>
      </c>
      <c r="T46" s="10">
        <f>SUM(T47:T47)</f>
        <v>0</v>
      </c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2">
        <f>Q46+S46</f>
        <v>31538462</v>
      </c>
      <c r="AH46" s="10">
        <f>AH47</f>
        <v>0</v>
      </c>
      <c r="AI46" s="13">
        <f>SUM(AI47:AI47)</f>
        <v>0</v>
      </c>
      <c r="AJ46" s="14"/>
      <c r="AK46" s="14"/>
      <c r="AL46" s="15"/>
    </row>
    <row r="47" spans="2:38" ht="77.25" thickBot="1">
      <c r="B47" s="28"/>
      <c r="C47" s="28"/>
      <c r="D47" s="28"/>
      <c r="E47" s="28"/>
      <c r="F47" s="26" t="s">
        <v>974</v>
      </c>
      <c r="G47" s="28"/>
      <c r="H47" s="28"/>
      <c r="I47" s="28"/>
      <c r="J47" s="26" t="s">
        <v>223</v>
      </c>
      <c r="K47" s="26" t="s">
        <v>658</v>
      </c>
      <c r="L47" s="27">
        <v>0</v>
      </c>
      <c r="M47" s="27">
        <v>120</v>
      </c>
      <c r="N47" s="27">
        <v>40</v>
      </c>
      <c r="O47" s="28"/>
      <c r="P47" s="28"/>
      <c r="Q47" s="29"/>
      <c r="R47" s="28"/>
      <c r="S47" s="29">
        <v>31538462</v>
      </c>
      <c r="T47" s="28"/>
      <c r="U47" s="28"/>
      <c r="V47" s="28"/>
      <c r="W47" s="28"/>
      <c r="X47" s="28"/>
      <c r="Y47" s="28"/>
      <c r="Z47" s="28"/>
      <c r="AA47" s="29"/>
      <c r="AB47" s="28"/>
      <c r="AC47" s="28"/>
      <c r="AD47" s="28"/>
      <c r="AE47" s="29"/>
      <c r="AF47" s="28"/>
      <c r="AG47" s="28"/>
      <c r="AH47" s="28"/>
      <c r="AI47" s="28"/>
      <c r="AJ47" s="28"/>
      <c r="AK47" s="28"/>
      <c r="AL47" s="26" t="s">
        <v>1083</v>
      </c>
    </row>
    <row r="48" spans="2:38" s="1" customFormat="1" ht="45.75">
      <c r="B48" s="5" t="s">
        <v>1037</v>
      </c>
      <c r="C48" s="3" t="s">
        <v>1038</v>
      </c>
      <c r="D48" s="3" t="s">
        <v>1039</v>
      </c>
      <c r="E48" s="3" t="s">
        <v>1040</v>
      </c>
      <c r="F48" s="3" t="s">
        <v>1041</v>
      </c>
      <c r="G48" s="3" t="s">
        <v>1042</v>
      </c>
      <c r="H48" s="3" t="s">
        <v>1043</v>
      </c>
      <c r="I48" s="3" t="s">
        <v>1044</v>
      </c>
      <c r="J48" s="4" t="s">
        <v>1045</v>
      </c>
      <c r="K48" s="5" t="s">
        <v>1046</v>
      </c>
      <c r="L48" s="6"/>
      <c r="M48" s="6"/>
      <c r="N48" s="7"/>
      <c r="O48" s="7"/>
      <c r="P48" s="8"/>
      <c r="Q48" s="9">
        <f>SUM(Q49:Q49)</f>
        <v>0</v>
      </c>
      <c r="R48" s="10">
        <f>SUM(R49:R49)</f>
        <v>0</v>
      </c>
      <c r="S48" s="11">
        <f>SUM(S49:S49)</f>
        <v>31538462</v>
      </c>
      <c r="T48" s="10">
        <f>SUM(T49:T49)</f>
        <v>0</v>
      </c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2">
        <f>Q48+S48</f>
        <v>31538462</v>
      </c>
      <c r="AH48" s="10">
        <f>AH49</f>
        <v>0</v>
      </c>
      <c r="AI48" s="13">
        <f>SUM(AI49:AI49)</f>
        <v>0</v>
      </c>
      <c r="AJ48" s="14"/>
      <c r="AK48" s="14"/>
      <c r="AL48" s="15"/>
    </row>
    <row r="49" spans="2:38" ht="77.25" thickBot="1">
      <c r="B49" s="28"/>
      <c r="C49" s="28"/>
      <c r="D49" s="28"/>
      <c r="E49" s="28"/>
      <c r="F49" s="26" t="s">
        <v>974</v>
      </c>
      <c r="G49" s="28"/>
      <c r="H49" s="28"/>
      <c r="I49" s="28"/>
      <c r="J49" s="26" t="s">
        <v>224</v>
      </c>
      <c r="K49" s="26" t="s">
        <v>659</v>
      </c>
      <c r="L49" s="27">
        <v>0</v>
      </c>
      <c r="M49" s="27">
        <v>1</v>
      </c>
      <c r="N49" s="27">
        <v>0</v>
      </c>
      <c r="O49" s="28"/>
      <c r="P49" s="28"/>
      <c r="Q49" s="29"/>
      <c r="R49" s="28"/>
      <c r="S49" s="29">
        <v>31538462</v>
      </c>
      <c r="T49" s="28"/>
      <c r="U49" s="28"/>
      <c r="V49" s="28"/>
      <c r="W49" s="28"/>
      <c r="X49" s="28"/>
      <c r="Y49" s="28"/>
      <c r="Z49" s="28"/>
      <c r="AA49" s="29"/>
      <c r="AB49" s="28"/>
      <c r="AC49" s="28"/>
      <c r="AD49" s="28"/>
      <c r="AE49" s="29"/>
      <c r="AF49" s="28"/>
      <c r="AG49" s="28"/>
      <c r="AH49" s="28"/>
      <c r="AI49" s="28"/>
      <c r="AJ49" s="28"/>
      <c r="AK49" s="28"/>
      <c r="AL49" s="26" t="s">
        <v>1083</v>
      </c>
    </row>
    <row r="50" spans="2:38" s="1" customFormat="1" ht="45.75">
      <c r="B50" s="5" t="s">
        <v>1037</v>
      </c>
      <c r="C50" s="3" t="s">
        <v>1038</v>
      </c>
      <c r="D50" s="3" t="s">
        <v>1039</v>
      </c>
      <c r="E50" s="3" t="s">
        <v>1040</v>
      </c>
      <c r="F50" s="3" t="s">
        <v>1041</v>
      </c>
      <c r="G50" s="3" t="s">
        <v>1042</v>
      </c>
      <c r="H50" s="3" t="s">
        <v>1043</v>
      </c>
      <c r="I50" s="3" t="s">
        <v>1044</v>
      </c>
      <c r="J50" s="4" t="s">
        <v>1045</v>
      </c>
      <c r="K50" s="5" t="s">
        <v>1046</v>
      </c>
      <c r="L50" s="6"/>
      <c r="M50" s="6"/>
      <c r="N50" s="7"/>
      <c r="O50" s="7"/>
      <c r="P50" s="8"/>
      <c r="Q50" s="9">
        <f>SUM(Q51:Q51)</f>
        <v>0</v>
      </c>
      <c r="R50" s="10">
        <f>SUM(R51:R51)</f>
        <v>0</v>
      </c>
      <c r="S50" s="11">
        <f>SUM(S51:S51)</f>
        <v>31538462</v>
      </c>
      <c r="T50" s="10">
        <f>SUM(T51:T51)</f>
        <v>0</v>
      </c>
      <c r="U50" s="11"/>
      <c r="V50" s="10"/>
      <c r="W50" s="11"/>
      <c r="X50" s="10"/>
      <c r="Y50" s="11"/>
      <c r="Z50" s="10"/>
      <c r="AA50" s="11"/>
      <c r="AB50" s="10"/>
      <c r="AC50" s="11"/>
      <c r="AD50" s="10"/>
      <c r="AE50" s="11"/>
      <c r="AF50" s="10"/>
      <c r="AG50" s="12">
        <f>Q50+S50</f>
        <v>31538462</v>
      </c>
      <c r="AH50" s="10">
        <f>AH51</f>
        <v>0</v>
      </c>
      <c r="AI50" s="13">
        <f>SUM(AI51:AI51)</f>
        <v>0</v>
      </c>
      <c r="AJ50" s="14"/>
      <c r="AK50" s="14"/>
      <c r="AL50" s="15"/>
    </row>
    <row r="51" spans="2:38" ht="63.75" customHeight="1" thickBot="1">
      <c r="B51" s="28"/>
      <c r="C51" s="28"/>
      <c r="D51" s="28"/>
      <c r="E51" s="28"/>
      <c r="F51" s="26" t="s">
        <v>974</v>
      </c>
      <c r="G51" s="28"/>
      <c r="H51" s="28"/>
      <c r="I51" s="28"/>
      <c r="J51" s="26" t="s">
        <v>225</v>
      </c>
      <c r="K51" s="26" t="s">
        <v>660</v>
      </c>
      <c r="L51" s="27">
        <v>0</v>
      </c>
      <c r="M51" s="27">
        <v>1</v>
      </c>
      <c r="N51" s="27">
        <v>1</v>
      </c>
      <c r="O51" s="28"/>
      <c r="P51" s="28"/>
      <c r="Q51" s="29"/>
      <c r="R51" s="28"/>
      <c r="S51" s="29">
        <v>31538462</v>
      </c>
      <c r="T51" s="28"/>
      <c r="U51" s="28"/>
      <c r="V51" s="28"/>
      <c r="W51" s="28"/>
      <c r="X51" s="28"/>
      <c r="Y51" s="28"/>
      <c r="Z51" s="28"/>
      <c r="AA51" s="29"/>
      <c r="AB51" s="28"/>
      <c r="AC51" s="28"/>
      <c r="AD51" s="28"/>
      <c r="AE51" s="29">
        <v>110000000</v>
      </c>
      <c r="AF51" s="28"/>
      <c r="AG51" s="28"/>
      <c r="AH51" s="28"/>
      <c r="AI51" s="28"/>
      <c r="AJ51" s="28"/>
      <c r="AK51" s="28"/>
      <c r="AL51" s="26" t="s">
        <v>1083</v>
      </c>
    </row>
    <row r="52" spans="2:38" s="1" customFormat="1" ht="45.75">
      <c r="B52" s="5" t="s">
        <v>1037</v>
      </c>
      <c r="C52" s="3" t="s">
        <v>1038</v>
      </c>
      <c r="D52" s="3" t="s">
        <v>1039</v>
      </c>
      <c r="E52" s="3" t="s">
        <v>1040</v>
      </c>
      <c r="F52" s="3" t="s">
        <v>1041</v>
      </c>
      <c r="G52" s="3" t="s">
        <v>1042</v>
      </c>
      <c r="H52" s="3" t="s">
        <v>1043</v>
      </c>
      <c r="I52" s="3" t="s">
        <v>1044</v>
      </c>
      <c r="J52" s="4" t="s">
        <v>1045</v>
      </c>
      <c r="K52" s="5" t="s">
        <v>1046</v>
      </c>
      <c r="L52" s="6"/>
      <c r="M52" s="6"/>
      <c r="N52" s="7"/>
      <c r="O52" s="7"/>
      <c r="P52" s="8"/>
      <c r="Q52" s="9">
        <f>SUM(Q53:Q53)</f>
        <v>0</v>
      </c>
      <c r="R52" s="10">
        <f>SUM(R53:R53)</f>
        <v>0</v>
      </c>
      <c r="S52" s="11">
        <f>SUM(S53:S53)</f>
        <v>31538462</v>
      </c>
      <c r="T52" s="10">
        <f>SUM(T53:T53)</f>
        <v>0</v>
      </c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11"/>
      <c r="AF52" s="10"/>
      <c r="AG52" s="12">
        <f>Q52+S52</f>
        <v>31538462</v>
      </c>
      <c r="AH52" s="10">
        <f>AH53</f>
        <v>0</v>
      </c>
      <c r="AI52" s="13">
        <f>SUM(AI53:AI53)</f>
        <v>0</v>
      </c>
      <c r="AJ52" s="14"/>
      <c r="AK52" s="14"/>
      <c r="AL52" s="15"/>
    </row>
    <row r="53" spans="2:38" ht="90" thickBot="1">
      <c r="B53" s="28"/>
      <c r="C53" s="28"/>
      <c r="D53" s="28"/>
      <c r="E53" s="28"/>
      <c r="F53" s="26" t="s">
        <v>974</v>
      </c>
      <c r="G53" s="28"/>
      <c r="H53" s="28"/>
      <c r="I53" s="28"/>
      <c r="J53" s="26" t="s">
        <v>226</v>
      </c>
      <c r="K53" s="26" t="s">
        <v>661</v>
      </c>
      <c r="L53" s="27">
        <v>10</v>
      </c>
      <c r="M53" s="27">
        <v>1</v>
      </c>
      <c r="N53" s="27">
        <v>100</v>
      </c>
      <c r="O53" s="28"/>
      <c r="P53" s="28"/>
      <c r="Q53" s="29"/>
      <c r="R53" s="28"/>
      <c r="S53" s="29">
        <v>31538462</v>
      </c>
      <c r="T53" s="28"/>
      <c r="U53" s="28"/>
      <c r="V53" s="28"/>
      <c r="W53" s="28"/>
      <c r="X53" s="28"/>
      <c r="Y53" s="28"/>
      <c r="Z53" s="28"/>
      <c r="AA53" s="29"/>
      <c r="AB53" s="28"/>
      <c r="AC53" s="28"/>
      <c r="AD53" s="28"/>
      <c r="AE53" s="29"/>
      <c r="AF53" s="28"/>
      <c r="AG53" s="28"/>
      <c r="AH53" s="28"/>
      <c r="AI53" s="28"/>
      <c r="AJ53" s="28"/>
      <c r="AK53" s="28"/>
      <c r="AL53" s="26" t="s">
        <v>1083</v>
      </c>
    </row>
    <row r="54" spans="2:38" s="1" customFormat="1" ht="45.75">
      <c r="B54" s="5" t="s">
        <v>1037</v>
      </c>
      <c r="C54" s="3" t="s">
        <v>1038</v>
      </c>
      <c r="D54" s="3" t="s">
        <v>1039</v>
      </c>
      <c r="E54" s="3" t="s">
        <v>1040</v>
      </c>
      <c r="F54" s="3" t="s">
        <v>1041</v>
      </c>
      <c r="G54" s="3" t="s">
        <v>1042</v>
      </c>
      <c r="H54" s="3" t="s">
        <v>1043</v>
      </c>
      <c r="I54" s="3" t="s">
        <v>1044</v>
      </c>
      <c r="J54" s="4" t="s">
        <v>1045</v>
      </c>
      <c r="K54" s="5" t="s">
        <v>1046</v>
      </c>
      <c r="L54" s="6"/>
      <c r="M54" s="6"/>
      <c r="N54" s="7"/>
      <c r="O54" s="7"/>
      <c r="P54" s="8"/>
      <c r="Q54" s="9">
        <f>SUM(Q55:Q55)</f>
        <v>0</v>
      </c>
      <c r="R54" s="10">
        <f>SUM(R55:R55)</f>
        <v>0</v>
      </c>
      <c r="S54" s="11">
        <f>SUM(S55:S55)</f>
        <v>31538462</v>
      </c>
      <c r="T54" s="10">
        <f>SUM(T55:T55)</f>
        <v>0</v>
      </c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11"/>
      <c r="AF54" s="10"/>
      <c r="AG54" s="12">
        <f>Q54+S54</f>
        <v>31538462</v>
      </c>
      <c r="AH54" s="10">
        <f>AH55</f>
        <v>0</v>
      </c>
      <c r="AI54" s="13">
        <f>SUM(AI55:AI55)</f>
        <v>0</v>
      </c>
      <c r="AJ54" s="14"/>
      <c r="AK54" s="14"/>
      <c r="AL54" s="15"/>
    </row>
    <row r="55" spans="2:38" ht="64.5" thickBot="1">
      <c r="B55" s="28"/>
      <c r="C55" s="28"/>
      <c r="D55" s="28"/>
      <c r="E55" s="28"/>
      <c r="F55" s="26" t="s">
        <v>974</v>
      </c>
      <c r="G55" s="28"/>
      <c r="H55" s="28"/>
      <c r="I55" s="28"/>
      <c r="J55" s="26" t="s">
        <v>227</v>
      </c>
      <c r="K55" s="26" t="s">
        <v>662</v>
      </c>
      <c r="L55" s="27">
        <v>0</v>
      </c>
      <c r="M55" s="27">
        <v>1</v>
      </c>
      <c r="N55" s="27">
        <v>1</v>
      </c>
      <c r="O55" s="28"/>
      <c r="P55" s="28"/>
      <c r="Q55" s="29"/>
      <c r="R55" s="28"/>
      <c r="S55" s="29">
        <v>31538462</v>
      </c>
      <c r="T55" s="28"/>
      <c r="U55" s="28"/>
      <c r="V55" s="28"/>
      <c r="W55" s="28"/>
      <c r="X55" s="28"/>
      <c r="Y55" s="28"/>
      <c r="Z55" s="28"/>
      <c r="AA55" s="29"/>
      <c r="AB55" s="28"/>
      <c r="AC55" s="28"/>
      <c r="AD55" s="28"/>
      <c r="AE55" s="29"/>
      <c r="AF55" s="28"/>
      <c r="AG55" s="28"/>
      <c r="AH55" s="28"/>
      <c r="AI55" s="28"/>
      <c r="AJ55" s="28"/>
      <c r="AK55" s="28"/>
      <c r="AL55" s="26" t="s">
        <v>1083</v>
      </c>
    </row>
    <row r="56" spans="2:38" s="1" customFormat="1" ht="45.75">
      <c r="B56" s="5" t="s">
        <v>1037</v>
      </c>
      <c r="C56" s="3" t="s">
        <v>1038</v>
      </c>
      <c r="D56" s="3" t="s">
        <v>1039</v>
      </c>
      <c r="E56" s="3" t="s">
        <v>1040</v>
      </c>
      <c r="F56" s="3" t="s">
        <v>1041</v>
      </c>
      <c r="G56" s="3" t="s">
        <v>1042</v>
      </c>
      <c r="H56" s="3" t="s">
        <v>1043</v>
      </c>
      <c r="I56" s="3" t="s">
        <v>1044</v>
      </c>
      <c r="J56" s="4" t="s">
        <v>1045</v>
      </c>
      <c r="K56" s="5" t="s">
        <v>1046</v>
      </c>
      <c r="L56" s="6"/>
      <c r="M56" s="6"/>
      <c r="N56" s="7"/>
      <c r="O56" s="7"/>
      <c r="P56" s="8"/>
      <c r="Q56" s="9">
        <f>SUM(Q57:Q57)</f>
        <v>0</v>
      </c>
      <c r="R56" s="10">
        <f>SUM(R57:R57)</f>
        <v>0</v>
      </c>
      <c r="S56" s="11">
        <f>SUM(S57:S57)</f>
        <v>31538462</v>
      </c>
      <c r="T56" s="10">
        <f>SUM(T57:T57)</f>
        <v>0</v>
      </c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11"/>
      <c r="AF56" s="10"/>
      <c r="AG56" s="12">
        <f>Q56+S56</f>
        <v>31538462</v>
      </c>
      <c r="AH56" s="10">
        <f>AH57</f>
        <v>0</v>
      </c>
      <c r="AI56" s="13">
        <f>SUM(AI57:AI57)</f>
        <v>0</v>
      </c>
      <c r="AJ56" s="14"/>
      <c r="AK56" s="14"/>
      <c r="AL56" s="15"/>
    </row>
    <row r="57" spans="2:38" ht="141" thickBot="1">
      <c r="B57" s="28"/>
      <c r="C57" s="28"/>
      <c r="D57" s="28"/>
      <c r="E57" s="28"/>
      <c r="F57" s="26" t="s">
        <v>975</v>
      </c>
      <c r="G57" s="28"/>
      <c r="H57" s="28"/>
      <c r="I57" s="28"/>
      <c r="J57" s="26" t="s">
        <v>228</v>
      </c>
      <c r="K57" s="26" t="s">
        <v>663</v>
      </c>
      <c r="L57" s="27">
        <v>0</v>
      </c>
      <c r="M57" s="27">
        <v>1</v>
      </c>
      <c r="N57" s="27">
        <v>1</v>
      </c>
      <c r="O57" s="28"/>
      <c r="P57" s="28"/>
      <c r="Q57" s="29"/>
      <c r="R57" s="28"/>
      <c r="S57" s="29">
        <v>31538462</v>
      </c>
      <c r="T57" s="28"/>
      <c r="U57" s="28"/>
      <c r="V57" s="28"/>
      <c r="W57" s="28"/>
      <c r="X57" s="28"/>
      <c r="Y57" s="28"/>
      <c r="Z57" s="28"/>
      <c r="AA57" s="29"/>
      <c r="AB57" s="28"/>
      <c r="AC57" s="28"/>
      <c r="AD57" s="28"/>
      <c r="AE57" s="29"/>
      <c r="AF57" s="28"/>
      <c r="AG57" s="28"/>
      <c r="AH57" s="28"/>
      <c r="AI57" s="28"/>
      <c r="AJ57" s="28"/>
      <c r="AK57" s="28"/>
      <c r="AL57" s="26" t="s">
        <v>1083</v>
      </c>
    </row>
    <row r="58" spans="2:38" s="1" customFormat="1" ht="45.75">
      <c r="B58" s="5" t="s">
        <v>1037</v>
      </c>
      <c r="C58" s="3" t="s">
        <v>1038</v>
      </c>
      <c r="D58" s="3" t="s">
        <v>1039</v>
      </c>
      <c r="E58" s="3" t="s">
        <v>1040</v>
      </c>
      <c r="F58" s="3" t="s">
        <v>1041</v>
      </c>
      <c r="G58" s="3" t="s">
        <v>1042</v>
      </c>
      <c r="H58" s="3" t="s">
        <v>1043</v>
      </c>
      <c r="I58" s="3" t="s">
        <v>1044</v>
      </c>
      <c r="J58" s="4" t="s">
        <v>1045</v>
      </c>
      <c r="K58" s="5" t="s">
        <v>1046</v>
      </c>
      <c r="L58" s="6"/>
      <c r="M58" s="6"/>
      <c r="N58" s="7"/>
      <c r="O58" s="7"/>
      <c r="P58" s="8"/>
      <c r="Q58" s="9">
        <f>SUM(Q59:Q59)</f>
        <v>0</v>
      </c>
      <c r="R58" s="10">
        <f>SUM(R59:R59)</f>
        <v>0</v>
      </c>
      <c r="S58" s="11">
        <f>SUM(S59:S59)</f>
        <v>31538462</v>
      </c>
      <c r="T58" s="10">
        <f>SUM(T59:T59)</f>
        <v>0</v>
      </c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11"/>
      <c r="AF58" s="10"/>
      <c r="AG58" s="12">
        <f>Q58+S58</f>
        <v>31538462</v>
      </c>
      <c r="AH58" s="10">
        <f>AH59</f>
        <v>0</v>
      </c>
      <c r="AI58" s="13">
        <f>SUM(AI59:AI59)</f>
        <v>0</v>
      </c>
      <c r="AJ58" s="14"/>
      <c r="AK58" s="14"/>
      <c r="AL58" s="15"/>
    </row>
    <row r="59" spans="2:38" ht="76.5">
      <c r="B59" s="28"/>
      <c r="C59" s="28"/>
      <c r="D59" s="28"/>
      <c r="E59" s="28"/>
      <c r="F59" s="26" t="s">
        <v>974</v>
      </c>
      <c r="G59" s="28"/>
      <c r="H59" s="28"/>
      <c r="I59" s="28"/>
      <c r="J59" s="26" t="s">
        <v>229</v>
      </c>
      <c r="K59" s="26" t="s">
        <v>664</v>
      </c>
      <c r="L59" s="27">
        <v>0</v>
      </c>
      <c r="M59" s="27">
        <v>4</v>
      </c>
      <c r="N59" s="27">
        <v>2</v>
      </c>
      <c r="O59" s="28"/>
      <c r="P59" s="28"/>
      <c r="Q59" s="29"/>
      <c r="R59" s="28"/>
      <c r="S59" s="29">
        <v>31538462</v>
      </c>
      <c r="T59" s="28"/>
      <c r="U59" s="28"/>
      <c r="V59" s="28"/>
      <c r="W59" s="28"/>
      <c r="X59" s="28"/>
      <c r="Y59" s="28"/>
      <c r="Z59" s="28"/>
      <c r="AA59" s="29"/>
      <c r="AB59" s="28"/>
      <c r="AC59" s="28"/>
      <c r="AD59" s="28"/>
      <c r="AE59" s="29"/>
      <c r="AF59" s="28"/>
      <c r="AG59" s="28"/>
      <c r="AH59" s="28"/>
      <c r="AI59" s="28"/>
      <c r="AJ59" s="28"/>
      <c r="AK59" s="28"/>
      <c r="AL59" s="26" t="s">
        <v>1083</v>
      </c>
    </row>
  </sheetData>
  <mergeCells count="62">
    <mergeCell ref="AG25:AH25"/>
    <mergeCell ref="AI25:AI26"/>
    <mergeCell ref="O25:O26"/>
    <mergeCell ref="P25:P26"/>
    <mergeCell ref="Q25:R25"/>
    <mergeCell ref="S25:T25"/>
    <mergeCell ref="U25:V25"/>
    <mergeCell ref="W25:X25"/>
    <mergeCell ref="C27:J27"/>
    <mergeCell ref="Y25:Z25"/>
    <mergeCell ref="AA25:AB25"/>
    <mergeCell ref="AC25:AD25"/>
    <mergeCell ref="AE25:AF25"/>
    <mergeCell ref="N25:N26"/>
    <mergeCell ref="B23:J23"/>
    <mergeCell ref="K23:V23"/>
    <mergeCell ref="W23:AL23"/>
    <mergeCell ref="B24:D24"/>
    <mergeCell ref="H24:P24"/>
    <mergeCell ref="Q24:AH24"/>
    <mergeCell ref="AI24:AL24"/>
    <mergeCell ref="AJ25:AJ26"/>
    <mergeCell ref="AK25:AK26"/>
    <mergeCell ref="AL25:AL26"/>
    <mergeCell ref="AJ5:AJ6"/>
    <mergeCell ref="AK5:AK6"/>
    <mergeCell ref="AL5:AL6"/>
    <mergeCell ref="B22:AL22"/>
    <mergeCell ref="W5:X5"/>
    <mergeCell ref="B5:B6"/>
    <mergeCell ref="C5:J6"/>
    <mergeCell ref="K5:K6"/>
    <mergeCell ref="B25:B26"/>
    <mergeCell ref="C25:J26"/>
    <mergeCell ref="K25:K26"/>
    <mergeCell ref="L25:L26"/>
    <mergeCell ref="M25:M26"/>
    <mergeCell ref="C7:J7"/>
    <mergeCell ref="B21:AL21"/>
    <mergeCell ref="L5:L6"/>
    <mergeCell ref="M5:M6"/>
    <mergeCell ref="N5:N6"/>
    <mergeCell ref="Y5:Z5"/>
    <mergeCell ref="AA5:AB5"/>
    <mergeCell ref="AC5:AD5"/>
    <mergeCell ref="AE5:AF5"/>
    <mergeCell ref="AG5:AH5"/>
    <mergeCell ref="AI5:AI6"/>
    <mergeCell ref="O5:O6"/>
    <mergeCell ref="P5:P6"/>
    <mergeCell ref="Q5:R5"/>
    <mergeCell ref="S5:T5"/>
    <mergeCell ref="U5:V5"/>
    <mergeCell ref="B4:D4"/>
    <mergeCell ref="H4:P4"/>
    <mergeCell ref="Q4:AH4"/>
    <mergeCell ref="AI4:AL4"/>
    <mergeCell ref="B1:AL1"/>
    <mergeCell ref="B2:AL2"/>
    <mergeCell ref="B3:J3"/>
    <mergeCell ref="K3:V3"/>
    <mergeCell ref="W3:AL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AL17"/>
  <sheetViews>
    <sheetView zoomScale="50" zoomScaleNormal="50" workbookViewId="0">
      <selection activeCell="N5" sqref="N5:N6"/>
    </sheetView>
  </sheetViews>
  <sheetFormatPr baseColWidth="10" defaultRowHeight="15"/>
  <sheetData>
    <row r="1" spans="2:38" s="1" customFormat="1" ht="11.25">
      <c r="B1" s="122" t="s">
        <v>1097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4"/>
    </row>
    <row r="2" spans="2:38" s="1" customFormat="1" ht="12" thickBot="1">
      <c r="B2" s="125" t="s">
        <v>1098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7"/>
    </row>
    <row r="3" spans="2:38" s="1" customFormat="1" ht="11.25">
      <c r="B3" s="252" t="s">
        <v>1207</v>
      </c>
      <c r="C3" s="129"/>
      <c r="D3" s="129"/>
      <c r="E3" s="129"/>
      <c r="F3" s="129"/>
      <c r="G3" s="129"/>
      <c r="H3" s="129"/>
      <c r="I3" s="129"/>
      <c r="J3" s="130"/>
      <c r="K3" s="131" t="s">
        <v>1228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/>
      <c r="W3" s="131" t="s">
        <v>1101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253"/>
    </row>
    <row r="4" spans="2:38" s="1" customFormat="1" ht="24.75" customHeight="1" thickBot="1">
      <c r="B4" s="254" t="s">
        <v>1229</v>
      </c>
      <c r="C4" s="137"/>
      <c r="D4" s="138"/>
      <c r="E4" s="16"/>
      <c r="F4" s="16"/>
      <c r="G4" s="16"/>
      <c r="H4" s="139" t="s">
        <v>1230</v>
      </c>
      <c r="I4" s="139"/>
      <c r="J4" s="139"/>
      <c r="K4" s="139"/>
      <c r="L4" s="139"/>
      <c r="M4" s="139"/>
      <c r="N4" s="139"/>
      <c r="O4" s="139"/>
      <c r="P4" s="140"/>
      <c r="Q4" s="141" t="s">
        <v>1049</v>
      </c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/>
      <c r="AI4" s="144" t="s">
        <v>1050</v>
      </c>
      <c r="AJ4" s="145"/>
      <c r="AK4" s="145"/>
      <c r="AL4" s="146"/>
    </row>
    <row r="5" spans="2:38" s="1" customFormat="1" ht="11.25" customHeight="1">
      <c r="B5" s="156" t="s">
        <v>1051</v>
      </c>
      <c r="C5" s="158" t="s">
        <v>1052</v>
      </c>
      <c r="D5" s="159"/>
      <c r="E5" s="159"/>
      <c r="F5" s="159"/>
      <c r="G5" s="159"/>
      <c r="H5" s="159"/>
      <c r="I5" s="159"/>
      <c r="J5" s="159"/>
      <c r="K5" s="162" t="s">
        <v>1053</v>
      </c>
      <c r="L5" s="164" t="s">
        <v>1054</v>
      </c>
      <c r="M5" s="164" t="s">
        <v>1055</v>
      </c>
      <c r="N5" s="166" t="s">
        <v>1394</v>
      </c>
      <c r="O5" s="173" t="s">
        <v>1056</v>
      </c>
      <c r="P5" s="175" t="s">
        <v>1057</v>
      </c>
      <c r="Q5" s="177" t="s">
        <v>1058</v>
      </c>
      <c r="R5" s="169"/>
      <c r="S5" s="168" t="s">
        <v>1059</v>
      </c>
      <c r="T5" s="169"/>
      <c r="U5" s="168" t="s">
        <v>1060</v>
      </c>
      <c r="V5" s="169"/>
      <c r="W5" s="168" t="s">
        <v>1061</v>
      </c>
      <c r="X5" s="169"/>
      <c r="Y5" s="168" t="s">
        <v>1062</v>
      </c>
      <c r="Z5" s="169"/>
      <c r="AA5" s="168" t="s">
        <v>1063</v>
      </c>
      <c r="AB5" s="169"/>
      <c r="AC5" s="168" t="s">
        <v>1064</v>
      </c>
      <c r="AD5" s="169"/>
      <c r="AE5" s="168" t="s">
        <v>1065</v>
      </c>
      <c r="AF5" s="169"/>
      <c r="AG5" s="168" t="s">
        <v>1066</v>
      </c>
      <c r="AH5" s="170"/>
      <c r="AI5" s="171" t="s">
        <v>1067</v>
      </c>
      <c r="AJ5" s="147" t="s">
        <v>1068</v>
      </c>
      <c r="AK5" s="149" t="s">
        <v>1069</v>
      </c>
      <c r="AL5" s="151" t="s">
        <v>1070</v>
      </c>
    </row>
    <row r="6" spans="2:38" s="1" customFormat="1" ht="29.25" thickBot="1">
      <c r="B6" s="157"/>
      <c r="C6" s="178"/>
      <c r="D6" s="179"/>
      <c r="E6" s="179"/>
      <c r="F6" s="179"/>
      <c r="G6" s="179"/>
      <c r="H6" s="179"/>
      <c r="I6" s="179"/>
      <c r="J6" s="179"/>
      <c r="K6" s="163"/>
      <c r="L6" s="165" t="s">
        <v>1054</v>
      </c>
      <c r="M6" s="165"/>
      <c r="N6" s="167"/>
      <c r="O6" s="174"/>
      <c r="P6" s="176"/>
      <c r="Q6" s="17" t="s">
        <v>1071</v>
      </c>
      <c r="R6" s="18" t="s">
        <v>1072</v>
      </c>
      <c r="S6" s="19" t="s">
        <v>1071</v>
      </c>
      <c r="T6" s="18" t="s">
        <v>1072</v>
      </c>
      <c r="U6" s="19" t="s">
        <v>1071</v>
      </c>
      <c r="V6" s="18" t="s">
        <v>1072</v>
      </c>
      <c r="W6" s="19" t="s">
        <v>1071</v>
      </c>
      <c r="X6" s="18" t="s">
        <v>1072</v>
      </c>
      <c r="Y6" s="19" t="s">
        <v>1071</v>
      </c>
      <c r="Z6" s="18" t="s">
        <v>1072</v>
      </c>
      <c r="AA6" s="19" t="s">
        <v>1071</v>
      </c>
      <c r="AB6" s="18" t="s">
        <v>1072</v>
      </c>
      <c r="AC6" s="19" t="s">
        <v>1071</v>
      </c>
      <c r="AD6" s="18" t="s">
        <v>1073</v>
      </c>
      <c r="AE6" s="19" t="s">
        <v>1071</v>
      </c>
      <c r="AF6" s="18" t="s">
        <v>1073</v>
      </c>
      <c r="AG6" s="19" t="s">
        <v>1071</v>
      </c>
      <c r="AH6" s="20" t="s">
        <v>1073</v>
      </c>
      <c r="AI6" s="172"/>
      <c r="AJ6" s="148"/>
      <c r="AK6" s="150"/>
      <c r="AL6" s="152"/>
    </row>
    <row r="7" spans="2:38" s="1" customFormat="1" ht="34.5" thickBot="1">
      <c r="B7" s="42" t="s">
        <v>1085</v>
      </c>
      <c r="C7" s="180" t="s">
        <v>1362</v>
      </c>
      <c r="D7" s="181"/>
      <c r="E7" s="181"/>
      <c r="F7" s="181"/>
      <c r="G7" s="181"/>
      <c r="H7" s="181"/>
      <c r="I7" s="181"/>
      <c r="J7" s="181"/>
      <c r="K7" s="43" t="s">
        <v>1231</v>
      </c>
      <c r="L7" s="44" t="s">
        <v>1201</v>
      </c>
      <c r="M7" s="59">
        <v>4</v>
      </c>
      <c r="N7" s="60">
        <v>0</v>
      </c>
      <c r="O7" s="46"/>
      <c r="P7" s="47"/>
      <c r="Q7" s="48" t="e">
        <f>Q9+#REF!+#REF!</f>
        <v>#REF!</v>
      </c>
      <c r="R7" s="49" t="e">
        <f>R9+#REF!+#REF!</f>
        <v>#REF!</v>
      </c>
      <c r="S7" s="49" t="e">
        <f>S9+#REF!+#REF!</f>
        <v>#REF!</v>
      </c>
      <c r="T7" s="49" t="e">
        <f>T9+#REF!+#REF!</f>
        <v>#REF!</v>
      </c>
      <c r="U7" s="49" t="e">
        <f>U9+#REF!+#REF!</f>
        <v>#REF!</v>
      </c>
      <c r="V7" s="49" t="e">
        <f>V9+#REF!+#REF!</f>
        <v>#REF!</v>
      </c>
      <c r="W7" s="49" t="e">
        <f>W9+#REF!+#REF!</f>
        <v>#REF!</v>
      </c>
      <c r="X7" s="49" t="e">
        <f>X9+#REF!+#REF!</f>
        <v>#REF!</v>
      </c>
      <c r="Y7" s="49" t="e">
        <f>Y9+#REF!+#REF!</f>
        <v>#REF!</v>
      </c>
      <c r="Z7" s="49" t="e">
        <f>Z9+#REF!+#REF!</f>
        <v>#REF!</v>
      </c>
      <c r="AA7" s="49" t="e">
        <f>AA9+#REF!+#REF!</f>
        <v>#REF!</v>
      </c>
      <c r="AB7" s="49" t="e">
        <f>AB9+#REF!+#REF!</f>
        <v>#REF!</v>
      </c>
      <c r="AC7" s="49" t="e">
        <f>AC9+#REF!+#REF!</f>
        <v>#REF!</v>
      </c>
      <c r="AD7" s="49" t="e">
        <f>AD9+#REF!+#REF!</f>
        <v>#REF!</v>
      </c>
      <c r="AE7" s="49" t="e">
        <f>AE9+#REF!+#REF!</f>
        <v>#REF!</v>
      </c>
      <c r="AF7" s="49" t="e">
        <f>AF9+#REF!+#REF!</f>
        <v>#REF!</v>
      </c>
      <c r="AG7" s="49" t="e">
        <f>+AG9+#REF!+#REF!</f>
        <v>#REF!</v>
      </c>
      <c r="AH7" s="50" t="e">
        <f>AH9+#REF!+#REF!</f>
        <v>#REF!</v>
      </c>
      <c r="AI7" s="51" t="e">
        <f>AI9+#REF!+#REF!</f>
        <v>#REF!</v>
      </c>
      <c r="AJ7" s="52"/>
      <c r="AK7" s="52"/>
      <c r="AL7" s="53"/>
    </row>
    <row r="8" spans="2:38" s="1" customFormat="1" ht="45.75">
      <c r="B8" s="5" t="s">
        <v>1037</v>
      </c>
      <c r="C8" s="3" t="s">
        <v>1038</v>
      </c>
      <c r="D8" s="3" t="s">
        <v>1039</v>
      </c>
      <c r="E8" s="3" t="s">
        <v>1040</v>
      </c>
      <c r="F8" s="3" t="s">
        <v>1041</v>
      </c>
      <c r="G8" s="3" t="s">
        <v>1042</v>
      </c>
      <c r="H8" s="3" t="s">
        <v>1043</v>
      </c>
      <c r="I8" s="3" t="s">
        <v>1044</v>
      </c>
      <c r="J8" s="4" t="s">
        <v>1045</v>
      </c>
      <c r="K8" s="5" t="s">
        <v>1046</v>
      </c>
      <c r="L8" s="6"/>
      <c r="M8" s="6"/>
      <c r="N8" s="7"/>
      <c r="O8" s="7"/>
      <c r="P8" s="8"/>
      <c r="Q8" s="9">
        <f>SUM(Q9:Q9)</f>
        <v>10000000</v>
      </c>
      <c r="R8" s="10">
        <f>SUM(R9:R9)</f>
        <v>0</v>
      </c>
      <c r="S8" s="11">
        <f>SUM(S9:S9)</f>
        <v>0</v>
      </c>
      <c r="T8" s="10">
        <f>SUM(T9:T9)</f>
        <v>0</v>
      </c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2">
        <f>Q8+S8</f>
        <v>10000000</v>
      </c>
      <c r="AH8" s="10">
        <f>AH9</f>
        <v>0</v>
      </c>
      <c r="AI8" s="13">
        <f>SUM(AI9:AI9)</f>
        <v>0</v>
      </c>
      <c r="AJ8" s="14"/>
      <c r="AK8" s="14"/>
      <c r="AL8" s="15"/>
    </row>
    <row r="9" spans="2:38" ht="128.25" thickBot="1">
      <c r="B9" s="28"/>
      <c r="C9" s="28"/>
      <c r="D9" s="28"/>
      <c r="E9" s="28"/>
      <c r="F9" s="26" t="s">
        <v>976</v>
      </c>
      <c r="G9" s="28"/>
      <c r="H9" s="28"/>
      <c r="I9" s="28"/>
      <c r="J9" s="26" t="s">
        <v>230</v>
      </c>
      <c r="K9" s="26" t="s">
        <v>665</v>
      </c>
      <c r="L9" s="27">
        <v>0</v>
      </c>
      <c r="M9" s="27">
        <v>1</v>
      </c>
      <c r="N9" s="27">
        <v>0</v>
      </c>
      <c r="O9" s="28"/>
      <c r="P9" s="28"/>
      <c r="Q9" s="29">
        <v>10000000</v>
      </c>
      <c r="R9" s="28"/>
      <c r="S9" s="29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9"/>
      <c r="AF9" s="28"/>
      <c r="AG9" s="28"/>
      <c r="AH9" s="28"/>
      <c r="AI9" s="28"/>
      <c r="AJ9" s="28"/>
      <c r="AK9" s="28"/>
      <c r="AL9" s="26" t="s">
        <v>1084</v>
      </c>
    </row>
    <row r="10" spans="2:38" s="1" customFormat="1" ht="33.75">
      <c r="B10" s="5" t="s">
        <v>1037</v>
      </c>
      <c r="C10" s="3" t="s">
        <v>1038</v>
      </c>
      <c r="D10" s="3" t="s">
        <v>1039</v>
      </c>
      <c r="E10" s="3" t="s">
        <v>1040</v>
      </c>
      <c r="F10" s="3" t="s">
        <v>1041</v>
      </c>
      <c r="G10" s="3" t="s">
        <v>1042</v>
      </c>
      <c r="H10" s="3" t="s">
        <v>1043</v>
      </c>
      <c r="I10" s="3" t="s">
        <v>1044</v>
      </c>
      <c r="J10" s="4" t="s">
        <v>1045</v>
      </c>
      <c r="K10" s="5" t="s">
        <v>1046</v>
      </c>
      <c r="L10" s="6"/>
      <c r="M10" s="6"/>
      <c r="N10" s="7"/>
      <c r="O10" s="7"/>
      <c r="P10" s="8"/>
      <c r="Q10" s="9">
        <f>SUM(Q11:Q11)</f>
        <v>0</v>
      </c>
      <c r="R10" s="10">
        <f>SUM(R11:R11)</f>
        <v>0</v>
      </c>
      <c r="S10" s="11">
        <f>SUM(S11:S11)</f>
        <v>0</v>
      </c>
      <c r="T10" s="10">
        <f>SUM(T11:T11)</f>
        <v>0</v>
      </c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2">
        <f>Q10+S10</f>
        <v>0</v>
      </c>
      <c r="AH10" s="10">
        <f>AH11</f>
        <v>0</v>
      </c>
      <c r="AI10" s="13">
        <f>SUM(AI11:AI11)</f>
        <v>0</v>
      </c>
      <c r="AJ10" s="14"/>
      <c r="AK10" s="14"/>
      <c r="AL10" s="15"/>
    </row>
    <row r="11" spans="2:38" ht="115.5" thickBot="1">
      <c r="B11" s="28"/>
      <c r="C11" s="28"/>
      <c r="D11" s="28"/>
      <c r="E11" s="28"/>
      <c r="F11" s="26" t="s">
        <v>977</v>
      </c>
      <c r="G11" s="28"/>
      <c r="H11" s="28"/>
      <c r="I11" s="28"/>
      <c r="J11" s="26" t="s">
        <v>231</v>
      </c>
      <c r="K11" s="26" t="s">
        <v>666</v>
      </c>
      <c r="L11" s="27">
        <v>0</v>
      </c>
      <c r="M11" s="27">
        <v>1</v>
      </c>
      <c r="N11" s="27">
        <v>0</v>
      </c>
      <c r="O11" s="28"/>
      <c r="P11" s="28"/>
      <c r="Q11" s="29"/>
      <c r="R11" s="28"/>
      <c r="S11" s="29"/>
      <c r="T11" s="28"/>
      <c r="U11" s="28"/>
      <c r="V11" s="28"/>
      <c r="W11" s="28"/>
      <c r="X11" s="28"/>
      <c r="Y11" s="28"/>
      <c r="Z11" s="28"/>
      <c r="AA11" s="29"/>
      <c r="AB11" s="28"/>
      <c r="AC11" s="28"/>
      <c r="AD11" s="28"/>
      <c r="AE11" s="29"/>
      <c r="AF11" s="28"/>
      <c r="AG11" s="28"/>
      <c r="AH11" s="28"/>
      <c r="AI11" s="28"/>
      <c r="AJ11" s="28"/>
      <c r="AK11" s="28"/>
      <c r="AL11" s="26" t="s">
        <v>1085</v>
      </c>
    </row>
    <row r="12" spans="2:38" s="1" customFormat="1" ht="33.75">
      <c r="B12" s="5" t="s">
        <v>1037</v>
      </c>
      <c r="C12" s="3" t="s">
        <v>1038</v>
      </c>
      <c r="D12" s="3" t="s">
        <v>1039</v>
      </c>
      <c r="E12" s="3" t="s">
        <v>1040</v>
      </c>
      <c r="F12" s="3" t="s">
        <v>1041</v>
      </c>
      <c r="G12" s="3" t="s">
        <v>1042</v>
      </c>
      <c r="H12" s="3" t="s">
        <v>1043</v>
      </c>
      <c r="I12" s="3" t="s">
        <v>1044</v>
      </c>
      <c r="J12" s="4" t="s">
        <v>1045</v>
      </c>
      <c r="K12" s="5" t="s">
        <v>1046</v>
      </c>
      <c r="L12" s="6"/>
      <c r="M12" s="6"/>
      <c r="N12" s="7"/>
      <c r="O12" s="7"/>
      <c r="P12" s="8"/>
      <c r="Q12" s="9">
        <f>SUM(Q13:Q13)</f>
        <v>0</v>
      </c>
      <c r="R12" s="10">
        <f>SUM(R13:R13)</f>
        <v>0</v>
      </c>
      <c r="S12" s="11">
        <f>SUM(S13:S13)</f>
        <v>0</v>
      </c>
      <c r="T12" s="10">
        <f>SUM(T13:T13)</f>
        <v>0</v>
      </c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2">
        <f>Q12+S12</f>
        <v>0</v>
      </c>
      <c r="AH12" s="10">
        <f>AH13</f>
        <v>0</v>
      </c>
      <c r="AI12" s="13">
        <f>SUM(AI13:AI13)</f>
        <v>0</v>
      </c>
      <c r="AJ12" s="14"/>
      <c r="AK12" s="14"/>
      <c r="AL12" s="15"/>
    </row>
    <row r="13" spans="2:38" ht="77.25" thickBot="1">
      <c r="B13" s="28"/>
      <c r="C13" s="28"/>
      <c r="D13" s="28"/>
      <c r="E13" s="28"/>
      <c r="F13" s="26" t="s">
        <v>977</v>
      </c>
      <c r="G13" s="28"/>
      <c r="H13" s="28"/>
      <c r="I13" s="28"/>
      <c r="J13" s="26" t="s">
        <v>232</v>
      </c>
      <c r="K13" s="26" t="s">
        <v>667</v>
      </c>
      <c r="L13" s="27">
        <v>0</v>
      </c>
      <c r="M13" s="27">
        <v>1</v>
      </c>
      <c r="N13" s="27">
        <v>0</v>
      </c>
      <c r="O13" s="28"/>
      <c r="P13" s="28"/>
      <c r="Q13" s="29"/>
      <c r="R13" s="28"/>
      <c r="S13" s="29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9"/>
      <c r="AF13" s="28"/>
      <c r="AG13" s="28"/>
      <c r="AH13" s="28"/>
      <c r="AI13" s="28"/>
      <c r="AJ13" s="28"/>
      <c r="AK13" s="28"/>
      <c r="AL13" s="26" t="s">
        <v>1085</v>
      </c>
    </row>
    <row r="14" spans="2:38" s="1" customFormat="1" ht="33.75">
      <c r="B14" s="5" t="s">
        <v>1037</v>
      </c>
      <c r="C14" s="3" t="s">
        <v>1038</v>
      </c>
      <c r="D14" s="3" t="s">
        <v>1039</v>
      </c>
      <c r="E14" s="3" t="s">
        <v>1040</v>
      </c>
      <c r="F14" s="3" t="s">
        <v>1041</v>
      </c>
      <c r="G14" s="3" t="s">
        <v>1042</v>
      </c>
      <c r="H14" s="3" t="s">
        <v>1043</v>
      </c>
      <c r="I14" s="3" t="s">
        <v>1044</v>
      </c>
      <c r="J14" s="4" t="s">
        <v>1045</v>
      </c>
      <c r="K14" s="5" t="s">
        <v>1046</v>
      </c>
      <c r="L14" s="6"/>
      <c r="M14" s="6"/>
      <c r="N14" s="7"/>
      <c r="O14" s="7"/>
      <c r="P14" s="8"/>
      <c r="Q14" s="9">
        <f>SUM(Q15:Q15)</f>
        <v>0</v>
      </c>
      <c r="R14" s="10">
        <f>SUM(R15:R15)</f>
        <v>0</v>
      </c>
      <c r="S14" s="11">
        <f>SUM(S15:S15)</f>
        <v>0</v>
      </c>
      <c r="T14" s="10">
        <f>SUM(T15:T15)</f>
        <v>0</v>
      </c>
      <c r="U14" s="11"/>
      <c r="V14" s="10"/>
      <c r="W14" s="11"/>
      <c r="X14" s="10"/>
      <c r="Y14" s="11"/>
      <c r="Z14" s="10"/>
      <c r="AA14" s="11"/>
      <c r="AB14" s="10"/>
      <c r="AC14" s="11"/>
      <c r="AD14" s="10"/>
      <c r="AE14" s="11"/>
      <c r="AF14" s="10"/>
      <c r="AG14" s="12">
        <f>Q14+S14</f>
        <v>0</v>
      </c>
      <c r="AH14" s="10">
        <f>AH15</f>
        <v>0</v>
      </c>
      <c r="AI14" s="13">
        <f>SUM(AI15:AI15)</f>
        <v>0</v>
      </c>
      <c r="AJ14" s="14"/>
      <c r="AK14" s="14"/>
      <c r="AL14" s="15"/>
    </row>
    <row r="15" spans="2:38" ht="102.75" thickBot="1">
      <c r="B15" s="28"/>
      <c r="C15" s="28"/>
      <c r="D15" s="28"/>
      <c r="E15" s="28"/>
      <c r="F15" s="26"/>
      <c r="G15" s="28"/>
      <c r="H15" s="28"/>
      <c r="I15" s="28"/>
      <c r="J15" s="26" t="s">
        <v>233</v>
      </c>
      <c r="K15" s="26" t="s">
        <v>668</v>
      </c>
      <c r="L15" s="27">
        <v>1</v>
      </c>
      <c r="M15" s="27">
        <v>1</v>
      </c>
      <c r="N15" s="27">
        <v>1</v>
      </c>
      <c r="O15" s="28"/>
      <c r="P15" s="28"/>
      <c r="Q15" s="29"/>
      <c r="R15" s="28"/>
      <c r="S15" s="29"/>
      <c r="T15" s="28"/>
      <c r="U15" s="28"/>
      <c r="V15" s="28"/>
      <c r="W15" s="28"/>
      <c r="X15" s="28"/>
      <c r="Y15" s="28"/>
      <c r="Z15" s="28"/>
      <c r="AA15" s="29"/>
      <c r="AB15" s="28"/>
      <c r="AC15" s="28"/>
      <c r="AD15" s="28"/>
      <c r="AE15" s="29"/>
      <c r="AF15" s="28"/>
      <c r="AG15" s="28"/>
      <c r="AH15" s="28"/>
      <c r="AI15" s="28"/>
      <c r="AJ15" s="28"/>
      <c r="AK15" s="28"/>
      <c r="AL15" s="26" t="s">
        <v>1085</v>
      </c>
    </row>
    <row r="16" spans="2:38" s="1" customFormat="1" ht="50.25">
      <c r="B16" s="5" t="s">
        <v>1037</v>
      </c>
      <c r="C16" s="3" t="s">
        <v>1038</v>
      </c>
      <c r="D16" s="3" t="s">
        <v>1039</v>
      </c>
      <c r="E16" s="3" t="s">
        <v>1040</v>
      </c>
      <c r="F16" s="3" t="s">
        <v>1041</v>
      </c>
      <c r="G16" s="3" t="s">
        <v>1042</v>
      </c>
      <c r="H16" s="3" t="s">
        <v>1043</v>
      </c>
      <c r="I16" s="3" t="s">
        <v>1044</v>
      </c>
      <c r="J16" s="4" t="s">
        <v>1045</v>
      </c>
      <c r="K16" s="5" t="s">
        <v>1046</v>
      </c>
      <c r="L16" s="6"/>
      <c r="M16" s="6"/>
      <c r="N16" s="7"/>
      <c r="O16" s="7"/>
      <c r="P16" s="8"/>
      <c r="Q16" s="9">
        <f>SUM(Q17:Q17)</f>
        <v>0</v>
      </c>
      <c r="R16" s="10">
        <f>SUM(R17:R17)</f>
        <v>0</v>
      </c>
      <c r="S16" s="11">
        <f>SUM(S17:S17)</f>
        <v>400000000</v>
      </c>
      <c r="T16" s="10">
        <f>SUM(T17:T17)</f>
        <v>0</v>
      </c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2">
        <f>Q16+S16</f>
        <v>400000000</v>
      </c>
      <c r="AH16" s="10">
        <f>AH17</f>
        <v>0</v>
      </c>
      <c r="AI16" s="13">
        <f>SUM(AI17:AI17)</f>
        <v>0</v>
      </c>
      <c r="AJ16" s="14"/>
      <c r="AK16" s="14"/>
      <c r="AL16" s="15"/>
    </row>
    <row r="17" spans="2:38" ht="89.25">
      <c r="B17" s="28"/>
      <c r="C17" s="28"/>
      <c r="D17" s="28"/>
      <c r="E17" s="28"/>
      <c r="F17" s="26" t="s">
        <v>976</v>
      </c>
      <c r="G17" s="28"/>
      <c r="H17" s="28"/>
      <c r="I17" s="28"/>
      <c r="J17" s="26" t="s">
        <v>234</v>
      </c>
      <c r="K17" s="26" t="s">
        <v>669</v>
      </c>
      <c r="L17" s="27">
        <v>1</v>
      </c>
      <c r="M17" s="27">
        <v>1</v>
      </c>
      <c r="N17" s="27">
        <v>1</v>
      </c>
      <c r="O17" s="28"/>
      <c r="P17" s="28"/>
      <c r="Q17" s="29"/>
      <c r="R17" s="28"/>
      <c r="S17" s="29">
        <v>400000000</v>
      </c>
      <c r="T17" s="28"/>
      <c r="U17" s="28"/>
      <c r="V17" s="28"/>
      <c r="W17" s="28"/>
      <c r="X17" s="28"/>
      <c r="Y17" s="28"/>
      <c r="Z17" s="28"/>
      <c r="AA17" s="29"/>
      <c r="AB17" s="28"/>
      <c r="AC17" s="28"/>
      <c r="AD17" s="28"/>
      <c r="AE17" s="29"/>
      <c r="AF17" s="28"/>
      <c r="AG17" s="28"/>
      <c r="AH17" s="28"/>
      <c r="AI17" s="28"/>
      <c r="AJ17" s="28"/>
      <c r="AK17" s="28"/>
      <c r="AL17" s="26" t="s">
        <v>1085</v>
      </c>
    </row>
  </sheetData>
  <mergeCells count="31">
    <mergeCell ref="C7:J7"/>
    <mergeCell ref="Y5:Z5"/>
    <mergeCell ref="AA5:AB5"/>
    <mergeCell ref="AC5:AD5"/>
    <mergeCell ref="AE5:AF5"/>
    <mergeCell ref="O5:O6"/>
    <mergeCell ref="P5:P6"/>
    <mergeCell ref="Q5:R5"/>
    <mergeCell ref="S5:T5"/>
    <mergeCell ref="U5:V5"/>
    <mergeCell ref="W5:X5"/>
    <mergeCell ref="N5:N6"/>
    <mergeCell ref="B1:AL1"/>
    <mergeCell ref="B2:AL2"/>
    <mergeCell ref="B3:J3"/>
    <mergeCell ref="K3:V3"/>
    <mergeCell ref="W3:AL3"/>
    <mergeCell ref="B4:D4"/>
    <mergeCell ref="H4:P4"/>
    <mergeCell ref="Q4:AH4"/>
    <mergeCell ref="AI4:AL4"/>
    <mergeCell ref="B5:B6"/>
    <mergeCell ref="C5:J6"/>
    <mergeCell ref="K5:K6"/>
    <mergeCell ref="L5:L6"/>
    <mergeCell ref="M5:M6"/>
    <mergeCell ref="AJ5:AJ6"/>
    <mergeCell ref="AK5:AK6"/>
    <mergeCell ref="AL5:AL6"/>
    <mergeCell ref="AG5:AH5"/>
    <mergeCell ref="AI5:AI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PA GENERAL</vt:lpstr>
      <vt:lpstr>Educación</vt:lpstr>
      <vt:lpstr>Salud</vt:lpstr>
      <vt:lpstr>Cultura</vt:lpstr>
      <vt:lpstr>Recreación y Deporte</vt:lpstr>
      <vt:lpstr>Justicia,Seguridad y Convivenc</vt:lpstr>
      <vt:lpstr>Servicios Públicos</vt:lpstr>
      <vt:lpstr>Vías y Transporte</vt:lpstr>
      <vt:lpstr>Equipamientos</vt:lpstr>
      <vt:lpstr>Vivienda</vt:lpstr>
      <vt:lpstr>Gestión del Riesgo</vt:lpstr>
      <vt:lpstr>Desarrollo Económico</vt:lpstr>
      <vt:lpstr>Medio Ambiente</vt:lpstr>
      <vt:lpstr>Ruralidad</vt:lpstr>
      <vt:lpstr>Turismo</vt:lpstr>
      <vt:lpstr>TICS</vt:lpstr>
      <vt:lpstr>Transparencia y Part. Ciudadana</vt:lpstr>
      <vt:lpstr>Comunicaciones Estratégicas</vt:lpstr>
      <vt:lpstr>Fortalecimiento Institucional</vt:lpstr>
      <vt:lpstr>Atención Pob. Vulnerable</vt:lpstr>
      <vt:lpstr>'PA GENERAL'!Área_de_impresión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Andres</dc:creator>
  <cp:lastModifiedBy>nohosala</cp:lastModifiedBy>
  <cp:lastPrinted>2013-01-31T23:36:27Z</cp:lastPrinted>
  <dcterms:created xsi:type="dcterms:W3CDTF">2013-01-28T03:48:41Z</dcterms:created>
  <dcterms:modified xsi:type="dcterms:W3CDTF">2013-04-10T23:48:23Z</dcterms:modified>
</cp:coreProperties>
</file>