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405" windowWidth="17520" windowHeight="9045" tabRatio="833"/>
  </bookViews>
  <sheets>
    <sheet name="PROGRAMA ASEGURAMIENTO  " sheetId="4" r:id="rId1"/>
    <sheet name="PROGRAMA PRESTACION  SERVICIOS" sheetId="5" r:id="rId2"/>
    <sheet name="PROGRAMA SALUD PUBLICA" sheetId="6" r:id="rId3"/>
  </sheets>
  <definedNames>
    <definedName name="_xlnm.Print_Area" localSheetId="0">'PROGRAMA ASEGURAMIENTO  '!#REF!</definedName>
    <definedName name="_xlnm.Print_Titles" localSheetId="0">'PROGRAMA ASEGURAMIENTO  '!#REF!</definedName>
  </definedNames>
  <calcPr calcId="145621"/>
</workbook>
</file>

<file path=xl/calcChain.xml><?xml version="1.0" encoding="utf-8"?>
<calcChain xmlns="http://schemas.openxmlformats.org/spreadsheetml/2006/main">
  <c r="K7" i="4"/>
  <c r="AB30" i="5" l="1"/>
  <c r="AB29" s="1"/>
  <c r="AA30"/>
  <c r="AA29" s="1"/>
  <c r="AA24" s="1"/>
  <c r="Z29"/>
  <c r="Y29"/>
  <c r="X29"/>
  <c r="W29"/>
  <c r="V29"/>
  <c r="U29"/>
  <c r="T29"/>
  <c r="S29"/>
  <c r="R29"/>
  <c r="Q29"/>
  <c r="P29"/>
  <c r="O29"/>
  <c r="N29"/>
  <c r="M29"/>
  <c r="L29"/>
  <c r="K29"/>
  <c r="AB25"/>
  <c r="AB24" s="1"/>
  <c r="AA25"/>
  <c r="Z24"/>
  <c r="Y24"/>
  <c r="X24"/>
  <c r="W24"/>
  <c r="V24"/>
  <c r="U24"/>
  <c r="T24"/>
  <c r="S24"/>
  <c r="R24"/>
  <c r="Q24"/>
  <c r="P24"/>
  <c r="O24"/>
  <c r="N24"/>
  <c r="M24"/>
  <c r="L24"/>
  <c r="K24"/>
  <c r="AB20"/>
  <c r="AB19" s="1"/>
  <c r="AA20"/>
  <c r="AA19" s="1"/>
  <c r="Z19"/>
  <c r="Y19"/>
  <c r="X19"/>
  <c r="W19"/>
  <c r="V19"/>
  <c r="U19"/>
  <c r="T19"/>
  <c r="S19"/>
  <c r="R19"/>
  <c r="Q19"/>
  <c r="P19"/>
  <c r="O19"/>
  <c r="N19"/>
  <c r="M19"/>
  <c r="L19"/>
  <c r="K19"/>
  <c r="AB15"/>
  <c r="AB14" s="1"/>
  <c r="AA15"/>
  <c r="AA14" s="1"/>
  <c r="Z14"/>
  <c r="Y14"/>
  <c r="X14"/>
  <c r="W14"/>
  <c r="V14"/>
  <c r="U14"/>
  <c r="T14"/>
  <c r="S14"/>
  <c r="R14"/>
  <c r="Q14"/>
  <c r="P14"/>
  <c r="O14"/>
  <c r="N14"/>
  <c r="M14"/>
  <c r="L14"/>
  <c r="K14"/>
  <c r="AB8"/>
  <c r="AB7" s="1"/>
  <c r="AB6" s="1"/>
  <c r="AA8"/>
  <c r="AA7" s="1"/>
  <c r="Z7"/>
  <c r="Z6" s="1"/>
  <c r="Y7"/>
  <c r="Y6" s="1"/>
  <c r="X7"/>
  <c r="W7"/>
  <c r="V7"/>
  <c r="V6" s="1"/>
  <c r="U7"/>
  <c r="U6" s="1"/>
  <c r="T7"/>
  <c r="S7"/>
  <c r="R7"/>
  <c r="R6" s="1"/>
  <c r="Q7"/>
  <c r="Q6" s="1"/>
  <c r="P7"/>
  <c r="O7"/>
  <c r="N7"/>
  <c r="N6" s="1"/>
  <c r="M7"/>
  <c r="L7"/>
  <c r="K7"/>
  <c r="X6"/>
  <c r="W6"/>
  <c r="T6"/>
  <c r="S6"/>
  <c r="P6"/>
  <c r="O6"/>
  <c r="L6"/>
  <c r="K6"/>
  <c r="AB22" i="4"/>
  <c r="AB21" s="1"/>
  <c r="AA22"/>
  <c r="AA21" s="1"/>
  <c r="Z21"/>
  <c r="Y21"/>
  <c r="X21"/>
  <c r="W21"/>
  <c r="V21"/>
  <c r="U21"/>
  <c r="T21"/>
  <c r="S21"/>
  <c r="R21"/>
  <c r="Q21"/>
  <c r="P21"/>
  <c r="O21"/>
  <c r="N21"/>
  <c r="M21"/>
  <c r="L21"/>
  <c r="K21"/>
  <c r="AB17"/>
  <c r="AB16" s="1"/>
  <c r="AA17"/>
  <c r="AA16"/>
  <c r="Z16"/>
  <c r="Y16"/>
  <c r="X16"/>
  <c r="W16"/>
  <c r="V16"/>
  <c r="U16"/>
  <c r="T16"/>
  <c r="S16"/>
  <c r="R16"/>
  <c r="Q16"/>
  <c r="P16"/>
  <c r="O16"/>
  <c r="N16"/>
  <c r="M16"/>
  <c r="L16"/>
  <c r="K16"/>
  <c r="AB12"/>
  <c r="AB11" s="1"/>
  <c r="AA12"/>
  <c r="AA11"/>
  <c r="Z11"/>
  <c r="Y11"/>
  <c r="X11"/>
  <c r="W11"/>
  <c r="V11"/>
  <c r="U11"/>
  <c r="T11"/>
  <c r="S11"/>
  <c r="R11"/>
  <c r="Q11"/>
  <c r="P11"/>
  <c r="O11"/>
  <c r="N11"/>
  <c r="M11"/>
  <c r="L11"/>
  <c r="K11"/>
  <c r="AB8"/>
  <c r="AB7" s="1"/>
  <c r="AB6" s="1"/>
  <c r="AA8"/>
  <c r="AA7"/>
  <c r="AA6" s="1"/>
  <c r="Z7"/>
  <c r="Z6" s="1"/>
  <c r="Y7"/>
  <c r="X7"/>
  <c r="W7"/>
  <c r="W6" s="1"/>
  <c r="V7"/>
  <c r="V6" s="1"/>
  <c r="U7"/>
  <c r="T7"/>
  <c r="S7"/>
  <c r="S6" s="1"/>
  <c r="R7"/>
  <c r="R6" s="1"/>
  <c r="Q7"/>
  <c r="Q6" s="1"/>
  <c r="P7"/>
  <c r="O7"/>
  <c r="O6" s="1"/>
  <c r="N7"/>
  <c r="N6" s="1"/>
  <c r="M7"/>
  <c r="L7"/>
  <c r="K6"/>
  <c r="Y6"/>
  <c r="X6"/>
  <c r="U6"/>
  <c r="T6"/>
  <c r="P6"/>
  <c r="M6"/>
  <c r="L6"/>
  <c r="M6" i="5" l="1"/>
  <c r="AA6"/>
  <c r="L7" i="6"/>
  <c r="K52" l="1"/>
  <c r="L6" l="1"/>
  <c r="K174"/>
  <c r="L182"/>
  <c r="M182"/>
  <c r="N182"/>
  <c r="O182"/>
  <c r="P182"/>
  <c r="Q182"/>
  <c r="R182"/>
  <c r="S182"/>
  <c r="T182"/>
  <c r="U182"/>
  <c r="V182"/>
  <c r="W182"/>
  <c r="X182"/>
  <c r="Y182"/>
  <c r="Z182"/>
  <c r="AA182"/>
  <c r="AB182"/>
  <c r="K182"/>
  <c r="L180"/>
  <c r="M180"/>
  <c r="N180"/>
  <c r="O180"/>
  <c r="P180"/>
  <c r="Q180"/>
  <c r="R180"/>
  <c r="S180"/>
  <c r="T180"/>
  <c r="U180"/>
  <c r="V180"/>
  <c r="W180"/>
  <c r="X180"/>
  <c r="Y180"/>
  <c r="Z180"/>
  <c r="AA180"/>
  <c r="AB180"/>
  <c r="K180"/>
  <c r="L178"/>
  <c r="M178"/>
  <c r="N178"/>
  <c r="O178"/>
  <c r="P178"/>
  <c r="Q178"/>
  <c r="R178"/>
  <c r="S178"/>
  <c r="T178"/>
  <c r="U178"/>
  <c r="V178"/>
  <c r="W178"/>
  <c r="X178"/>
  <c r="Y178"/>
  <c r="Z178"/>
  <c r="AA178"/>
  <c r="AB178"/>
  <c r="K178"/>
  <c r="L176"/>
  <c r="M176"/>
  <c r="N176"/>
  <c r="O176"/>
  <c r="P176"/>
  <c r="Q176"/>
  <c r="R176"/>
  <c r="S176"/>
  <c r="T176"/>
  <c r="U176"/>
  <c r="V176"/>
  <c r="W176"/>
  <c r="X176"/>
  <c r="Y176"/>
  <c r="Z176"/>
  <c r="AA176"/>
  <c r="AB176"/>
  <c r="K176"/>
  <c r="L171"/>
  <c r="M171"/>
  <c r="N171"/>
  <c r="O171"/>
  <c r="P171"/>
  <c r="Q171"/>
  <c r="R171"/>
  <c r="S171"/>
  <c r="T171"/>
  <c r="U171"/>
  <c r="V171"/>
  <c r="W171"/>
  <c r="X171"/>
  <c r="Y171"/>
  <c r="Z171"/>
  <c r="AA171"/>
  <c r="AB171"/>
  <c r="K171"/>
  <c r="L158"/>
  <c r="M158"/>
  <c r="N158"/>
  <c r="O158"/>
  <c r="P158"/>
  <c r="Q158"/>
  <c r="R158"/>
  <c r="S158"/>
  <c r="T158"/>
  <c r="U158"/>
  <c r="V158"/>
  <c r="W158"/>
  <c r="X158"/>
  <c r="Y158"/>
  <c r="Z158"/>
  <c r="AA158"/>
  <c r="AB158"/>
  <c r="L147"/>
  <c r="M147"/>
  <c r="N147"/>
  <c r="O147"/>
  <c r="P147"/>
  <c r="Q147"/>
  <c r="R147"/>
  <c r="S147"/>
  <c r="T147"/>
  <c r="U147"/>
  <c r="V147"/>
  <c r="W147"/>
  <c r="X147"/>
  <c r="Y147"/>
  <c r="Z147"/>
  <c r="AA147"/>
  <c r="AB147"/>
  <c r="K147"/>
  <c r="L140"/>
  <c r="M140"/>
  <c r="N140"/>
  <c r="O140"/>
  <c r="P140"/>
  <c r="Q140"/>
  <c r="R140"/>
  <c r="S140"/>
  <c r="T140"/>
  <c r="U140"/>
  <c r="V140"/>
  <c r="W140"/>
  <c r="X140"/>
  <c r="Y140"/>
  <c r="Z140"/>
  <c r="AA140"/>
  <c r="AB140"/>
  <c r="K140"/>
  <c r="L138"/>
  <c r="M138"/>
  <c r="N138"/>
  <c r="O138"/>
  <c r="P138"/>
  <c r="Q138"/>
  <c r="R138"/>
  <c r="S138"/>
  <c r="T138"/>
  <c r="U138"/>
  <c r="V138"/>
  <c r="W138"/>
  <c r="X138"/>
  <c r="Y138"/>
  <c r="Z138"/>
  <c r="AA138"/>
  <c r="AB138"/>
  <c r="K138"/>
  <c r="L136"/>
  <c r="M136"/>
  <c r="N136"/>
  <c r="O136"/>
  <c r="P136"/>
  <c r="Q136"/>
  <c r="R136"/>
  <c r="S136"/>
  <c r="T136"/>
  <c r="U136"/>
  <c r="V136"/>
  <c r="W136"/>
  <c r="X136"/>
  <c r="Y136"/>
  <c r="Z136"/>
  <c r="AA136"/>
  <c r="AB136"/>
  <c r="K136"/>
  <c r="L132"/>
  <c r="M132"/>
  <c r="N132"/>
  <c r="O132"/>
  <c r="P132"/>
  <c r="Q132"/>
  <c r="R132"/>
  <c r="S132"/>
  <c r="T132"/>
  <c r="U132"/>
  <c r="V132"/>
  <c r="W132"/>
  <c r="X132"/>
  <c r="Y132"/>
  <c r="Z132"/>
  <c r="AA132"/>
  <c r="AB132"/>
  <c r="K132"/>
  <c r="L129"/>
  <c r="M129"/>
  <c r="N129"/>
  <c r="O129"/>
  <c r="P129"/>
  <c r="Q129"/>
  <c r="R129"/>
  <c r="S129"/>
  <c r="T129"/>
  <c r="U129"/>
  <c r="V129"/>
  <c r="W129"/>
  <c r="X129"/>
  <c r="Y129"/>
  <c r="Z129"/>
  <c r="AA129"/>
  <c r="AB129"/>
  <c r="K129"/>
  <c r="L123"/>
  <c r="M123"/>
  <c r="N123"/>
  <c r="O123"/>
  <c r="P123"/>
  <c r="Q123"/>
  <c r="R123"/>
  <c r="S123"/>
  <c r="T123"/>
  <c r="U123"/>
  <c r="V123"/>
  <c r="W123"/>
  <c r="X123"/>
  <c r="Y123"/>
  <c r="Z123"/>
  <c r="AA123"/>
  <c r="AB123"/>
  <c r="K123"/>
  <c r="L120"/>
  <c r="M120"/>
  <c r="N120"/>
  <c r="O120"/>
  <c r="P120"/>
  <c r="Q120"/>
  <c r="R120"/>
  <c r="S120"/>
  <c r="T120"/>
  <c r="U120"/>
  <c r="V120"/>
  <c r="W120"/>
  <c r="X120"/>
  <c r="Y120"/>
  <c r="Z120"/>
  <c r="AA120"/>
  <c r="AB120"/>
  <c r="K120"/>
  <c r="L111"/>
  <c r="M111"/>
  <c r="N111"/>
  <c r="O111"/>
  <c r="P111"/>
  <c r="Q111"/>
  <c r="R111"/>
  <c r="S111"/>
  <c r="T111"/>
  <c r="U111"/>
  <c r="V111"/>
  <c r="W111"/>
  <c r="X111"/>
  <c r="Y111"/>
  <c r="Z111"/>
  <c r="AA111"/>
  <c r="AB111"/>
  <c r="K111"/>
  <c r="L100"/>
  <c r="M100"/>
  <c r="N100"/>
  <c r="O100"/>
  <c r="P100"/>
  <c r="Q100"/>
  <c r="R100"/>
  <c r="S100"/>
  <c r="T100"/>
  <c r="U100"/>
  <c r="V100"/>
  <c r="W100"/>
  <c r="X100"/>
  <c r="Y100"/>
  <c r="Z100"/>
  <c r="AA100"/>
  <c r="AB100"/>
  <c r="K100"/>
  <c r="L96"/>
  <c r="M96"/>
  <c r="N96"/>
  <c r="O96"/>
  <c r="P96"/>
  <c r="Q96"/>
  <c r="R96"/>
  <c r="S96"/>
  <c r="T96"/>
  <c r="U96"/>
  <c r="V96"/>
  <c r="W96"/>
  <c r="X96"/>
  <c r="Y96"/>
  <c r="Z96"/>
  <c r="AA96"/>
  <c r="AB96"/>
  <c r="K96"/>
  <c r="L93"/>
  <c r="M93"/>
  <c r="N93"/>
  <c r="O93"/>
  <c r="P93"/>
  <c r="Q93"/>
  <c r="R93"/>
  <c r="S93"/>
  <c r="T93"/>
  <c r="U93"/>
  <c r="V93"/>
  <c r="W93"/>
  <c r="X93"/>
  <c r="Y93"/>
  <c r="Z93"/>
  <c r="AA93"/>
  <c r="AB93"/>
  <c r="K93"/>
  <c r="L90"/>
  <c r="M90"/>
  <c r="N90"/>
  <c r="O90"/>
  <c r="P90"/>
  <c r="Q90"/>
  <c r="R90"/>
  <c r="S90"/>
  <c r="T90"/>
  <c r="U90"/>
  <c r="V90"/>
  <c r="W90"/>
  <c r="X90"/>
  <c r="Y90"/>
  <c r="Z90"/>
  <c r="AA90"/>
  <c r="AB90"/>
  <c r="K90"/>
  <c r="L88"/>
  <c r="M88"/>
  <c r="N88"/>
  <c r="O88"/>
  <c r="P88"/>
  <c r="Q88"/>
  <c r="R88"/>
  <c r="S88"/>
  <c r="T88"/>
  <c r="U88"/>
  <c r="V88"/>
  <c r="W88"/>
  <c r="X88"/>
  <c r="Y88"/>
  <c r="Z88"/>
  <c r="AA88"/>
  <c r="AB88"/>
  <c r="K88"/>
  <c r="L85"/>
  <c r="M85"/>
  <c r="N85"/>
  <c r="O85"/>
  <c r="P85"/>
  <c r="Q85"/>
  <c r="R85"/>
  <c r="S85"/>
  <c r="T85"/>
  <c r="U85"/>
  <c r="V85"/>
  <c r="W85"/>
  <c r="X85"/>
  <c r="Y85"/>
  <c r="Z85"/>
  <c r="AA85"/>
  <c r="AB85"/>
  <c r="K85"/>
  <c r="L83"/>
  <c r="M83"/>
  <c r="N83"/>
  <c r="O83"/>
  <c r="P83"/>
  <c r="Q83"/>
  <c r="R83"/>
  <c r="S83"/>
  <c r="T83"/>
  <c r="U83"/>
  <c r="V83"/>
  <c r="W83"/>
  <c r="X83"/>
  <c r="Y83"/>
  <c r="Z83"/>
  <c r="AA83"/>
  <c r="AB83"/>
  <c r="K83"/>
  <c r="L80"/>
  <c r="M80"/>
  <c r="N80"/>
  <c r="O80"/>
  <c r="P80"/>
  <c r="Q80"/>
  <c r="R80"/>
  <c r="S80"/>
  <c r="T80"/>
  <c r="U80"/>
  <c r="V80"/>
  <c r="W80"/>
  <c r="X80"/>
  <c r="Y80"/>
  <c r="Z80"/>
  <c r="AA80"/>
  <c r="AB80"/>
  <c r="K80"/>
  <c r="L75"/>
  <c r="M75"/>
  <c r="N75"/>
  <c r="O75"/>
  <c r="P75"/>
  <c r="Q75"/>
  <c r="R75"/>
  <c r="S75"/>
  <c r="T75"/>
  <c r="U75"/>
  <c r="V75"/>
  <c r="W75"/>
  <c r="X75"/>
  <c r="Y75"/>
  <c r="Z75"/>
  <c r="AA75"/>
  <c r="AB75"/>
  <c r="K75"/>
  <c r="L64"/>
  <c r="M64"/>
  <c r="N64"/>
  <c r="O64"/>
  <c r="P64"/>
  <c r="Q64"/>
  <c r="R64"/>
  <c r="S64"/>
  <c r="T64"/>
  <c r="U64"/>
  <c r="V64"/>
  <c r="W64"/>
  <c r="X64"/>
  <c r="Y64"/>
  <c r="Z64"/>
  <c r="AA64"/>
  <c r="AB64"/>
  <c r="K64"/>
  <c r="L58"/>
  <c r="M58"/>
  <c r="M6" s="1"/>
  <c r="N58"/>
  <c r="O58"/>
  <c r="P58"/>
  <c r="Q58"/>
  <c r="Q6" s="1"/>
  <c r="R58"/>
  <c r="S58"/>
  <c r="T58"/>
  <c r="U58"/>
  <c r="U6" s="1"/>
  <c r="V58"/>
  <c r="W58"/>
  <c r="X58"/>
  <c r="Y58"/>
  <c r="Y6" s="1"/>
  <c r="Z58"/>
  <c r="AA58"/>
  <c r="AB58"/>
  <c r="K58"/>
  <c r="L52"/>
  <c r="M52"/>
  <c r="N52"/>
  <c r="O52"/>
  <c r="P52"/>
  <c r="Q52"/>
  <c r="R52"/>
  <c r="S52"/>
  <c r="T52"/>
  <c r="U52"/>
  <c r="V52"/>
  <c r="W52"/>
  <c r="X52"/>
  <c r="Y52"/>
  <c r="Z52"/>
  <c r="AA52"/>
  <c r="AB52"/>
  <c r="L49"/>
  <c r="M49"/>
  <c r="N49"/>
  <c r="O49"/>
  <c r="P49"/>
  <c r="Q49"/>
  <c r="R49"/>
  <c r="S49"/>
  <c r="T49"/>
  <c r="U49"/>
  <c r="V49"/>
  <c r="W49"/>
  <c r="X49"/>
  <c r="Y49"/>
  <c r="Z49"/>
  <c r="AA49"/>
  <c r="AB49"/>
  <c r="K49"/>
  <c r="L45"/>
  <c r="M45"/>
  <c r="N45"/>
  <c r="O45"/>
  <c r="P45"/>
  <c r="Q45"/>
  <c r="R45"/>
  <c r="S45"/>
  <c r="T45"/>
  <c r="U45"/>
  <c r="V45"/>
  <c r="W45"/>
  <c r="X45"/>
  <c r="Y45"/>
  <c r="Z45"/>
  <c r="AA45"/>
  <c r="AB45"/>
  <c r="K45"/>
  <c r="L36"/>
  <c r="M36"/>
  <c r="N36"/>
  <c r="O36"/>
  <c r="P36"/>
  <c r="Q36"/>
  <c r="R36"/>
  <c r="S36"/>
  <c r="T36"/>
  <c r="U36"/>
  <c r="V36"/>
  <c r="W36"/>
  <c r="X36"/>
  <c r="Y36"/>
  <c r="Z36"/>
  <c r="AA36"/>
  <c r="AB36"/>
  <c r="K36"/>
  <c r="AB184"/>
  <c r="L184"/>
  <c r="M184"/>
  <c r="N184"/>
  <c r="O184"/>
  <c r="P184"/>
  <c r="Q184"/>
  <c r="R184"/>
  <c r="S184"/>
  <c r="T184"/>
  <c r="U184"/>
  <c r="V184"/>
  <c r="W184"/>
  <c r="X184"/>
  <c r="Y184"/>
  <c r="Z184"/>
  <c r="AA184"/>
  <c r="K184"/>
  <c r="K158"/>
  <c r="AB31"/>
  <c r="AB6" s="1"/>
  <c r="AA31"/>
  <c r="Z31"/>
  <c r="Y31"/>
  <c r="X31"/>
  <c r="X6" s="1"/>
  <c r="W31"/>
  <c r="V31"/>
  <c r="U31"/>
  <c r="T31"/>
  <c r="T6" s="1"/>
  <c r="S31"/>
  <c r="R31"/>
  <c r="Q31"/>
  <c r="P31"/>
  <c r="P6" s="1"/>
  <c r="O31"/>
  <c r="N31"/>
  <c r="M31"/>
  <c r="L31"/>
  <c r="K31"/>
  <c r="AB7"/>
  <c r="AA7"/>
  <c r="AA6" s="1"/>
  <c r="Z7"/>
  <c r="Z6" s="1"/>
  <c r="Y7"/>
  <c r="X7"/>
  <c r="W7"/>
  <c r="W6" s="1"/>
  <c r="V7"/>
  <c r="V6" s="1"/>
  <c r="U7"/>
  <c r="T7"/>
  <c r="S7"/>
  <c r="S6" s="1"/>
  <c r="R7"/>
  <c r="R6" s="1"/>
  <c r="Q7"/>
  <c r="P7"/>
  <c r="O7"/>
  <c r="O6" s="1"/>
  <c r="N7"/>
  <c r="N6" s="1"/>
  <c r="M7"/>
  <c r="K7"/>
  <c r="K6" l="1"/>
</calcChain>
</file>

<file path=xl/comments1.xml><?xml version="1.0" encoding="utf-8"?>
<comments xmlns="http://schemas.openxmlformats.org/spreadsheetml/2006/main">
  <authors>
    <author>SALUD1</author>
  </authors>
  <commentList>
    <comment ref="K8" authorId="0">
      <text>
        <r>
          <rPr>
            <b/>
            <sz val="9"/>
            <color indexed="81"/>
            <rFont val="Tahoma"/>
            <family val="2"/>
          </rPr>
          <t>Recursos asignados por Ministerio de Salud y de la Protección Social para año 2013.</t>
        </r>
      </text>
    </comment>
    <comment ref="M8" authorId="0">
      <text>
        <r>
          <rPr>
            <b/>
            <sz val="9"/>
            <color indexed="81"/>
            <rFont val="Tahoma"/>
            <family val="2"/>
          </rPr>
          <t>Recursos asignados por el Miinisterio de Salud y de la Protección Social para el año 2013</t>
        </r>
      </text>
    </comment>
    <comment ref="O8" authorId="0">
      <text>
        <r>
          <rPr>
            <b/>
            <sz val="9"/>
            <color indexed="81"/>
            <rFont val="Tahoma"/>
            <family val="2"/>
          </rPr>
          <t>Recursos asignados por el Ministerio de Salud de la Protección Social para el año 2013</t>
        </r>
      </text>
    </comment>
    <comment ref="Q8" authorId="0">
      <text>
        <r>
          <rPr>
            <b/>
            <sz val="9"/>
            <color indexed="81"/>
            <rFont val="Tahoma"/>
            <family val="2"/>
          </rPr>
          <t>Recursos asignados por el Ministerio de Salud y de la Protección Social
para el año 2013</t>
        </r>
      </text>
    </comment>
    <comment ref="W8" authorId="0">
      <text>
        <r>
          <rPr>
            <b/>
            <sz val="9"/>
            <color indexed="81"/>
            <rFont val="Tahoma"/>
            <family val="2"/>
          </rPr>
          <t xml:space="preserve">Recursos asignados por el Ministerio de Salud y de la Protección Social para el año 2013 </t>
        </r>
      </text>
    </comment>
    <comment ref="AA8" authorId="0">
      <text>
        <r>
          <rPr>
            <b/>
            <sz val="9"/>
            <color indexed="81"/>
            <rFont val="Tahoma"/>
            <family val="2"/>
          </rPr>
          <t>Recursos asignados por el Ministerio de Salud y de la Protección Social para el año 2013</t>
        </r>
      </text>
    </comment>
  </commentList>
</comments>
</file>

<file path=xl/sharedStrings.xml><?xml version="1.0" encoding="utf-8"?>
<sst xmlns="http://schemas.openxmlformats.org/spreadsheetml/2006/main" count="711" uniqueCount="382">
  <si>
    <t>programado</t>
  </si>
  <si>
    <t xml:space="preserve">ejecutado </t>
  </si>
  <si>
    <t>RECURSOS FINANCIEROS (MILES DE PESOS )</t>
  </si>
  <si>
    <t xml:space="preserve">ACTIVIDADES </t>
  </si>
  <si>
    <t xml:space="preserve">INDICADOR </t>
  </si>
  <si>
    <t xml:space="preserve">COOPERANTE </t>
  </si>
  <si>
    <t>RESPONSABLE</t>
  </si>
  <si>
    <t>SGP</t>
  </si>
  <si>
    <t>PROPIOS</t>
  </si>
  <si>
    <t>NALS</t>
  </si>
  <si>
    <t>DPTO</t>
  </si>
  <si>
    <t>REGALIAS</t>
  </si>
  <si>
    <t>CREDITO</t>
  </si>
  <si>
    <t xml:space="preserve">OTROS </t>
  </si>
  <si>
    <t>META  CUATRIENIO</t>
  </si>
  <si>
    <t>ejecutado</t>
  </si>
  <si>
    <t>META  ALCANZADA 1ª INFORME</t>
  </si>
  <si>
    <t>META  ALCANZADA 2ª INFORME</t>
  </si>
  <si>
    <t>META DE PRODUCTO 1</t>
  </si>
  <si>
    <t>POBLACION BENEFICIADA</t>
  </si>
  <si>
    <t>META DE PRODUCTO 2</t>
  </si>
  <si>
    <t>META DE PRODUCTO 3</t>
  </si>
  <si>
    <t>META DE PRODUCTO 4</t>
  </si>
  <si>
    <t>Ejecutado 1º Inf.</t>
  </si>
  <si>
    <t>Ejecutado 2º Inf.</t>
  </si>
  <si>
    <t>ESPECIE</t>
  </si>
  <si>
    <t>TOTAL</t>
  </si>
  <si>
    <r>
      <t xml:space="preserve">PLAN DE DESARROLLO: </t>
    </r>
    <r>
      <rPr>
        <b/>
        <sz val="10"/>
        <color indexed="8"/>
        <rFont val="Arial"/>
        <family val="2"/>
      </rPr>
      <t xml:space="preserve">"TODOS SOMOS FACATATIVÁ 2012-2013 </t>
    </r>
  </si>
  <si>
    <t>Tipo</t>
  </si>
  <si>
    <t>No</t>
  </si>
  <si>
    <t>NONBRE  Y NUMERO DEL PROYECTO</t>
  </si>
  <si>
    <t xml:space="preserve">REGISTRO Y/O EVIDENCIA </t>
  </si>
  <si>
    <t xml:space="preserve">OBSERVACIONES </t>
  </si>
  <si>
    <t xml:space="preserve">EJE: NUESTRO DESARROLLO SOCIAL </t>
  </si>
  <si>
    <t xml:space="preserve">SECTOR : SALUD </t>
  </si>
  <si>
    <t xml:space="preserve">PROGRAMA: SALUD PUBLICA </t>
  </si>
  <si>
    <t>EVALUACIÒN A LA GESTIÒN MUNICIPAL - COMPONENTE DE EFICACIA - PLAN DE ACCIÒN- 2012 -</t>
  </si>
  <si>
    <t xml:space="preserve">META DE RESULTADO :                                                       Lograr que el 80% de la población de Facatativá este inmersa en los procesos de salud comunitaria </t>
  </si>
  <si>
    <t xml:space="preserve">INDICADOR                                                                    % de la población inmersa en procesos de salud comunitaria </t>
  </si>
  <si>
    <t xml:space="preserve">Sec retario de Salud </t>
  </si>
  <si>
    <t xml:space="preserve">OFICINA ARCHIVO  SALUD PUBLICA </t>
  </si>
  <si>
    <t xml:space="preserve">IPS, EPS ,COPACO,COVECOM,COVE,EDUCACION </t>
  </si>
  <si>
    <t xml:space="preserve">OBJETIVO: Contar en el municipio con espacios ambientales sostenibles basados en el monitoreo permanente de factores de riesgo </t>
  </si>
  <si>
    <t xml:space="preserve">Mejorar la salud infantil , a través de estrategias como vacunación sin barreras. Con una cobertura del 100% </t>
  </si>
  <si>
    <t xml:space="preserve">% cobertura de vacunación </t>
  </si>
  <si>
    <t xml:space="preserve">% de IPS implementando AIEPI </t>
  </si>
  <si>
    <t xml:space="preserve">Mejorar la salud sexual y reproductiva de la población de Facatativá , por medio de la implementación de líneas de acción como Maternidad segura.logrando tasa de muertes maternas inferior a 1 </t>
  </si>
  <si>
    <t>tasa Muertes maternas</t>
  </si>
  <si>
    <t xml:space="preserve"> Mejorar la salud sexual y reproductiva de la población de Facatativá , por medio de la implementación de líneas de acción como Prevención de enfermedades de Transmisión sexual . Con diagnostico oportuno al 100% de los pacientes 0 positivos </t>
  </si>
  <si>
    <t>% de pacientes con Diagnóstico oportuno (VIH positivo)</t>
  </si>
  <si>
    <t xml:space="preserve"> Mejorar la salud sexual y reproductiva de 17400 hombres y/o mujeres en Facatativá , por medio de la implementación de líneas de acción como Planificación familiar.</t>
  </si>
  <si>
    <t>N° de Población que planifica</t>
  </si>
  <si>
    <t xml:space="preserve"> Mejorar la salud sexual y reproductiva del 100% de la población diagnosticada de Facatativá , por medio de la implementación de líneas de acción como, Prevención de Cánceres de Cuello uterino, próstata y seno.</t>
  </si>
  <si>
    <t xml:space="preserve">% pacientes con diagnóstico de Cánceres de seno, cuello uterino, y próstata en tratamiento </t>
  </si>
  <si>
    <t>Mantener la lactancia materna exclusiva hasta los cuatro meses</t>
  </si>
  <si>
    <t xml:space="preserve">N° de meses de Lactancia materna exclusiva </t>
  </si>
  <si>
    <t>META DE PRODUCTO 5</t>
  </si>
  <si>
    <t>META DE PRODUCTO 6</t>
  </si>
  <si>
    <t>META DE PRODUCTO 7</t>
  </si>
  <si>
    <t>META DE PRODUCTO 8</t>
  </si>
  <si>
    <t>Lograr disminuir a 5 los índices de desnutrición en la niñez</t>
  </si>
  <si>
    <t xml:space="preserve"> % Desnutrición global</t>
  </si>
  <si>
    <t>META DE PRODUCTO 9</t>
  </si>
  <si>
    <t xml:space="preserve"> Sensibilizar al 15 % de la población infantil y adolescente sobre la importancia de una buena nutrición que permita que estén saludables</t>
  </si>
  <si>
    <t xml:space="preserve">% población sensibilizada en hábitos nutricionales </t>
  </si>
  <si>
    <t>META DE PRODUCTO 10</t>
  </si>
  <si>
    <t xml:space="preserve">Promocionar el buen trato en la comunidad educativa de las 11 IEM </t>
  </si>
  <si>
    <t xml:space="preserve">N° de Instituciones publicas educativas implementando estrategias de prevención de la violencia intrafamiliar </t>
  </si>
  <si>
    <t>META DE PRODUCTO 11</t>
  </si>
  <si>
    <t>Implementar 16 acciones dirigidas a fomentar el autoestima y los valores para disminuir los suicidios.</t>
  </si>
  <si>
    <t xml:space="preserve">N° de Acciones </t>
  </si>
  <si>
    <t>META DE PRODUCTO 12</t>
  </si>
  <si>
    <t>META DE PRODUCTO 13</t>
  </si>
  <si>
    <t xml:space="preserve">Fomentar acciones para prevenir el consumo de sustancias psicoactivas en las 11 instituciones educativas municipales </t>
  </si>
  <si>
    <t xml:space="preserve">N° de Instituciones educativas que implementan estrategias de prevención de consumo de sustancias psicoactivas </t>
  </si>
  <si>
    <t>META DE PRODUCTO 14</t>
  </si>
  <si>
    <t xml:space="preserve">Implementar estrategia de Escuelas Saludables en las 11 instituciones municipales </t>
  </si>
  <si>
    <t xml:space="preserve"> N° Instituciones educativas públicas con Escuela Saludable implementada</t>
  </si>
  <si>
    <t>META DE PRODUCTO 15</t>
  </si>
  <si>
    <t>Implementar el 100% la ley anti tabaco en la población vulnerable</t>
  </si>
  <si>
    <t>% de implementación de la ley anti tabaco</t>
  </si>
  <si>
    <t xml:space="preserve">Realizar acciones de promoción de actividad física para mantener el 30 % población realizando actividad física </t>
  </si>
  <si>
    <t xml:space="preserve">% población realizando actividad física </t>
  </si>
  <si>
    <t xml:space="preserve">Realizar seguimiento a la implementación de las actividades promociones y prevención en enfermedades crónicas en 7 IPS existentes en el municipio </t>
  </si>
  <si>
    <t xml:space="preserve"> N° de IPS CON SEGUIMIENTO E  Implementan P y P en enfermedades crónicas </t>
  </si>
  <si>
    <t xml:space="preserve">Realizar 4 acciones de promoción , prevención y rehabilitación en salud oral, que permitan disminuir los índices de morbilidad oral </t>
  </si>
  <si>
    <t xml:space="preserve">N° Acciones de promoción, prevención y rehabilitación en salud oral </t>
  </si>
  <si>
    <t xml:space="preserve">Realizar visitas de detección del riesgo y promoción de la salud y calidad de vida a 24000 familias </t>
  </si>
  <si>
    <t xml:space="preserve">N° de familias con detección del riesgo </t>
  </si>
  <si>
    <t>META DE PRODUCTO 16</t>
  </si>
  <si>
    <t>META DE PRODUCTO 17</t>
  </si>
  <si>
    <t>META DE PRODUCTO 18</t>
  </si>
  <si>
    <t>META DE PRODUCTO 19</t>
  </si>
  <si>
    <t xml:space="preserve">Verificar al 100% la notificación obligatoria de los eventos de interés en salud pública al SIVIGILA por parte de las UPGD </t>
  </si>
  <si>
    <t xml:space="preserve">% UPGD notificado SIVIGILA </t>
  </si>
  <si>
    <t>META DE PRODUCTO 20</t>
  </si>
  <si>
    <t>META DE PRODUCTO 21</t>
  </si>
  <si>
    <t>META DE PRODUCTO 22</t>
  </si>
  <si>
    <t>Realizar investigación epidemiológica al 100% los eventos de notificación obligatoria en enfermedades de interés en Salud Pública.</t>
  </si>
  <si>
    <t>% de eventos notificados con visita de investigación epidemiológica r</t>
  </si>
  <si>
    <t>Realizar el análisis de los eventos de reporte obligatorio en 48 comités de vigilancia epidemiológica municipal.</t>
  </si>
  <si>
    <t xml:space="preserve">N° de coves realizados </t>
  </si>
  <si>
    <t>Realizar 48 informes consolidados de todos los certificados de personas que nacen y mueren en el municipio</t>
  </si>
  <si>
    <r>
      <t xml:space="preserve"> </t>
    </r>
    <r>
      <rPr>
        <i/>
        <sz val="11"/>
        <rFont val="Calibri"/>
        <family val="2"/>
        <scheme val="minor"/>
      </rPr>
      <t xml:space="preserve">No de informes de estadísticas vitales </t>
    </r>
  </si>
  <si>
    <t>META DE PRODUCTO 23</t>
  </si>
  <si>
    <t xml:space="preserve">Realizar 4 actualización de la situación de salud del municipio de Facatativá, que permita tomar decisiones y direccionar acciones en salud. </t>
  </si>
  <si>
    <t xml:space="preserve">N° de actualizaciones </t>
  </si>
  <si>
    <t>META DE PRODUCTO 24</t>
  </si>
  <si>
    <t xml:space="preserve">Alimentar las bases de datos existentes en el municipio que permitan consolidar estadísticas en los programas objetos de vigilancia en salud pública.( AIEPIREP, ESTADISTICAS VITALES, SALUD MENTAL, RIPS y SISVAN) con 48 informes </t>
  </si>
  <si>
    <t xml:space="preserve">N° de informes consolidados de informes de programas de salud pública. </t>
  </si>
  <si>
    <t>META DE PRODUCTO 25</t>
  </si>
  <si>
    <t>META DE PRODUCTO 26</t>
  </si>
  <si>
    <t>Verificar la implementación del programa de prevención de Tuberculosis y Lepra en 7 IPS , lo cual permita hacer búsqueda activa de sintomáticos , hacer un diagnóstico, tratamiento oportuno.</t>
  </si>
  <si>
    <t xml:space="preserve">N°. de IPS que implementan el programa de TBC-Lepra </t>
  </si>
  <si>
    <t>Realizar 4 estrategias para el manejo de población canina y prevención de zoonosis ( Censo, esterilización y vacunación canina, eutanasia)</t>
  </si>
  <si>
    <t xml:space="preserve">N°. De estrategias de prevención de zoonosis </t>
  </si>
  <si>
    <t>META DE PRODUCTO 27</t>
  </si>
  <si>
    <t xml:space="preserve">Realizar 42100 visitas de inspección, vigilancia y control de factores de riesgo( físico, químico, biológico y de consumo) en establecimientos censados en el municipio </t>
  </si>
  <si>
    <t>N°. de visitas realizadas anualmente para inspección, vigilancia y control de los factores de riesgo.</t>
  </si>
  <si>
    <t>META DE PRODUCTO 28</t>
  </si>
  <si>
    <t>Formular 16 acciones de participación de la comunidad en diferentes programas de salud a través del COPACO Y VEEDURIA .</t>
  </si>
  <si>
    <t xml:space="preserve">N° de Acciones realizadas por COPACO Y VEEDURIA </t>
  </si>
  <si>
    <t>META DE PRODUCTO 29</t>
  </si>
  <si>
    <t>Obtener participación activa de la comunidad diferentes programas de salud a través de 8 COPACOS y/o VEEDURIA que permitan realizar un seguimiento a las acciones .</t>
  </si>
  <si>
    <t xml:space="preserve">N° de Reuniones de , COPACO y VEEDURIAS </t>
  </si>
  <si>
    <t>META DE PRODUCTO 30</t>
  </si>
  <si>
    <t>Realizar 8 presentación de Rendición de Cuentas del sector salud que permitan evaluar y verificar el cumplimiento de metas propuestas.</t>
  </si>
  <si>
    <t>N° de Rendición de Cuentas en Salud</t>
  </si>
  <si>
    <t>META DE PRODUCTO 31</t>
  </si>
  <si>
    <t>Fortalecer la oficina de atención al usuario para atender de forma oportuna y con calidad las sugerencias y reclamos de los usuarios del SGSSS en el municipio de Facatativá.</t>
  </si>
  <si>
    <t xml:space="preserve">N° de Oficina del SIAU (Sistema de Información y atención al Usuario) fortalecidas </t>
  </si>
  <si>
    <t>META DE PRODUCTO 32</t>
  </si>
  <si>
    <t xml:space="preserve">Promover acciones de seguimiento a 20 menores trabajadores con el fin de erradicar el trabajo infantil </t>
  </si>
  <si>
    <t xml:space="preserve">N° de menores trabajadores con seguimiento </t>
  </si>
  <si>
    <t>META DE PRODUCTO 33</t>
  </si>
  <si>
    <t>META DE PRODUCTO 34</t>
  </si>
  <si>
    <t>Promover ambientes laborales seguros, para mejorar la salud ocupacional del 70% la población laboralmente activa de Facatativá.</t>
  </si>
  <si>
    <t xml:space="preserve"> % Población laboralmente activa </t>
  </si>
  <si>
    <t>Realizar seguimiento al 100% de los eventos de salud ocupacional reportados por parte de las IPS</t>
  </si>
  <si>
    <t>% eventos de Salud Ocupacional reportados con seguimiento</t>
  </si>
  <si>
    <t>PROGRAMA AMPLIADO  20121925691596</t>
  </si>
  <si>
    <t xml:space="preserve">Realizar 2 jornadas de vacunación en 3 puestos de vacunación extramurales y presetar informe de las jornadas según Anexo 2 </t>
  </si>
  <si>
    <t>Realizar vacunació extramural mediante la contratación de vacunadores  (barrido, trabajo d campo, jornadas de vacunación, brigadass municipales, MRC .) Con una meta de 15 dosis diarias aplicadas en menores de seis años, mujeres edad fertil, gestantes y otros, sujetas al cronograma establecido por el Coordinador PIC.</t>
  </si>
  <si>
    <t xml:space="preserve">Realizar 2 Monitoreos Rápidos de coberturas utilizando la metodología establecida por el Ministerio de Salud </t>
  </si>
  <si>
    <t xml:space="preserve">   Realizar  Censo de canalización y seguimiento de cohortes de  recién nacidos y  menores de 6 años, susceptibles de su municipio ( anexo 4 )</t>
  </si>
  <si>
    <t xml:space="preserve">Realizar  1 visita de seguimiento y 1 de  evaluación  a las IPS públicas y privadas que presten servicio de vacunación del municipio con el fin de coordinar y articular acciones del PIC  y del POS. </t>
  </si>
  <si>
    <t xml:space="preserve">Impulsar actividades de participación intersectorial y comunitaria, reactivar el  comité municipal de vacunación , el cual se debe reunir miínimo una vez previo a cada jornada en total 2 para el segundo semestre </t>
  </si>
  <si>
    <t xml:space="preserve">Realizar UNA capacitacion  y actualización en vacunación al talento humano municipal de IPS PÚBLICAS Y PRIVADAS  </t>
  </si>
  <si>
    <t xml:space="preserve">Asesorar técnicamente  la elaboración de material de IEC terndientes a promocionar derechos y deberes en vacunación, utilización del programa regular, importancia sobre el cuidado del carné de vacunación y promoción de jornadas de vacunación </t>
  </si>
  <si>
    <t xml:space="preserve">Coordinar  la realización de jornads y pklanes de intensificación según programación Nacional , deptal y municipal y apoyar la realización del comité PAI  y de  Infancia del municipio </t>
  </si>
  <si>
    <t>Realizar programación municipal de insumos ytramitar los pedidos mensuales requeridos para el programa.</t>
  </si>
  <si>
    <t xml:space="preserve">Consolidar y presenytasr informes mensuales de vacunación a nivel municipal y las establecidas según panes de intensificación </t>
  </si>
  <si>
    <t xml:space="preserve">Realizar seguimiento a coberturas de vacunación según  consolidado de la información de coberturas de vacunación  trimestral Anexo # 3 . Y presentar planes de mejoramiento para aumentar coberturas </t>
  </si>
  <si>
    <t>Realizar programación de actividades y supervisión a grupos de vacunadores contratados .</t>
  </si>
  <si>
    <t>Coordinar 2 Monitores Rápidos de Coberturas  teniendo en cuenta la Metodología que establecíó el departamento.</t>
  </si>
  <si>
    <t xml:space="preserve">Realizar seguimiento a IPS de atención de parto para realizar identificación de población objeto PAI </t>
  </si>
  <si>
    <t xml:space="preserve">Realizar mantenimiento preventivo al cuarto frío  y refrigeradores de  la red de frío de la Secretaría de Salud municipal </t>
  </si>
  <si>
    <t xml:space="preserve"> Realizar seguimiento a la Red de Frió de las IPS  que tienen habilitado el servicio de vacunación  </t>
  </si>
  <si>
    <t xml:space="preserve">Realizar seguimiento a la utilización de insumos de las IPS PÚBLICAS Y PRIVADAS </t>
  </si>
  <si>
    <t xml:space="preserve">Realizar coordinación con aseguradores , prestadores y demás actores responsables de vacunación  para concertar medidas en pro de cumplir coberturas de vacunación </t>
  </si>
  <si>
    <t>Contratar talento humano, 6 vacunadores operativos para realizar e intensificar activiades exclusivamente extramurales de vacunación (barrido, trabajo d campo, jornadas de vacunación, brigadass municipales, MRC .) Con una meta de 27 dosis  MENSUALES POR VACUNADORA EN  PAI-PLUS</t>
  </si>
  <si>
    <t xml:space="preserve"> Diseñar  e  impulsar  CAMPAÑA    integral  de  Información,  Educación  y  Comunicación (IEC),  con el fin de informar , motivar y orientar a la pobación hacia los servicios de vacunacion programa regular, intensificación y jornadas (Perifoneo, cuñas radiales y volantes). </t>
  </si>
  <si>
    <t xml:space="preserve">Sistematizar la informaciòn del Programa ampliado de inmunizaciones PAI  a diario, y mensualemente </t>
  </si>
  <si>
    <t>Adquiri equipo de cómputo , impresora de uso exclusivo para sistema de información PAI.</t>
  </si>
  <si>
    <t>Población total de niños de 1 año</t>
  </si>
  <si>
    <t xml:space="preserve">Conformar comité local de salud  materno infantil con actores </t>
  </si>
  <si>
    <t>Fortalecer la  estrategia AIEPI comunitario  al 100 % de la población objeto en el municipio</t>
  </si>
  <si>
    <t xml:space="preserve">Promover  la implementación  la estrategia  AIEPI   clínico en el 100 %  IPS  existentes en el municipio </t>
  </si>
  <si>
    <t>Mantener   en 100 %  los procesos y acciones al desarrollo operativo y funcional del Plan de Salud territorial</t>
  </si>
  <si>
    <t xml:space="preserve">niños menores de 5 años </t>
  </si>
  <si>
    <t xml:space="preserve">Recolección, consolidación y análisis cuantitativo de los kardex de gestantes y puérperas de promotoras y kardex de gestantes escolarizadas,  y realizar un plan de acción frente a los hallazgos encontrados y socializarlo en la jornada de trabajo intersectorial.  Retroalimentar a  las promotoras de acuerdo a los hallazgos mínimo: 1 hora. Presentar informe acorde  a lineamientos de la prioridad.                                                             </t>
  </si>
  <si>
    <t>Visitas domiciliaria integral de verificación y seguimiento  a   gestantes de alto riesgo,   inasistentes,  adolescentes,  casos de VIH,  Sifilis, Puerperas  por profesional de Enfermería.  de acuerdo a parametros de la prioridad.  Presentar informe acorde a lineamientos dados por la prioridad.  GESTANTES 12, PUERPERAS 2 = 25 VISITAS</t>
  </si>
  <si>
    <t>Monitoreo trimestral a la respuesta de las Instituciones Educativas hacia las estudiantes embarazdas con el fin de denunciar expulsiones y demas atropellos, ante las autoridades competentes y tomar medidas de intervención. Presentar informe acorde a lineamientos dados por la prioridad.</t>
  </si>
  <si>
    <t>Operativizacion, Monitoreo, seguimiento y evaluación  del Plan de eliminación de sifilis, programa de transmisión perinatal del VIH, plan de choque para la reducción de mortalidad materna y perinatal, de acuerdo a parámetros de la prioridad. Presentar informes acorde a los lineamientos dado por la prioridad. 1 IPS pública y 5 IPS privadas.</t>
  </si>
  <si>
    <t xml:space="preserve">Realizar  informe de gestión de aseguramiento, de las gestantes y recien nacido no aseguradas,  acorde a lineamientos dados por la prioridad. </t>
  </si>
  <si>
    <t xml:space="preserve">Transporte para las gestantes de alto riesgo y gestantes del área rural de dificil acceso de acuerdo a parametros de la prioridad.  Presentar informe acorde a lineamientos dados por la prioridad. </t>
  </si>
  <si>
    <t>Jornada de "Sexualidad Sana, Responsable y Segura", en las insituciones educativas del municipio jornada diurna, acorde a parametros de la prioridad, Presentar informe acorde a lineamientos dados por la prioridad.  - Colegio Departamental Manablanca.</t>
  </si>
  <si>
    <t xml:space="preserve">Monitoreo, Seguimiento y Evaluación al Proyecto Pedagogico de Sexualidad y Construcción de la ciudadanía en las Instituciones Educativas del Municipio de facatativa, priorizando la zona urbana. Presentar informes acorde a lineamientos dados por la prioridad. </t>
  </si>
  <si>
    <t xml:space="preserve"> 1 Jornadas de asesoría pre prueba VIH y oferta de la misma para la población en general (gestantes, jovenes de 10 a 29 años consultantes de TBC o personas con factores de riesgo y/o condiciones de vulnerabilidad). Presentar informe acorde a lineamientos de la prioridad. 200. Cada Jornada de 1 semana.</t>
  </si>
  <si>
    <t>Celebración del Día mundial del SIDA,mediante actividad ludico -pedagogica, con participacion de población general. Presentar informe acorde a lineamientos de la prioridad. - 200. ( Organización , gestion e informe 1.500.000)</t>
  </si>
  <si>
    <t>ADQUISICION DE EQUIPOS PARA VALORACION DE GESTANTES Y NEONATOS ( DOOPLER, BASCULA PEDIATRICA, FONENDO, TENSIOMETRO ,GLUCOMETRO Y TIRAS RECTIVAS ) PARA VALORACION FETOCARDIA EN GESTANTES EN VISITAS DE CAMPO</t>
  </si>
  <si>
    <t>Contratar apoyo logístico paa Celebración del Día mundial del SIDA,mediante actividad ludico -pedagogica, con participacion de población general. Presentar informe acorde a lineamientos de la prioridad. - 200. ( valor del evento logístico $6.550.000 )</t>
  </si>
  <si>
    <t>Población gestante</t>
  </si>
  <si>
    <t xml:space="preserve">toda la poblacion </t>
  </si>
  <si>
    <t xml:space="preserve"> Diseñar  e  impulsar  CAMPAÑA    integral  de  Información,  Educación  y  Comunicación (IEC),  para la prevención del cáncer de seno, próstata, cuello uterino; a través de  1500 cartillas de prevención en papel propalcote 150 g full color </t>
  </si>
  <si>
    <t>Realizar 3 actividades lúdico pedagógicas que fortalezcan la práctica de la lactancia materna exclusiva durante los 6 primeros meses de vida y complementaria hasta los 2 años,con mujeres gestantes y lactantes . (mínimo 20 gestantes por capacitación)</t>
  </si>
  <si>
    <t xml:space="preserve">Crear dos nuevos grupos de apoyo  de la lactancia materna </t>
  </si>
  <si>
    <t>Realizar una reunión de SENSIBILIZACION y  fortalecimiento al  proceso de consejería en Lactancia materna  al equipo médico y profesionales de la salud  de IPS   que prestan los servicios de atención de partos .</t>
  </si>
  <si>
    <t>Realizar  5 visitas de seguimiento a diferentes  dependencias que conforman el comité de alimentación para verificar avances y cumplimiento de las acciones de la política de seguridad alimentaria .</t>
  </si>
  <si>
    <t>Realizar  UNA reunión con el comité municipal de alimentación y nutrición , para  hacer ajustes acorde a la politica departamental ,consolidar   y retroalimentación de  la información de los avances de cada eje de la politica de seguridad alimentaria y presentar informe final de la implementación de la misma.</t>
  </si>
  <si>
    <t>Apoyo logistico para el proyecto ruta  de la alimentacion saludable a n ivel municipal( insumos y convocatoria)</t>
  </si>
  <si>
    <t>Desarrollar  2  talleres de capacitación  para  manejo nutricional de las ECNT a  los adultos mayores hipertensos y/o Diabéticos, personas cuidadoras del adultos, adulto mayores  y comunidad en general .( A UN TOTAL DE 50 PERSONAS)</t>
  </si>
  <si>
    <t>Realizar 2 talleres de sensibilización a los estudiantes de grados  8 , sobre los temas de anorexia y bulimia de las IEM  UAN XXIII, POLICARPA SALAVARRIETA</t>
  </si>
  <si>
    <t xml:space="preserve">Realizar dos tamizajes nutricionales con reporte de SISVAN  y dos capacitaciones  a los beneficiarios del diferentes programas de  entrega de complemento nutricional  que maneja la SSM  </t>
  </si>
  <si>
    <t>Presentar 3 informes sobre los programas de apoyo alimentarios en los cuales debe relacionar(Beneficiarios, raciones entregadas y demás acorde con el programa )</t>
  </si>
  <si>
    <t xml:space="preserve">Realizar una presentación y participació en el COVE municipal para dar a conocer la situación nutricional del 2012 y por unidad nofiicadora </t>
  </si>
  <si>
    <t>Notificar al SISVAN con reporte del 30% de los menores de 20años,  mayores de 20 años  a demanda no menor al  10% de la población y el 100%de las gestantes municipales.Envio trimestral de archivo de transferencia.</t>
  </si>
  <si>
    <t xml:space="preserve">Realizar un informe con análisis de la situación nutricional según datos capturados en el SISVAN segun los lineamientos de la prioridad (1 informe del I semestre  entregados el fechas programadas por SSC   que  deben ser avalados por El nutricionista epidemiólogo del dpto.) </t>
  </si>
  <si>
    <t>Realizar visita de seguimiento para verificar el correcto diligenciamiento de las planillas SISVAN y calidad de los datos recolectados   a las UPGD  que reportan inorportunamente e inadecuadamente</t>
  </si>
  <si>
    <t>Realizar el reporte de referencia y contrareferencia de los casos de malnutricion detectados por SISVAN mensualmente</t>
  </si>
  <si>
    <t>Realizar tamizaje nutricional de seguimiento a  2  IEM que presentó mayor porcentaje de desnutrición global en el primer semestre , presetar informe de análisis nutricional.</t>
  </si>
  <si>
    <t xml:space="preserve">Realizar campaña de promoción de la Lactancia materna a través de 1000 afiches de medio pliego en papel propalcote de 150 gr a full color  </t>
  </si>
  <si>
    <t xml:space="preserve">Adquisición de modelo de seno para  promocionar la lactancia materna a través de los grupos de apoyo </t>
  </si>
  <si>
    <t>Realizar promoción de la alimentación saludable a través de plegables en propalcote de 150 gra 3 cuerpos de 10cmx20 cm .</t>
  </si>
  <si>
    <t>Capacitar en prevención de la   violencia intrafamiliar, el   abuso sexual y el  maltrato escolar, a la comunidad educativa del 100% de las instituciones de básica primaria públicas del municipio.</t>
  </si>
  <si>
    <t>Reactivar y Garantizar el funcionamiento de la Red de Prevención de la Violencia Intrafamiliar y el abuso sexual, mediante el reporte mensual de casos a la Secretaría de Salud, con la participación minimo de 4 instituciones Municipales.</t>
  </si>
  <si>
    <t>Desarrollar acciones de prevención del consumo de sustancias psicoactivas  en comunidad educativa del  100% de las IEM .</t>
  </si>
  <si>
    <t>Desarrollar acciones de Prevención del Suicidio en el 20 % adolescentes  de las instituciones educativas públicas que tengan bachillerato.</t>
  </si>
  <si>
    <t xml:space="preserve">Realizar campaña  sobre prevenci{on de consumo de SPA  a través de cartilla acorde con lineamientos de  la estrategia de IEC </t>
  </si>
  <si>
    <t xml:space="preserve">Población estudiantil, padres de familia y docentes </t>
  </si>
  <si>
    <t xml:space="preserve">Población entre 20 y 30 años  </t>
  </si>
  <si>
    <t xml:space="preserve">Poblacion en edad fertil </t>
  </si>
  <si>
    <t xml:space="preserve">Población mayor de cincuenta años </t>
  </si>
  <si>
    <t xml:space="preserve">Población lactante </t>
  </si>
  <si>
    <t xml:space="preserve">Poblacion infantil </t>
  </si>
  <si>
    <t xml:space="preserve">Poblacipon intantil y adolescente </t>
  </si>
  <si>
    <t>Implementar la estrategia "Hoy , mañana y siempre saludables en las 11 IEM  en  niños de 6 a 11 años  en el municipio de Facatativá</t>
  </si>
  <si>
    <t xml:space="preserve">ESCUELA SALUDABLE </t>
  </si>
  <si>
    <t xml:space="preserve">Seguimiento a la  implementación de Plan de Acción en coordinación con las fuerzas policivas  sobre el régimen de Sanciones  establecido en la ley ANTITABACO 1335  capitulo 7 y  cumplimiento de las sanciones  contempladas en la resolución sobre prohibiciión de venta de tabaco a menores y  sanciones por el fumar en sitios prohibidos
</t>
  </si>
  <si>
    <t xml:space="preserve">Coordinar la realización de un operativo para la verificación de la implementación de la Ley 1335  en todos los establecimientos del sector comercial del municipio </t>
  </si>
  <si>
    <t>Realizar actividad Física en  niños de 6-11 años en las 11 IEM  de Facatativá</t>
  </si>
  <si>
    <t>Promover y realizar actividad Física en    en el 30 % poblaciòn de 18-64 años del  Facatativá</t>
  </si>
  <si>
    <t xml:space="preserve">Jornada de movilización social para el adulto "QUE EL CANCER NO TE TOQUE". Con énfasis en cancer de cuello uterino, seno y prostata.  Presentar informe acorde a lineamientos de la prioridad. (300 personas por jornada) </t>
  </si>
  <si>
    <t>Talleres a Hombres y mujeres mayores de 45 años, relacionados con el Climaterio, Autocuidado y sexualidad en el adulto mayor, prevención de ITS y uso racional de medicamentos. Presentar informe acorde a lineamientos dados por la prioridad. 5 talleres /minino 30 persona por taller /150</t>
  </si>
  <si>
    <t>1Jornadas de Salud Integral dirigidas Al hombre y  la mujer  en coordinación y articulación con la IPS y  EPS. Presentar Informe acorde a lineamient os dados por la prioridad.  - 200  personas</t>
  </si>
  <si>
    <t>1 Visita de verificación y 2 de seguimiento a las personas con diagnostico de cancer de cuello uterino, seno y prostata  y/o personas con lesiones positivas. Presentar informe acorde a lineamientos de la prioridad. - 2 pacientes total: 6 Visitas</t>
  </si>
  <si>
    <t xml:space="preserve">Fomentar la implementación de las acciones de PyP en Enfermedades Crónicas en el 100% de las Instituciones de Salud de Primer Nivel </t>
  </si>
  <si>
    <t xml:space="preserve">Realizar socialización de la implementación en IPS de  protocolos de enfermedades crónicas   a través de plegables en propalcote de 150 gr  a tres cuerpos de 10 cmx 20cm </t>
  </si>
  <si>
    <t xml:space="preserve">Realizar campaña de promoción de  Estilos de vida saludable a través de stickers de 1/2 carta  en papel adhesivo de alta seguridad  con brillo total UV y con troquelado o semicorte que motiven la alimentación saludable, no  al cigarrillo, y un si a la actividad física   </t>
  </si>
  <si>
    <t xml:space="preserve">4 actividades ludico pedagogicas en los jardines de la primera infancia (JARDIN MIS RETOÑITOS,LOS OSITOS)60 NIÑOS en el tema de cuidado de  los diente dirigido tanto a los niños como a los 6 docentes . Estas deben ser dadas por personal idoneo con medicion de impacto  </t>
  </si>
  <si>
    <t xml:space="preserve">3 talleres de promocion y prevencion en temas como patologias  bucales, servicios de salud,la calidad de vida y prevencion del riesgo en salud en adolecentes  (3 colegios de primaria total alumnos 90 IEM JUAN XXIII , tIERRA MORADA, PASO ANCHO </t>
  </si>
  <si>
    <t xml:space="preserve">2 JORNADAS LUDICAS  de promocion y prevencion  en  temas  como  patologias bucales , servicios de salud , calidad de vida  prevencion  del riesgo bucal a 100 gestantes </t>
  </si>
  <si>
    <t xml:space="preserve">2 tallere de promocion y prevencion  en  temas  como  patologias bucales , servicios de salud , calidad de vida  prevencion  del riesgo bucal a 30 adultos  mayores del grupo   de adulto mayor </t>
  </si>
  <si>
    <t>Fomento de la educación para la salud  bucal dentro y fuera del sector salud; por medio de  1 Jornadas Saludables  de  hábitos higiénicos incluyendo, lavado de manos, cepillado de dientes en  instituciones de primaria 90 alumnos de IEM (Policarpa Salavarieta)</t>
  </si>
  <si>
    <t xml:space="preserve">Fomento de la educación para la salud  bucal dentro y fuera del sector salud; por medio de  1 Jornadas  (CONSULTA DEL JOVEN EN SALUD ORAL ) con alumnos de bachillerato de  IEM </t>
  </si>
  <si>
    <t xml:space="preserve">Realizar informe consolidado de morbilidad oral municipal y presentarlo en COVE municipal informe anual </t>
  </si>
  <si>
    <t xml:space="preserve">recoleccion de la informacion sobre los pacientes con fluorosis y realizar la coordinacion con salud publica  sobre la vigilancia de fluor en sal, agua y alimentos </t>
  </si>
  <si>
    <t>Realizar promoción de  la  higiene oral  a través de plegables en propalcote de 150 gra 3 cuerpos de 10cmx20 cm .</t>
  </si>
  <si>
    <t xml:space="preserve">Realizar canalización a salud oral utilizando carnets de remisión en higiene oral </t>
  </si>
  <si>
    <t xml:space="preserve">ORIENTACION FAMILIAR  
. Realizar  Deteccion del riesgo de las familias seleccionadas.
.  Realizar 1 Mapa de Georeferenciación del riesgo individual, familiar y comunitario  y 13 veredales 
. Informar, educar y comunicar a la famila en terminos relacionados con salud pública
ORIENTACION COMUNITARIA 
. Promoción de Prácticas Saludables dirigidas a menores escolarizados generando la cultura de autocuidado en 11 IEM 
  con 18  charlas educativas </t>
  </si>
  <si>
    <t xml:space="preserve">APOYAR ACCIONES DE COORDINACIÓN INTERSECTORIAL  PARA IMPACTAR LOS DETERMINANTES EN SALUD sanitario, familiar, social, personal.
. 3  BRIGADAS DE ATENCION DOMICILIARIA 
. Atención por Equipos Basicos de Salud de Promoción y Prevención (EPS) 
. IEC en temas relaciondos con Salud Pública. 
. Participación de otros sectores (ICBF, POLICIA, RED JUNTOS. MADRES COMUNTARIAS)
</t>
  </si>
  <si>
    <t xml:space="preserve">VIGILANCIA AL RIESGO A TRAVÉS ESTRATEGIAS DE SALUD COMUNITARIAS (PERFIL EPIDEMIOLOGICA)
MENORES DE 6 AÑOS:
. AIEPI:
. Aplicación AIEPI  Comunitario a demanda
. apoyo a 2 Jornada de vacuanción 
. Cohorte al recien nacido a demanda
HIPERTENSOS Y DIABETICOS 
10 JORNADAS DE CORAZON SALUDABLE 
(Club de Cronicos)
. GESTANTES: 
. Kardex de Gestantes a demanda
. reportar los Hallazgos de las gestantes en riesgo a las EPSS. 
. apoyo a 1 Jornadas de Maternidad 
. ENFERMEDADES DE INTERES EN SALUD PUBLIC: T.B.C. , Lepra
. Busqueda activa (Hallazgos) a demanda
</t>
  </si>
  <si>
    <t xml:space="preserve">REALIZAR LA CONSOLIDACION MENSUAL Y TRIMESTRAL DE LA INFORMACION CORRESPONDIENTE A LA PROMOCION DE LA SALUD, CANALIZACION DE VINCULADOS, INDICADORES (GESTANTES, PUERPERAS, SINTOMATICOS RESPIRATORIOS Y DE PIEL ,SEGUIMIENTOS A  PACIENTES TBC-LEPRA  ,  TRABAJO COMUNITARIO INTRASEC TORIAL  . RADICAR INFORME A ENTE DEPARTAMENTAL TRIMESTRALMENTE  EN TOTAL 2 INFORMES 
                                                                                                                                                                                                                                             </t>
  </si>
  <si>
    <t>Coordinar la programación , ejecución y seguimiento de las acciones de  ORIENTACION COMUNITARIA, BRIIGADAS DE ATENCION DOMICILIARIA,JORNADAS DE CORAZON SALUDABLE  Y OTRAS DE VIGILANCIA DEL RIESGO EN EL AMBITO FAMILIAR.</t>
  </si>
  <si>
    <t xml:space="preserve">Realizar visitas de seguimiento y verificación a actividades  de campo realizadas por las  auxiliares de salud pùblica  y entregar informe mensual </t>
  </si>
  <si>
    <t>Presentar informe anual consolidado de las  ACCIONES DE PROMOCION DE LA SALUD GENERANDO LA CULTURA DEL AUTOCUIDADO  A TRAVÉS DE LA INFORMACION, EDUCACIÓN Y COMUNICACIÓN FAMILIAR Y  COMUNITARIA  en espacios como COVE Y COVECOM municipales   con el ánimo de retroalimentar el avance del programa de vigilancia del riesgo en el ámbito familiar.</t>
  </si>
  <si>
    <t xml:space="preserve">DIGITAR LA INFORMACION CORRESPONDIENTE AL PROCESO DE DE PROMOCION DE LA SALUD GENERANDO LA CULTURA DEL AUTOCUIDADO  A TRAVÉS DE LA INFORMACION, EDUCACIÓN Y COMUNICACIÓN FAMILIAR Y COMUNITARIA 
                                                                                                                                                                                                                                             </t>
  </si>
  <si>
    <t xml:space="preserve">Contratación de diditador para  realizar la vigilancia de la totalidad de los  eventos de interès en Salud Pùblica, acorde a los lineamientos establecidos ,con el fin  de mantener actualizados: SIVIGILA , RUAF ND y RIPS, informes  mensuales . </t>
  </si>
  <si>
    <t>Consolidación de bases de datos de RIPS, RUAF, SAA, SIVIGILA Y SISVAN</t>
  </si>
  <si>
    <t xml:space="preserve"> Analizar la información  recopilada a travès de indicadores de: Calidad, oportunidad y cobertura para generar planes de mejoramiento.  </t>
  </si>
  <si>
    <t xml:space="preserve">Asesoría y asistencia técnica a las UPGDs en las actividades de vigilancia en salud Pública (socialización de protocolos, procesos de notificaciòn) y seguimiento a las UPGD silenciosas. </t>
  </si>
  <si>
    <t xml:space="preserve"> Dar cumplimiento a lo establecido en los protocolos de vigilancia  en relación a las acciones individuales y colectivas (Investigación Epidemiológica de Campo, Unidades de Análisis,  barrido de vacunación y otras) acorde a la ocurrencia de eventos incluyendo brotes;  con su respectiva  generación y envío oportuno de informes. </t>
  </si>
  <si>
    <t xml:space="preserve">Realizar seguimiento y ajuste de los eventos notificados que así lo requieran, dentro del periodo epidemiológico posterior a su notificación. </t>
  </si>
  <si>
    <t xml:space="preserve"> Conformar mediante acto administrativo el Comté de Vigilancia Epidemiológica (COVE) municipal, con programación mensual y con convocatoria y participación de las UPGD del municipio, administradoras de planes de beneficios y demás entidades realcionadas en la atención en salud. </t>
  </si>
  <si>
    <t xml:space="preserve">Conformar el Comité de Vigilancia Epidemiológica Comunitaria COVECOM y realizar trimestral su reuniòn. </t>
  </si>
  <si>
    <t>Mantener la custodia de los certificados de defunción y de nacido vivo recibidos mediante un libro o planilla, que permita evidenciar la Ruta de los certificados entregados al municipio por el departamento.</t>
  </si>
  <si>
    <t xml:space="preserve">Conformar el comité de estadísticas vitales mediante acto administrativo, en el cual se debe convocar a Notarías, Registradurías, UPGD y Administradoras de Planes de Beneficios que operen en el municipio y realizar reuniones mensuales con generación de informe y análisis de la situación acorde a los hallazgos y conclusiones de la misma.  </t>
  </si>
  <si>
    <t>Contar con el rol de estadísitico vital municipal, con el fin de hacer seguimiento a los indicadores de cobertura, oportunidad y calidad de los certificados ingresados al aplicativo Ruaf y presentación de resultados en los comité de estadísticas vitales.</t>
  </si>
  <si>
    <t xml:space="preserve">Actualizar el informe de la Situación de Salud del municipio y hacer entrega de Avances a la Oficina de Epidemiología de la Secretaría de Salud de Cundinamarca. </t>
  </si>
  <si>
    <t>Analizar las evaluaciones de coberturas de vacunación, generando informes de los mismos y retroalimentación al grupo PAI, EAPB y al departamento.</t>
  </si>
  <si>
    <t xml:space="preserve"> Realizar BAI a partir de los RIPS generados en las UPGDs ya sea en medio físico y/o magnético, realizar análisis de la información y consolidarlo trimestralmente.  Realizar BAC, con apoyo de las promotoras, vacunadoras  mediante la visita domiciliaria, generar informe trimestral y remitirlo a la Secretarìa de Salud de Cundinamarca.                                                                                                           </t>
  </si>
  <si>
    <t>Elaborar linea de bases de TBC-LEPRA de Facatativá (Situación Actual del  Municipio).</t>
  </si>
  <si>
    <t xml:space="preserve">Promocionar la implementación programa  de TBC- Lepra en el 100% de las IPS, EPS y Alcaldía del </t>
  </si>
  <si>
    <t>CAPTAR AL MENOS EL 100% DE LOS SINTOMATICOS RESPIRATORIOS</t>
  </si>
  <si>
    <t>Gestionar la  entrega  de  TRATAMIENTO EN  EL 100% DE LOS CASOS DE TB</t>
  </si>
  <si>
    <t xml:space="preserve">REALIZAR OPORTUNAMENTE EL 100% DE LOS INFORMES DEL PROGRAMA    EN EL  MUNICIPIO </t>
  </si>
  <si>
    <t xml:space="preserve">Promocionar a través de plegables  (en propalcote de 150 gr a 3 cuerpos de 10 cmx20cm) la prevención de la TBC-Lepra </t>
  </si>
  <si>
    <t xml:space="preserve">TUBERCULOSIS Y LEPRA </t>
  </si>
  <si>
    <t xml:space="preserve">ZOONOSIS </t>
  </si>
  <si>
    <t>Realizar la Vacunación Canina y felina de 1500  animales</t>
  </si>
  <si>
    <t>Seguimiento animal agresor</t>
  </si>
  <si>
    <t>Realizar en diligenciamiento de 6 SV1</t>
  </si>
  <si>
    <t>Controlar la poblacion canina callejera</t>
  </si>
  <si>
    <t>Realizar acciones I.V.C. de 10 consultorios veterinarios en 5 sujetos suceptibles</t>
  </si>
  <si>
    <t>Toma de  1 muestras y envío al laboratorio lesiones  animales agresores .</t>
  </si>
  <si>
    <t>Eliminación caninos  y felinos</t>
  </si>
  <si>
    <t xml:space="preserve"> Elaboracion  censo canino </t>
  </si>
  <si>
    <t>Realizar 6 consejos de Zoonosis</t>
  </si>
  <si>
    <t>Control Foco</t>
  </si>
  <si>
    <t>1, Atender de manera oportuna y efectiva todas las acciones a demanda .</t>
  </si>
  <si>
    <t>Compra de Insumos</t>
  </si>
  <si>
    <t>Realizar 4000 carnets para vacunación canina y felina .</t>
  </si>
  <si>
    <t xml:space="preserve">Papeleria Actas </t>
  </si>
  <si>
    <t>Reunión del CTSSS/,  COPACO y VEEDURIAS   para  realizar seguimiento al  plan de salud territorial .</t>
  </si>
  <si>
    <t>Realizar  una Rendición de Cuentas del sector salud con participación activa de miembros del COPACO -VEEDURIA- CTSSS</t>
  </si>
  <si>
    <t xml:space="preserve">PARTICIPACION SOCIAL </t>
  </si>
  <si>
    <t xml:space="preserve">Realizar fortalecimiento de la oficina deL SIAU  a través de la recepción, tabulación, trámite y análisis  de pqrs-f de la secretaría de Salud </t>
  </si>
  <si>
    <t xml:space="preserve">Realizar campaña de  Información, Educación y Comunicación para  la  promociòn de mecanismos de participación  social y ciudadana en salud en pro de la importancia de la voz del cliente interno y externo utilizando como estrategias Plegables en propalcote de 150 gr  a tres cuerpos de 10 cmx 20cm .  </t>
  </si>
  <si>
    <t xml:space="preserve">Realizar campaña de  Información, Educación y Comunicación para  la  promociòn de mecanismos de participación  social y ciudadana en salud en pro de la importancia de la voz del cliente interno y externo utilizando como estrategias Cartillas informativas  </t>
  </si>
  <si>
    <t xml:space="preserve">Implementar en el municipio de Facatativá  un programa de entornos laborales saludables y fomento de la salud ocupacional  con énfasis en el sector floricultor , comerciales.  </t>
  </si>
  <si>
    <t xml:space="preserve">Focalizar al  100 % de NNA para realizar el seguimiento y  erradicar el trabajo infantil </t>
  </si>
  <si>
    <t>DOS Seguimientos y Obtención de los Reportes Epidemiológicos del registro de Accidente de trabajo y Enfermedad a causa del Trabajo (SISO) - Aplicado en la red prestadora de servicios.                      LOS REPORTES SERAN DIGITADOS Y ENVIADOS EN MEDIO MAGNETICO AL PROGRAMA DE SALUD LABORAL - SECRETARIA DE SALUD DE CUNDINAMARCA POR PARTE DEL EJECUTOR DEL POA.</t>
  </si>
  <si>
    <t>1.  Realizar  acciones de monitoreo de agua y 2 acciones de Inspección,Vigilancia acueductos municipales. Así mismo, atender las acciones a demanada de manera oportuna y efectiva.</t>
  </si>
  <si>
    <t>1.  Realizar   acciones de Inspección,Vigilancia y Control adecuados y oportunos de los factores de riesgo ambientales</t>
  </si>
  <si>
    <t xml:space="preserve">1.  Realizar  de acciones de Inspección,Vigilancia y Control de los factores de riesgo Químicos. 2. atender las acciones a demanda de manera oportuna y efectiva.                             </t>
  </si>
  <si>
    <t>1.  Realizar  de acciones de Inspección,Vigilancia y Control adecuados y oportunos a establecimientos de preparación, consumo y comercialización de alimentos, así como , a los vehículos transportadores.</t>
  </si>
  <si>
    <t>1, Realizar  acciones de inspección, vigilancia y control de establecimientos de comercialización de licor y el control de licor alterado.</t>
  </si>
  <si>
    <t>1, Realizar  tomas de   Muestras de alimentos</t>
  </si>
  <si>
    <t>1.  Realizar  acciones de Inspección,Vigilancia y Control adecuados y oportunos a establecimientos comerciales.</t>
  </si>
  <si>
    <t xml:space="preserve">  Realizar  acciones de Inspección,Vigilancia y Control adecuados y oportunos a establecimientos especiales.</t>
  </si>
  <si>
    <t>Poblacion laboralmente activa</t>
  </si>
  <si>
    <t>´Menores Trabajadores</t>
  </si>
  <si>
    <t>Toda la población</t>
  </si>
  <si>
    <t>Toda la pobalción</t>
  </si>
  <si>
    <t xml:space="preserve">Toda la población </t>
  </si>
  <si>
    <t xml:space="preserve">Toda la Población </t>
  </si>
  <si>
    <t xml:space="preserve">Población  certificado nacido vivo </t>
  </si>
  <si>
    <t xml:space="preserve">Miembros del COVE </t>
  </si>
  <si>
    <t>Toda la Población</t>
  </si>
  <si>
    <t xml:space="preserve">Familias con riesgo visitadas </t>
  </si>
  <si>
    <t>ATENCION  INTEGRAL A ENFERMEDADES PREVALENTES DE LA INFANCIA 20121925691597</t>
  </si>
  <si>
    <t>SALUD SEXUAL Y REPRODUCTIVA 20121925691598</t>
  </si>
  <si>
    <t>ENFERMEDADES CRONICAS NO TRANSMIBILES Y DISCAPACIDADES 20121925691602</t>
  </si>
  <si>
    <t>SALUD NUTRICIONAL 20121925691599</t>
  </si>
  <si>
    <t xml:space="preserve">SALUD NUTRICIONAL 20121925691599 </t>
  </si>
  <si>
    <t>SALUD MENTAL 20121925691600</t>
  </si>
  <si>
    <t>ENFERMEDADES CRONICAS NO TRANSMISIBLES  Y DISCAPACIDADES 20121925691602</t>
  </si>
  <si>
    <t>SALUD ORAL 20121925691603</t>
  </si>
  <si>
    <t>VIGILANCIA DEL RIESGO EN  EL AMBITO FAMILIAR 20121925691604</t>
  </si>
  <si>
    <t>VIGILANCIA EN SALUD PUBLICA 20121925691605</t>
  </si>
  <si>
    <t>SEGURIDAD SANITARIA Y DEL MEDIO AMBIENTE  20121925691579</t>
  </si>
  <si>
    <t>PARTICIPACION SOCIAL 20121925691608</t>
  </si>
  <si>
    <t>SALUD LABORAL 20121925691609</t>
  </si>
  <si>
    <r>
      <t xml:space="preserve">Mejorar la salud infantil , a través de estrategias como AIEPI </t>
    </r>
    <r>
      <rPr>
        <sz val="11"/>
        <color rgb="FFFF0000"/>
        <rFont val="Calibri"/>
        <family val="2"/>
        <scheme val="minor"/>
      </rPr>
      <t>en el 100 %  de IPS</t>
    </r>
    <r>
      <rPr>
        <sz val="11"/>
        <rFont val="Calibri"/>
        <family val="2"/>
        <scheme val="minor"/>
      </rPr>
      <t xml:space="preserve"> que nos permitan disminuir los índices de morbilidad infantil al 100%</t>
    </r>
  </si>
  <si>
    <t>META  PERIODO (2013)</t>
  </si>
  <si>
    <t xml:space="preserve">salud publica </t>
  </si>
  <si>
    <t>PROGRAMA: ASEGURAMIENTO</t>
  </si>
  <si>
    <t>OBJETIVO: Garantizar la cobertura universal de aseguramiento  de las personas que cumplan con los requisitos para la afiliación al Sistema de Seguridad Social en Salud.</t>
  </si>
  <si>
    <t xml:space="preserve">META DE RESULTADO :  Promover la afiliaciòn y continuidad al 100% de los habitantes del municipio de Facatativà al Sistema General de Seguridad Social en Salud </t>
  </si>
  <si>
    <t>INDICADOR                                                            % de afiliados del municipio de Facatativà afiliados al Sistema de Salud</t>
  </si>
  <si>
    <t>POBLACION DEL MUNICIPIO DE FACATATIVÁ</t>
  </si>
  <si>
    <t>OFICINA ARCHIVO ASEGURAMIENTO Y SECRETARIA DE HACIENDA MUNICIPAL</t>
  </si>
  <si>
    <t>IPS, EPS , AUDITORIA EXTERNA, SIAU</t>
  </si>
  <si>
    <t>ASEGURAMIENTO 20121925691575</t>
  </si>
  <si>
    <t xml:space="preserve">Promover la afiliaciòn de todos los habitantes del municipio de Facatativá al Sistema de Salud. </t>
  </si>
  <si>
    <t>Lograr que el 95% de la población objeto de afiliación al Régimen Subidiado sean afiliados</t>
  </si>
  <si>
    <t>% poblaciòn afiliada al Régimen Subsididado</t>
  </si>
  <si>
    <t>Promover en la comunidad el derecho de la continuidad de la afiliaciòn en los casos de traslado de municipio y del traslado entre règimenes con independencia del resulttado de la encuesta SISBEN metodologìa III</t>
  </si>
  <si>
    <t>Sensibilizar a la poblaciòn afiliada al Règimen Contributivo con el propòsito de hacer la afiliaciòn de su grupo familiar completo conforme a lo reglamentado para dicho règimen.</t>
  </si>
  <si>
    <t>POBLACION ASEGURADA AL SGSSS</t>
  </si>
  <si>
    <t xml:space="preserve">Presupuestar, comprometer y ejecutar los recursos del Règimen Subsidiado sin situación de fondos para la vigencia. </t>
  </si>
  <si>
    <t>Formular un plan local de aseguramiento que garantice el efectivo acceso al SGSSS de la población del Municipio de Facatativá, con la participación de todos los actores del mismo.</t>
  </si>
  <si>
    <t xml:space="preserve">N° de Planes formulados </t>
  </si>
  <si>
    <t xml:space="preserve">Suscribir el acto administrativo de compromiso de recursos conforme a lo previsto en el decreto 971 de 2011 </t>
  </si>
  <si>
    <t>Verificar la liquidación mensual para el reconocimiento de la UPC-S a las EPS-S, generando las noedades a que haya lugar para gararntizar la integridad de la base de datos cargada en la BDUA, evitando pagos indebidos.</t>
  </si>
  <si>
    <t>Realizar seguimiento al recaudo de los recursos y determinar el comportamiento de los mismos generando el acto administrativo del cierre de la vigencia.</t>
  </si>
  <si>
    <t xml:space="preserve">Hacer los requerimientos y seguimiento a las obligaciones de las EPS-S  conforme a lo previsto en la circular 0006 de la Super Intendencia Nacional de Salud. </t>
  </si>
  <si>
    <t>Implementar el 100% del plan local de aseguramiento que garantice el efectivo acceso al SGSSS de la población del Municipio de Facatativá, con la participación de todos los actores del mismo, verificado con los informes de la auditoria al Régimen Subsidiado.</t>
  </si>
  <si>
    <t xml:space="preserve">% del Plan Local implementado    </t>
  </si>
  <si>
    <t>Realizar la auditoria interna y externa cumpliendo con las indicaciones conforme a lo previsto en la circular 0006 de la Superintendencia Nacional de Salud y las indicaciones impartidas por el ente territorial departamental lo cual permite realizar una inspección, vigilancia y control integral no solo al Régimen Subsidiado, sino a todos los régimens que operan en el municipio de Facatativá.</t>
  </si>
  <si>
    <t>Contratar por concurso de meritos la Auditoria Externa al Regimen Subsidiado como herramienta de apoyo permanente para implementar y desarrollar estrategias entre el ente territorial y la firma auditoria para realizar un plan de mejora continua que realmente permita que se le preste atención con calidad a los afiliados al Sistema de Salud que así lo requieran y/o soliciten.</t>
  </si>
  <si>
    <t>Solicitar informes de auditoria externa con la periodicidad que exige la norma, evaluandolos y formulando planes de mejora continua oportunos, pertinentes y aplicables a las necesidades de los afiliados al sistema de salud en el municipio de Facatativá.</t>
  </si>
  <si>
    <t>Determinar la población cargada en la BDUA que no ha sido encuestada con el SISBEN III, enviar a cada una de las EPS la información para confirmar y actualizar los datos de ubicación de los afiliados, enviar al SISBEN municipal la informaciòn para que se programen y realicen jornadas  de verificación de ubicación de los afiliados de manera prioritaria.</t>
  </si>
  <si>
    <t xml:space="preserve">Mantener actualizada mensualmente las bases de datos de la afiliación del 48% la población en el municipio de Facatativá </t>
  </si>
  <si>
    <t>% de la Base de datos actualizada</t>
  </si>
  <si>
    <t>Mediante depuración y cruce de las bases de datos de los diferentes actores del sistema se realiza actualizaciòn e igualaciòn  de datos para la plena identificaciòn de los usuarios , realizando un seguimento permanenete que permita obtener una base e datos confiable y veraz.</t>
  </si>
  <si>
    <t>Dar trámite a las novedades competencia del municipio y hacer seguimiento a las mismas conforme a lo previsto en la Resolución 2321 DE 2011.</t>
  </si>
  <si>
    <t xml:space="preserve">Hacer seguimiento y verificar el Cargue en BDUA del 100% de los afiliados al Régiemen Subsidiado de salud. </t>
  </si>
  <si>
    <r>
      <t xml:space="preserve">PLAN DE DESARROLLO: </t>
    </r>
    <r>
      <rPr>
        <b/>
        <sz val="10"/>
        <color rgb="FF000000"/>
        <rFont val="Arial"/>
        <family val="2"/>
      </rPr>
      <t xml:space="preserve">"TODOS SOMOS FACATATIVÁ 2012-2013 </t>
    </r>
  </si>
  <si>
    <t>EVALUACIÒN A LA GESTIÒN MUNICIPAL - COMPONENTE DE EFICACIA - PLAN DE ACCIÒN- 2012 - 2</t>
  </si>
  <si>
    <t>EJE: NUESTRO DESARROLLO SOCIAL</t>
  </si>
  <si>
    <t>SECTOR : SALUD</t>
  </si>
  <si>
    <t>PROGRAMA: PRESTACION Y DESARROLLO DE SERVICIOS DE SALUD</t>
  </si>
  <si>
    <t>OBJETIVO:  CONTAR CON SERVICIOS DE SALUD OPOTUNOS Y SUFICIENTES    A TRAVES DE IPS PRESTADORAS DE SERVICIOS DE SALUD  LEGALMENTE CONSTITUIDAS</t>
  </si>
  <si>
    <t>META DE RESULTADO:   Lograr que el 100% de las instituciones prestadoras de servicios de salud tengan seguimiento</t>
  </si>
  <si>
    <t xml:space="preserve">INDICADOR  % de instituciones prestadoras de servicios de salud con seguimiento </t>
  </si>
  <si>
    <t>PRESTACION Y DESARROLLO DE SERVICIOS DE SALUD 20121925691575</t>
  </si>
  <si>
    <t>CONTRATAR UN PROFESIONAL ESPECIALIZADO PARA ASISTENCIA TECNICA Y COORDINACION DEL EJE DE PRESTACION DE SERVICIOS DE SALUD DE LA SECRETARIA DE SALUD MUNICIPAL.</t>
  </si>
  <si>
    <t>Divulgar mediante medios masivos,  la normatividad vigente que refiere al sistema único de Habilitación en servicios de salud.</t>
  </si>
  <si>
    <t>N° de competencias de habilitación implementadas</t>
  </si>
  <si>
    <r>
      <t>1.</t>
    </r>
    <r>
      <rPr>
        <sz val="7"/>
        <rFont val="Arial"/>
        <family val="2"/>
      </rPr>
      <t xml:space="preserve"> Brindar asistencia técnica para la implementación de la auditoría para el mejoramiento de la calidad en la atención en salud en las IPS existentes en el municipio. 
2. Realizar una visita de  auditoría para el mejoramiento de la calidad de la atención en salud a la ESE Hospital San Rafael entidad encargada de prestar los servicios de salud a la población pobre no afiliada
</t>
    </r>
  </si>
  <si>
    <t>% IPS con PAMEC</t>
  </si>
  <si>
    <t>1. Divulgar a las IPS-S existentes en el municipio la obligatoriedad de reportar los indicadores acorde con la resolución 1446/2006 a la Supersalud; así como la Circular 047/2007 y 049/2008., por medios masivos de comunicación exixtentes en el municipio</t>
  </si>
  <si>
    <t xml:space="preserve">Realizar  proceso de acreditación para la Secretaría de Salud Municipal. </t>
  </si>
  <si>
    <t xml:space="preserve">CREAR LA OFICINA DE AUDITORIA PARA GARANTIZAR LA PRESTACIÓN DE LOS SERVICIOS EN SALUD DEL MUNICIPIO DE FACATATIVÁ. </t>
  </si>
  <si>
    <t xml:space="preserve">N° de oficinas creadas </t>
  </si>
  <si>
    <t xml:space="preserve">MANTENER LA OFICINA DE AUDITORIA PARA GARANTIZAR LA PRESTACIÓN DE LOS SERVICIOS EN SALUD DEL MUNICIPIO DE FACATATIVÁ. </t>
  </si>
  <si>
    <t xml:space="preserve">N° de oficina en funcionamiento </t>
  </si>
  <si>
    <t>DESARROLLAR LAS COMPETENCIAS DEL MUNICIPIO EN EL COMPONENTE DE HABILITACIÓN.</t>
  </si>
  <si>
    <t>LOGRAR QUE EL 100% LAS IPS EXISTENTES EN EL MUNICIPIO DESARROLLE EL COMPONENTE DE AUDITORÍA PARA EL MEJORAMIENTO DE LA CALIDAD</t>
  </si>
  <si>
    <t>LOGRAR QUE EL 100% LAS IPS EXISTENTES EN EL MUNICIPIO DESARROLLE EL COMPONENTE DEL SISTEMA DE INFORMACIÓN PARA LA CALIDAD</t>
  </si>
  <si>
    <t>% DE IPS DESARROLLANDO EL COMPONENTE DE INFORMACIÓN</t>
  </si>
</sst>
</file>

<file path=xl/styles.xml><?xml version="1.0" encoding="utf-8"?>
<styleSheet xmlns="http://schemas.openxmlformats.org/spreadsheetml/2006/main">
  <numFmts count="7">
    <numFmt numFmtId="164" formatCode="_ * #,##0_ ;_ * \-#,##0_ ;_ * &quot;-&quot;_ ;_ @_ "/>
    <numFmt numFmtId="165" formatCode="#,##0;[Red]#,##0"/>
    <numFmt numFmtId="166" formatCode="#,##0.0"/>
    <numFmt numFmtId="167" formatCode="_ * #,##0.00_ ;_ * \-#,##0.00_ ;_ * &quot;-&quot;??_ ;_ @_ "/>
    <numFmt numFmtId="168" formatCode="_-* #,##0.00\ &quot;€&quot;_-;\-* #,##0.00\ &quot;€&quot;_-;_-* &quot;-&quot;??\ &quot;€&quot;_-;_-@_-"/>
    <numFmt numFmtId="169" formatCode="_ &quot;$&quot;\ * #,##0.00_ ;_ &quot;$&quot;\ * \-#,##0.00_ ;_ &quot;$&quot;\ * &quot;-&quot;??_ ;_ @_ "/>
    <numFmt numFmtId="170" formatCode="0.0%"/>
  </numFmts>
  <fonts count="41">
    <font>
      <sz val="10"/>
      <color indexed="8"/>
      <name val="Arial"/>
    </font>
    <font>
      <sz val="8"/>
      <color indexed="8"/>
      <name val="Arial"/>
      <family val="2"/>
    </font>
    <font>
      <sz val="8"/>
      <color indexed="22"/>
      <name val="Tahoma"/>
      <family val="2"/>
    </font>
    <font>
      <sz val="10"/>
      <color indexed="8"/>
      <name val="Arial"/>
      <family val="2"/>
    </font>
    <font>
      <sz val="8"/>
      <name val="Arial"/>
      <family val="2"/>
    </font>
    <font>
      <sz val="7"/>
      <name val="Arial"/>
      <family val="2"/>
    </font>
    <font>
      <sz val="8"/>
      <name val="Arial"/>
      <family val="2"/>
    </font>
    <font>
      <b/>
      <sz val="8"/>
      <name val="Arial"/>
      <family val="2"/>
    </font>
    <font>
      <b/>
      <sz val="10"/>
      <color indexed="8"/>
      <name val="Arial"/>
      <family val="2"/>
    </font>
    <font>
      <b/>
      <sz val="7"/>
      <name val="Arial"/>
      <family val="2"/>
    </font>
    <font>
      <sz val="7"/>
      <name val="Arial"/>
      <family val="2"/>
    </font>
    <font>
      <sz val="9"/>
      <name val="Arial"/>
      <family val="2"/>
    </font>
    <font>
      <b/>
      <sz val="7"/>
      <name val="Arial"/>
      <family val="2"/>
    </font>
    <font>
      <b/>
      <sz val="6"/>
      <name val="Arial"/>
      <family val="2"/>
    </font>
    <font>
      <sz val="8"/>
      <color indexed="8"/>
      <name val="Arial"/>
      <family val="2"/>
    </font>
    <font>
      <sz val="10"/>
      <color indexed="44"/>
      <name val="Arial"/>
      <family val="2"/>
    </font>
    <font>
      <sz val="18"/>
      <color indexed="8"/>
      <name val="Arial"/>
      <family val="2"/>
    </font>
    <font>
      <sz val="8"/>
      <color indexed="44"/>
      <name val="Arial"/>
      <family val="2"/>
    </font>
    <font>
      <b/>
      <sz val="4"/>
      <name val="Arial"/>
      <family val="2"/>
    </font>
    <font>
      <b/>
      <sz val="9"/>
      <color indexed="8"/>
      <name val="Arial"/>
      <family val="2"/>
    </font>
    <font>
      <sz val="11"/>
      <name val="Calibri"/>
      <family val="2"/>
      <scheme val="minor"/>
    </font>
    <font>
      <i/>
      <sz val="11"/>
      <name val="Calibri"/>
      <family val="2"/>
      <scheme val="minor"/>
    </font>
    <font>
      <sz val="10"/>
      <color theme="1"/>
      <name val="Arial"/>
      <family val="2"/>
    </font>
    <font>
      <sz val="10"/>
      <name val="Arial"/>
      <family val="2"/>
    </font>
    <font>
      <sz val="8"/>
      <color theme="1"/>
      <name val="Arial"/>
      <family val="2"/>
    </font>
    <font>
      <sz val="11"/>
      <color indexed="8"/>
      <name val="Calibri"/>
      <family val="2"/>
    </font>
    <font>
      <sz val="11"/>
      <name val="Arial"/>
      <family val="2"/>
    </font>
    <font>
      <sz val="11"/>
      <color indexed="8"/>
      <name val="Arial"/>
      <family val="2"/>
    </font>
    <font>
      <sz val="12"/>
      <name val="Arial"/>
      <family val="2"/>
    </font>
    <font>
      <sz val="9"/>
      <color indexed="8"/>
      <name val="Arial"/>
      <family val="2"/>
    </font>
    <font>
      <sz val="11"/>
      <color rgb="FFFF0000"/>
      <name val="Calibri"/>
      <family val="2"/>
      <scheme val="minor"/>
    </font>
    <font>
      <sz val="10"/>
      <color rgb="FF000000"/>
      <name val="Arial"/>
      <family val="2"/>
    </font>
    <font>
      <b/>
      <sz val="10"/>
      <color rgb="FF000000"/>
      <name val="Arial"/>
      <family val="2"/>
    </font>
    <font>
      <b/>
      <sz val="9"/>
      <color rgb="FF000000"/>
      <name val="Arial"/>
      <family val="2"/>
    </font>
    <font>
      <sz val="8"/>
      <color rgb="FF000000"/>
      <name val="Arial"/>
      <family val="2"/>
    </font>
    <font>
      <sz val="8"/>
      <color rgb="FF99CCFF"/>
      <name val="Arial"/>
      <family val="2"/>
    </font>
    <font>
      <sz val="7"/>
      <color rgb="FF000000"/>
      <name val="Arial"/>
      <family val="2"/>
    </font>
    <font>
      <sz val="11"/>
      <name val="Calibri"/>
      <family val="2"/>
    </font>
    <font>
      <sz val="18"/>
      <color rgb="FF000000"/>
      <name val="Arial"/>
      <family val="2"/>
    </font>
    <font>
      <b/>
      <sz val="9"/>
      <color indexed="81"/>
      <name val="Tahoma"/>
      <family val="2"/>
    </font>
    <font>
      <sz val="9"/>
      <name val="Calibri"/>
      <family val="2"/>
      <scheme val="minor"/>
    </font>
  </fonts>
  <fills count="2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5" tint="0.59999389629810485"/>
        <bgColor indexed="64"/>
      </patternFill>
    </fill>
    <fill>
      <patternFill patternType="solid">
        <fgColor indexed="9"/>
        <bgColor indexed="64"/>
      </patternFill>
    </fill>
    <fill>
      <patternFill patternType="solid">
        <fgColor rgb="FFFFFF99"/>
        <bgColor rgb="FF000000"/>
      </patternFill>
    </fill>
    <fill>
      <patternFill patternType="solid">
        <fgColor rgb="FFF2DCDB"/>
        <bgColor rgb="FF000000"/>
      </patternFill>
    </fill>
    <fill>
      <patternFill patternType="solid">
        <fgColor rgb="FFDCE6F1"/>
        <bgColor rgb="FF000000"/>
      </patternFill>
    </fill>
    <fill>
      <patternFill patternType="solid">
        <fgColor rgb="FFCCFFCC"/>
        <bgColor rgb="FF000000"/>
      </patternFill>
    </fill>
    <fill>
      <patternFill patternType="solid">
        <fgColor rgb="FFD9D9D9"/>
        <bgColor rgb="FF000000"/>
      </patternFill>
    </fill>
    <fill>
      <patternFill patternType="solid">
        <fgColor rgb="FFFFFFFF"/>
        <bgColor rgb="FF000000"/>
      </patternFill>
    </fill>
    <fill>
      <patternFill patternType="solid">
        <fgColor rgb="FFFFFFCC"/>
        <bgColor rgb="FF000000"/>
      </patternFill>
    </fill>
    <fill>
      <patternFill patternType="solid">
        <fgColor rgb="FFF2F2F2"/>
        <bgColor rgb="FF000000"/>
      </patternFill>
    </fill>
    <fill>
      <patternFill patternType="solid">
        <fgColor rgb="FFE3E3E3"/>
        <bgColor rgb="FF000000"/>
      </patternFill>
    </fill>
    <fill>
      <patternFill patternType="solid">
        <fgColor rgb="FFFDFAD1"/>
        <bgColor rgb="FF000000"/>
      </patternFill>
    </fill>
  </fills>
  <borders count="3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8">
    <xf numFmtId="0" fontId="0" fillId="0" borderId="0"/>
    <xf numFmtId="9" fontId="2" fillId="0" borderId="0" applyFont="0" applyFill="0" applyBorder="0" applyAlignment="0" applyProtection="0"/>
    <xf numFmtId="167" fontId="23" fillId="0" borderId="0" applyFont="0" applyFill="0" applyBorder="0" applyAlignment="0" applyProtection="0"/>
    <xf numFmtId="0" fontId="25" fillId="0" borderId="0"/>
    <xf numFmtId="168" fontId="23" fillId="0" borderId="0" applyFont="0" applyFill="0" applyBorder="0" applyAlignment="0" applyProtection="0"/>
    <xf numFmtId="9" fontId="23" fillId="0" borderId="0" applyFont="0" applyFill="0" applyBorder="0" applyAlignment="0" applyProtection="0"/>
    <xf numFmtId="169" fontId="23" fillId="0" borderId="0" applyFont="0" applyFill="0" applyBorder="0" applyAlignment="0" applyProtection="0"/>
    <xf numFmtId="9" fontId="23" fillId="0" borderId="0" applyFont="0" applyFill="0" applyBorder="0" applyAlignment="0" applyProtection="0"/>
  </cellStyleXfs>
  <cellXfs count="367">
    <xf numFmtId="0" fontId="0" fillId="0" borderId="0" xfId="0"/>
    <xf numFmtId="0" fontId="0" fillId="0" borderId="0" xfId="0" applyAlignment="1">
      <alignment horizontal="center" vertical="center"/>
    </xf>
    <xf numFmtId="0" fontId="1" fillId="0" borderId="0" xfId="0" applyFont="1" applyAlignment="1">
      <alignment wrapText="1"/>
    </xf>
    <xf numFmtId="0" fontId="0" fillId="0" borderId="0" xfId="0" applyFill="1"/>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6" fillId="0" borderId="0" xfId="0" applyFont="1" applyAlignment="1">
      <alignment horizontal="center" vertical="center"/>
    </xf>
    <xf numFmtId="0" fontId="14" fillId="0" borderId="0" xfId="0" applyFont="1"/>
    <xf numFmtId="0" fontId="0" fillId="3" borderId="0" xfId="0" applyFill="1"/>
    <xf numFmtId="0" fontId="15" fillId="3" borderId="0" xfId="0" applyFont="1" applyFill="1"/>
    <xf numFmtId="0" fontId="10" fillId="4" borderId="1" xfId="0" applyFont="1" applyFill="1" applyBorder="1" applyAlignment="1" applyProtection="1">
      <alignment horizontal="center" vertical="center" textRotation="90" wrapText="1"/>
      <protection locked="0"/>
    </xf>
    <xf numFmtId="0" fontId="10" fillId="4" borderId="1" xfId="0" applyFont="1" applyFill="1" applyBorder="1" applyAlignment="1" applyProtection="1">
      <alignment horizontal="center" vertical="center" wrapText="1"/>
      <protection locked="0"/>
    </xf>
    <xf numFmtId="0" fontId="17" fillId="4" borderId="5" xfId="0" applyFont="1" applyFill="1" applyBorder="1" applyAlignment="1">
      <alignment wrapText="1"/>
    </xf>
    <xf numFmtId="0" fontId="0" fillId="0" borderId="0" xfId="0" applyAlignment="1">
      <alignment textRotation="90"/>
    </xf>
    <xf numFmtId="0" fontId="8" fillId="0" borderId="0" xfId="0" applyFont="1" applyAlignment="1">
      <alignment textRotation="90"/>
    </xf>
    <xf numFmtId="4" fontId="1" fillId="0" borderId="0" xfId="0" applyNumberFormat="1" applyFont="1" applyAlignment="1">
      <alignment textRotation="90"/>
    </xf>
    <xf numFmtId="0" fontId="0" fillId="0" borderId="0" xfId="0" applyAlignment="1">
      <alignment vertical="center" wrapText="1"/>
    </xf>
    <xf numFmtId="3" fontId="9" fillId="5" borderId="2" xfId="0" applyNumberFormat="1" applyFont="1" applyFill="1" applyBorder="1" applyAlignment="1" applyProtection="1">
      <alignment horizontal="center" vertical="center" textRotation="90" wrapText="1"/>
    </xf>
    <xf numFmtId="3" fontId="14" fillId="0" borderId="3" xfId="0" applyNumberFormat="1" applyFont="1" applyFill="1" applyBorder="1" applyAlignment="1">
      <alignment horizontal="center" vertical="center" textRotation="90" wrapText="1"/>
    </xf>
    <xf numFmtId="0" fontId="4" fillId="0" borderId="3" xfId="0" applyFont="1" applyFill="1" applyBorder="1" applyAlignment="1" applyProtection="1">
      <alignment horizontal="center" vertical="center" textRotation="90"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65" fontId="14" fillId="0" borderId="3" xfId="0" applyNumberFormat="1" applyFont="1" applyFill="1" applyBorder="1" applyAlignment="1">
      <alignment horizontal="center" vertical="center" textRotation="90" wrapText="1"/>
    </xf>
    <xf numFmtId="9" fontId="4" fillId="2" borderId="2" xfId="0" applyNumberFormat="1" applyFont="1" applyFill="1" applyBorder="1" applyAlignment="1">
      <alignment horizontal="center" vertical="center"/>
    </xf>
    <xf numFmtId="9" fontId="4" fillId="2" borderId="3" xfId="0" applyNumberFormat="1" applyFont="1" applyFill="1" applyBorder="1" applyAlignment="1">
      <alignment horizontal="center" vertical="center"/>
    </xf>
    <xf numFmtId="0" fontId="12"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9" fontId="4" fillId="0" borderId="2"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3" fontId="9" fillId="12" borderId="2" xfId="0" applyNumberFormat="1" applyFont="1" applyFill="1" applyBorder="1" applyAlignment="1" applyProtection="1">
      <alignment horizontal="center" vertical="center" textRotation="90" wrapText="1"/>
    </xf>
    <xf numFmtId="164" fontId="13" fillId="7" borderId="1" xfId="0" applyNumberFormat="1" applyFont="1" applyFill="1" applyBorder="1" applyAlignment="1">
      <alignment horizontal="center" vertical="center" wrapText="1"/>
    </xf>
    <xf numFmtId="4" fontId="6" fillId="7" borderId="1" xfId="0" applyNumberFormat="1" applyFont="1" applyFill="1" applyBorder="1" applyAlignment="1">
      <alignment vertical="center" textRotation="90" wrapText="1"/>
    </xf>
    <xf numFmtId="0" fontId="10" fillId="7" borderId="1" xfId="0" applyFont="1" applyFill="1" applyBorder="1" applyAlignment="1">
      <alignment horizontal="center" vertical="center" textRotation="90" wrapText="1"/>
    </xf>
    <xf numFmtId="0" fontId="9" fillId="7" borderId="4"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9" fillId="13" borderId="2" xfId="0" applyNumberFormat="1" applyFont="1" applyFill="1" applyBorder="1" applyAlignment="1" applyProtection="1">
      <alignment horizontal="center" vertical="center" textRotation="90" wrapText="1"/>
    </xf>
    <xf numFmtId="0" fontId="13" fillId="13" borderId="1" xfId="0" applyFont="1" applyFill="1" applyBorder="1" applyAlignment="1">
      <alignment horizontal="center" vertical="center" textRotation="90" wrapText="1"/>
    </xf>
    <xf numFmtId="0" fontId="4" fillId="0" borderId="6" xfId="0" applyFont="1" applyFill="1" applyBorder="1" applyAlignment="1" applyProtection="1">
      <alignment horizontal="center" vertical="center" textRotation="90" wrapText="1"/>
    </xf>
    <xf numFmtId="0" fontId="18" fillId="13" borderId="1" xfId="0" applyFont="1" applyFill="1" applyBorder="1" applyAlignment="1">
      <alignment horizontal="center" vertical="center" wrapText="1"/>
    </xf>
    <xf numFmtId="9" fontId="6" fillId="11" borderId="3" xfId="0" applyNumberFormat="1" applyFont="1" applyFill="1" applyBorder="1" applyAlignment="1">
      <alignment horizontal="center" vertical="center" textRotation="90" wrapText="1"/>
    </xf>
    <xf numFmtId="9" fontId="4" fillId="11" borderId="3" xfId="0" applyNumberFormat="1" applyFont="1" applyFill="1" applyBorder="1" applyAlignment="1">
      <alignment horizontal="center" vertical="center" textRotation="90" wrapText="1"/>
    </xf>
    <xf numFmtId="0" fontId="20" fillId="14" borderId="2" xfId="0" applyFont="1" applyFill="1" applyBorder="1" applyAlignment="1" applyProtection="1">
      <alignment vertical="center" wrapText="1"/>
      <protection locked="0"/>
    </xf>
    <xf numFmtId="0" fontId="22" fillId="0" borderId="2" xfId="0"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24" fillId="0" borderId="8" xfId="0" applyNumberFormat="1" applyFont="1" applyFill="1" applyBorder="1" applyAlignment="1">
      <alignment horizontal="center" vertical="center" wrapText="1"/>
    </xf>
    <xf numFmtId="0" fontId="20" fillId="14" borderId="2" xfId="0" applyFont="1" applyFill="1" applyBorder="1" applyAlignment="1" applyProtection="1">
      <alignment vertical="center" textRotation="90" wrapText="1"/>
      <protection locked="0"/>
    </xf>
    <xf numFmtId="3" fontId="4" fillId="0" borderId="8" xfId="0" applyNumberFormat="1" applyFont="1" applyFill="1" applyBorder="1" applyAlignment="1" applyProtection="1">
      <alignment horizontal="center" vertical="center" textRotation="90" wrapText="1"/>
      <protection locked="0"/>
    </xf>
    <xf numFmtId="0" fontId="14" fillId="0" borderId="12" xfId="0" applyFont="1" applyFill="1" applyBorder="1" applyAlignment="1">
      <alignment horizontal="center" vertical="center" textRotation="90" wrapText="1"/>
    </xf>
    <xf numFmtId="0" fontId="4" fillId="0" borderId="8" xfId="0" applyFont="1" applyFill="1" applyBorder="1" applyAlignment="1" applyProtection="1">
      <alignment horizontal="center" vertical="center" textRotation="90" wrapText="1"/>
      <protection locked="0"/>
    </xf>
    <xf numFmtId="0" fontId="4" fillId="0" borderId="11" xfId="0" applyFont="1" applyFill="1" applyBorder="1" applyAlignment="1" applyProtection="1">
      <alignment horizontal="center" vertical="center" textRotation="90" wrapText="1"/>
      <protection locked="0"/>
    </xf>
    <xf numFmtId="0" fontId="4" fillId="0" borderId="10" xfId="0" applyFont="1" applyFill="1" applyBorder="1" applyAlignment="1" applyProtection="1">
      <alignment horizontal="center" vertical="center" textRotation="90" wrapText="1"/>
      <protection locked="0"/>
    </xf>
    <xf numFmtId="0" fontId="5" fillId="0" borderId="15" xfId="0" applyFont="1" applyFill="1" applyBorder="1" applyAlignment="1">
      <alignment horizontal="center" vertical="center" wrapText="1"/>
    </xf>
    <xf numFmtId="0" fontId="20" fillId="14" borderId="8" xfId="0"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wrapText="1"/>
    </xf>
    <xf numFmtId="0" fontId="4" fillId="2" borderId="8" xfId="0" applyFont="1" applyFill="1" applyBorder="1" applyAlignment="1" applyProtection="1">
      <alignment horizontal="center" vertical="center" textRotation="90" wrapText="1"/>
      <protection locked="0"/>
    </xf>
    <xf numFmtId="0" fontId="4" fillId="2" borderId="11" xfId="0" applyFont="1" applyFill="1" applyBorder="1" applyAlignment="1" applyProtection="1">
      <alignment horizontal="center" vertical="center" textRotation="90" wrapText="1"/>
      <protection locked="0"/>
    </xf>
    <xf numFmtId="0" fontId="4" fillId="2" borderId="10" xfId="0" applyFont="1" applyFill="1" applyBorder="1" applyAlignment="1" applyProtection="1">
      <alignment horizontal="center" vertical="center" textRotation="90" wrapText="1"/>
      <protection locked="0"/>
    </xf>
    <xf numFmtId="9" fontId="4" fillId="0" borderId="8" xfId="0" applyNumberFormat="1" applyFont="1" applyFill="1" applyBorder="1" applyAlignment="1">
      <alignment horizontal="center" vertical="center" wrapText="1"/>
    </xf>
    <xf numFmtId="9" fontId="4" fillId="0" borderId="8" xfId="0" applyNumberFormat="1" applyFont="1" applyFill="1" applyBorder="1" applyAlignment="1">
      <alignment horizontal="center" vertical="center"/>
    </xf>
    <xf numFmtId="0" fontId="5" fillId="4" borderId="1" xfId="0" applyFont="1" applyFill="1" applyBorder="1" applyAlignment="1" applyProtection="1">
      <alignment horizontal="center" vertical="center" textRotation="90" wrapText="1"/>
      <protection locked="0"/>
    </xf>
    <xf numFmtId="0" fontId="2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0" fillId="14"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3" fontId="4" fillId="0" borderId="2" xfId="0" applyNumberFormat="1" applyFont="1" applyFill="1" applyBorder="1" applyAlignment="1" applyProtection="1">
      <alignment horizontal="center" vertical="center" textRotation="90" wrapText="1"/>
      <protection locked="0"/>
    </xf>
    <xf numFmtId="0" fontId="4" fillId="0" borderId="2" xfId="0" applyFont="1" applyFill="1" applyBorder="1" applyAlignment="1" applyProtection="1">
      <alignment horizontal="center" vertical="center" textRotation="90" wrapText="1"/>
      <protection locked="0"/>
    </xf>
    <xf numFmtId="0" fontId="14" fillId="0" borderId="2" xfId="0" applyFont="1" applyFill="1" applyBorder="1" applyAlignment="1">
      <alignment horizontal="center" vertical="center" textRotation="90" wrapText="1"/>
    </xf>
    <xf numFmtId="0" fontId="14" fillId="0" borderId="30" xfId="0" applyFont="1" applyFill="1" applyBorder="1" applyAlignment="1">
      <alignment horizontal="center" vertical="center" textRotation="90" wrapText="1"/>
    </xf>
    <xf numFmtId="0" fontId="27" fillId="0" borderId="8" xfId="0" applyNumberFormat="1" applyFont="1" applyFill="1" applyBorder="1" applyAlignment="1">
      <alignment horizontal="center" vertical="center" wrapText="1"/>
    </xf>
    <xf numFmtId="2" fontId="1" fillId="0" borderId="2" xfId="3" applyNumberFormat="1" applyFont="1" applyFill="1" applyBorder="1" applyAlignment="1" applyProtection="1">
      <alignment horizontal="center" vertical="center" wrapText="1"/>
      <protection locked="0"/>
    </xf>
    <xf numFmtId="2" fontId="4" fillId="0" borderId="2" xfId="3" applyNumberFormat="1" applyFont="1" applyFill="1" applyBorder="1" applyAlignment="1" applyProtection="1">
      <alignment horizontal="center" vertical="center" wrapText="1"/>
      <protection locked="0"/>
    </xf>
    <xf numFmtId="0" fontId="1" fillId="0" borderId="8" xfId="2"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9" fontId="4" fillId="0" borderId="2"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xf numFmtId="0" fontId="4" fillId="0" borderId="8" xfId="4"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11" fillId="15" borderId="2" xfId="0" applyNumberFormat="1"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5" applyNumberFormat="1" applyFont="1" applyFill="1" applyBorder="1" applyAlignment="1">
      <alignment horizontal="justify" vertical="center" wrapText="1"/>
    </xf>
    <xf numFmtId="0" fontId="23" fillId="15" borderId="8" xfId="0" applyNumberFormat="1" applyFont="1" applyFill="1" applyBorder="1" applyAlignment="1">
      <alignment vertical="center" wrapText="1"/>
    </xf>
    <xf numFmtId="0" fontId="23" fillId="9" borderId="8" xfId="0" applyNumberFormat="1" applyFont="1" applyFill="1" applyBorder="1" applyAlignment="1">
      <alignment vertical="center" wrapText="1"/>
    </xf>
    <xf numFmtId="0" fontId="23" fillId="0" borderId="11" xfId="0" applyNumberFormat="1" applyFont="1" applyBorder="1" applyAlignment="1">
      <alignment vertical="center" wrapText="1"/>
    </xf>
    <xf numFmtId="167" fontId="29" fillId="0" borderId="2" xfId="0" applyNumberFormat="1" applyFont="1" applyFill="1" applyBorder="1" applyAlignment="1">
      <alignment horizontal="center" vertical="center" wrapText="1"/>
    </xf>
    <xf numFmtId="0" fontId="18" fillId="0" borderId="22" xfId="0" applyFont="1" applyFill="1" applyBorder="1" applyAlignment="1">
      <alignment horizontal="center" vertical="center" wrapText="1"/>
    </xf>
    <xf numFmtId="4" fontId="6" fillId="0" borderId="11" xfId="0" applyNumberFormat="1" applyFont="1" applyFill="1" applyBorder="1" applyAlignment="1">
      <alignment vertical="center" textRotation="90" wrapText="1"/>
    </xf>
    <xf numFmtId="0" fontId="13" fillId="0" borderId="11" xfId="0" applyFont="1" applyFill="1" applyBorder="1" applyAlignment="1">
      <alignment horizontal="center" vertical="center" textRotation="90" wrapText="1"/>
    </xf>
    <xf numFmtId="0" fontId="10" fillId="0" borderId="11" xfId="0" applyFont="1" applyFill="1" applyBorder="1" applyAlignment="1" applyProtection="1">
      <alignment horizontal="center" vertical="center" textRotation="90" wrapText="1"/>
      <protection locked="0"/>
    </xf>
    <xf numFmtId="0" fontId="10" fillId="0" borderId="11" xfId="0" applyFont="1" applyFill="1" applyBorder="1" applyAlignment="1" applyProtection="1">
      <alignment horizontal="center" vertical="center" wrapText="1"/>
      <protection locked="0"/>
    </xf>
    <xf numFmtId="0" fontId="17" fillId="0" borderId="13" xfId="0" applyFont="1" applyFill="1" applyBorder="1" applyAlignment="1">
      <alignment wrapText="1"/>
    </xf>
    <xf numFmtId="0" fontId="26" fillId="0" borderId="2" xfId="2" applyNumberFormat="1" applyFont="1" applyFill="1" applyBorder="1" applyAlignment="1">
      <alignment horizontal="left" vertical="center" wrapText="1"/>
    </xf>
    <xf numFmtId="167" fontId="11" fillId="0" borderId="2" xfId="6"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8" xfId="2"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26" fillId="0" borderId="2" xfId="2" applyNumberFormat="1" applyFont="1" applyFill="1" applyBorder="1" applyAlignment="1">
      <alignment horizontal="center" vertical="center" wrapText="1"/>
    </xf>
    <xf numFmtId="0" fontId="4" fillId="0" borderId="3" xfId="0" applyFont="1" applyFill="1" applyBorder="1" applyAlignment="1">
      <alignment horizontal="center" vertical="center"/>
    </xf>
    <xf numFmtId="2" fontId="27" fillId="0" borderId="2" xfId="3" applyNumberFormat="1"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wrapText="1"/>
    </xf>
    <xf numFmtId="0" fontId="4" fillId="0" borderId="21" xfId="4" applyNumberFormat="1" applyFont="1" applyFill="1" applyBorder="1" applyAlignment="1">
      <alignment horizontal="center" vertical="center" wrapText="1"/>
    </xf>
    <xf numFmtId="167" fontId="4" fillId="0" borderId="2" xfId="4"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3" fillId="0" borderId="11" xfId="0" applyNumberFormat="1" applyFont="1" applyBorder="1" applyAlignment="1">
      <alignment vertical="center" wrapText="1"/>
    </xf>
    <xf numFmtId="9" fontId="26" fillId="0" borderId="2" xfId="7" applyFont="1" applyFill="1" applyBorder="1" applyAlignment="1" applyProtection="1">
      <alignment horizontal="center" vertical="center" wrapText="1"/>
    </xf>
    <xf numFmtId="0" fontId="5" fillId="0" borderId="15" xfId="0" applyFont="1" applyFill="1" applyBorder="1" applyAlignment="1">
      <alignment horizontal="center" vertical="center" wrapText="1"/>
    </xf>
    <xf numFmtId="3" fontId="4" fillId="0" borderId="8" xfId="0" applyNumberFormat="1" applyFont="1" applyFill="1" applyBorder="1" applyAlignment="1" applyProtection="1">
      <alignment horizontal="center" vertical="center" textRotation="90" wrapText="1"/>
      <protection locked="0"/>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15" xfId="0" applyFont="1" applyFill="1" applyBorder="1" applyAlignment="1">
      <alignment vertical="center" wrapText="1"/>
    </xf>
    <xf numFmtId="0" fontId="23" fillId="0" borderId="2" xfId="0" applyNumberFormat="1" applyFont="1" applyBorder="1" applyAlignment="1">
      <alignment vertical="center" wrapText="1"/>
    </xf>
    <xf numFmtId="0" fontId="4" fillId="0" borderId="8" xfId="0" applyFont="1" applyFill="1" applyBorder="1" applyAlignment="1" applyProtection="1">
      <alignment horizontal="center" vertical="center" textRotation="90" wrapText="1"/>
      <protection locked="0"/>
    </xf>
    <xf numFmtId="0" fontId="4" fillId="0" borderId="11" xfId="0" applyFont="1" applyFill="1" applyBorder="1" applyAlignment="1" applyProtection="1">
      <alignment horizontal="center" vertical="center" textRotation="90" wrapText="1"/>
      <protection locked="0"/>
    </xf>
    <xf numFmtId="0" fontId="4" fillId="0" borderId="10" xfId="0" applyFont="1" applyFill="1" applyBorder="1" applyAlignment="1" applyProtection="1">
      <alignment horizontal="center" vertical="center" textRotation="90" wrapText="1"/>
      <protection locked="0"/>
    </xf>
    <xf numFmtId="0" fontId="5" fillId="4" borderId="1" xfId="0" applyFont="1" applyFill="1" applyBorder="1" applyAlignment="1" applyProtection="1">
      <alignment horizontal="center" vertical="center" wrapText="1"/>
      <protection locked="0"/>
    </xf>
    <xf numFmtId="3" fontId="4" fillId="0" borderId="3" xfId="0" applyNumberFormat="1" applyFont="1" applyFill="1" applyBorder="1" applyAlignment="1" applyProtection="1">
      <alignment horizontal="center" vertical="center" textRotation="90" wrapText="1"/>
    </xf>
    <xf numFmtId="0" fontId="5" fillId="0" borderId="2" xfId="0" applyFont="1" applyFill="1" applyBorder="1" applyAlignment="1">
      <alignment horizontal="justify" vertical="center" wrapText="1"/>
    </xf>
    <xf numFmtId="0" fontId="18" fillId="0" borderId="2" xfId="0" applyFont="1" applyFill="1" applyBorder="1" applyAlignment="1">
      <alignment horizontal="center" vertical="center" wrapText="1"/>
    </xf>
    <xf numFmtId="0" fontId="3" fillId="0" borderId="0" xfId="0" applyFont="1" applyFill="1" applyBorder="1"/>
    <xf numFmtId="3" fontId="9" fillId="19" borderId="2" xfId="0" applyNumberFormat="1" applyFont="1" applyFill="1" applyBorder="1" applyAlignment="1" applyProtection="1">
      <alignment horizontal="center" vertical="center" textRotation="90" wrapText="1"/>
    </xf>
    <xf numFmtId="3" fontId="9" fillId="22" borderId="2" xfId="0" applyNumberFormat="1" applyFont="1" applyFill="1" applyBorder="1" applyAlignment="1" applyProtection="1">
      <alignment horizontal="center" vertical="center" textRotation="90" wrapText="1"/>
    </xf>
    <xf numFmtId="3" fontId="9" fillId="20" borderId="2" xfId="0" applyNumberFormat="1" applyFont="1" applyFill="1" applyBorder="1" applyAlignment="1" applyProtection="1">
      <alignment horizontal="center" vertical="center" textRotation="90" wrapText="1"/>
    </xf>
    <xf numFmtId="9" fontId="4" fillId="23" borderId="3" xfId="0" applyNumberFormat="1" applyFont="1" applyFill="1" applyBorder="1" applyAlignment="1">
      <alignment horizontal="center" vertical="center" textRotation="90" wrapText="1"/>
    </xf>
    <xf numFmtId="165" fontId="34" fillId="0" borderId="3" xfId="0" applyNumberFormat="1" applyFont="1" applyFill="1" applyBorder="1" applyAlignment="1">
      <alignment horizontal="center" vertical="center" textRotation="90" wrapText="1"/>
    </xf>
    <xf numFmtId="3" fontId="34" fillId="0" borderId="3" xfId="0" applyNumberFormat="1" applyFont="1" applyFill="1" applyBorder="1" applyAlignment="1">
      <alignment horizontal="center" vertical="center" textRotation="90" wrapText="1"/>
    </xf>
    <xf numFmtId="0" fontId="9" fillId="17" borderId="4"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18" fillId="22" borderId="1" xfId="0" applyFont="1" applyFill="1" applyBorder="1" applyAlignment="1">
      <alignment horizontal="center" vertical="center" wrapText="1"/>
    </xf>
    <xf numFmtId="164" fontId="13" fillId="17" borderId="1" xfId="0" applyNumberFormat="1" applyFont="1" applyFill="1" applyBorder="1" applyAlignment="1">
      <alignment horizontal="center" vertical="center" wrapText="1"/>
    </xf>
    <xf numFmtId="4" fontId="4" fillId="17" borderId="1" xfId="0" applyNumberFormat="1" applyFont="1" applyFill="1" applyBorder="1" applyAlignment="1">
      <alignment vertical="center" textRotation="90" wrapText="1"/>
    </xf>
    <xf numFmtId="0" fontId="5" fillId="17" borderId="1" xfId="0" applyFont="1" applyFill="1" applyBorder="1" applyAlignment="1">
      <alignment horizontal="center" vertical="center" textRotation="90" wrapText="1"/>
    </xf>
    <xf numFmtId="0" fontId="13" fillId="22" borderId="1" xfId="0" applyFont="1" applyFill="1" applyBorder="1" applyAlignment="1">
      <alignment horizontal="center" vertical="center" textRotation="90" wrapText="1"/>
    </xf>
    <xf numFmtId="4" fontId="4" fillId="17" borderId="1" xfId="0" applyNumberFormat="1" applyFont="1" applyFill="1" applyBorder="1" applyAlignment="1">
      <alignment horizontal="center" vertical="center" textRotation="90" wrapText="1"/>
    </xf>
    <xf numFmtId="0" fontId="5" fillId="24" borderId="1" xfId="0" applyFont="1" applyFill="1" applyBorder="1" applyAlignment="1" applyProtection="1">
      <alignment horizontal="center" vertical="center" wrapText="1"/>
      <protection locked="0"/>
    </xf>
    <xf numFmtId="0" fontId="35" fillId="24" borderId="5" xfId="0" applyFont="1" applyFill="1" applyBorder="1" applyAlignment="1">
      <alignment wrapText="1"/>
    </xf>
    <xf numFmtId="0" fontId="9" fillId="17" borderId="22" xfId="0" applyFont="1" applyFill="1" applyBorder="1" applyAlignment="1">
      <alignment horizontal="center" vertical="center" wrapText="1"/>
    </xf>
    <xf numFmtId="0" fontId="18" fillId="22" borderId="22" xfId="0" applyFont="1" applyFill="1" applyBorder="1" applyAlignment="1">
      <alignment horizontal="center" vertical="center" wrapText="1"/>
    </xf>
    <xf numFmtId="0" fontId="5" fillId="24" borderId="1" xfId="0" applyFont="1" applyFill="1" applyBorder="1" applyAlignment="1" applyProtection="1">
      <alignment horizontal="center" vertical="center" textRotation="90" wrapText="1"/>
      <protection locked="0"/>
    </xf>
    <xf numFmtId="0" fontId="36" fillId="0" borderId="2" xfId="0" applyFont="1" applyFill="1" applyBorder="1" applyAlignment="1">
      <alignment horizontal="justify" vertical="center" wrapText="1"/>
    </xf>
    <xf numFmtId="9" fontId="4" fillId="21" borderId="2" xfId="0" applyNumberFormat="1" applyFont="1" applyFill="1" applyBorder="1" applyAlignment="1">
      <alignment horizontal="center" vertical="center"/>
    </xf>
    <xf numFmtId="9" fontId="4" fillId="21" borderId="3" xfId="0" applyNumberFormat="1" applyFont="1" applyFill="1" applyBorder="1" applyAlignment="1">
      <alignment horizontal="center" vertical="center"/>
    </xf>
    <xf numFmtId="0" fontId="18" fillId="25" borderId="1" xfId="0" applyFont="1" applyFill="1" applyBorder="1" applyAlignment="1">
      <alignment horizontal="center" vertical="center" wrapText="1"/>
    </xf>
    <xf numFmtId="0" fontId="36" fillId="0" borderId="2" xfId="0" applyFont="1" applyFill="1" applyBorder="1" applyAlignment="1">
      <alignment horizontal="justify"/>
    </xf>
    <xf numFmtId="0" fontId="3"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 fillId="0" borderId="0" xfId="0" applyFont="1" applyFill="1" applyBorder="1" applyAlignment="1">
      <alignment vertical="center" wrapText="1"/>
    </xf>
    <xf numFmtId="4" fontId="34" fillId="0" borderId="0" xfId="0" applyNumberFormat="1" applyFont="1" applyFill="1" applyBorder="1" applyAlignment="1">
      <alignment textRotation="90"/>
    </xf>
    <xf numFmtId="0" fontId="3" fillId="0" borderId="0" xfId="0" applyFont="1" applyFill="1" applyBorder="1" applyAlignment="1">
      <alignment textRotation="90"/>
    </xf>
    <xf numFmtId="0" fontId="32" fillId="0" borderId="0" xfId="0" applyFont="1" applyFill="1" applyBorder="1" applyAlignment="1">
      <alignment textRotation="90"/>
    </xf>
    <xf numFmtId="0" fontId="34" fillId="0" borderId="0" xfId="0" applyFont="1" applyFill="1" applyBorder="1" applyAlignment="1">
      <alignment wrapText="1"/>
    </xf>
    <xf numFmtId="1" fontId="5" fillId="17" borderId="1" xfId="0" applyNumberFormat="1" applyFont="1" applyFill="1" applyBorder="1" applyAlignment="1">
      <alignment horizontal="center" vertical="center" textRotation="90" wrapText="1"/>
    </xf>
    <xf numFmtId="0" fontId="4" fillId="21" borderId="8" xfId="0" applyFont="1" applyFill="1" applyBorder="1" applyAlignment="1" applyProtection="1">
      <alignment horizontal="center" vertical="center" textRotation="90" wrapText="1"/>
      <protection locked="0"/>
    </xf>
    <xf numFmtId="0" fontId="4" fillId="21" borderId="11" xfId="0" applyFont="1" applyFill="1" applyBorder="1" applyAlignment="1" applyProtection="1">
      <alignment horizontal="center" vertical="center" textRotation="90" wrapText="1"/>
      <protection locked="0"/>
    </xf>
    <xf numFmtId="0" fontId="4" fillId="21" borderId="10" xfId="0" applyFont="1" applyFill="1" applyBorder="1" applyAlignment="1" applyProtection="1">
      <alignment horizontal="center" vertical="center" textRotation="90" wrapText="1"/>
      <protection locked="0"/>
    </xf>
    <xf numFmtId="0" fontId="18" fillId="17" borderId="1" xfId="0" applyFont="1" applyFill="1" applyBorder="1" applyAlignment="1">
      <alignment horizontal="center" vertical="center" wrapText="1"/>
    </xf>
    <xf numFmtId="9" fontId="5" fillId="23" borderId="3" xfId="0" applyNumberFormat="1" applyFont="1" applyFill="1" applyBorder="1" applyAlignment="1">
      <alignment horizontal="center" vertical="center" textRotation="90" wrapText="1"/>
    </xf>
    <xf numFmtId="0" fontId="31" fillId="16" borderId="0" xfId="0" applyFont="1" applyFill="1" applyBorder="1" applyAlignment="1">
      <alignment horizontal="center"/>
    </xf>
    <xf numFmtId="0" fontId="3" fillId="0" borderId="0" xfId="0" applyFont="1" applyFill="1" applyBorder="1" applyAlignment="1">
      <alignment horizontal="center"/>
    </xf>
    <xf numFmtId="0" fontId="7" fillId="17" borderId="4" xfId="0" applyFont="1" applyFill="1" applyBorder="1" applyAlignment="1">
      <alignment horizontal="left" vertical="top" wrapText="1"/>
    </xf>
    <xf numFmtId="0" fontId="7" fillId="17" borderId="1" xfId="0" applyFont="1" applyFill="1" applyBorder="1" applyAlignment="1">
      <alignment horizontal="left" vertical="top" wrapText="1"/>
    </xf>
    <xf numFmtId="0" fontId="7" fillId="18" borderId="1" xfId="0" applyFont="1" applyFill="1" applyBorder="1" applyAlignment="1" applyProtection="1">
      <alignment horizontal="left" vertical="top" wrapText="1"/>
      <protection locked="0"/>
    </xf>
    <xf numFmtId="3" fontId="7" fillId="19" borderId="19" xfId="0" applyNumberFormat="1" applyFont="1" applyFill="1" applyBorder="1" applyAlignment="1" applyProtection="1">
      <alignment horizontal="center" vertical="center" wrapText="1"/>
    </xf>
    <xf numFmtId="3" fontId="7" fillId="19" borderId="1" xfId="0" applyNumberFormat="1" applyFont="1" applyFill="1" applyBorder="1" applyAlignment="1" applyProtection="1">
      <alignment horizontal="center" vertical="center" wrapText="1"/>
    </xf>
    <xf numFmtId="0" fontId="7" fillId="20" borderId="25" xfId="0" applyFont="1" applyFill="1" applyBorder="1" applyAlignment="1">
      <alignment horizontal="center" vertical="top" wrapText="1"/>
    </xf>
    <xf numFmtId="0" fontId="7" fillId="20" borderId="7" xfId="0" applyFont="1" applyFill="1" applyBorder="1" applyAlignment="1">
      <alignment horizontal="center" vertical="top" wrapText="1"/>
    </xf>
    <xf numFmtId="0" fontId="7" fillId="20" borderId="26" xfId="0" applyFont="1" applyFill="1" applyBorder="1" applyAlignment="1">
      <alignment horizontal="center" vertical="top" wrapText="1"/>
    </xf>
    <xf numFmtId="3" fontId="9" fillId="20" borderId="23" xfId="0" applyNumberFormat="1" applyFont="1" applyFill="1" applyBorder="1" applyAlignment="1" applyProtection="1">
      <alignment horizontal="center" vertical="center" textRotation="90" wrapText="1"/>
    </xf>
    <xf numFmtId="3" fontId="9" fillId="20" borderId="20" xfId="0" applyNumberFormat="1" applyFont="1" applyFill="1" applyBorder="1" applyAlignment="1" applyProtection="1">
      <alignment horizontal="center" vertical="center" textRotation="90" wrapText="1"/>
    </xf>
    <xf numFmtId="3" fontId="13" fillId="19" borderId="2" xfId="0" applyNumberFormat="1" applyFont="1" applyFill="1" applyBorder="1" applyAlignment="1" applyProtection="1">
      <alignment horizontal="center" vertical="center" wrapText="1"/>
    </xf>
    <xf numFmtId="3" fontId="13" fillId="20" borderId="2" xfId="0" applyNumberFormat="1" applyFont="1" applyFill="1" applyBorder="1" applyAlignment="1" applyProtection="1">
      <alignment horizontal="center" vertical="center" wrapText="1"/>
    </xf>
    <xf numFmtId="0" fontId="9" fillId="20" borderId="2" xfId="0" applyFont="1" applyFill="1" applyBorder="1" applyAlignment="1" applyProtection="1">
      <alignment horizontal="center" vertical="center" textRotation="90" wrapText="1"/>
    </xf>
    <xf numFmtId="10" fontId="9" fillId="20" borderId="2" xfId="0" applyNumberFormat="1" applyFont="1" applyFill="1" applyBorder="1" applyAlignment="1" applyProtection="1">
      <alignment horizontal="center" vertical="center" textRotation="90" wrapText="1"/>
    </xf>
    <xf numFmtId="0" fontId="7" fillId="19" borderId="9" xfId="0" applyFont="1" applyFill="1" applyBorder="1" applyAlignment="1">
      <alignment horizontal="left" vertical="top" wrapText="1"/>
    </xf>
    <xf numFmtId="0" fontId="7" fillId="19" borderId="3" xfId="0" applyFont="1" applyFill="1" applyBorder="1" applyAlignment="1">
      <alignment horizontal="left" vertical="top" wrapText="1"/>
    </xf>
    <xf numFmtId="0" fontId="4" fillId="21" borderId="15"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4" fillId="21" borderId="17"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4" fillId="0" borderId="8" xfId="0"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3" fontId="4" fillId="0" borderId="10" xfId="0" applyNumberFormat="1" applyFont="1" applyFill="1" applyBorder="1" applyAlignment="1" applyProtection="1">
      <alignment horizontal="center" vertical="center" wrapText="1"/>
      <protection locked="0"/>
    </xf>
    <xf numFmtId="9" fontId="4" fillId="23" borderId="8" xfId="0" applyNumberFormat="1" applyFont="1" applyFill="1" applyBorder="1" applyAlignment="1">
      <alignment horizontal="center" vertical="center" textRotation="90" wrapText="1"/>
    </xf>
    <xf numFmtId="9" fontId="4" fillId="23" borderId="11" xfId="0" applyNumberFormat="1" applyFont="1" applyFill="1" applyBorder="1" applyAlignment="1">
      <alignment horizontal="center" vertical="center" textRotation="90" wrapText="1"/>
    </xf>
    <xf numFmtId="9" fontId="4" fillId="23" borderId="10" xfId="0" applyNumberFormat="1" applyFont="1" applyFill="1" applyBorder="1" applyAlignment="1">
      <alignment horizontal="center" vertical="center" textRotation="90" wrapText="1"/>
    </xf>
    <xf numFmtId="3" fontId="4" fillId="0" borderId="8"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13" fillId="19" borderId="21" xfId="0" applyNumberFormat="1" applyFont="1" applyFill="1" applyBorder="1" applyAlignment="1" applyProtection="1">
      <alignment horizontal="center" vertical="center" wrapText="1"/>
    </xf>
    <xf numFmtId="0" fontId="33" fillId="21" borderId="18" xfId="0" applyFont="1" applyFill="1" applyBorder="1" applyAlignment="1">
      <alignment horizontal="left" vertical="top" wrapText="1"/>
    </xf>
    <xf numFmtId="0" fontId="33" fillId="21" borderId="2" xfId="0" applyFont="1" applyFill="1" applyBorder="1" applyAlignment="1">
      <alignment horizontal="left" vertical="top" wrapText="1"/>
    </xf>
    <xf numFmtId="0" fontId="33" fillId="21" borderId="30" xfId="0" applyFont="1" applyFill="1" applyBorder="1" applyAlignment="1">
      <alignment horizontal="left" vertical="top" wrapText="1"/>
    </xf>
    <xf numFmtId="0" fontId="33" fillId="21" borderId="28" xfId="0" applyFont="1" applyFill="1" applyBorder="1" applyAlignment="1">
      <alignment horizontal="left" vertical="top" wrapText="1"/>
    </xf>
    <xf numFmtId="0" fontId="33" fillId="21" borderId="34" xfId="0" applyFont="1" applyFill="1" applyBorder="1" applyAlignment="1">
      <alignment horizontal="left" vertical="top" wrapText="1"/>
    </xf>
    <xf numFmtId="0" fontId="33" fillId="21" borderId="29" xfId="0" applyFont="1" applyFill="1" applyBorder="1" applyAlignment="1">
      <alignment horizontal="left" vertical="top" wrapText="1"/>
    </xf>
    <xf numFmtId="0" fontId="13" fillId="19" borderId="2" xfId="0" applyFont="1" applyFill="1" applyBorder="1" applyAlignment="1">
      <alignment horizontal="center" vertical="center" textRotation="90" wrapText="1"/>
    </xf>
    <xf numFmtId="3" fontId="9" fillId="22" borderId="8" xfId="0" applyNumberFormat="1" applyFont="1" applyFill="1" applyBorder="1" applyAlignment="1" applyProtection="1">
      <alignment horizontal="center" vertical="center" textRotation="90" wrapText="1"/>
    </xf>
    <xf numFmtId="3" fontId="9" fillId="22" borderId="22" xfId="0" applyNumberFormat="1" applyFont="1" applyFill="1" applyBorder="1" applyAlignment="1" applyProtection="1">
      <alignment horizontal="center" vertical="center" textRotation="90" wrapText="1"/>
    </xf>
    <xf numFmtId="165" fontId="4" fillId="0" borderId="8" xfId="0" applyNumberFormat="1" applyFont="1" applyFill="1" applyBorder="1" applyAlignment="1" applyProtection="1">
      <alignment horizontal="center" vertical="center" textRotation="90" wrapText="1"/>
      <protection locked="0"/>
    </xf>
    <xf numFmtId="165" fontId="4" fillId="0" borderId="11" xfId="0" applyNumberFormat="1" applyFont="1" applyFill="1" applyBorder="1" applyAlignment="1" applyProtection="1">
      <alignment horizontal="center" vertical="center" textRotation="90" wrapText="1"/>
      <protection locked="0"/>
    </xf>
    <xf numFmtId="165" fontId="4" fillId="0" borderId="10" xfId="0" applyNumberFormat="1" applyFont="1" applyFill="1" applyBorder="1" applyAlignment="1" applyProtection="1">
      <alignment horizontal="center" vertical="center" textRotation="90" wrapText="1"/>
      <protection locked="0"/>
    </xf>
    <xf numFmtId="3" fontId="4" fillId="21" borderId="8" xfId="0" applyNumberFormat="1" applyFont="1" applyFill="1" applyBorder="1" applyAlignment="1">
      <alignment horizontal="center" vertical="center" textRotation="90" wrapText="1"/>
    </xf>
    <xf numFmtId="3" fontId="4" fillId="21" borderId="11" xfId="0" applyNumberFormat="1" applyFont="1" applyFill="1" applyBorder="1" applyAlignment="1">
      <alignment horizontal="center" vertical="center" textRotation="90" wrapText="1"/>
    </xf>
    <xf numFmtId="3" fontId="4" fillId="21" borderId="10" xfId="0" applyNumberFormat="1" applyFont="1" applyFill="1" applyBorder="1" applyAlignment="1">
      <alignment horizontal="center" vertical="center" textRotation="90" wrapText="1"/>
    </xf>
    <xf numFmtId="3" fontId="4" fillId="0" borderId="8" xfId="0" applyNumberFormat="1" applyFont="1" applyFill="1" applyBorder="1" applyAlignment="1" applyProtection="1">
      <alignment horizontal="center" vertical="center" textRotation="90" wrapText="1"/>
      <protection locked="0"/>
    </xf>
    <xf numFmtId="3" fontId="4" fillId="0" borderId="11" xfId="0" applyNumberFormat="1" applyFont="1" applyFill="1" applyBorder="1" applyAlignment="1" applyProtection="1">
      <alignment horizontal="center" vertical="center" textRotation="90" wrapText="1"/>
      <protection locked="0"/>
    </xf>
    <xf numFmtId="3" fontId="4" fillId="0" borderId="10" xfId="0" applyNumberFormat="1" applyFont="1" applyFill="1" applyBorder="1" applyAlignment="1" applyProtection="1">
      <alignment horizontal="center" vertical="center" textRotation="90" wrapText="1"/>
      <protection locked="0"/>
    </xf>
    <xf numFmtId="3" fontId="4" fillId="21" borderId="8" xfId="0" applyNumberFormat="1" applyFont="1" applyFill="1" applyBorder="1" applyAlignment="1">
      <alignment horizontal="left" vertical="center" wrapText="1"/>
    </xf>
    <xf numFmtId="3" fontId="4" fillId="21" borderId="11" xfId="0" applyNumberFormat="1" applyFont="1" applyFill="1" applyBorder="1" applyAlignment="1">
      <alignment horizontal="left" vertical="center" wrapText="1"/>
    </xf>
    <xf numFmtId="3" fontId="4" fillId="21" borderId="10" xfId="0" applyNumberFormat="1" applyFont="1" applyFill="1" applyBorder="1" applyAlignment="1">
      <alignment horizontal="left" vertical="center" wrapText="1"/>
    </xf>
    <xf numFmtId="3" fontId="4" fillId="21" borderId="8" xfId="0" applyNumberFormat="1" applyFont="1" applyFill="1" applyBorder="1" applyAlignment="1" applyProtection="1">
      <alignment horizontal="center" vertical="center" wrapText="1"/>
      <protection locked="0"/>
    </xf>
    <xf numFmtId="3" fontId="4" fillId="21" borderId="11" xfId="0" applyNumberFormat="1" applyFont="1" applyFill="1" applyBorder="1" applyAlignment="1" applyProtection="1">
      <alignment horizontal="center" vertical="center" wrapText="1"/>
      <protection locked="0"/>
    </xf>
    <xf numFmtId="3" fontId="4" fillId="21" borderId="10" xfId="0" applyNumberFormat="1" applyFont="1" applyFill="1" applyBorder="1" applyAlignment="1" applyProtection="1">
      <alignment horizontal="center" vertical="center" wrapText="1"/>
      <protection locked="0"/>
    </xf>
    <xf numFmtId="166" fontId="4" fillId="0" borderId="8" xfId="0" applyNumberFormat="1" applyFont="1" applyFill="1" applyBorder="1" applyAlignment="1">
      <alignment horizontal="center" vertical="center" textRotation="90" wrapText="1"/>
    </xf>
    <xf numFmtId="166" fontId="4" fillId="0" borderId="11" xfId="0" applyNumberFormat="1" applyFont="1" applyFill="1" applyBorder="1" applyAlignment="1">
      <alignment horizontal="center" vertical="center" textRotation="90" wrapText="1"/>
    </xf>
    <xf numFmtId="166" fontId="4" fillId="0" borderId="10" xfId="0" applyNumberFormat="1" applyFont="1" applyFill="1" applyBorder="1" applyAlignment="1">
      <alignment horizontal="center" vertical="center" textRotation="90" wrapText="1"/>
    </xf>
    <xf numFmtId="3" fontId="4" fillId="0" borderId="8" xfId="0" applyNumberFormat="1" applyFont="1" applyFill="1" applyBorder="1" applyAlignment="1">
      <alignment horizontal="left" vertical="center" wrapText="1"/>
    </xf>
    <xf numFmtId="3" fontId="4" fillId="0" borderId="11" xfId="0" applyNumberFormat="1" applyFont="1" applyFill="1" applyBorder="1" applyAlignment="1">
      <alignment horizontal="left" vertical="center" wrapText="1"/>
    </xf>
    <xf numFmtId="3" fontId="4" fillId="0" borderId="22" xfId="0" applyNumberFormat="1" applyFont="1" applyFill="1" applyBorder="1" applyAlignment="1">
      <alignment horizontal="left" vertical="center" wrapText="1"/>
    </xf>
    <xf numFmtId="3" fontId="4" fillId="0" borderId="22" xfId="0" applyNumberFormat="1" applyFont="1" applyFill="1" applyBorder="1" applyAlignment="1" applyProtection="1">
      <alignment horizontal="center" vertical="center" wrapText="1"/>
      <protection locked="0"/>
    </xf>
    <xf numFmtId="3" fontId="4" fillId="0" borderId="8" xfId="0" applyNumberFormat="1" applyFont="1" applyFill="1" applyBorder="1" applyAlignment="1">
      <alignment horizontal="center" vertical="center" textRotation="90" wrapText="1"/>
    </xf>
    <xf numFmtId="3" fontId="4" fillId="0" borderId="11" xfId="0" applyNumberFormat="1" applyFont="1" applyFill="1" applyBorder="1" applyAlignment="1">
      <alignment horizontal="center" vertical="center" textRotation="90" wrapText="1"/>
    </xf>
    <xf numFmtId="3" fontId="4" fillId="0" borderId="10" xfId="0" applyNumberFormat="1" applyFont="1" applyFill="1" applyBorder="1" applyAlignment="1">
      <alignment horizontal="center" vertical="center" textRotation="90" wrapText="1"/>
    </xf>
    <xf numFmtId="0" fontId="37" fillId="0" borderId="8"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22" xfId="0" applyFont="1" applyFill="1" applyBorder="1" applyAlignment="1">
      <alignment horizontal="left" vertical="center" wrapText="1"/>
    </xf>
    <xf numFmtId="0" fontId="37" fillId="0" borderId="8"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22" xfId="0" applyFont="1" applyFill="1" applyBorder="1" applyAlignment="1">
      <alignment horizontal="center" vertical="center" wrapText="1"/>
    </xf>
    <xf numFmtId="9" fontId="4" fillId="23" borderId="22" xfId="0" applyNumberFormat="1" applyFont="1" applyFill="1" applyBorder="1" applyAlignment="1">
      <alignment horizontal="center" vertical="center" textRotation="90" wrapText="1"/>
    </xf>
    <xf numFmtId="0" fontId="4" fillId="0" borderId="8" xfId="1" applyNumberFormat="1" applyFont="1" applyFill="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3" fontId="4" fillId="0" borderId="2" xfId="0" applyNumberFormat="1" applyFont="1" applyFill="1" applyBorder="1" applyAlignment="1" applyProtection="1">
      <alignment horizontal="center" vertical="center" textRotation="90" wrapText="1"/>
      <protection locked="0"/>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9" fontId="4" fillId="21" borderId="8"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40" fillId="0" borderId="8"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8"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33" fillId="21" borderId="27" xfId="0" applyFont="1" applyFill="1" applyBorder="1" applyAlignment="1">
      <alignment horizontal="left" vertical="top" wrapText="1"/>
    </xf>
    <xf numFmtId="0" fontId="33" fillId="21" borderId="24" xfId="0" applyFont="1" applyFill="1" applyBorder="1" applyAlignment="1">
      <alignment horizontal="left" vertical="top" wrapText="1"/>
    </xf>
    <xf numFmtId="1" fontId="5" fillId="0" borderId="8" xfId="0" applyNumberFormat="1" applyFont="1" applyFill="1" applyBorder="1" applyAlignment="1">
      <alignment horizontal="center" vertical="center" textRotation="90" wrapText="1"/>
    </xf>
    <xf numFmtId="1" fontId="5" fillId="0" borderId="11" xfId="0" applyNumberFormat="1" applyFont="1" applyFill="1" applyBorder="1" applyAlignment="1">
      <alignment horizontal="center" vertical="center" textRotation="90" wrapText="1"/>
    </xf>
    <xf numFmtId="1" fontId="5" fillId="0" borderId="10" xfId="0" applyNumberFormat="1" applyFont="1" applyFill="1" applyBorder="1" applyAlignment="1">
      <alignment horizontal="center" vertical="center" textRotation="90" wrapText="1"/>
    </xf>
    <xf numFmtId="0" fontId="34" fillId="0" borderId="12" xfId="0" applyFont="1" applyFill="1" applyBorder="1" applyAlignment="1">
      <alignment horizontal="center" vertical="center" textRotation="90" wrapText="1"/>
    </xf>
    <xf numFmtId="0" fontId="34" fillId="0" borderId="13" xfId="0" applyFont="1" applyFill="1" applyBorder="1" applyAlignment="1">
      <alignment horizontal="center" vertical="center" textRotation="90" wrapText="1"/>
    </xf>
    <xf numFmtId="0" fontId="34" fillId="0" borderId="14" xfId="0" applyFont="1" applyFill="1" applyBorder="1" applyAlignment="1">
      <alignment horizontal="center" vertical="center" textRotation="90" wrapText="1"/>
    </xf>
    <xf numFmtId="0" fontId="5" fillId="21" borderId="8"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3" fontId="23" fillId="0" borderId="2" xfId="0" applyNumberFormat="1" applyFont="1" applyFill="1" applyBorder="1" applyAlignment="1" applyProtection="1">
      <alignment horizontal="center" vertical="center" wrapText="1"/>
      <protection locked="0"/>
    </xf>
    <xf numFmtId="3" fontId="23" fillId="0" borderId="3"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4" fillId="21" borderId="8" xfId="0" applyFont="1" applyFill="1" applyBorder="1" applyAlignment="1" applyProtection="1">
      <alignment horizontal="center" vertical="center" textRotation="90" wrapText="1"/>
      <protection locked="0"/>
    </xf>
    <xf numFmtId="0" fontId="4" fillId="21" borderId="11" xfId="0" applyFont="1" applyFill="1" applyBorder="1" applyAlignment="1" applyProtection="1">
      <alignment horizontal="center" vertical="center" textRotation="90" wrapText="1"/>
      <protection locked="0"/>
    </xf>
    <xf numFmtId="0" fontId="4" fillId="21" borderId="10" xfId="0" applyFont="1" applyFill="1" applyBorder="1" applyAlignment="1" applyProtection="1">
      <alignment horizontal="center" vertical="center" textRotation="90" wrapText="1"/>
      <protection locked="0"/>
    </xf>
    <xf numFmtId="0" fontId="34" fillId="21" borderId="12" xfId="0" applyFont="1" applyFill="1" applyBorder="1" applyAlignment="1">
      <alignment horizontal="center" vertical="center" textRotation="90" wrapText="1"/>
    </xf>
    <xf numFmtId="0" fontId="34" fillId="21" borderId="13" xfId="0" applyFont="1" applyFill="1" applyBorder="1" applyAlignment="1">
      <alignment horizontal="center" vertical="center" textRotation="90" wrapText="1"/>
    </xf>
    <xf numFmtId="0" fontId="34" fillId="21" borderId="14" xfId="0" applyFont="1" applyFill="1" applyBorder="1" applyAlignment="1">
      <alignment horizontal="center" vertical="center" textRotation="90"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4" fillId="21"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4" fillId="0" borderId="8" xfId="0" applyFont="1" applyFill="1" applyBorder="1" applyAlignment="1" applyProtection="1">
      <alignment horizontal="center" vertical="center" textRotation="90" wrapText="1"/>
      <protection locked="0"/>
    </xf>
    <xf numFmtId="0" fontId="4" fillId="0" borderId="11" xfId="0" applyFont="1" applyFill="1" applyBorder="1" applyAlignment="1" applyProtection="1">
      <alignment horizontal="center" vertical="center" textRotation="90" wrapText="1"/>
      <protection locked="0"/>
    </xf>
    <xf numFmtId="0" fontId="4" fillId="0" borderId="10" xfId="0" applyFont="1" applyFill="1" applyBorder="1" applyAlignment="1" applyProtection="1">
      <alignment horizontal="center" vertical="center" textRotation="90" wrapText="1"/>
      <protection locked="0"/>
    </xf>
    <xf numFmtId="9" fontId="4" fillId="0" borderId="8" xfId="0" applyNumberFormat="1" applyFont="1" applyFill="1" applyBorder="1" applyAlignment="1">
      <alignment horizontal="center" vertical="center"/>
    </xf>
    <xf numFmtId="0" fontId="1" fillId="0" borderId="8" xfId="0" applyFont="1" applyFill="1" applyBorder="1" applyAlignment="1">
      <alignment vertical="center" wrapText="1"/>
    </xf>
    <xf numFmtId="0" fontId="1" fillId="0" borderId="11" xfId="0" applyFont="1" applyFill="1" applyBorder="1" applyAlignment="1">
      <alignment vertical="center" wrapText="1"/>
    </xf>
    <xf numFmtId="0" fontId="1" fillId="0" borderId="10" xfId="0" applyFont="1" applyFill="1" applyBorder="1" applyAlignment="1">
      <alignment vertical="center" wrapText="1"/>
    </xf>
    <xf numFmtId="3" fontId="4" fillId="0" borderId="8" xfId="0" applyNumberFormat="1" applyFont="1" applyFill="1" applyBorder="1" applyAlignment="1" applyProtection="1">
      <alignment horizontal="center" vertical="center" textRotation="90" wrapText="1"/>
    </xf>
    <xf numFmtId="3" fontId="4" fillId="0" borderId="11" xfId="0" applyNumberFormat="1" applyFont="1" applyFill="1" applyBorder="1" applyAlignment="1" applyProtection="1">
      <alignment horizontal="center" vertical="center" textRotation="90" wrapText="1"/>
    </xf>
    <xf numFmtId="3" fontId="4" fillId="0" borderId="10" xfId="0" applyNumberFormat="1" applyFont="1" applyFill="1" applyBorder="1" applyAlignment="1" applyProtection="1">
      <alignment horizontal="center" vertical="center" textRotation="90" wrapText="1"/>
    </xf>
    <xf numFmtId="0" fontId="4" fillId="0" borderId="10" xfId="1" applyNumberFormat="1" applyFont="1" applyFill="1" applyBorder="1" applyAlignment="1">
      <alignment horizontal="center" vertical="center" wrapText="1"/>
    </xf>
    <xf numFmtId="0" fontId="3" fillId="6" borderId="0" xfId="0" applyFont="1" applyFill="1" applyBorder="1" applyAlignment="1">
      <alignment horizontal="center"/>
    </xf>
    <xf numFmtId="0" fontId="0" fillId="0" borderId="0" xfId="0" applyBorder="1" applyAlignment="1">
      <alignment horizontal="center"/>
    </xf>
    <xf numFmtId="0" fontId="7" fillId="7" borderId="4"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8" borderId="1" xfId="0" applyFont="1" applyFill="1" applyBorder="1" applyAlignment="1" applyProtection="1">
      <alignment horizontal="left" vertical="top" wrapText="1"/>
      <protection locked="0"/>
    </xf>
    <xf numFmtId="3" fontId="7" fillId="5" borderId="19"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center" vertical="center" wrapText="1"/>
    </xf>
    <xf numFmtId="0" fontId="7" fillId="12" borderId="25" xfId="0" applyFont="1" applyFill="1" applyBorder="1" applyAlignment="1">
      <alignment horizontal="center" vertical="top" wrapText="1"/>
    </xf>
    <xf numFmtId="0" fontId="7" fillId="12" borderId="7" xfId="0" applyFont="1" applyFill="1" applyBorder="1" applyAlignment="1">
      <alignment horizontal="center" vertical="top" wrapText="1"/>
    </xf>
    <xf numFmtId="0" fontId="7" fillId="12" borderId="26" xfId="0" applyFont="1" applyFill="1" applyBorder="1" applyAlignment="1">
      <alignment horizontal="center" vertical="top" wrapText="1"/>
    </xf>
    <xf numFmtId="3" fontId="9" fillId="12" borderId="23" xfId="0" applyNumberFormat="1" applyFont="1" applyFill="1" applyBorder="1" applyAlignment="1" applyProtection="1">
      <alignment horizontal="center" vertical="center" textRotation="90" wrapText="1"/>
    </xf>
    <xf numFmtId="3" fontId="9" fillId="12" borderId="20" xfId="0" applyNumberFormat="1" applyFont="1" applyFill="1" applyBorder="1" applyAlignment="1" applyProtection="1">
      <alignment horizontal="center" vertical="center" textRotation="90" wrapText="1"/>
    </xf>
    <xf numFmtId="3" fontId="13" fillId="5" borderId="2" xfId="0" applyNumberFormat="1" applyFont="1" applyFill="1" applyBorder="1" applyAlignment="1" applyProtection="1">
      <alignment horizontal="center" vertical="center" wrapText="1"/>
    </xf>
    <xf numFmtId="3" fontId="13" fillId="12" borderId="2" xfId="0" applyNumberFormat="1" applyFont="1" applyFill="1" applyBorder="1" applyAlignment="1" applyProtection="1">
      <alignment horizontal="center" vertical="center" wrapText="1"/>
    </xf>
    <xf numFmtId="0" fontId="9" fillId="12" borderId="2" xfId="0" applyFont="1" applyFill="1" applyBorder="1" applyAlignment="1" applyProtection="1">
      <alignment horizontal="center" vertical="center" textRotation="90" wrapText="1"/>
    </xf>
    <xf numFmtId="10" fontId="9" fillId="12" borderId="2" xfId="0" applyNumberFormat="1" applyFont="1" applyFill="1" applyBorder="1" applyAlignment="1" applyProtection="1">
      <alignment horizontal="center" vertical="center" textRotation="90" wrapText="1"/>
    </xf>
    <xf numFmtId="3" fontId="13" fillId="5" borderId="21" xfId="0" applyNumberFormat="1" applyFont="1" applyFill="1" applyBorder="1" applyAlignment="1" applyProtection="1">
      <alignment horizontal="center" vertical="center" wrapText="1"/>
    </xf>
    <xf numFmtId="0" fontId="13" fillId="5" borderId="2" xfId="0" applyFont="1" applyFill="1" applyBorder="1" applyAlignment="1">
      <alignment horizontal="center" vertical="center" textRotation="90" wrapText="1"/>
    </xf>
    <xf numFmtId="3" fontId="9" fillId="13" borderId="8" xfId="0" applyNumberFormat="1" applyFont="1" applyFill="1" applyBorder="1" applyAlignment="1" applyProtection="1">
      <alignment horizontal="center" vertical="center" textRotation="90" wrapText="1"/>
    </xf>
    <xf numFmtId="3" fontId="9" fillId="13" borderId="22" xfId="0" applyNumberFormat="1" applyFont="1" applyFill="1" applyBorder="1" applyAlignment="1" applyProtection="1">
      <alignment horizontal="center" vertical="center" textRotation="90" wrapText="1"/>
    </xf>
    <xf numFmtId="0" fontId="19" fillId="9" borderId="18" xfId="0" applyFont="1" applyFill="1" applyBorder="1" applyAlignment="1">
      <alignment horizontal="left" vertical="top" wrapText="1"/>
    </xf>
    <xf numFmtId="0" fontId="19" fillId="9" borderId="2" xfId="0" applyFont="1" applyFill="1" applyBorder="1" applyAlignment="1">
      <alignment horizontal="left" vertical="top" wrapText="1"/>
    </xf>
    <xf numFmtId="0" fontId="19" fillId="9" borderId="27" xfId="0" applyFont="1" applyFill="1" applyBorder="1" applyAlignment="1">
      <alignment horizontal="left" vertical="top" wrapText="1"/>
    </xf>
    <xf numFmtId="0" fontId="19" fillId="9" borderId="28" xfId="0" applyFont="1" applyFill="1" applyBorder="1" applyAlignment="1">
      <alignment horizontal="left" vertical="top" wrapText="1"/>
    </xf>
    <xf numFmtId="0" fontId="19" fillId="9" borderId="24" xfId="0" applyFont="1" applyFill="1" applyBorder="1" applyAlignment="1">
      <alignment horizontal="left" vertical="top" wrapText="1"/>
    </xf>
    <xf numFmtId="0" fontId="19" fillId="9" borderId="29"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3" xfId="0" applyFont="1" applyFill="1" applyBorder="1" applyAlignment="1">
      <alignment horizontal="left" vertical="top"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11" xfId="0" applyFont="1" applyFill="1" applyBorder="1" applyAlignment="1">
      <alignment horizontal="center" vertical="center" wrapText="1"/>
    </xf>
    <xf numFmtId="0" fontId="20" fillId="14" borderId="10" xfId="0" applyFont="1" applyFill="1" applyBorder="1" applyAlignment="1">
      <alignment horizontal="center" vertical="center" wrapText="1"/>
    </xf>
    <xf numFmtId="9" fontId="4" fillId="0" borderId="8"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textRotation="90" wrapText="1"/>
    </xf>
    <xf numFmtId="3" fontId="4" fillId="2" borderId="11" xfId="0" applyNumberFormat="1" applyFont="1" applyFill="1" applyBorder="1" applyAlignment="1">
      <alignment horizontal="center" vertical="center" textRotation="90" wrapText="1"/>
    </xf>
    <xf numFmtId="3" fontId="4" fillId="2" borderId="10" xfId="0" applyNumberFormat="1" applyFont="1" applyFill="1" applyBorder="1" applyAlignment="1">
      <alignment horizontal="center" vertical="center" textRotation="90" wrapText="1"/>
    </xf>
    <xf numFmtId="0" fontId="14" fillId="0" borderId="12"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wrapText="1"/>
    </xf>
    <xf numFmtId="0" fontId="4" fillId="2" borderId="8" xfId="0" applyFont="1" applyFill="1" applyBorder="1" applyAlignment="1" applyProtection="1">
      <alignment horizontal="center" vertical="center" textRotation="90" wrapText="1"/>
      <protection locked="0"/>
    </xf>
    <xf numFmtId="0" fontId="4" fillId="2" borderId="11" xfId="0" applyFont="1" applyFill="1" applyBorder="1" applyAlignment="1" applyProtection="1">
      <alignment horizontal="center" vertical="center" textRotation="90" wrapText="1"/>
      <protection locked="0"/>
    </xf>
    <xf numFmtId="0" fontId="4" fillId="2" borderId="10" xfId="0" applyFont="1" applyFill="1" applyBorder="1" applyAlignment="1" applyProtection="1">
      <alignment horizontal="center" vertical="center" textRotation="90" wrapText="1"/>
      <protection locked="0"/>
    </xf>
    <xf numFmtId="0" fontId="14" fillId="2" borderId="12" xfId="0" applyFont="1" applyFill="1" applyBorder="1" applyAlignment="1">
      <alignment horizontal="center" vertical="center" textRotation="90" wrapText="1"/>
    </xf>
    <xf numFmtId="0" fontId="14" fillId="2" borderId="13" xfId="0" applyFont="1" applyFill="1" applyBorder="1" applyAlignment="1">
      <alignment horizontal="center" vertical="center" textRotation="90" wrapText="1"/>
    </xf>
    <xf numFmtId="0" fontId="14" fillId="2" borderId="14" xfId="0" applyFont="1" applyFill="1" applyBorder="1" applyAlignment="1">
      <alignment horizontal="center" vertical="center" textRotation="90" wrapText="1"/>
    </xf>
    <xf numFmtId="0" fontId="20" fillId="14" borderId="22" xfId="0" applyFont="1" applyFill="1" applyBorder="1" applyAlignment="1">
      <alignment horizontal="center" vertical="center" wrapText="1"/>
    </xf>
    <xf numFmtId="0" fontId="14" fillId="0" borderId="14" xfId="0" applyFont="1" applyFill="1" applyBorder="1" applyAlignment="1">
      <alignment horizontal="center" vertical="center" textRotation="90" wrapText="1"/>
    </xf>
    <xf numFmtId="0" fontId="20" fillId="0" borderId="8"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22" xfId="0"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170" fontId="4" fillId="0" borderId="8" xfId="0" applyNumberFormat="1" applyFont="1" applyFill="1" applyBorder="1" applyAlignment="1">
      <alignment horizontal="center" vertical="center" wrapText="1"/>
    </xf>
    <xf numFmtId="170" fontId="4" fillId="0" borderId="1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textRotation="90" wrapText="1"/>
    </xf>
    <xf numFmtId="4" fontId="6" fillId="0" borderId="10" xfId="0" applyNumberFormat="1" applyFont="1" applyFill="1" applyBorder="1" applyAlignment="1">
      <alignment horizontal="center" vertical="center" textRotation="90" wrapText="1"/>
    </xf>
    <xf numFmtId="0" fontId="13" fillId="0" borderId="8" xfId="0" applyFont="1" applyFill="1" applyBorder="1" applyAlignment="1">
      <alignment horizontal="center" vertical="center" textRotation="90" wrapText="1"/>
    </xf>
    <xf numFmtId="0" fontId="13" fillId="0" borderId="10" xfId="0" applyFont="1" applyFill="1" applyBorder="1" applyAlignment="1">
      <alignment horizontal="center" vertical="center" textRotation="90" wrapText="1"/>
    </xf>
  </cellXfs>
  <cellStyles count="8">
    <cellStyle name="Normal" xfId="0" builtinId="0"/>
    <cellStyle name="Normal 10" xfId="4"/>
    <cellStyle name="Normal 3" xfId="2"/>
    <cellStyle name="Normal_ANEXO 4" xfId="3"/>
    <cellStyle name="Normal_Hoja1" xfId="6"/>
    <cellStyle name="Porcentual" xfId="1" builtinId="5"/>
    <cellStyle name="Porcentual 2" xfId="7"/>
    <cellStyle name="Porcentual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1</xdr:col>
      <xdr:colOff>285750</xdr:colOff>
      <xdr:row>0</xdr:row>
      <xdr:rowOff>161925</xdr:rowOff>
    </xdr:to>
    <xdr:sp macro="" textlink="">
      <xdr:nvSpPr>
        <xdr:cNvPr id="2" name="Text Box 1"/>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 name="Text Box 2"/>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4" name="Text Box 7"/>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5" name="Text Box 8"/>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6" name="Text Box 10"/>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7" name="Text Box 1"/>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8" name="Text Box 2"/>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9" name="Text Box 7"/>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 name="Text Box 1"/>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 name="Text Box 2"/>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2" name="Text Box 7"/>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3" name="Text Box 8"/>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4" name="Text Box 10"/>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 name="Text Box 1"/>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 name="Text Box 2"/>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7" name="Text Box 7"/>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8" name="Text Box 8"/>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9" name="Text Box 10"/>
        <xdr:cNvSpPr txBox="1">
          <a:spLocks noChangeArrowheads="1"/>
        </xdr:cNvSpPr>
      </xdr:nvSpPr>
      <xdr:spPr bwMode="auto">
        <a:xfrm>
          <a:off x="10267950" y="22098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0" name="Text Box 1"/>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1" name="Text Box 2"/>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2" name="Text Box 7"/>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3" name="Text Box 8"/>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4" name="Text Box 10"/>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5" name="Text Box 1"/>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6" name="Text Box 2"/>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7" name="Text Box 7"/>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8" name="Text Box 1"/>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29" name="Text Box 2"/>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0" name="Text Box 7"/>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1" name="Text Box 8"/>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2" name="Text Box 10"/>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3" name="Text Box 1"/>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4" name="Text Box 2"/>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5" name="Text Box 7"/>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6" name="Text Box 8"/>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37" name="Text Box 10"/>
        <xdr:cNvSpPr txBox="1">
          <a:spLocks noChangeArrowheads="1"/>
        </xdr:cNvSpPr>
      </xdr:nvSpPr>
      <xdr:spPr bwMode="auto">
        <a:xfrm>
          <a:off x="10267950" y="204692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38" name="Text Box 1"/>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39" name="Text Box 2"/>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0" name="Text Box 7"/>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1" name="Text Box 8"/>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2" name="Text Box 10"/>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3" name="Text Box 1"/>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4" name="Text Box 2"/>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5" name="Text Box 7"/>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6" name="Text Box 1"/>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7" name="Text Box 2"/>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8" name="Text Box 7"/>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49" name="Text Box 8"/>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50" name="Text Box 10"/>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51" name="Text Box 1"/>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52" name="Text Box 2"/>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53" name="Text Box 7"/>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54" name="Text Box 8"/>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55" name="Text Box 10"/>
        <xdr:cNvSpPr txBox="1">
          <a:spLocks noChangeArrowheads="1"/>
        </xdr:cNvSpPr>
      </xdr:nvSpPr>
      <xdr:spPr bwMode="auto">
        <a:xfrm>
          <a:off x="10267950" y="217170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56" name="Text Box 1"/>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57" name="Text Box 2"/>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58" name="Text Box 7"/>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59" name="Text Box 8"/>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0" name="Text Box 10"/>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1" name="Text Box 1"/>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2" name="Text Box 2"/>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3" name="Text Box 7"/>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4" name="Text Box 1"/>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5" name="Text Box 2"/>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6" name="Text Box 7"/>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7" name="Text Box 8"/>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8" name="Text Box 10"/>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69" name="Text Box 1"/>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70" name="Text Box 2"/>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71" name="Text Box 7"/>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72" name="Text Box 8"/>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73" name="Text Box 10"/>
        <xdr:cNvSpPr txBox="1">
          <a:spLocks noChangeArrowheads="1"/>
        </xdr:cNvSpPr>
      </xdr:nvSpPr>
      <xdr:spPr bwMode="auto">
        <a:xfrm>
          <a:off x="10267950" y="251936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74" name="Text Box 1"/>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75" name="Text Box 2"/>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76" name="Text Box 7"/>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77" name="Text Box 8"/>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78" name="Text Box 10"/>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79" name="Text Box 1"/>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80" name="Text Box 2"/>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81" name="Text Box 7"/>
        <xdr:cNvSpPr txBox="1">
          <a:spLocks noChangeArrowheads="1"/>
        </xdr:cNvSpPr>
      </xdr:nvSpPr>
      <xdr:spPr bwMode="auto">
        <a:xfrm>
          <a:off x="10267950" y="45053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2"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3"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4"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5" name="Text Box 8"/>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6" name="Text Box 10"/>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7"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8"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89"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0"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1"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2"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3" name="Text Box 8"/>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4" name="Text Box 10"/>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5"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6"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7"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8" name="Text Box 8"/>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99" name="Text Box 10"/>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0" name="Text Box 1"/>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1" name="Text Box 2"/>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2" name="Text Box 7"/>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3" name="Text Box 8"/>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4" name="Text Box 10"/>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5" name="Text Box 1"/>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6" name="Text Box 2"/>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7" name="Text Box 7"/>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8" name="Text Box 1"/>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09" name="Text Box 2"/>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0" name="Text Box 7"/>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1" name="Text Box 8"/>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2" name="Text Box 10"/>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3" name="Text Box 1"/>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4" name="Text Box 2"/>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5" name="Text Box 7"/>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6" name="Text Box 8"/>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17" name="Text Box 10"/>
        <xdr:cNvSpPr txBox="1">
          <a:spLocks noChangeArrowheads="1"/>
        </xdr:cNvSpPr>
      </xdr:nvSpPr>
      <xdr:spPr bwMode="auto">
        <a:xfrm>
          <a:off x="10267950" y="3552825"/>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18"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19"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0"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1" name="Text Box 8"/>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2" name="Text Box 10"/>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3"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4"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5"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6"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7"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8"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29" name="Text Box 8"/>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0" name="Text Box 10"/>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1" name="Text Box 1"/>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2" name="Text Box 2"/>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3" name="Text Box 7"/>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4" name="Text Box 8"/>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5" name="Text Box 10"/>
        <xdr:cNvSpPr txBox="1">
          <a:spLocks noChangeArrowheads="1"/>
        </xdr:cNvSpPr>
      </xdr:nvSpPr>
      <xdr:spPr bwMode="auto">
        <a:xfrm>
          <a:off x="10267950" y="106299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6" name="Text Box 1"/>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7" name="Text Box 2"/>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8" name="Text Box 7"/>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39" name="Text Box 8"/>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0" name="Text Box 10"/>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1" name="Text Box 1"/>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2" name="Text Box 2"/>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3" name="Text Box 7"/>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4" name="Text Box 1"/>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5" name="Text Box 2"/>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6" name="Text Box 7"/>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7" name="Text Box 8"/>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8" name="Text Box 10"/>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49" name="Text Box 1"/>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0" name="Text Box 2"/>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1" name="Text Box 7"/>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2" name="Text Box 8"/>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3" name="Text Box 10"/>
        <xdr:cNvSpPr txBox="1">
          <a:spLocks noChangeArrowheads="1"/>
        </xdr:cNvSpPr>
      </xdr:nvSpPr>
      <xdr:spPr bwMode="auto">
        <a:xfrm>
          <a:off x="10267950" y="17221200"/>
          <a:ext cx="73342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2"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3"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4"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5"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6"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7"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8"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29"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0"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1"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2"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3"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4"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5"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6"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7"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8"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39"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0"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1"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2"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3"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4"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5"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6"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7"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8"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49"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0"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1"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2"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3"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4"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5"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6"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557"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58" name="Text Box 1"/>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59" name="Text Box 2"/>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0" name="Text Box 7"/>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1" name="Text Box 8"/>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2" name="Text Box 10"/>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3" name="Text Box 1"/>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4" name="Text Box 2"/>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5" name="Text Box 7"/>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6" name="Text Box 1"/>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7" name="Text Box 2"/>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8" name="Text Box 7"/>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69" name="Text Box 8"/>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70" name="Text Box 10"/>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71" name="Text Box 1"/>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72" name="Text Box 2"/>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73" name="Text Box 7"/>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74" name="Text Box 8"/>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160986</xdr:rowOff>
    </xdr:to>
    <xdr:sp macro="" textlink="">
      <xdr:nvSpPr>
        <xdr:cNvPr id="1575" name="Text Box 10"/>
        <xdr:cNvSpPr txBox="1">
          <a:spLocks noChangeArrowheads="1"/>
        </xdr:cNvSpPr>
      </xdr:nvSpPr>
      <xdr:spPr bwMode="auto">
        <a:xfrm>
          <a:off x="1133475" y="0"/>
          <a:ext cx="257175" cy="1609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76"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77"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78"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79"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0"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1"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2"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3"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4"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5"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6"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7"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8"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89"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90"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91"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92"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593"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594" name="Text Box 1"/>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595" name="Text Box 2"/>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596" name="Text Box 7"/>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597" name="Text Box 8"/>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598" name="Text Box 10"/>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599" name="Text Box 1"/>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600" name="Text Box 2"/>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1</xdr:row>
      <xdr:rowOff>1393</xdr:rowOff>
    </xdr:to>
    <xdr:sp macro="" textlink="">
      <xdr:nvSpPr>
        <xdr:cNvPr id="1601" name="Text Box 7"/>
        <xdr:cNvSpPr txBox="1">
          <a:spLocks noChangeArrowheads="1"/>
        </xdr:cNvSpPr>
      </xdr:nvSpPr>
      <xdr:spPr bwMode="auto">
        <a:xfrm>
          <a:off x="1133475" y="0"/>
          <a:ext cx="257175" cy="1633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2"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3"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4"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5"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6"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7"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8"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09"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0"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1"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2"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3"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4"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5"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6"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7"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8"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19"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0"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1"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2"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3"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4"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5"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6"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7"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8"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29"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0"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1"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2"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3" name="Text Box 1"/>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4" name="Text Box 2"/>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5" name="Text Box 7"/>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6" name="Text Box 8"/>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161925</xdr:rowOff>
    </xdr:to>
    <xdr:sp macro="" textlink="">
      <xdr:nvSpPr>
        <xdr:cNvPr id="1637" name="Text Box 10"/>
        <xdr:cNvSpPr txBox="1">
          <a:spLocks noChangeArrowheads="1"/>
        </xdr:cNvSpPr>
      </xdr:nvSpPr>
      <xdr:spPr bwMode="auto">
        <a:xfrm>
          <a:off x="1133475" y="0"/>
          <a:ext cx="25717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38"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39"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0"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1"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2"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3"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4"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5"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6"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7"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8"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49"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0"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1"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2"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3"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4"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5"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6"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7"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8"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59"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0"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1"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2"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3"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4"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5"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6"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7"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8"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69" name="Text Box 1"/>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70" name="Text Box 2"/>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71" name="Text Box 7"/>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72" name="Text Box 8"/>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0</xdr:row>
      <xdr:rowOff>0</xdr:rowOff>
    </xdr:from>
    <xdr:to>
      <xdr:col>1</xdr:col>
      <xdr:colOff>285750</xdr:colOff>
      <xdr:row>0</xdr:row>
      <xdr:rowOff>159242</xdr:rowOff>
    </xdr:to>
    <xdr:sp macro="" textlink="">
      <xdr:nvSpPr>
        <xdr:cNvPr id="1673" name="Text Box 10"/>
        <xdr:cNvSpPr txBox="1">
          <a:spLocks noChangeArrowheads="1"/>
        </xdr:cNvSpPr>
      </xdr:nvSpPr>
      <xdr:spPr bwMode="auto">
        <a:xfrm>
          <a:off x="1133475" y="0"/>
          <a:ext cx="257175" cy="1592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74"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75"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76"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77"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78"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79"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0"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1"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2"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3"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4"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5"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6"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7"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8"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89"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0"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1"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2"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3"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4"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5"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6"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7"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8"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699"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0"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1"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2"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3"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4"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5"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6"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7"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8"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09"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0"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1"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2"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3"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4"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5"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6"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7"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8"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19"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0"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1"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2"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3"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4"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5"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6"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7"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8"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29"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0"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1"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2"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3"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4"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5"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6"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7"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8"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39"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0"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1"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2"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3"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4"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5"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6"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7"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8"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49"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0"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1"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2"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3"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4"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5"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6"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7"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8"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59"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0"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1"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2"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3"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4"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5"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6"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7"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8"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69"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0"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1"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2"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3"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4"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5"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6"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7"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8"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79"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0"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1"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2"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3"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4"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5"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6"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7"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8"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89"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0"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1"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2"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3"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4"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5"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6"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7"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8"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799"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0"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1"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2"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3"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4"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5"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6"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7"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8"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09"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0"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1"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2"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3"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4"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5"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6"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7"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8"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19"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20"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21" name="Text Box 1"/>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22" name="Text Box 2"/>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23" name="Text Box 7"/>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24" name="Text Box 8"/>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0</xdr:row>
      <xdr:rowOff>0</xdr:rowOff>
    </xdr:from>
    <xdr:to>
      <xdr:col>1</xdr:col>
      <xdr:colOff>257175</xdr:colOff>
      <xdr:row>1</xdr:row>
      <xdr:rowOff>47625</xdr:rowOff>
    </xdr:to>
    <xdr:sp macro="" textlink="">
      <xdr:nvSpPr>
        <xdr:cNvPr id="1825" name="Text Box 10"/>
        <xdr:cNvSpPr txBox="1">
          <a:spLocks noChangeArrowheads="1"/>
        </xdr:cNvSpPr>
      </xdr:nvSpPr>
      <xdr:spPr bwMode="auto">
        <a:xfrm>
          <a:off x="1123950" y="0"/>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26" name="Text Box 1"/>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27" name="Text Box 2"/>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28" name="Text Box 7"/>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29" name="Text Box 8"/>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0" name="Text Box 10"/>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1" name="Text Box 1"/>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2" name="Text Box 2"/>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3" name="Text Box 7"/>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4" name="Text Box 1"/>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5" name="Text Box 2"/>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6" name="Text Box 7"/>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7" name="Text Box 8"/>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8" name="Text Box 10"/>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39" name="Text Box 1"/>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40" name="Text Box 2"/>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41" name="Text Box 7"/>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42" name="Text Box 8"/>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285750</xdr:rowOff>
    </xdr:to>
    <xdr:sp macro="" textlink="">
      <xdr:nvSpPr>
        <xdr:cNvPr id="1843" name="Text Box 10"/>
        <xdr:cNvSpPr txBox="1">
          <a:spLocks noChangeArrowheads="1"/>
        </xdr:cNvSpPr>
      </xdr:nvSpPr>
      <xdr:spPr bwMode="auto">
        <a:xfrm>
          <a:off x="1123950" y="5219700"/>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44" name="Text Box 1"/>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45" name="Text Box 2"/>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46" name="Text Box 7"/>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47" name="Text Box 8"/>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48" name="Text Box 10"/>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49" name="Text Box 1"/>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0" name="Text Box 2"/>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1" name="Text Box 7"/>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2" name="Text Box 1"/>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3" name="Text Box 2"/>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4" name="Text Box 7"/>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5" name="Text Box 8"/>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6" name="Text Box 10"/>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7" name="Text Box 1"/>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8" name="Text Box 2"/>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59" name="Text Box 7"/>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60" name="Text Box 8"/>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10</xdr:row>
      <xdr:rowOff>0</xdr:rowOff>
    </xdr:from>
    <xdr:to>
      <xdr:col>1</xdr:col>
      <xdr:colOff>257175</xdr:colOff>
      <xdr:row>10</xdr:row>
      <xdr:rowOff>290397</xdr:rowOff>
    </xdr:to>
    <xdr:sp macro="" textlink="">
      <xdr:nvSpPr>
        <xdr:cNvPr id="1861" name="Text Box 10"/>
        <xdr:cNvSpPr txBox="1">
          <a:spLocks noChangeArrowheads="1"/>
        </xdr:cNvSpPr>
      </xdr:nvSpPr>
      <xdr:spPr bwMode="auto">
        <a:xfrm>
          <a:off x="1123950" y="5219700"/>
          <a:ext cx="238125" cy="2903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2"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3"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4"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5" name="Text Box 8"/>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6" name="Text Box 10"/>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7"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8"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69"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0"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1"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2"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3" name="Text Box 8"/>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4" name="Text Box 10"/>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5"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6"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7"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8" name="Text Box 8"/>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79" name="Text Box 10"/>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0"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1"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2"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3" name="Text Box 8"/>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4" name="Text Box 10"/>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5"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6"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7"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8"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89"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0"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1" name="Text Box 8"/>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2" name="Text Box 10"/>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3" name="Text Box 1"/>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4" name="Text Box 2"/>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5" name="Text Box 7"/>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6" name="Text Box 8"/>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161925</xdr:rowOff>
    </xdr:to>
    <xdr:sp macro="" textlink="">
      <xdr:nvSpPr>
        <xdr:cNvPr id="1897" name="Text Box 10"/>
        <xdr:cNvSpPr txBox="1">
          <a:spLocks noChangeArrowheads="1"/>
        </xdr:cNvSpPr>
      </xdr:nvSpPr>
      <xdr:spPr bwMode="auto">
        <a:xfrm>
          <a:off x="1123950" y="16792575"/>
          <a:ext cx="22860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898" name="Text Box 1"/>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899" name="Text Box 2"/>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900" name="Text Box 7"/>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901" name="Text Box 8"/>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902" name="Text Box 10"/>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903" name="Text Box 1"/>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904" name="Text Box 2"/>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209550</xdr:rowOff>
    </xdr:to>
    <xdr:sp macro="" textlink="">
      <xdr:nvSpPr>
        <xdr:cNvPr id="1905" name="Text Box 7"/>
        <xdr:cNvSpPr txBox="1">
          <a:spLocks noChangeArrowheads="1"/>
        </xdr:cNvSpPr>
      </xdr:nvSpPr>
      <xdr:spPr bwMode="auto">
        <a:xfrm>
          <a:off x="1123950" y="16792575"/>
          <a:ext cx="2381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06"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07"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08"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09" name="Text Box 8"/>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0" name="Text Box 10"/>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1"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2"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3"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4"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5"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6"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7" name="Text Box 8"/>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8" name="Text Box 10"/>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19"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20"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21"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22" name="Text Box 8"/>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23" name="Text Box 10"/>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24" name="Text Box 1"/>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25" name="Text Box 2"/>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26" name="Text Box 7"/>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27" name="Text Box 8"/>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28" name="Text Box 10"/>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29" name="Text Box 1"/>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0" name="Text Box 2"/>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1" name="Text Box 7"/>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2" name="Text Box 1"/>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3" name="Text Box 2"/>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4" name="Text Box 7"/>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5" name="Text Box 8"/>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6" name="Text Box 10"/>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7" name="Text Box 1"/>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8" name="Text Box 2"/>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39" name="Text Box 7"/>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40" name="Text Box 8"/>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257175</xdr:colOff>
      <xdr:row>25</xdr:row>
      <xdr:rowOff>285750</xdr:rowOff>
    </xdr:to>
    <xdr:sp macro="" textlink="">
      <xdr:nvSpPr>
        <xdr:cNvPr id="1941" name="Text Box 10"/>
        <xdr:cNvSpPr txBox="1">
          <a:spLocks noChangeArrowheads="1"/>
        </xdr:cNvSpPr>
      </xdr:nvSpPr>
      <xdr:spPr bwMode="auto">
        <a:xfrm>
          <a:off x="1123950" y="16792575"/>
          <a:ext cx="2381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2"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3"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4"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5" name="Text Box 8"/>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6" name="Text Box 10"/>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7"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8"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49"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0"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1"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2"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3" name="Text Box 8"/>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4" name="Text Box 10"/>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5" name="Text Box 1"/>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6" name="Text Box 2"/>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7" name="Text Box 7"/>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8" name="Text Box 8"/>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276225</xdr:rowOff>
    </xdr:to>
    <xdr:sp macro="" textlink="">
      <xdr:nvSpPr>
        <xdr:cNvPr id="1959" name="Text Box 10"/>
        <xdr:cNvSpPr txBox="1">
          <a:spLocks noChangeArrowheads="1"/>
        </xdr:cNvSpPr>
      </xdr:nvSpPr>
      <xdr:spPr bwMode="auto">
        <a:xfrm>
          <a:off x="1123950" y="16792575"/>
          <a:ext cx="2286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0" name="Text Box 1"/>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1" name="Text Box 2"/>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2" name="Text Box 7"/>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3" name="Text Box 8"/>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4" name="Text Box 10"/>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5" name="Text Box 1"/>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6" name="Text Box 2"/>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7" name="Text Box 7"/>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8" name="Text Box 1"/>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69" name="Text Box 2"/>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0" name="Text Box 7"/>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1" name="Text Box 8"/>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2" name="Text Box 10"/>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3" name="Text Box 1"/>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4" name="Text Box 2"/>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5" name="Text Box 7"/>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6" name="Text Box 8"/>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25</xdr:row>
      <xdr:rowOff>0</xdr:rowOff>
    </xdr:from>
    <xdr:to>
      <xdr:col>1</xdr:col>
      <xdr:colOff>247650</xdr:colOff>
      <xdr:row>25</xdr:row>
      <xdr:rowOff>190500</xdr:rowOff>
    </xdr:to>
    <xdr:sp macro="" textlink="">
      <xdr:nvSpPr>
        <xdr:cNvPr id="1977" name="Text Box 10"/>
        <xdr:cNvSpPr txBox="1">
          <a:spLocks noChangeArrowheads="1"/>
        </xdr:cNvSpPr>
      </xdr:nvSpPr>
      <xdr:spPr bwMode="auto">
        <a:xfrm>
          <a:off x="1123950" y="16792575"/>
          <a:ext cx="2286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27</xdr:row>
      <xdr:rowOff>0</xdr:rowOff>
    </xdr:from>
    <xdr:to>
      <xdr:col>1</xdr:col>
      <xdr:colOff>285750</xdr:colOff>
      <xdr:row>28</xdr:row>
      <xdr:rowOff>0</xdr:rowOff>
    </xdr:to>
    <xdr:sp macro="" textlink="">
      <xdr:nvSpPr>
        <xdr:cNvPr id="2" name="Text Box 1"/>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3" name="Text Box 2"/>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4" name="Text Box 7"/>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5" name="Text Box 8"/>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6" name="Text Box 10"/>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7" name="Text Box 1"/>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8" name="Text Box 2"/>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9" name="Text Box 7"/>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0" name="Text Box 1"/>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1" name="Text Box 2"/>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2" name="Text Box 7"/>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3" name="Text Box 8"/>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4" name="Text Box 10"/>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5" name="Text Box 1"/>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6" name="Text Box 2"/>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7" name="Text Box 7"/>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8" name="Text Box 8"/>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27</xdr:row>
      <xdr:rowOff>0</xdr:rowOff>
    </xdr:from>
    <xdr:to>
      <xdr:col>1</xdr:col>
      <xdr:colOff>285750</xdr:colOff>
      <xdr:row>28</xdr:row>
      <xdr:rowOff>0</xdr:rowOff>
    </xdr:to>
    <xdr:sp macro="" textlink="">
      <xdr:nvSpPr>
        <xdr:cNvPr id="19" name="Text Box 10"/>
        <xdr:cNvSpPr txBox="1">
          <a:spLocks noChangeArrowheads="1"/>
        </xdr:cNvSpPr>
      </xdr:nvSpPr>
      <xdr:spPr bwMode="auto">
        <a:xfrm>
          <a:off x="1028700" y="18135600"/>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0" name="Text Box 1"/>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1" name="Text Box 2"/>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2" name="Text Box 7"/>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3" name="Text Box 8"/>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4" name="Text Box 10"/>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5" name="Text Box 1"/>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6" name="Text Box 2"/>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7" name="Text Box 7"/>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8" name="Text Box 1"/>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29" name="Text Box 2"/>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0" name="Text Box 7"/>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1" name="Text Box 8"/>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2" name="Text Box 10"/>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3" name="Text Box 1"/>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4" name="Text Box 2"/>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5" name="Text Box 7"/>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6" name="Text Box 8"/>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26</xdr:row>
      <xdr:rowOff>0</xdr:rowOff>
    </xdr:from>
    <xdr:to>
      <xdr:col>1</xdr:col>
      <xdr:colOff>285750</xdr:colOff>
      <xdr:row>27</xdr:row>
      <xdr:rowOff>142876</xdr:rowOff>
    </xdr:to>
    <xdr:sp macro="" textlink="">
      <xdr:nvSpPr>
        <xdr:cNvPr id="37" name="Text Box 10"/>
        <xdr:cNvSpPr txBox="1">
          <a:spLocks noChangeArrowheads="1"/>
        </xdr:cNvSpPr>
      </xdr:nvSpPr>
      <xdr:spPr bwMode="auto">
        <a:xfrm>
          <a:off x="1028700" y="171354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38" name="Text Box 1"/>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39" name="Text Box 2"/>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0" name="Text Box 7"/>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1" name="Text Box 8"/>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2" name="Text Box 10"/>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3" name="Text Box 1"/>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4" name="Text Box 2"/>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5" name="Text Box 7"/>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6" name="Text Box 1"/>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7" name="Text Box 2"/>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8" name="Text Box 7"/>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49" name="Text Box 8"/>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50" name="Text Box 10"/>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51" name="Text Box 1"/>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52" name="Text Box 2"/>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53" name="Text Box 7"/>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54" name="Text Box 8"/>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61</xdr:row>
      <xdr:rowOff>0</xdr:rowOff>
    </xdr:from>
    <xdr:to>
      <xdr:col>1</xdr:col>
      <xdr:colOff>285750</xdr:colOff>
      <xdr:row>61</xdr:row>
      <xdr:rowOff>160986</xdr:rowOff>
    </xdr:to>
    <xdr:sp macro="" textlink="">
      <xdr:nvSpPr>
        <xdr:cNvPr id="55" name="Text Box 10"/>
        <xdr:cNvSpPr txBox="1">
          <a:spLocks noChangeArrowheads="1"/>
        </xdr:cNvSpPr>
      </xdr:nvSpPr>
      <xdr:spPr bwMode="auto">
        <a:xfrm>
          <a:off x="1028700" y="45110400"/>
          <a:ext cx="257175" cy="189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56" name="Text Box 1"/>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57" name="Text Box 2"/>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58" name="Text Box 7"/>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59" name="Text Box 8"/>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0" name="Text Box 10"/>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1" name="Text Box 1"/>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2" name="Text Box 2"/>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3" name="Text Box 7"/>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4" name="Text Box 1"/>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5" name="Text Box 2"/>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6" name="Text Box 7"/>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7" name="Text Box 8"/>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8" name="Text Box 10"/>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69" name="Text Box 1"/>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70" name="Text Box 2"/>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71" name="Text Box 7"/>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72" name="Text Box 8"/>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86</xdr:row>
      <xdr:rowOff>0</xdr:rowOff>
    </xdr:from>
    <xdr:to>
      <xdr:col>1</xdr:col>
      <xdr:colOff>285750</xdr:colOff>
      <xdr:row>86</xdr:row>
      <xdr:rowOff>159242</xdr:rowOff>
    </xdr:to>
    <xdr:sp macro="" textlink="">
      <xdr:nvSpPr>
        <xdr:cNvPr id="73" name="Text Box 10"/>
        <xdr:cNvSpPr txBox="1">
          <a:spLocks noChangeArrowheads="1"/>
        </xdr:cNvSpPr>
      </xdr:nvSpPr>
      <xdr:spPr bwMode="auto">
        <a:xfrm>
          <a:off x="1028700" y="634650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74" name="Text Box 1"/>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75" name="Text Box 2"/>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76" name="Text Box 7"/>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77" name="Text Box 8"/>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78" name="Text Box 10"/>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79" name="Text Box 1"/>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80" name="Text Box 2"/>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89</xdr:row>
      <xdr:rowOff>2962275</xdr:rowOff>
    </xdr:from>
    <xdr:to>
      <xdr:col>1</xdr:col>
      <xdr:colOff>285750</xdr:colOff>
      <xdr:row>90</xdr:row>
      <xdr:rowOff>161922</xdr:rowOff>
    </xdr:to>
    <xdr:sp macro="" textlink="">
      <xdr:nvSpPr>
        <xdr:cNvPr id="81" name="Text Box 7"/>
        <xdr:cNvSpPr txBox="1">
          <a:spLocks noChangeArrowheads="1"/>
        </xdr:cNvSpPr>
      </xdr:nvSpPr>
      <xdr:spPr bwMode="auto">
        <a:xfrm>
          <a:off x="1028700" y="66836925"/>
          <a:ext cx="257175" cy="1904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2"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3"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4"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5" name="Text Box 8"/>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6" name="Text Box 10"/>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7"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8"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89"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0"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1"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2"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3" name="Text Box 8"/>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4" name="Text Box 10"/>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5"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6"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7"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8" name="Text Box 8"/>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99" name="Text Box 10"/>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0" name="Text Box 1"/>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1" name="Text Box 2"/>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2" name="Text Box 7"/>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3" name="Text Box 8"/>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4" name="Text Box 10"/>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5" name="Text Box 1"/>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6" name="Text Box 2"/>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7" name="Text Box 7"/>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8" name="Text Box 1"/>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09" name="Text Box 2"/>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0" name="Text Box 7"/>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1" name="Text Box 8"/>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2" name="Text Box 10"/>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3" name="Text Box 1"/>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4" name="Text Box 2"/>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5" name="Text Box 7"/>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6" name="Text Box 8"/>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100</xdr:row>
      <xdr:rowOff>0</xdr:rowOff>
    </xdr:from>
    <xdr:to>
      <xdr:col>1</xdr:col>
      <xdr:colOff>285750</xdr:colOff>
      <xdr:row>100</xdr:row>
      <xdr:rowOff>856044</xdr:rowOff>
    </xdr:to>
    <xdr:sp macro="" textlink="">
      <xdr:nvSpPr>
        <xdr:cNvPr id="117" name="Text Box 10"/>
        <xdr:cNvSpPr txBox="1">
          <a:spLocks noChangeArrowheads="1"/>
        </xdr:cNvSpPr>
      </xdr:nvSpPr>
      <xdr:spPr bwMode="auto">
        <a:xfrm>
          <a:off x="1028700" y="77028675"/>
          <a:ext cx="2571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18"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19"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0"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1" name="Text Box 8"/>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2" name="Text Box 10"/>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3"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4"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5"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6"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7"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8"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29" name="Text Box 8"/>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30" name="Text Box 10"/>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31" name="Text Box 1"/>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32" name="Text Box 2"/>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33" name="Text Box 7"/>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34" name="Text Box 8"/>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108</xdr:row>
      <xdr:rowOff>0</xdr:rowOff>
    </xdr:from>
    <xdr:to>
      <xdr:col>1</xdr:col>
      <xdr:colOff>285750</xdr:colOff>
      <xdr:row>108</xdr:row>
      <xdr:rowOff>159242</xdr:rowOff>
    </xdr:to>
    <xdr:sp macro="" textlink="">
      <xdr:nvSpPr>
        <xdr:cNvPr id="135" name="Text Box 10"/>
        <xdr:cNvSpPr txBox="1">
          <a:spLocks noChangeArrowheads="1"/>
        </xdr:cNvSpPr>
      </xdr:nvSpPr>
      <xdr:spPr bwMode="auto">
        <a:xfrm>
          <a:off x="1028700" y="821721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36" name="Text Box 1"/>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37" name="Text Box 2"/>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38" name="Text Box 7"/>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39" name="Text Box 8"/>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0" name="Text Box 10"/>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1" name="Text Box 1"/>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2" name="Text Box 2"/>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3" name="Text Box 7"/>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4" name="Text Box 1"/>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5" name="Text Box 2"/>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6" name="Text Box 7"/>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7" name="Text Box 8"/>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8" name="Text Box 10"/>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49" name="Text Box 1"/>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50" name="Text Box 2"/>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51" name="Text Box 7"/>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52" name="Text Box 8"/>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118</xdr:row>
      <xdr:rowOff>0</xdr:rowOff>
    </xdr:from>
    <xdr:to>
      <xdr:col>1</xdr:col>
      <xdr:colOff>285750</xdr:colOff>
      <xdr:row>118</xdr:row>
      <xdr:rowOff>159242</xdr:rowOff>
    </xdr:to>
    <xdr:sp macro="" textlink="">
      <xdr:nvSpPr>
        <xdr:cNvPr id="153" name="Text Box 10"/>
        <xdr:cNvSpPr txBox="1">
          <a:spLocks noChangeArrowheads="1"/>
        </xdr:cNvSpPr>
      </xdr:nvSpPr>
      <xdr:spPr bwMode="auto">
        <a:xfrm>
          <a:off x="1028700" y="94859475"/>
          <a:ext cx="257175" cy="1878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57"/>
  </sheetPr>
  <dimension ref="A1:AH25"/>
  <sheetViews>
    <sheetView tabSelected="1" zoomScale="82" zoomScaleNormal="82" workbookViewId="0">
      <selection activeCell="G6" sqref="G1:AH1048576"/>
    </sheetView>
  </sheetViews>
  <sheetFormatPr baseColWidth="10" defaultRowHeight="23.25"/>
  <cols>
    <col min="1" max="1" width="16.5703125" style="156" customWidth="1"/>
    <col min="2" max="2" width="28.28515625" style="156" customWidth="1"/>
    <col min="3" max="3" width="18.7109375" style="157" customWidth="1"/>
    <col min="4" max="4" width="10.85546875" style="157" customWidth="1"/>
    <col min="5" max="5" width="21.42578125" style="158" customWidth="1"/>
    <col min="6" max="6" width="18.28515625" style="131" customWidth="1"/>
    <col min="7" max="7" width="4.28515625" style="159" customWidth="1"/>
    <col min="8" max="8" width="4.28515625" style="160" customWidth="1"/>
    <col min="9" max="10" width="4.28515625" style="161" customWidth="1"/>
    <col min="11" max="32" width="4.28515625" style="131" customWidth="1"/>
    <col min="33" max="33" width="4.28515625" style="162" customWidth="1"/>
    <col min="34" max="34" width="4.28515625" style="131" customWidth="1"/>
    <col min="35" max="256" width="11.42578125" style="131"/>
    <col min="257" max="257" width="16.5703125" style="131" customWidth="1"/>
    <col min="258" max="258" width="28.28515625" style="131" customWidth="1"/>
    <col min="259" max="259" width="18.7109375" style="131" customWidth="1"/>
    <col min="260" max="260" width="10.85546875" style="131" customWidth="1"/>
    <col min="261" max="261" width="21.42578125" style="131" customWidth="1"/>
    <col min="262" max="262" width="18.28515625" style="131" customWidth="1"/>
    <col min="263" max="266" width="10.85546875" style="131" customWidth="1"/>
    <col min="267" max="286" width="11.42578125" style="131"/>
    <col min="287" max="287" width="15.140625" style="131" customWidth="1"/>
    <col min="288" max="288" width="11.42578125" style="131"/>
    <col min="289" max="289" width="10.85546875" style="131" customWidth="1"/>
    <col min="290" max="512" width="11.42578125" style="131"/>
    <col min="513" max="513" width="16.5703125" style="131" customWidth="1"/>
    <col min="514" max="514" width="28.28515625" style="131" customWidth="1"/>
    <col min="515" max="515" width="18.7109375" style="131" customWidth="1"/>
    <col min="516" max="516" width="10.85546875" style="131" customWidth="1"/>
    <col min="517" max="517" width="21.42578125" style="131" customWidth="1"/>
    <col min="518" max="518" width="18.28515625" style="131" customWidth="1"/>
    <col min="519" max="522" width="10.85546875" style="131" customWidth="1"/>
    <col min="523" max="542" width="11.42578125" style="131"/>
    <col min="543" max="543" width="15.140625" style="131" customWidth="1"/>
    <col min="544" max="544" width="11.42578125" style="131"/>
    <col min="545" max="545" width="10.85546875" style="131" customWidth="1"/>
    <col min="546" max="768" width="11.42578125" style="131"/>
    <col min="769" max="769" width="16.5703125" style="131" customWidth="1"/>
    <col min="770" max="770" width="28.28515625" style="131" customWidth="1"/>
    <col min="771" max="771" width="18.7109375" style="131" customWidth="1"/>
    <col min="772" max="772" width="10.85546875" style="131" customWidth="1"/>
    <col min="773" max="773" width="21.42578125" style="131" customWidth="1"/>
    <col min="774" max="774" width="18.28515625" style="131" customWidth="1"/>
    <col min="775" max="778" width="10.85546875" style="131" customWidth="1"/>
    <col min="779" max="798" width="11.42578125" style="131"/>
    <col min="799" max="799" width="15.140625" style="131" customWidth="1"/>
    <col min="800" max="800" width="11.42578125" style="131"/>
    <col min="801" max="801" width="10.85546875" style="131" customWidth="1"/>
    <col min="802" max="1024" width="11.42578125" style="131"/>
    <col min="1025" max="1025" width="16.5703125" style="131" customWidth="1"/>
    <col min="1026" max="1026" width="28.28515625" style="131" customWidth="1"/>
    <col min="1027" max="1027" width="18.7109375" style="131" customWidth="1"/>
    <col min="1028" max="1028" width="10.85546875" style="131" customWidth="1"/>
    <col min="1029" max="1029" width="21.42578125" style="131" customWidth="1"/>
    <col min="1030" max="1030" width="18.28515625" style="131" customWidth="1"/>
    <col min="1031" max="1034" width="10.85546875" style="131" customWidth="1"/>
    <col min="1035" max="1054" width="11.42578125" style="131"/>
    <col min="1055" max="1055" width="15.140625" style="131" customWidth="1"/>
    <col min="1056" max="1056" width="11.42578125" style="131"/>
    <col min="1057" max="1057" width="10.85546875" style="131" customWidth="1"/>
    <col min="1058" max="1280" width="11.42578125" style="131"/>
    <col min="1281" max="1281" width="16.5703125" style="131" customWidth="1"/>
    <col min="1282" max="1282" width="28.28515625" style="131" customWidth="1"/>
    <col min="1283" max="1283" width="18.7109375" style="131" customWidth="1"/>
    <col min="1284" max="1284" width="10.85546875" style="131" customWidth="1"/>
    <col min="1285" max="1285" width="21.42578125" style="131" customWidth="1"/>
    <col min="1286" max="1286" width="18.28515625" style="131" customWidth="1"/>
    <col min="1287" max="1290" width="10.85546875" style="131" customWidth="1"/>
    <col min="1291" max="1310" width="11.42578125" style="131"/>
    <col min="1311" max="1311" width="15.140625" style="131" customWidth="1"/>
    <col min="1312" max="1312" width="11.42578125" style="131"/>
    <col min="1313" max="1313" width="10.85546875" style="131" customWidth="1"/>
    <col min="1314" max="1536" width="11.42578125" style="131"/>
    <col min="1537" max="1537" width="16.5703125" style="131" customWidth="1"/>
    <col min="1538" max="1538" width="28.28515625" style="131" customWidth="1"/>
    <col min="1539" max="1539" width="18.7109375" style="131" customWidth="1"/>
    <col min="1540" max="1540" width="10.85546875" style="131" customWidth="1"/>
    <col min="1541" max="1541" width="21.42578125" style="131" customWidth="1"/>
    <col min="1542" max="1542" width="18.28515625" style="131" customWidth="1"/>
    <col min="1543" max="1546" width="10.85546875" style="131" customWidth="1"/>
    <col min="1547" max="1566" width="11.42578125" style="131"/>
    <col min="1567" max="1567" width="15.140625" style="131" customWidth="1"/>
    <col min="1568" max="1568" width="11.42578125" style="131"/>
    <col min="1569" max="1569" width="10.85546875" style="131" customWidth="1"/>
    <col min="1570" max="1792" width="11.42578125" style="131"/>
    <col min="1793" max="1793" width="16.5703125" style="131" customWidth="1"/>
    <col min="1794" max="1794" width="28.28515625" style="131" customWidth="1"/>
    <col min="1795" max="1795" width="18.7109375" style="131" customWidth="1"/>
    <col min="1796" max="1796" width="10.85546875" style="131" customWidth="1"/>
    <col min="1797" max="1797" width="21.42578125" style="131" customWidth="1"/>
    <col min="1798" max="1798" width="18.28515625" style="131" customWidth="1"/>
    <col min="1799" max="1802" width="10.85546875" style="131" customWidth="1"/>
    <col min="1803" max="1822" width="11.42578125" style="131"/>
    <col min="1823" max="1823" width="15.140625" style="131" customWidth="1"/>
    <col min="1824" max="1824" width="11.42578125" style="131"/>
    <col min="1825" max="1825" width="10.85546875" style="131" customWidth="1"/>
    <col min="1826" max="2048" width="11.42578125" style="131"/>
    <col min="2049" max="2049" width="16.5703125" style="131" customWidth="1"/>
    <col min="2050" max="2050" width="28.28515625" style="131" customWidth="1"/>
    <col min="2051" max="2051" width="18.7109375" style="131" customWidth="1"/>
    <col min="2052" max="2052" width="10.85546875" style="131" customWidth="1"/>
    <col min="2053" max="2053" width="21.42578125" style="131" customWidth="1"/>
    <col min="2054" max="2054" width="18.28515625" style="131" customWidth="1"/>
    <col min="2055" max="2058" width="10.85546875" style="131" customWidth="1"/>
    <col min="2059" max="2078" width="11.42578125" style="131"/>
    <col min="2079" max="2079" width="15.140625" style="131" customWidth="1"/>
    <col min="2080" max="2080" width="11.42578125" style="131"/>
    <col min="2081" max="2081" width="10.85546875" style="131" customWidth="1"/>
    <col min="2082" max="2304" width="11.42578125" style="131"/>
    <col min="2305" max="2305" width="16.5703125" style="131" customWidth="1"/>
    <col min="2306" max="2306" width="28.28515625" style="131" customWidth="1"/>
    <col min="2307" max="2307" width="18.7109375" style="131" customWidth="1"/>
    <col min="2308" max="2308" width="10.85546875" style="131" customWidth="1"/>
    <col min="2309" max="2309" width="21.42578125" style="131" customWidth="1"/>
    <col min="2310" max="2310" width="18.28515625" style="131" customWidth="1"/>
    <col min="2311" max="2314" width="10.85546875" style="131" customWidth="1"/>
    <col min="2315" max="2334" width="11.42578125" style="131"/>
    <col min="2335" max="2335" width="15.140625" style="131" customWidth="1"/>
    <col min="2336" max="2336" width="11.42578125" style="131"/>
    <col min="2337" max="2337" width="10.85546875" style="131" customWidth="1"/>
    <col min="2338" max="2560" width="11.42578125" style="131"/>
    <col min="2561" max="2561" width="16.5703125" style="131" customWidth="1"/>
    <col min="2562" max="2562" width="28.28515625" style="131" customWidth="1"/>
    <col min="2563" max="2563" width="18.7109375" style="131" customWidth="1"/>
    <col min="2564" max="2564" width="10.85546875" style="131" customWidth="1"/>
    <col min="2565" max="2565" width="21.42578125" style="131" customWidth="1"/>
    <col min="2566" max="2566" width="18.28515625" style="131" customWidth="1"/>
    <col min="2567" max="2570" width="10.85546875" style="131" customWidth="1"/>
    <col min="2571" max="2590" width="11.42578125" style="131"/>
    <col min="2591" max="2591" width="15.140625" style="131" customWidth="1"/>
    <col min="2592" max="2592" width="11.42578125" style="131"/>
    <col min="2593" max="2593" width="10.85546875" style="131" customWidth="1"/>
    <col min="2594" max="2816" width="11.42578125" style="131"/>
    <col min="2817" max="2817" width="16.5703125" style="131" customWidth="1"/>
    <col min="2818" max="2818" width="28.28515625" style="131" customWidth="1"/>
    <col min="2819" max="2819" width="18.7109375" style="131" customWidth="1"/>
    <col min="2820" max="2820" width="10.85546875" style="131" customWidth="1"/>
    <col min="2821" max="2821" width="21.42578125" style="131" customWidth="1"/>
    <col min="2822" max="2822" width="18.28515625" style="131" customWidth="1"/>
    <col min="2823" max="2826" width="10.85546875" style="131" customWidth="1"/>
    <col min="2827" max="2846" width="11.42578125" style="131"/>
    <col min="2847" max="2847" width="15.140625" style="131" customWidth="1"/>
    <col min="2848" max="2848" width="11.42578125" style="131"/>
    <col min="2849" max="2849" width="10.85546875" style="131" customWidth="1"/>
    <col min="2850" max="3072" width="11.42578125" style="131"/>
    <col min="3073" max="3073" width="16.5703125" style="131" customWidth="1"/>
    <col min="3074" max="3074" width="28.28515625" style="131" customWidth="1"/>
    <col min="3075" max="3075" width="18.7109375" style="131" customWidth="1"/>
    <col min="3076" max="3076" width="10.85546875" style="131" customWidth="1"/>
    <col min="3077" max="3077" width="21.42578125" style="131" customWidth="1"/>
    <col min="3078" max="3078" width="18.28515625" style="131" customWidth="1"/>
    <col min="3079" max="3082" width="10.85546875" style="131" customWidth="1"/>
    <col min="3083" max="3102" width="11.42578125" style="131"/>
    <col min="3103" max="3103" width="15.140625" style="131" customWidth="1"/>
    <col min="3104" max="3104" width="11.42578125" style="131"/>
    <col min="3105" max="3105" width="10.85546875" style="131" customWidth="1"/>
    <col min="3106" max="3328" width="11.42578125" style="131"/>
    <col min="3329" max="3329" width="16.5703125" style="131" customWidth="1"/>
    <col min="3330" max="3330" width="28.28515625" style="131" customWidth="1"/>
    <col min="3331" max="3331" width="18.7109375" style="131" customWidth="1"/>
    <col min="3332" max="3332" width="10.85546875" style="131" customWidth="1"/>
    <col min="3333" max="3333" width="21.42578125" style="131" customWidth="1"/>
    <col min="3334" max="3334" width="18.28515625" style="131" customWidth="1"/>
    <col min="3335" max="3338" width="10.85546875" style="131" customWidth="1"/>
    <col min="3339" max="3358" width="11.42578125" style="131"/>
    <col min="3359" max="3359" width="15.140625" style="131" customWidth="1"/>
    <col min="3360" max="3360" width="11.42578125" style="131"/>
    <col min="3361" max="3361" width="10.85546875" style="131" customWidth="1"/>
    <col min="3362" max="3584" width="11.42578125" style="131"/>
    <col min="3585" max="3585" width="16.5703125" style="131" customWidth="1"/>
    <col min="3586" max="3586" width="28.28515625" style="131" customWidth="1"/>
    <col min="3587" max="3587" width="18.7109375" style="131" customWidth="1"/>
    <col min="3588" max="3588" width="10.85546875" style="131" customWidth="1"/>
    <col min="3589" max="3589" width="21.42578125" style="131" customWidth="1"/>
    <col min="3590" max="3590" width="18.28515625" style="131" customWidth="1"/>
    <col min="3591" max="3594" width="10.85546875" style="131" customWidth="1"/>
    <col min="3595" max="3614" width="11.42578125" style="131"/>
    <col min="3615" max="3615" width="15.140625" style="131" customWidth="1"/>
    <col min="3616" max="3616" width="11.42578125" style="131"/>
    <col min="3617" max="3617" width="10.85546875" style="131" customWidth="1"/>
    <col min="3618" max="3840" width="11.42578125" style="131"/>
    <col min="3841" max="3841" width="16.5703125" style="131" customWidth="1"/>
    <col min="3842" max="3842" width="28.28515625" style="131" customWidth="1"/>
    <col min="3843" max="3843" width="18.7109375" style="131" customWidth="1"/>
    <col min="3844" max="3844" width="10.85546875" style="131" customWidth="1"/>
    <col min="3845" max="3845" width="21.42578125" style="131" customWidth="1"/>
    <col min="3846" max="3846" width="18.28515625" style="131" customWidth="1"/>
    <col min="3847" max="3850" width="10.85546875" style="131" customWidth="1"/>
    <col min="3851" max="3870" width="11.42578125" style="131"/>
    <col min="3871" max="3871" width="15.140625" style="131" customWidth="1"/>
    <col min="3872" max="3872" width="11.42578125" style="131"/>
    <col min="3873" max="3873" width="10.85546875" style="131" customWidth="1"/>
    <col min="3874" max="4096" width="11.42578125" style="131"/>
    <col min="4097" max="4097" width="16.5703125" style="131" customWidth="1"/>
    <col min="4098" max="4098" width="28.28515625" style="131" customWidth="1"/>
    <col min="4099" max="4099" width="18.7109375" style="131" customWidth="1"/>
    <col min="4100" max="4100" width="10.85546875" style="131" customWidth="1"/>
    <col min="4101" max="4101" width="21.42578125" style="131" customWidth="1"/>
    <col min="4102" max="4102" width="18.28515625" style="131" customWidth="1"/>
    <col min="4103" max="4106" width="10.85546875" style="131" customWidth="1"/>
    <col min="4107" max="4126" width="11.42578125" style="131"/>
    <col min="4127" max="4127" width="15.140625" style="131" customWidth="1"/>
    <col min="4128" max="4128" width="11.42578125" style="131"/>
    <col min="4129" max="4129" width="10.85546875" style="131" customWidth="1"/>
    <col min="4130" max="4352" width="11.42578125" style="131"/>
    <col min="4353" max="4353" width="16.5703125" style="131" customWidth="1"/>
    <col min="4354" max="4354" width="28.28515625" style="131" customWidth="1"/>
    <col min="4355" max="4355" width="18.7109375" style="131" customWidth="1"/>
    <col min="4356" max="4356" width="10.85546875" style="131" customWidth="1"/>
    <col min="4357" max="4357" width="21.42578125" style="131" customWidth="1"/>
    <col min="4358" max="4358" width="18.28515625" style="131" customWidth="1"/>
    <col min="4359" max="4362" width="10.85546875" style="131" customWidth="1"/>
    <col min="4363" max="4382" width="11.42578125" style="131"/>
    <col min="4383" max="4383" width="15.140625" style="131" customWidth="1"/>
    <col min="4384" max="4384" width="11.42578125" style="131"/>
    <col min="4385" max="4385" width="10.85546875" style="131" customWidth="1"/>
    <col min="4386" max="4608" width="11.42578125" style="131"/>
    <col min="4609" max="4609" width="16.5703125" style="131" customWidth="1"/>
    <col min="4610" max="4610" width="28.28515625" style="131" customWidth="1"/>
    <col min="4611" max="4611" width="18.7109375" style="131" customWidth="1"/>
    <col min="4612" max="4612" width="10.85546875" style="131" customWidth="1"/>
    <col min="4613" max="4613" width="21.42578125" style="131" customWidth="1"/>
    <col min="4614" max="4614" width="18.28515625" style="131" customWidth="1"/>
    <col min="4615" max="4618" width="10.85546875" style="131" customWidth="1"/>
    <col min="4619" max="4638" width="11.42578125" style="131"/>
    <col min="4639" max="4639" width="15.140625" style="131" customWidth="1"/>
    <col min="4640" max="4640" width="11.42578125" style="131"/>
    <col min="4641" max="4641" width="10.85546875" style="131" customWidth="1"/>
    <col min="4642" max="4864" width="11.42578125" style="131"/>
    <col min="4865" max="4865" width="16.5703125" style="131" customWidth="1"/>
    <col min="4866" max="4866" width="28.28515625" style="131" customWidth="1"/>
    <col min="4867" max="4867" width="18.7109375" style="131" customWidth="1"/>
    <col min="4868" max="4868" width="10.85546875" style="131" customWidth="1"/>
    <col min="4869" max="4869" width="21.42578125" style="131" customWidth="1"/>
    <col min="4870" max="4870" width="18.28515625" style="131" customWidth="1"/>
    <col min="4871" max="4874" width="10.85546875" style="131" customWidth="1"/>
    <col min="4875" max="4894" width="11.42578125" style="131"/>
    <col min="4895" max="4895" width="15.140625" style="131" customWidth="1"/>
    <col min="4896" max="4896" width="11.42578125" style="131"/>
    <col min="4897" max="4897" width="10.85546875" style="131" customWidth="1"/>
    <col min="4898" max="5120" width="11.42578125" style="131"/>
    <col min="5121" max="5121" width="16.5703125" style="131" customWidth="1"/>
    <col min="5122" max="5122" width="28.28515625" style="131" customWidth="1"/>
    <col min="5123" max="5123" width="18.7109375" style="131" customWidth="1"/>
    <col min="5124" max="5124" width="10.85546875" style="131" customWidth="1"/>
    <col min="5125" max="5125" width="21.42578125" style="131" customWidth="1"/>
    <col min="5126" max="5126" width="18.28515625" style="131" customWidth="1"/>
    <col min="5127" max="5130" width="10.85546875" style="131" customWidth="1"/>
    <col min="5131" max="5150" width="11.42578125" style="131"/>
    <col min="5151" max="5151" width="15.140625" style="131" customWidth="1"/>
    <col min="5152" max="5152" width="11.42578125" style="131"/>
    <col min="5153" max="5153" width="10.85546875" style="131" customWidth="1"/>
    <col min="5154" max="5376" width="11.42578125" style="131"/>
    <col min="5377" max="5377" width="16.5703125" style="131" customWidth="1"/>
    <col min="5378" max="5378" width="28.28515625" style="131" customWidth="1"/>
    <col min="5379" max="5379" width="18.7109375" style="131" customWidth="1"/>
    <col min="5380" max="5380" width="10.85546875" style="131" customWidth="1"/>
    <col min="5381" max="5381" width="21.42578125" style="131" customWidth="1"/>
    <col min="5382" max="5382" width="18.28515625" style="131" customWidth="1"/>
    <col min="5383" max="5386" width="10.85546875" style="131" customWidth="1"/>
    <col min="5387" max="5406" width="11.42578125" style="131"/>
    <col min="5407" max="5407" width="15.140625" style="131" customWidth="1"/>
    <col min="5408" max="5408" width="11.42578125" style="131"/>
    <col min="5409" max="5409" width="10.85546875" style="131" customWidth="1"/>
    <col min="5410" max="5632" width="11.42578125" style="131"/>
    <col min="5633" max="5633" width="16.5703125" style="131" customWidth="1"/>
    <col min="5634" max="5634" width="28.28515625" style="131" customWidth="1"/>
    <col min="5635" max="5635" width="18.7109375" style="131" customWidth="1"/>
    <col min="5636" max="5636" width="10.85546875" style="131" customWidth="1"/>
    <col min="5637" max="5637" width="21.42578125" style="131" customWidth="1"/>
    <col min="5638" max="5638" width="18.28515625" style="131" customWidth="1"/>
    <col min="5639" max="5642" width="10.85546875" style="131" customWidth="1"/>
    <col min="5643" max="5662" width="11.42578125" style="131"/>
    <col min="5663" max="5663" width="15.140625" style="131" customWidth="1"/>
    <col min="5664" max="5664" width="11.42578125" style="131"/>
    <col min="5665" max="5665" width="10.85546875" style="131" customWidth="1"/>
    <col min="5666" max="5888" width="11.42578125" style="131"/>
    <col min="5889" max="5889" width="16.5703125" style="131" customWidth="1"/>
    <col min="5890" max="5890" width="28.28515625" style="131" customWidth="1"/>
    <col min="5891" max="5891" width="18.7109375" style="131" customWidth="1"/>
    <col min="5892" max="5892" width="10.85546875" style="131" customWidth="1"/>
    <col min="5893" max="5893" width="21.42578125" style="131" customWidth="1"/>
    <col min="5894" max="5894" width="18.28515625" style="131" customWidth="1"/>
    <col min="5895" max="5898" width="10.85546875" style="131" customWidth="1"/>
    <col min="5899" max="5918" width="11.42578125" style="131"/>
    <col min="5919" max="5919" width="15.140625" style="131" customWidth="1"/>
    <col min="5920" max="5920" width="11.42578125" style="131"/>
    <col min="5921" max="5921" width="10.85546875" style="131" customWidth="1"/>
    <col min="5922" max="6144" width="11.42578125" style="131"/>
    <col min="6145" max="6145" width="16.5703125" style="131" customWidth="1"/>
    <col min="6146" max="6146" width="28.28515625" style="131" customWidth="1"/>
    <col min="6147" max="6147" width="18.7109375" style="131" customWidth="1"/>
    <col min="6148" max="6148" width="10.85546875" style="131" customWidth="1"/>
    <col min="6149" max="6149" width="21.42578125" style="131" customWidth="1"/>
    <col min="6150" max="6150" width="18.28515625" style="131" customWidth="1"/>
    <col min="6151" max="6154" width="10.85546875" style="131" customWidth="1"/>
    <col min="6155" max="6174" width="11.42578125" style="131"/>
    <col min="6175" max="6175" width="15.140625" style="131" customWidth="1"/>
    <col min="6176" max="6176" width="11.42578125" style="131"/>
    <col min="6177" max="6177" width="10.85546875" style="131" customWidth="1"/>
    <col min="6178" max="6400" width="11.42578125" style="131"/>
    <col min="6401" max="6401" width="16.5703125" style="131" customWidth="1"/>
    <col min="6402" max="6402" width="28.28515625" style="131" customWidth="1"/>
    <col min="6403" max="6403" width="18.7109375" style="131" customWidth="1"/>
    <col min="6404" max="6404" width="10.85546875" style="131" customWidth="1"/>
    <col min="6405" max="6405" width="21.42578125" style="131" customWidth="1"/>
    <col min="6406" max="6406" width="18.28515625" style="131" customWidth="1"/>
    <col min="6407" max="6410" width="10.85546875" style="131" customWidth="1"/>
    <col min="6411" max="6430" width="11.42578125" style="131"/>
    <col min="6431" max="6431" width="15.140625" style="131" customWidth="1"/>
    <col min="6432" max="6432" width="11.42578125" style="131"/>
    <col min="6433" max="6433" width="10.85546875" style="131" customWidth="1"/>
    <col min="6434" max="6656" width="11.42578125" style="131"/>
    <col min="6657" max="6657" width="16.5703125" style="131" customWidth="1"/>
    <col min="6658" max="6658" width="28.28515625" style="131" customWidth="1"/>
    <col min="6659" max="6659" width="18.7109375" style="131" customWidth="1"/>
    <col min="6660" max="6660" width="10.85546875" style="131" customWidth="1"/>
    <col min="6661" max="6661" width="21.42578125" style="131" customWidth="1"/>
    <col min="6662" max="6662" width="18.28515625" style="131" customWidth="1"/>
    <col min="6663" max="6666" width="10.85546875" style="131" customWidth="1"/>
    <col min="6667" max="6686" width="11.42578125" style="131"/>
    <col min="6687" max="6687" width="15.140625" style="131" customWidth="1"/>
    <col min="6688" max="6688" width="11.42578125" style="131"/>
    <col min="6689" max="6689" width="10.85546875" style="131" customWidth="1"/>
    <col min="6690" max="6912" width="11.42578125" style="131"/>
    <col min="6913" max="6913" width="16.5703125" style="131" customWidth="1"/>
    <col min="6914" max="6914" width="28.28515625" style="131" customWidth="1"/>
    <col min="6915" max="6915" width="18.7109375" style="131" customWidth="1"/>
    <col min="6916" max="6916" width="10.85546875" style="131" customWidth="1"/>
    <col min="6917" max="6917" width="21.42578125" style="131" customWidth="1"/>
    <col min="6918" max="6918" width="18.28515625" style="131" customWidth="1"/>
    <col min="6919" max="6922" width="10.85546875" style="131" customWidth="1"/>
    <col min="6923" max="6942" width="11.42578125" style="131"/>
    <col min="6943" max="6943" width="15.140625" style="131" customWidth="1"/>
    <col min="6944" max="6944" width="11.42578125" style="131"/>
    <col min="6945" max="6945" width="10.85546875" style="131" customWidth="1"/>
    <col min="6946" max="7168" width="11.42578125" style="131"/>
    <col min="7169" max="7169" width="16.5703125" style="131" customWidth="1"/>
    <col min="7170" max="7170" width="28.28515625" style="131" customWidth="1"/>
    <col min="7171" max="7171" width="18.7109375" style="131" customWidth="1"/>
    <col min="7172" max="7172" width="10.85546875" style="131" customWidth="1"/>
    <col min="7173" max="7173" width="21.42578125" style="131" customWidth="1"/>
    <col min="7174" max="7174" width="18.28515625" style="131" customWidth="1"/>
    <col min="7175" max="7178" width="10.85546875" style="131" customWidth="1"/>
    <col min="7179" max="7198" width="11.42578125" style="131"/>
    <col min="7199" max="7199" width="15.140625" style="131" customWidth="1"/>
    <col min="7200" max="7200" width="11.42578125" style="131"/>
    <col min="7201" max="7201" width="10.85546875" style="131" customWidth="1"/>
    <col min="7202" max="7424" width="11.42578125" style="131"/>
    <col min="7425" max="7425" width="16.5703125" style="131" customWidth="1"/>
    <col min="7426" max="7426" width="28.28515625" style="131" customWidth="1"/>
    <col min="7427" max="7427" width="18.7109375" style="131" customWidth="1"/>
    <col min="7428" max="7428" width="10.85546875" style="131" customWidth="1"/>
    <col min="7429" max="7429" width="21.42578125" style="131" customWidth="1"/>
    <col min="7430" max="7430" width="18.28515625" style="131" customWidth="1"/>
    <col min="7431" max="7434" width="10.85546875" style="131" customWidth="1"/>
    <col min="7435" max="7454" width="11.42578125" style="131"/>
    <col min="7455" max="7455" width="15.140625" style="131" customWidth="1"/>
    <col min="7456" max="7456" width="11.42578125" style="131"/>
    <col min="7457" max="7457" width="10.85546875" style="131" customWidth="1"/>
    <col min="7458" max="7680" width="11.42578125" style="131"/>
    <col min="7681" max="7681" width="16.5703125" style="131" customWidth="1"/>
    <col min="7682" max="7682" width="28.28515625" style="131" customWidth="1"/>
    <col min="7683" max="7683" width="18.7109375" style="131" customWidth="1"/>
    <col min="7684" max="7684" width="10.85546875" style="131" customWidth="1"/>
    <col min="7685" max="7685" width="21.42578125" style="131" customWidth="1"/>
    <col min="7686" max="7686" width="18.28515625" style="131" customWidth="1"/>
    <col min="7687" max="7690" width="10.85546875" style="131" customWidth="1"/>
    <col min="7691" max="7710" width="11.42578125" style="131"/>
    <col min="7711" max="7711" width="15.140625" style="131" customWidth="1"/>
    <col min="7712" max="7712" width="11.42578125" style="131"/>
    <col min="7713" max="7713" width="10.85546875" style="131" customWidth="1"/>
    <col min="7714" max="7936" width="11.42578125" style="131"/>
    <col min="7937" max="7937" width="16.5703125" style="131" customWidth="1"/>
    <col min="7938" max="7938" width="28.28515625" style="131" customWidth="1"/>
    <col min="7939" max="7939" width="18.7109375" style="131" customWidth="1"/>
    <col min="7940" max="7940" width="10.85546875" style="131" customWidth="1"/>
    <col min="7941" max="7941" width="21.42578125" style="131" customWidth="1"/>
    <col min="7942" max="7942" width="18.28515625" style="131" customWidth="1"/>
    <col min="7943" max="7946" width="10.85546875" style="131" customWidth="1"/>
    <col min="7947" max="7966" width="11.42578125" style="131"/>
    <col min="7967" max="7967" width="15.140625" style="131" customWidth="1"/>
    <col min="7968" max="7968" width="11.42578125" style="131"/>
    <col min="7969" max="7969" width="10.85546875" style="131" customWidth="1"/>
    <col min="7970" max="8192" width="11.42578125" style="131"/>
    <col min="8193" max="8193" width="16.5703125" style="131" customWidth="1"/>
    <col min="8194" max="8194" width="28.28515625" style="131" customWidth="1"/>
    <col min="8195" max="8195" width="18.7109375" style="131" customWidth="1"/>
    <col min="8196" max="8196" width="10.85546875" style="131" customWidth="1"/>
    <col min="8197" max="8197" width="21.42578125" style="131" customWidth="1"/>
    <col min="8198" max="8198" width="18.28515625" style="131" customWidth="1"/>
    <col min="8199" max="8202" width="10.85546875" style="131" customWidth="1"/>
    <col min="8203" max="8222" width="11.42578125" style="131"/>
    <col min="8223" max="8223" width="15.140625" style="131" customWidth="1"/>
    <col min="8224" max="8224" width="11.42578125" style="131"/>
    <col min="8225" max="8225" width="10.85546875" style="131" customWidth="1"/>
    <col min="8226" max="8448" width="11.42578125" style="131"/>
    <col min="8449" max="8449" width="16.5703125" style="131" customWidth="1"/>
    <col min="8450" max="8450" width="28.28515625" style="131" customWidth="1"/>
    <col min="8451" max="8451" width="18.7109375" style="131" customWidth="1"/>
    <col min="8452" max="8452" width="10.85546875" style="131" customWidth="1"/>
    <col min="8453" max="8453" width="21.42578125" style="131" customWidth="1"/>
    <col min="8454" max="8454" width="18.28515625" style="131" customWidth="1"/>
    <col min="8455" max="8458" width="10.85546875" style="131" customWidth="1"/>
    <col min="8459" max="8478" width="11.42578125" style="131"/>
    <col min="8479" max="8479" width="15.140625" style="131" customWidth="1"/>
    <col min="8480" max="8480" width="11.42578125" style="131"/>
    <col min="8481" max="8481" width="10.85546875" style="131" customWidth="1"/>
    <col min="8482" max="8704" width="11.42578125" style="131"/>
    <col min="8705" max="8705" width="16.5703125" style="131" customWidth="1"/>
    <col min="8706" max="8706" width="28.28515625" style="131" customWidth="1"/>
    <col min="8707" max="8707" width="18.7109375" style="131" customWidth="1"/>
    <col min="8708" max="8708" width="10.85546875" style="131" customWidth="1"/>
    <col min="8709" max="8709" width="21.42578125" style="131" customWidth="1"/>
    <col min="8710" max="8710" width="18.28515625" style="131" customWidth="1"/>
    <col min="8711" max="8714" width="10.85546875" style="131" customWidth="1"/>
    <col min="8715" max="8734" width="11.42578125" style="131"/>
    <col min="8735" max="8735" width="15.140625" style="131" customWidth="1"/>
    <col min="8736" max="8736" width="11.42578125" style="131"/>
    <col min="8737" max="8737" width="10.85546875" style="131" customWidth="1"/>
    <col min="8738" max="8960" width="11.42578125" style="131"/>
    <col min="8961" max="8961" width="16.5703125" style="131" customWidth="1"/>
    <col min="8962" max="8962" width="28.28515625" style="131" customWidth="1"/>
    <col min="8963" max="8963" width="18.7109375" style="131" customWidth="1"/>
    <col min="8964" max="8964" width="10.85546875" style="131" customWidth="1"/>
    <col min="8965" max="8965" width="21.42578125" style="131" customWidth="1"/>
    <col min="8966" max="8966" width="18.28515625" style="131" customWidth="1"/>
    <col min="8967" max="8970" width="10.85546875" style="131" customWidth="1"/>
    <col min="8971" max="8990" width="11.42578125" style="131"/>
    <col min="8991" max="8991" width="15.140625" style="131" customWidth="1"/>
    <col min="8992" max="8992" width="11.42578125" style="131"/>
    <col min="8993" max="8993" width="10.85546875" style="131" customWidth="1"/>
    <col min="8994" max="9216" width="11.42578125" style="131"/>
    <col min="9217" max="9217" width="16.5703125" style="131" customWidth="1"/>
    <col min="9218" max="9218" width="28.28515625" style="131" customWidth="1"/>
    <col min="9219" max="9219" width="18.7109375" style="131" customWidth="1"/>
    <col min="9220" max="9220" width="10.85546875" style="131" customWidth="1"/>
    <col min="9221" max="9221" width="21.42578125" style="131" customWidth="1"/>
    <col min="9222" max="9222" width="18.28515625" style="131" customWidth="1"/>
    <col min="9223" max="9226" width="10.85546875" style="131" customWidth="1"/>
    <col min="9227" max="9246" width="11.42578125" style="131"/>
    <col min="9247" max="9247" width="15.140625" style="131" customWidth="1"/>
    <col min="9248" max="9248" width="11.42578125" style="131"/>
    <col min="9249" max="9249" width="10.85546875" style="131" customWidth="1"/>
    <col min="9250" max="9472" width="11.42578125" style="131"/>
    <col min="9473" max="9473" width="16.5703125" style="131" customWidth="1"/>
    <col min="9474" max="9474" width="28.28515625" style="131" customWidth="1"/>
    <col min="9475" max="9475" width="18.7109375" style="131" customWidth="1"/>
    <col min="9476" max="9476" width="10.85546875" style="131" customWidth="1"/>
    <col min="9477" max="9477" width="21.42578125" style="131" customWidth="1"/>
    <col min="9478" max="9478" width="18.28515625" style="131" customWidth="1"/>
    <col min="9479" max="9482" width="10.85546875" style="131" customWidth="1"/>
    <col min="9483" max="9502" width="11.42578125" style="131"/>
    <col min="9503" max="9503" width="15.140625" style="131" customWidth="1"/>
    <col min="9504" max="9504" width="11.42578125" style="131"/>
    <col min="9505" max="9505" width="10.85546875" style="131" customWidth="1"/>
    <col min="9506" max="9728" width="11.42578125" style="131"/>
    <col min="9729" max="9729" width="16.5703125" style="131" customWidth="1"/>
    <col min="9730" max="9730" width="28.28515625" style="131" customWidth="1"/>
    <col min="9731" max="9731" width="18.7109375" style="131" customWidth="1"/>
    <col min="9732" max="9732" width="10.85546875" style="131" customWidth="1"/>
    <col min="9733" max="9733" width="21.42578125" style="131" customWidth="1"/>
    <col min="9734" max="9734" width="18.28515625" style="131" customWidth="1"/>
    <col min="9735" max="9738" width="10.85546875" style="131" customWidth="1"/>
    <col min="9739" max="9758" width="11.42578125" style="131"/>
    <col min="9759" max="9759" width="15.140625" style="131" customWidth="1"/>
    <col min="9760" max="9760" width="11.42578125" style="131"/>
    <col min="9761" max="9761" width="10.85546875" style="131" customWidth="1"/>
    <col min="9762" max="9984" width="11.42578125" style="131"/>
    <col min="9985" max="9985" width="16.5703125" style="131" customWidth="1"/>
    <col min="9986" max="9986" width="28.28515625" style="131" customWidth="1"/>
    <col min="9987" max="9987" width="18.7109375" style="131" customWidth="1"/>
    <col min="9988" max="9988" width="10.85546875" style="131" customWidth="1"/>
    <col min="9989" max="9989" width="21.42578125" style="131" customWidth="1"/>
    <col min="9990" max="9990" width="18.28515625" style="131" customWidth="1"/>
    <col min="9991" max="9994" width="10.85546875" style="131" customWidth="1"/>
    <col min="9995" max="10014" width="11.42578125" style="131"/>
    <col min="10015" max="10015" width="15.140625" style="131" customWidth="1"/>
    <col min="10016" max="10016" width="11.42578125" style="131"/>
    <col min="10017" max="10017" width="10.85546875" style="131" customWidth="1"/>
    <col min="10018" max="10240" width="11.42578125" style="131"/>
    <col min="10241" max="10241" width="16.5703125" style="131" customWidth="1"/>
    <col min="10242" max="10242" width="28.28515625" style="131" customWidth="1"/>
    <col min="10243" max="10243" width="18.7109375" style="131" customWidth="1"/>
    <col min="10244" max="10244" width="10.85546875" style="131" customWidth="1"/>
    <col min="10245" max="10245" width="21.42578125" style="131" customWidth="1"/>
    <col min="10246" max="10246" width="18.28515625" style="131" customWidth="1"/>
    <col min="10247" max="10250" width="10.85546875" style="131" customWidth="1"/>
    <col min="10251" max="10270" width="11.42578125" style="131"/>
    <col min="10271" max="10271" width="15.140625" style="131" customWidth="1"/>
    <col min="10272" max="10272" width="11.42578125" style="131"/>
    <col min="10273" max="10273" width="10.85546875" style="131" customWidth="1"/>
    <col min="10274" max="10496" width="11.42578125" style="131"/>
    <col min="10497" max="10497" width="16.5703125" style="131" customWidth="1"/>
    <col min="10498" max="10498" width="28.28515625" style="131" customWidth="1"/>
    <col min="10499" max="10499" width="18.7109375" style="131" customWidth="1"/>
    <col min="10500" max="10500" width="10.85546875" style="131" customWidth="1"/>
    <col min="10501" max="10501" width="21.42578125" style="131" customWidth="1"/>
    <col min="10502" max="10502" width="18.28515625" style="131" customWidth="1"/>
    <col min="10503" max="10506" width="10.85546875" style="131" customWidth="1"/>
    <col min="10507" max="10526" width="11.42578125" style="131"/>
    <col min="10527" max="10527" width="15.140625" style="131" customWidth="1"/>
    <col min="10528" max="10528" width="11.42578125" style="131"/>
    <col min="10529" max="10529" width="10.85546875" style="131" customWidth="1"/>
    <col min="10530" max="10752" width="11.42578125" style="131"/>
    <col min="10753" max="10753" width="16.5703125" style="131" customWidth="1"/>
    <col min="10754" max="10754" width="28.28515625" style="131" customWidth="1"/>
    <col min="10755" max="10755" width="18.7109375" style="131" customWidth="1"/>
    <col min="10756" max="10756" width="10.85546875" style="131" customWidth="1"/>
    <col min="10757" max="10757" width="21.42578125" style="131" customWidth="1"/>
    <col min="10758" max="10758" width="18.28515625" style="131" customWidth="1"/>
    <col min="10759" max="10762" width="10.85546875" style="131" customWidth="1"/>
    <col min="10763" max="10782" width="11.42578125" style="131"/>
    <col min="10783" max="10783" width="15.140625" style="131" customWidth="1"/>
    <col min="10784" max="10784" width="11.42578125" style="131"/>
    <col min="10785" max="10785" width="10.85546875" style="131" customWidth="1"/>
    <col min="10786" max="11008" width="11.42578125" style="131"/>
    <col min="11009" max="11009" width="16.5703125" style="131" customWidth="1"/>
    <col min="11010" max="11010" width="28.28515625" style="131" customWidth="1"/>
    <col min="11011" max="11011" width="18.7109375" style="131" customWidth="1"/>
    <col min="11012" max="11012" width="10.85546875" style="131" customWidth="1"/>
    <col min="11013" max="11013" width="21.42578125" style="131" customWidth="1"/>
    <col min="11014" max="11014" width="18.28515625" style="131" customWidth="1"/>
    <col min="11015" max="11018" width="10.85546875" style="131" customWidth="1"/>
    <col min="11019" max="11038" width="11.42578125" style="131"/>
    <col min="11039" max="11039" width="15.140625" style="131" customWidth="1"/>
    <col min="11040" max="11040" width="11.42578125" style="131"/>
    <col min="11041" max="11041" width="10.85546875" style="131" customWidth="1"/>
    <col min="11042" max="11264" width="11.42578125" style="131"/>
    <col min="11265" max="11265" width="16.5703125" style="131" customWidth="1"/>
    <col min="11266" max="11266" width="28.28515625" style="131" customWidth="1"/>
    <col min="11267" max="11267" width="18.7109375" style="131" customWidth="1"/>
    <col min="11268" max="11268" width="10.85546875" style="131" customWidth="1"/>
    <col min="11269" max="11269" width="21.42578125" style="131" customWidth="1"/>
    <col min="11270" max="11270" width="18.28515625" style="131" customWidth="1"/>
    <col min="11271" max="11274" width="10.85546875" style="131" customWidth="1"/>
    <col min="11275" max="11294" width="11.42578125" style="131"/>
    <col min="11295" max="11295" width="15.140625" style="131" customWidth="1"/>
    <col min="11296" max="11296" width="11.42578125" style="131"/>
    <col min="11297" max="11297" width="10.85546875" style="131" customWidth="1"/>
    <col min="11298" max="11520" width="11.42578125" style="131"/>
    <col min="11521" max="11521" width="16.5703125" style="131" customWidth="1"/>
    <col min="11522" max="11522" width="28.28515625" style="131" customWidth="1"/>
    <col min="11523" max="11523" width="18.7109375" style="131" customWidth="1"/>
    <col min="11524" max="11524" width="10.85546875" style="131" customWidth="1"/>
    <col min="11525" max="11525" width="21.42578125" style="131" customWidth="1"/>
    <col min="11526" max="11526" width="18.28515625" style="131" customWidth="1"/>
    <col min="11527" max="11530" width="10.85546875" style="131" customWidth="1"/>
    <col min="11531" max="11550" width="11.42578125" style="131"/>
    <col min="11551" max="11551" width="15.140625" style="131" customWidth="1"/>
    <col min="11552" max="11552" width="11.42578125" style="131"/>
    <col min="11553" max="11553" width="10.85546875" style="131" customWidth="1"/>
    <col min="11554" max="11776" width="11.42578125" style="131"/>
    <col min="11777" max="11777" width="16.5703125" style="131" customWidth="1"/>
    <col min="11778" max="11778" width="28.28515625" style="131" customWidth="1"/>
    <col min="11779" max="11779" width="18.7109375" style="131" customWidth="1"/>
    <col min="11780" max="11780" width="10.85546875" style="131" customWidth="1"/>
    <col min="11781" max="11781" width="21.42578125" style="131" customWidth="1"/>
    <col min="11782" max="11782" width="18.28515625" style="131" customWidth="1"/>
    <col min="11783" max="11786" width="10.85546875" style="131" customWidth="1"/>
    <col min="11787" max="11806" width="11.42578125" style="131"/>
    <col min="11807" max="11807" width="15.140625" style="131" customWidth="1"/>
    <col min="11808" max="11808" width="11.42578125" style="131"/>
    <col min="11809" max="11809" width="10.85546875" style="131" customWidth="1"/>
    <col min="11810" max="12032" width="11.42578125" style="131"/>
    <col min="12033" max="12033" width="16.5703125" style="131" customWidth="1"/>
    <col min="12034" max="12034" width="28.28515625" style="131" customWidth="1"/>
    <col min="12035" max="12035" width="18.7109375" style="131" customWidth="1"/>
    <col min="12036" max="12036" width="10.85546875" style="131" customWidth="1"/>
    <col min="12037" max="12037" width="21.42578125" style="131" customWidth="1"/>
    <col min="12038" max="12038" width="18.28515625" style="131" customWidth="1"/>
    <col min="12039" max="12042" width="10.85546875" style="131" customWidth="1"/>
    <col min="12043" max="12062" width="11.42578125" style="131"/>
    <col min="12063" max="12063" width="15.140625" style="131" customWidth="1"/>
    <col min="12064" max="12064" width="11.42578125" style="131"/>
    <col min="12065" max="12065" width="10.85546875" style="131" customWidth="1"/>
    <col min="12066" max="12288" width="11.42578125" style="131"/>
    <col min="12289" max="12289" width="16.5703125" style="131" customWidth="1"/>
    <col min="12290" max="12290" width="28.28515625" style="131" customWidth="1"/>
    <col min="12291" max="12291" width="18.7109375" style="131" customWidth="1"/>
    <col min="12292" max="12292" width="10.85546875" style="131" customWidth="1"/>
    <col min="12293" max="12293" width="21.42578125" style="131" customWidth="1"/>
    <col min="12294" max="12294" width="18.28515625" style="131" customWidth="1"/>
    <col min="12295" max="12298" width="10.85546875" style="131" customWidth="1"/>
    <col min="12299" max="12318" width="11.42578125" style="131"/>
    <col min="12319" max="12319" width="15.140625" style="131" customWidth="1"/>
    <col min="12320" max="12320" width="11.42578125" style="131"/>
    <col min="12321" max="12321" width="10.85546875" style="131" customWidth="1"/>
    <col min="12322" max="12544" width="11.42578125" style="131"/>
    <col min="12545" max="12545" width="16.5703125" style="131" customWidth="1"/>
    <col min="12546" max="12546" width="28.28515625" style="131" customWidth="1"/>
    <col min="12547" max="12547" width="18.7109375" style="131" customWidth="1"/>
    <col min="12548" max="12548" width="10.85546875" style="131" customWidth="1"/>
    <col min="12549" max="12549" width="21.42578125" style="131" customWidth="1"/>
    <col min="12550" max="12550" width="18.28515625" style="131" customWidth="1"/>
    <col min="12551" max="12554" width="10.85546875" style="131" customWidth="1"/>
    <col min="12555" max="12574" width="11.42578125" style="131"/>
    <col min="12575" max="12575" width="15.140625" style="131" customWidth="1"/>
    <col min="12576" max="12576" width="11.42578125" style="131"/>
    <col min="12577" max="12577" width="10.85546875" style="131" customWidth="1"/>
    <col min="12578" max="12800" width="11.42578125" style="131"/>
    <col min="12801" max="12801" width="16.5703125" style="131" customWidth="1"/>
    <col min="12802" max="12802" width="28.28515625" style="131" customWidth="1"/>
    <col min="12803" max="12803" width="18.7109375" style="131" customWidth="1"/>
    <col min="12804" max="12804" width="10.85546875" style="131" customWidth="1"/>
    <col min="12805" max="12805" width="21.42578125" style="131" customWidth="1"/>
    <col min="12806" max="12806" width="18.28515625" style="131" customWidth="1"/>
    <col min="12807" max="12810" width="10.85546875" style="131" customWidth="1"/>
    <col min="12811" max="12830" width="11.42578125" style="131"/>
    <col min="12831" max="12831" width="15.140625" style="131" customWidth="1"/>
    <col min="12832" max="12832" width="11.42578125" style="131"/>
    <col min="12833" max="12833" width="10.85546875" style="131" customWidth="1"/>
    <col min="12834" max="13056" width="11.42578125" style="131"/>
    <col min="13057" max="13057" width="16.5703125" style="131" customWidth="1"/>
    <col min="13058" max="13058" width="28.28515625" style="131" customWidth="1"/>
    <col min="13059" max="13059" width="18.7109375" style="131" customWidth="1"/>
    <col min="13060" max="13060" width="10.85546875" style="131" customWidth="1"/>
    <col min="13061" max="13061" width="21.42578125" style="131" customWidth="1"/>
    <col min="13062" max="13062" width="18.28515625" style="131" customWidth="1"/>
    <col min="13063" max="13066" width="10.85546875" style="131" customWidth="1"/>
    <col min="13067" max="13086" width="11.42578125" style="131"/>
    <col min="13087" max="13087" width="15.140625" style="131" customWidth="1"/>
    <col min="13088" max="13088" width="11.42578125" style="131"/>
    <col min="13089" max="13089" width="10.85546875" style="131" customWidth="1"/>
    <col min="13090" max="13312" width="11.42578125" style="131"/>
    <col min="13313" max="13313" width="16.5703125" style="131" customWidth="1"/>
    <col min="13314" max="13314" width="28.28515625" style="131" customWidth="1"/>
    <col min="13315" max="13315" width="18.7109375" style="131" customWidth="1"/>
    <col min="13316" max="13316" width="10.85546875" style="131" customWidth="1"/>
    <col min="13317" max="13317" width="21.42578125" style="131" customWidth="1"/>
    <col min="13318" max="13318" width="18.28515625" style="131" customWidth="1"/>
    <col min="13319" max="13322" width="10.85546875" style="131" customWidth="1"/>
    <col min="13323" max="13342" width="11.42578125" style="131"/>
    <col min="13343" max="13343" width="15.140625" style="131" customWidth="1"/>
    <col min="13344" max="13344" width="11.42578125" style="131"/>
    <col min="13345" max="13345" width="10.85546875" style="131" customWidth="1"/>
    <col min="13346" max="13568" width="11.42578125" style="131"/>
    <col min="13569" max="13569" width="16.5703125" style="131" customWidth="1"/>
    <col min="13570" max="13570" width="28.28515625" style="131" customWidth="1"/>
    <col min="13571" max="13571" width="18.7109375" style="131" customWidth="1"/>
    <col min="13572" max="13572" width="10.85546875" style="131" customWidth="1"/>
    <col min="13573" max="13573" width="21.42578125" style="131" customWidth="1"/>
    <col min="13574" max="13574" width="18.28515625" style="131" customWidth="1"/>
    <col min="13575" max="13578" width="10.85546875" style="131" customWidth="1"/>
    <col min="13579" max="13598" width="11.42578125" style="131"/>
    <col min="13599" max="13599" width="15.140625" style="131" customWidth="1"/>
    <col min="13600" max="13600" width="11.42578125" style="131"/>
    <col min="13601" max="13601" width="10.85546875" style="131" customWidth="1"/>
    <col min="13602" max="13824" width="11.42578125" style="131"/>
    <col min="13825" max="13825" width="16.5703125" style="131" customWidth="1"/>
    <col min="13826" max="13826" width="28.28515625" style="131" customWidth="1"/>
    <col min="13827" max="13827" width="18.7109375" style="131" customWidth="1"/>
    <col min="13828" max="13828" width="10.85546875" style="131" customWidth="1"/>
    <col min="13829" max="13829" width="21.42578125" style="131" customWidth="1"/>
    <col min="13830" max="13830" width="18.28515625" style="131" customWidth="1"/>
    <col min="13831" max="13834" width="10.85546875" style="131" customWidth="1"/>
    <col min="13835" max="13854" width="11.42578125" style="131"/>
    <col min="13855" max="13855" width="15.140625" style="131" customWidth="1"/>
    <col min="13856" max="13856" width="11.42578125" style="131"/>
    <col min="13857" max="13857" width="10.85546875" style="131" customWidth="1"/>
    <col min="13858" max="14080" width="11.42578125" style="131"/>
    <col min="14081" max="14081" width="16.5703125" style="131" customWidth="1"/>
    <col min="14082" max="14082" width="28.28515625" style="131" customWidth="1"/>
    <col min="14083" max="14083" width="18.7109375" style="131" customWidth="1"/>
    <col min="14084" max="14084" width="10.85546875" style="131" customWidth="1"/>
    <col min="14085" max="14085" width="21.42578125" style="131" customWidth="1"/>
    <col min="14086" max="14086" width="18.28515625" style="131" customWidth="1"/>
    <col min="14087" max="14090" width="10.85546875" style="131" customWidth="1"/>
    <col min="14091" max="14110" width="11.42578125" style="131"/>
    <col min="14111" max="14111" width="15.140625" style="131" customWidth="1"/>
    <col min="14112" max="14112" width="11.42578125" style="131"/>
    <col min="14113" max="14113" width="10.85546875" style="131" customWidth="1"/>
    <col min="14114" max="14336" width="11.42578125" style="131"/>
    <col min="14337" max="14337" width="16.5703125" style="131" customWidth="1"/>
    <col min="14338" max="14338" width="28.28515625" style="131" customWidth="1"/>
    <col min="14339" max="14339" width="18.7109375" style="131" customWidth="1"/>
    <col min="14340" max="14340" width="10.85546875" style="131" customWidth="1"/>
    <col min="14341" max="14341" width="21.42578125" style="131" customWidth="1"/>
    <col min="14342" max="14342" width="18.28515625" style="131" customWidth="1"/>
    <col min="14343" max="14346" width="10.85546875" style="131" customWidth="1"/>
    <col min="14347" max="14366" width="11.42578125" style="131"/>
    <col min="14367" max="14367" width="15.140625" style="131" customWidth="1"/>
    <col min="14368" max="14368" width="11.42578125" style="131"/>
    <col min="14369" max="14369" width="10.85546875" style="131" customWidth="1"/>
    <col min="14370" max="14592" width="11.42578125" style="131"/>
    <col min="14593" max="14593" width="16.5703125" style="131" customWidth="1"/>
    <col min="14594" max="14594" width="28.28515625" style="131" customWidth="1"/>
    <col min="14595" max="14595" width="18.7109375" style="131" customWidth="1"/>
    <col min="14596" max="14596" width="10.85546875" style="131" customWidth="1"/>
    <col min="14597" max="14597" width="21.42578125" style="131" customWidth="1"/>
    <col min="14598" max="14598" width="18.28515625" style="131" customWidth="1"/>
    <col min="14599" max="14602" width="10.85546875" style="131" customWidth="1"/>
    <col min="14603" max="14622" width="11.42578125" style="131"/>
    <col min="14623" max="14623" width="15.140625" style="131" customWidth="1"/>
    <col min="14624" max="14624" width="11.42578125" style="131"/>
    <col min="14625" max="14625" width="10.85546875" style="131" customWidth="1"/>
    <col min="14626" max="14848" width="11.42578125" style="131"/>
    <col min="14849" max="14849" width="16.5703125" style="131" customWidth="1"/>
    <col min="14850" max="14850" width="28.28515625" style="131" customWidth="1"/>
    <col min="14851" max="14851" width="18.7109375" style="131" customWidth="1"/>
    <col min="14852" max="14852" width="10.85546875" style="131" customWidth="1"/>
    <col min="14853" max="14853" width="21.42578125" style="131" customWidth="1"/>
    <col min="14854" max="14854" width="18.28515625" style="131" customWidth="1"/>
    <col min="14855" max="14858" width="10.85546875" style="131" customWidth="1"/>
    <col min="14859" max="14878" width="11.42578125" style="131"/>
    <col min="14879" max="14879" width="15.140625" style="131" customWidth="1"/>
    <col min="14880" max="14880" width="11.42578125" style="131"/>
    <col min="14881" max="14881" width="10.85546875" style="131" customWidth="1"/>
    <col min="14882" max="15104" width="11.42578125" style="131"/>
    <col min="15105" max="15105" width="16.5703125" style="131" customWidth="1"/>
    <col min="15106" max="15106" width="28.28515625" style="131" customWidth="1"/>
    <col min="15107" max="15107" width="18.7109375" style="131" customWidth="1"/>
    <col min="15108" max="15108" width="10.85546875" style="131" customWidth="1"/>
    <col min="15109" max="15109" width="21.42578125" style="131" customWidth="1"/>
    <col min="15110" max="15110" width="18.28515625" style="131" customWidth="1"/>
    <col min="15111" max="15114" width="10.85546875" style="131" customWidth="1"/>
    <col min="15115" max="15134" width="11.42578125" style="131"/>
    <col min="15135" max="15135" width="15.140625" style="131" customWidth="1"/>
    <col min="15136" max="15136" width="11.42578125" style="131"/>
    <col min="15137" max="15137" width="10.85546875" style="131" customWidth="1"/>
    <col min="15138" max="15360" width="11.42578125" style="131"/>
    <col min="15361" max="15361" width="16.5703125" style="131" customWidth="1"/>
    <col min="15362" max="15362" width="28.28515625" style="131" customWidth="1"/>
    <col min="15363" max="15363" width="18.7109375" style="131" customWidth="1"/>
    <col min="15364" max="15364" width="10.85546875" style="131" customWidth="1"/>
    <col min="15365" max="15365" width="21.42578125" style="131" customWidth="1"/>
    <col min="15366" max="15366" width="18.28515625" style="131" customWidth="1"/>
    <col min="15367" max="15370" width="10.85546875" style="131" customWidth="1"/>
    <col min="15371" max="15390" width="11.42578125" style="131"/>
    <col min="15391" max="15391" width="15.140625" style="131" customWidth="1"/>
    <col min="15392" max="15392" width="11.42578125" style="131"/>
    <col min="15393" max="15393" width="10.85546875" style="131" customWidth="1"/>
    <col min="15394" max="15616" width="11.42578125" style="131"/>
    <col min="15617" max="15617" width="16.5703125" style="131" customWidth="1"/>
    <col min="15618" max="15618" width="28.28515625" style="131" customWidth="1"/>
    <col min="15619" max="15619" width="18.7109375" style="131" customWidth="1"/>
    <col min="15620" max="15620" width="10.85546875" style="131" customWidth="1"/>
    <col min="15621" max="15621" width="21.42578125" style="131" customWidth="1"/>
    <col min="15622" max="15622" width="18.28515625" style="131" customWidth="1"/>
    <col min="15623" max="15626" width="10.85546875" style="131" customWidth="1"/>
    <col min="15627" max="15646" width="11.42578125" style="131"/>
    <col min="15647" max="15647" width="15.140625" style="131" customWidth="1"/>
    <col min="15648" max="15648" width="11.42578125" style="131"/>
    <col min="15649" max="15649" width="10.85546875" style="131" customWidth="1"/>
    <col min="15650" max="15872" width="11.42578125" style="131"/>
    <col min="15873" max="15873" width="16.5703125" style="131" customWidth="1"/>
    <col min="15874" max="15874" width="28.28515625" style="131" customWidth="1"/>
    <col min="15875" max="15875" width="18.7109375" style="131" customWidth="1"/>
    <col min="15876" max="15876" width="10.85546875" style="131" customWidth="1"/>
    <col min="15877" max="15877" width="21.42578125" style="131" customWidth="1"/>
    <col min="15878" max="15878" width="18.28515625" style="131" customWidth="1"/>
    <col min="15879" max="15882" width="10.85546875" style="131" customWidth="1"/>
    <col min="15883" max="15902" width="11.42578125" style="131"/>
    <col min="15903" max="15903" width="15.140625" style="131" customWidth="1"/>
    <col min="15904" max="15904" width="11.42578125" style="131"/>
    <col min="15905" max="15905" width="10.85546875" style="131" customWidth="1"/>
    <col min="15906" max="16128" width="11.42578125" style="131"/>
    <col min="16129" max="16129" width="16.5703125" style="131" customWidth="1"/>
    <col min="16130" max="16130" width="28.28515625" style="131" customWidth="1"/>
    <col min="16131" max="16131" width="18.7109375" style="131" customWidth="1"/>
    <col min="16132" max="16132" width="10.85546875" style="131" customWidth="1"/>
    <col min="16133" max="16133" width="21.42578125" style="131" customWidth="1"/>
    <col min="16134" max="16134" width="18.28515625" style="131" customWidth="1"/>
    <col min="16135" max="16138" width="10.85546875" style="131" customWidth="1"/>
    <col min="16139" max="16158" width="11.42578125" style="131"/>
    <col min="16159" max="16159" width="15.140625" style="131" customWidth="1"/>
    <col min="16160" max="16160" width="11.42578125" style="131"/>
    <col min="16161" max="16161" width="10.85546875" style="131" customWidth="1"/>
    <col min="16162" max="16384" width="11.42578125" style="131"/>
  </cols>
  <sheetData>
    <row r="1" spans="1:34" ht="12.75">
      <c r="A1" s="169" t="s">
        <v>36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4" ht="13.5" thickBot="1">
      <c r="A2" s="170" t="s">
        <v>358</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4" ht="12.75">
      <c r="A3" s="171" t="s">
        <v>33</v>
      </c>
      <c r="B3" s="172"/>
      <c r="C3" s="172"/>
      <c r="D3" s="172"/>
      <c r="E3" s="173" t="s">
        <v>34</v>
      </c>
      <c r="F3" s="173"/>
      <c r="G3" s="173"/>
      <c r="H3" s="173"/>
      <c r="I3" s="173"/>
      <c r="J3" s="173"/>
      <c r="K3" s="174" t="s">
        <v>2</v>
      </c>
      <c r="L3" s="175"/>
      <c r="M3" s="175"/>
      <c r="N3" s="175"/>
      <c r="O3" s="175"/>
      <c r="P3" s="175"/>
      <c r="Q3" s="175"/>
      <c r="R3" s="175"/>
      <c r="S3" s="175"/>
      <c r="T3" s="175"/>
      <c r="U3" s="175"/>
      <c r="V3" s="175"/>
      <c r="W3" s="175"/>
      <c r="X3" s="175"/>
      <c r="Y3" s="175"/>
      <c r="Z3" s="175"/>
      <c r="AA3" s="175"/>
      <c r="AB3" s="175"/>
      <c r="AC3" s="176" t="s">
        <v>6</v>
      </c>
      <c r="AD3" s="177"/>
      <c r="AE3" s="177"/>
      <c r="AF3" s="177"/>
      <c r="AG3" s="177"/>
      <c r="AH3" s="178"/>
    </row>
    <row r="4" spans="1:34" ht="12.75" customHeight="1">
      <c r="A4" s="203" t="s">
        <v>326</v>
      </c>
      <c r="B4" s="204"/>
      <c r="C4" s="204"/>
      <c r="D4" s="204"/>
      <c r="E4" s="205" t="s">
        <v>327</v>
      </c>
      <c r="F4" s="206"/>
      <c r="G4" s="209" t="s">
        <v>14</v>
      </c>
      <c r="H4" s="209" t="s">
        <v>324</v>
      </c>
      <c r="I4" s="210" t="s">
        <v>16</v>
      </c>
      <c r="J4" s="210" t="s">
        <v>17</v>
      </c>
      <c r="K4" s="202" t="s">
        <v>7</v>
      </c>
      <c r="L4" s="181"/>
      <c r="M4" s="181" t="s">
        <v>8</v>
      </c>
      <c r="N4" s="181"/>
      <c r="O4" s="181" t="s">
        <v>9</v>
      </c>
      <c r="P4" s="181"/>
      <c r="Q4" s="181" t="s">
        <v>10</v>
      </c>
      <c r="R4" s="181"/>
      <c r="S4" s="181" t="s">
        <v>11</v>
      </c>
      <c r="T4" s="181"/>
      <c r="U4" s="181" t="s">
        <v>12</v>
      </c>
      <c r="V4" s="181"/>
      <c r="W4" s="181" t="s">
        <v>13</v>
      </c>
      <c r="X4" s="181"/>
      <c r="Y4" s="181" t="s">
        <v>25</v>
      </c>
      <c r="Z4" s="181"/>
      <c r="AA4" s="181" t="s">
        <v>26</v>
      </c>
      <c r="AB4" s="181"/>
      <c r="AC4" s="182" t="s">
        <v>19</v>
      </c>
      <c r="AD4" s="182"/>
      <c r="AE4" s="183" t="s">
        <v>31</v>
      </c>
      <c r="AF4" s="184" t="s">
        <v>5</v>
      </c>
      <c r="AG4" s="179" t="s">
        <v>6</v>
      </c>
      <c r="AH4" s="180" t="s">
        <v>32</v>
      </c>
    </row>
    <row r="5" spans="1:34" ht="57.75" customHeight="1">
      <c r="A5" s="203"/>
      <c r="B5" s="204"/>
      <c r="C5" s="204"/>
      <c r="D5" s="204"/>
      <c r="E5" s="207"/>
      <c r="F5" s="208"/>
      <c r="G5" s="209"/>
      <c r="H5" s="209"/>
      <c r="I5" s="211"/>
      <c r="J5" s="211"/>
      <c r="K5" s="132" t="s">
        <v>0</v>
      </c>
      <c r="L5" s="133" t="s">
        <v>1</v>
      </c>
      <c r="M5" s="132" t="s">
        <v>0</v>
      </c>
      <c r="N5" s="133" t="s">
        <v>1</v>
      </c>
      <c r="O5" s="132" t="s">
        <v>0</v>
      </c>
      <c r="P5" s="133" t="s">
        <v>1</v>
      </c>
      <c r="Q5" s="132" t="s">
        <v>0</v>
      </c>
      <c r="R5" s="133" t="s">
        <v>1</v>
      </c>
      <c r="S5" s="132" t="s">
        <v>0</v>
      </c>
      <c r="T5" s="133" t="s">
        <v>1</v>
      </c>
      <c r="U5" s="132" t="s">
        <v>0</v>
      </c>
      <c r="V5" s="133" t="s">
        <v>1</v>
      </c>
      <c r="W5" s="132" t="s">
        <v>0</v>
      </c>
      <c r="X5" s="133" t="s">
        <v>15</v>
      </c>
      <c r="Y5" s="132" t="s">
        <v>0</v>
      </c>
      <c r="Z5" s="133" t="s">
        <v>1</v>
      </c>
      <c r="AA5" s="132" t="s">
        <v>0</v>
      </c>
      <c r="AB5" s="133" t="s">
        <v>15</v>
      </c>
      <c r="AC5" s="134" t="s">
        <v>28</v>
      </c>
      <c r="AD5" s="134" t="s">
        <v>29</v>
      </c>
      <c r="AE5" s="183"/>
      <c r="AF5" s="184"/>
      <c r="AG5" s="179"/>
      <c r="AH5" s="180"/>
    </row>
    <row r="6" spans="1:34" ht="65.25" customHeight="1" thickBot="1">
      <c r="A6" s="185" t="s">
        <v>328</v>
      </c>
      <c r="B6" s="186"/>
      <c r="C6" s="186"/>
      <c r="D6" s="186"/>
      <c r="E6" s="186" t="s">
        <v>329</v>
      </c>
      <c r="F6" s="186"/>
      <c r="G6" s="135">
        <v>1</v>
      </c>
      <c r="H6" s="135">
        <v>1</v>
      </c>
      <c r="I6" s="136"/>
      <c r="J6" s="136"/>
      <c r="K6" s="137">
        <f>K7+K11+K16+K21</f>
        <v>6209835</v>
      </c>
      <c r="L6" s="137">
        <f t="shared" ref="L6:AA6" si="0">L7+L11+L16+L21</f>
        <v>0</v>
      </c>
      <c r="M6" s="137">
        <f>M7+M11+M16+M21</f>
        <v>1111242</v>
      </c>
      <c r="N6" s="137">
        <f t="shared" ref="N6" si="1">N7+N11+N16+N21</f>
        <v>0</v>
      </c>
      <c r="O6" s="137">
        <f t="shared" si="0"/>
        <v>826727</v>
      </c>
      <c r="P6" s="137">
        <f t="shared" si="0"/>
        <v>0</v>
      </c>
      <c r="Q6" s="137">
        <f t="shared" si="0"/>
        <v>1237754</v>
      </c>
      <c r="R6" s="137">
        <f t="shared" si="0"/>
        <v>0</v>
      </c>
      <c r="S6" s="137">
        <f t="shared" si="0"/>
        <v>0</v>
      </c>
      <c r="T6" s="137">
        <f t="shared" si="0"/>
        <v>0</v>
      </c>
      <c r="U6" s="137">
        <f t="shared" si="0"/>
        <v>0</v>
      </c>
      <c r="V6" s="137">
        <f t="shared" si="0"/>
        <v>0</v>
      </c>
      <c r="W6" s="137">
        <f t="shared" si="0"/>
        <v>4300864</v>
      </c>
      <c r="X6" s="137">
        <f t="shared" si="0"/>
        <v>0</v>
      </c>
      <c r="Y6" s="137">
        <f t="shared" si="0"/>
        <v>0</v>
      </c>
      <c r="Z6" s="137">
        <f t="shared" si="0"/>
        <v>0</v>
      </c>
      <c r="AA6" s="137">
        <f t="shared" si="0"/>
        <v>13686422</v>
      </c>
      <c r="AB6" s="137">
        <f>AB7+AB11+AB16+AB21</f>
        <v>0</v>
      </c>
      <c r="AC6" s="19" t="s">
        <v>330</v>
      </c>
      <c r="AD6" s="128">
        <v>124779</v>
      </c>
      <c r="AE6" s="19" t="s">
        <v>331</v>
      </c>
      <c r="AF6" s="19" t="s">
        <v>332</v>
      </c>
      <c r="AG6" s="19" t="s">
        <v>39</v>
      </c>
      <c r="AH6" s="37"/>
    </row>
    <row r="7" spans="1:34" ht="63.75" customHeight="1">
      <c r="A7" s="138" t="s">
        <v>30</v>
      </c>
      <c r="B7" s="139" t="s">
        <v>3</v>
      </c>
      <c r="C7" s="140" t="s">
        <v>23</v>
      </c>
      <c r="D7" s="140" t="s">
        <v>24</v>
      </c>
      <c r="E7" s="141" t="s">
        <v>18</v>
      </c>
      <c r="F7" s="139" t="s">
        <v>4</v>
      </c>
      <c r="G7" s="142"/>
      <c r="H7" s="143"/>
      <c r="I7" s="144"/>
      <c r="J7" s="144"/>
      <c r="K7" s="145">
        <f>K8</f>
        <v>6209835</v>
      </c>
      <c r="L7" s="145">
        <f t="shared" ref="L7:AB7" si="2">L8</f>
        <v>0</v>
      </c>
      <c r="M7" s="145">
        <f t="shared" si="2"/>
        <v>996642</v>
      </c>
      <c r="N7" s="145">
        <f t="shared" si="2"/>
        <v>0</v>
      </c>
      <c r="O7" s="145">
        <f t="shared" si="2"/>
        <v>826727</v>
      </c>
      <c r="P7" s="145">
        <f t="shared" si="2"/>
        <v>0</v>
      </c>
      <c r="Q7" s="145">
        <f t="shared" si="2"/>
        <v>1237754</v>
      </c>
      <c r="R7" s="145">
        <f t="shared" si="2"/>
        <v>0</v>
      </c>
      <c r="S7" s="145">
        <f t="shared" si="2"/>
        <v>0</v>
      </c>
      <c r="T7" s="145">
        <f t="shared" si="2"/>
        <v>0</v>
      </c>
      <c r="U7" s="145">
        <f t="shared" si="2"/>
        <v>0</v>
      </c>
      <c r="V7" s="145">
        <f t="shared" si="2"/>
        <v>0</v>
      </c>
      <c r="W7" s="145">
        <f t="shared" si="2"/>
        <v>4300864</v>
      </c>
      <c r="X7" s="145">
        <f t="shared" si="2"/>
        <v>0</v>
      </c>
      <c r="Y7" s="145">
        <f t="shared" si="2"/>
        <v>0</v>
      </c>
      <c r="Z7" s="145">
        <f t="shared" si="2"/>
        <v>0</v>
      </c>
      <c r="AA7" s="145">
        <f t="shared" si="2"/>
        <v>13571822</v>
      </c>
      <c r="AB7" s="145">
        <f t="shared" si="2"/>
        <v>0</v>
      </c>
      <c r="AC7" s="146" t="s">
        <v>330</v>
      </c>
      <c r="AD7" s="146">
        <v>124779</v>
      </c>
      <c r="AE7" s="146"/>
      <c r="AF7" s="146"/>
      <c r="AG7" s="146"/>
      <c r="AH7" s="147"/>
    </row>
    <row r="8" spans="1:34" ht="36" customHeight="1">
      <c r="A8" s="187" t="s">
        <v>333</v>
      </c>
      <c r="B8" s="129" t="s">
        <v>334</v>
      </c>
      <c r="C8" s="129"/>
      <c r="D8" s="27"/>
      <c r="E8" s="190" t="s">
        <v>335</v>
      </c>
      <c r="F8" s="193" t="s">
        <v>336</v>
      </c>
      <c r="G8" s="196">
        <v>0.95</v>
      </c>
      <c r="H8" s="196">
        <v>0.95</v>
      </c>
      <c r="I8" s="199"/>
      <c r="J8" s="199"/>
      <c r="K8" s="212">
        <v>6209835</v>
      </c>
      <c r="L8" s="212"/>
      <c r="M8" s="212">
        <v>996642</v>
      </c>
      <c r="N8" s="212"/>
      <c r="O8" s="212">
        <v>826727</v>
      </c>
      <c r="P8" s="212"/>
      <c r="Q8" s="212">
        <v>1237754</v>
      </c>
      <c r="R8" s="212"/>
      <c r="S8" s="212"/>
      <c r="T8" s="212"/>
      <c r="U8" s="212"/>
      <c r="V8" s="212"/>
      <c r="W8" s="212">
        <v>4300864</v>
      </c>
      <c r="X8" s="212"/>
      <c r="Y8" s="212"/>
      <c r="Z8" s="212"/>
      <c r="AA8" s="212">
        <f>K8+M8+O8+Q8+W8</f>
        <v>13571822</v>
      </c>
      <c r="AB8" s="212">
        <f>L8+N8+P8+R8+T8+V8+X8+Z8</f>
        <v>0</v>
      </c>
      <c r="AC8" s="218"/>
      <c r="AD8" s="218"/>
      <c r="AE8" s="218"/>
      <c r="AF8" s="218"/>
      <c r="AG8" s="218"/>
      <c r="AH8" s="218"/>
    </row>
    <row r="9" spans="1:34" ht="73.5" customHeight="1">
      <c r="A9" s="188"/>
      <c r="B9" s="129" t="s">
        <v>337</v>
      </c>
      <c r="C9" s="129"/>
      <c r="D9" s="27"/>
      <c r="E9" s="191"/>
      <c r="F9" s="194"/>
      <c r="G9" s="197"/>
      <c r="H9" s="197"/>
      <c r="I9" s="200"/>
      <c r="J9" s="200"/>
      <c r="K9" s="213"/>
      <c r="L9" s="213"/>
      <c r="M9" s="213"/>
      <c r="N9" s="213"/>
      <c r="O9" s="213"/>
      <c r="P9" s="213"/>
      <c r="Q9" s="213"/>
      <c r="R9" s="213"/>
      <c r="S9" s="213"/>
      <c r="T9" s="213"/>
      <c r="U9" s="213"/>
      <c r="V9" s="213"/>
      <c r="W9" s="213"/>
      <c r="X9" s="213"/>
      <c r="Y9" s="213"/>
      <c r="Z9" s="213"/>
      <c r="AA9" s="213"/>
      <c r="AB9" s="213"/>
      <c r="AC9" s="219"/>
      <c r="AD9" s="219"/>
      <c r="AE9" s="219"/>
      <c r="AF9" s="219"/>
      <c r="AG9" s="219"/>
      <c r="AH9" s="219"/>
    </row>
    <row r="10" spans="1:34" ht="63" customHeight="1" thickBot="1">
      <c r="A10" s="189"/>
      <c r="B10" s="129" t="s">
        <v>338</v>
      </c>
      <c r="C10" s="129"/>
      <c r="D10" s="27"/>
      <c r="E10" s="192"/>
      <c r="F10" s="195"/>
      <c r="G10" s="198"/>
      <c r="H10" s="198"/>
      <c r="I10" s="201"/>
      <c r="J10" s="201"/>
      <c r="K10" s="214"/>
      <c r="L10" s="214"/>
      <c r="M10" s="214"/>
      <c r="N10" s="214"/>
      <c r="O10" s="214"/>
      <c r="P10" s="214"/>
      <c r="Q10" s="214"/>
      <c r="R10" s="214"/>
      <c r="S10" s="214"/>
      <c r="T10" s="214"/>
      <c r="U10" s="214"/>
      <c r="V10" s="214"/>
      <c r="W10" s="214"/>
      <c r="X10" s="214"/>
      <c r="Y10" s="214"/>
      <c r="Z10" s="214"/>
      <c r="AA10" s="214"/>
      <c r="AB10" s="214"/>
      <c r="AC10" s="220"/>
      <c r="AD10" s="220"/>
      <c r="AE10" s="220"/>
      <c r="AF10" s="220"/>
      <c r="AG10" s="220"/>
      <c r="AH10" s="220"/>
    </row>
    <row r="11" spans="1:34" ht="53.25" customHeight="1">
      <c r="A11" s="138" t="s">
        <v>30</v>
      </c>
      <c r="B11" s="148" t="s">
        <v>3</v>
      </c>
      <c r="C11" s="149" t="s">
        <v>23</v>
      </c>
      <c r="D11" s="140" t="s">
        <v>24</v>
      </c>
      <c r="E11" s="141" t="s">
        <v>20</v>
      </c>
      <c r="F11" s="139" t="s">
        <v>4</v>
      </c>
      <c r="G11" s="142"/>
      <c r="H11" s="143"/>
      <c r="I11" s="144"/>
      <c r="J11" s="144"/>
      <c r="K11" s="142">
        <f>K12</f>
        <v>0</v>
      </c>
      <c r="L11" s="142">
        <f t="shared" ref="L11:AB11" si="3">L12</f>
        <v>0</v>
      </c>
      <c r="M11" s="142">
        <f t="shared" si="3"/>
        <v>48000</v>
      </c>
      <c r="N11" s="142">
        <f t="shared" si="3"/>
        <v>0</v>
      </c>
      <c r="O11" s="142">
        <f t="shared" si="3"/>
        <v>0</v>
      </c>
      <c r="P11" s="142">
        <f t="shared" si="3"/>
        <v>0</v>
      </c>
      <c r="Q11" s="142">
        <f t="shared" si="3"/>
        <v>0</v>
      </c>
      <c r="R11" s="142">
        <f t="shared" si="3"/>
        <v>0</v>
      </c>
      <c r="S11" s="142">
        <f t="shared" si="3"/>
        <v>0</v>
      </c>
      <c r="T11" s="142">
        <f t="shared" si="3"/>
        <v>0</v>
      </c>
      <c r="U11" s="142">
        <f t="shared" si="3"/>
        <v>0</v>
      </c>
      <c r="V11" s="142">
        <f t="shared" si="3"/>
        <v>0</v>
      </c>
      <c r="W11" s="142">
        <f t="shared" si="3"/>
        <v>0</v>
      </c>
      <c r="X11" s="142">
        <f t="shared" si="3"/>
        <v>0</v>
      </c>
      <c r="Y11" s="142">
        <f t="shared" si="3"/>
        <v>0</v>
      </c>
      <c r="Z11" s="142">
        <f t="shared" si="3"/>
        <v>0</v>
      </c>
      <c r="AA11" s="142">
        <f t="shared" si="3"/>
        <v>48000</v>
      </c>
      <c r="AB11" s="142">
        <f t="shared" si="3"/>
        <v>0</v>
      </c>
      <c r="AC11" s="146" t="s">
        <v>339</v>
      </c>
      <c r="AD11" s="150">
        <v>119534</v>
      </c>
      <c r="AE11" s="146"/>
      <c r="AF11" s="146"/>
      <c r="AG11" s="146"/>
      <c r="AH11" s="147"/>
    </row>
    <row r="12" spans="1:34" ht="33.75" customHeight="1">
      <c r="A12" s="187" t="s">
        <v>333</v>
      </c>
      <c r="B12" s="151" t="s">
        <v>340</v>
      </c>
      <c r="C12" s="152"/>
      <c r="D12" s="152"/>
      <c r="E12" s="221" t="s">
        <v>341</v>
      </c>
      <c r="F12" s="224" t="s">
        <v>342</v>
      </c>
      <c r="G12" s="227">
        <v>1</v>
      </c>
      <c r="H12" s="227">
        <v>1</v>
      </c>
      <c r="I12" s="199"/>
      <c r="J12" s="199"/>
      <c r="K12" s="215"/>
      <c r="L12" s="215"/>
      <c r="M12" s="215">
        <v>48000</v>
      </c>
      <c r="N12" s="215"/>
      <c r="O12" s="215"/>
      <c r="P12" s="215"/>
      <c r="Q12" s="215"/>
      <c r="R12" s="215"/>
      <c r="S12" s="215"/>
      <c r="T12" s="215"/>
      <c r="U12" s="215"/>
      <c r="V12" s="215"/>
      <c r="W12" s="215"/>
      <c r="X12" s="215"/>
      <c r="Y12" s="215"/>
      <c r="Z12" s="215"/>
      <c r="AA12" s="215">
        <f>M12</f>
        <v>48000</v>
      </c>
      <c r="AB12" s="215">
        <f>L12+N12+P12+R12+T12+V12+X12+Z12</f>
        <v>0</v>
      </c>
      <c r="AC12" s="215"/>
      <c r="AD12" s="215"/>
      <c r="AE12" s="215"/>
      <c r="AF12" s="215"/>
      <c r="AG12" s="215"/>
      <c r="AH12" s="215"/>
    </row>
    <row r="13" spans="1:34" ht="30.75" customHeight="1">
      <c r="A13" s="188"/>
      <c r="B13" s="151" t="s">
        <v>343</v>
      </c>
      <c r="C13" s="152"/>
      <c r="D13" s="152"/>
      <c r="E13" s="222"/>
      <c r="F13" s="225"/>
      <c r="G13" s="228"/>
      <c r="H13" s="228"/>
      <c r="I13" s="200"/>
      <c r="J13" s="200"/>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row>
    <row r="14" spans="1:34" ht="58.5" customHeight="1">
      <c r="A14" s="188"/>
      <c r="B14" s="151" t="s">
        <v>344</v>
      </c>
      <c r="C14" s="152"/>
      <c r="D14" s="152"/>
      <c r="E14" s="222"/>
      <c r="F14" s="225"/>
      <c r="G14" s="228"/>
      <c r="H14" s="228"/>
      <c r="I14" s="200"/>
      <c r="J14" s="200"/>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row>
    <row r="15" spans="1:34" ht="43.5" customHeight="1" thickBot="1">
      <c r="A15" s="189"/>
      <c r="B15" s="129" t="s">
        <v>345</v>
      </c>
      <c r="C15" s="153"/>
      <c r="D15" s="153"/>
      <c r="E15" s="223"/>
      <c r="F15" s="226"/>
      <c r="G15" s="229"/>
      <c r="H15" s="229"/>
      <c r="I15" s="201"/>
      <c r="J15" s="201"/>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row>
    <row r="16" spans="1:34" ht="77.25" customHeight="1">
      <c r="A16" s="138" t="s">
        <v>30</v>
      </c>
      <c r="B16" s="139" t="s">
        <v>3</v>
      </c>
      <c r="C16" s="140" t="s">
        <v>23</v>
      </c>
      <c r="D16" s="140" t="s">
        <v>24</v>
      </c>
      <c r="E16" s="141" t="s">
        <v>21</v>
      </c>
      <c r="F16" s="139" t="s">
        <v>4</v>
      </c>
      <c r="G16" s="142"/>
      <c r="H16" s="143"/>
      <c r="I16" s="144"/>
      <c r="J16" s="144"/>
      <c r="K16" s="142">
        <f>K17</f>
        <v>0</v>
      </c>
      <c r="L16" s="142">
        <f t="shared" ref="L16:AB16" si="4">L17</f>
        <v>0</v>
      </c>
      <c r="M16" s="142">
        <f t="shared" si="4"/>
        <v>45000</v>
      </c>
      <c r="N16" s="142">
        <f t="shared" si="4"/>
        <v>0</v>
      </c>
      <c r="O16" s="142">
        <f t="shared" si="4"/>
        <v>0</v>
      </c>
      <c r="P16" s="142">
        <f t="shared" si="4"/>
        <v>0</v>
      </c>
      <c r="Q16" s="142">
        <f t="shared" si="4"/>
        <v>0</v>
      </c>
      <c r="R16" s="142">
        <f t="shared" si="4"/>
        <v>0</v>
      </c>
      <c r="S16" s="142">
        <f t="shared" si="4"/>
        <v>0</v>
      </c>
      <c r="T16" s="142">
        <f t="shared" si="4"/>
        <v>0</v>
      </c>
      <c r="U16" s="142">
        <f t="shared" si="4"/>
        <v>0</v>
      </c>
      <c r="V16" s="142">
        <f t="shared" si="4"/>
        <v>0</v>
      </c>
      <c r="W16" s="142">
        <f t="shared" si="4"/>
        <v>0</v>
      </c>
      <c r="X16" s="142">
        <f t="shared" si="4"/>
        <v>0</v>
      </c>
      <c r="Y16" s="142">
        <f t="shared" si="4"/>
        <v>0</v>
      </c>
      <c r="Z16" s="142">
        <f t="shared" si="4"/>
        <v>0</v>
      </c>
      <c r="AA16" s="142">
        <f t="shared" si="4"/>
        <v>45000</v>
      </c>
      <c r="AB16" s="142">
        <f t="shared" si="4"/>
        <v>0</v>
      </c>
      <c r="AC16" s="146" t="s">
        <v>330</v>
      </c>
      <c r="AD16" s="150">
        <v>124779</v>
      </c>
      <c r="AE16" s="146"/>
      <c r="AF16" s="146"/>
      <c r="AG16" s="146"/>
      <c r="AH16" s="147"/>
    </row>
    <row r="17" spans="1:34" ht="57" customHeight="1">
      <c r="A17" s="187" t="s">
        <v>333</v>
      </c>
      <c r="B17" s="151" t="s">
        <v>346</v>
      </c>
      <c r="C17" s="103"/>
      <c r="D17" s="103"/>
      <c r="E17" s="230" t="s">
        <v>347</v>
      </c>
      <c r="F17" s="193" t="s">
        <v>348</v>
      </c>
      <c r="G17" s="196">
        <v>1</v>
      </c>
      <c r="H17" s="196">
        <v>1</v>
      </c>
      <c r="I17" s="234"/>
      <c r="J17" s="234"/>
      <c r="K17" s="218"/>
      <c r="L17" s="218"/>
      <c r="M17" s="218">
        <v>45000</v>
      </c>
      <c r="N17" s="218"/>
      <c r="O17" s="218"/>
      <c r="P17" s="218"/>
      <c r="Q17" s="218"/>
      <c r="R17" s="218"/>
      <c r="S17" s="218"/>
      <c r="T17" s="218"/>
      <c r="U17" s="218"/>
      <c r="V17" s="218"/>
      <c r="W17" s="218"/>
      <c r="X17" s="218"/>
      <c r="Y17" s="218"/>
      <c r="Z17" s="218"/>
      <c r="AA17" s="218">
        <f>M17</f>
        <v>45000</v>
      </c>
      <c r="AB17" s="218">
        <f>L17+N17+P17+R17+T17+V17+X17+Z17</f>
        <v>0</v>
      </c>
      <c r="AC17" s="218"/>
      <c r="AD17" s="218"/>
      <c r="AE17" s="218"/>
      <c r="AF17" s="218"/>
      <c r="AG17" s="218"/>
      <c r="AH17" s="218"/>
    </row>
    <row r="18" spans="1:34" ht="95.25" customHeight="1">
      <c r="A18" s="188"/>
      <c r="B18" s="151" t="s">
        <v>349</v>
      </c>
      <c r="C18" s="103"/>
      <c r="D18" s="103"/>
      <c r="E18" s="231"/>
      <c r="F18" s="194"/>
      <c r="G18" s="197"/>
      <c r="H18" s="197"/>
      <c r="I18" s="235"/>
      <c r="J18" s="235"/>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row>
    <row r="19" spans="1:34" ht="85.5" customHeight="1">
      <c r="A19" s="188"/>
      <c r="B19" s="151" t="s">
        <v>350</v>
      </c>
      <c r="C19" s="103"/>
      <c r="D19" s="103"/>
      <c r="E19" s="231"/>
      <c r="F19" s="194"/>
      <c r="G19" s="197"/>
      <c r="H19" s="197"/>
      <c r="I19" s="235"/>
      <c r="J19" s="235"/>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row>
    <row r="20" spans="1:34" ht="70.5" customHeight="1" thickBot="1">
      <c r="A20" s="189"/>
      <c r="B20" s="151" t="s">
        <v>351</v>
      </c>
      <c r="C20" s="104"/>
      <c r="D20" s="104"/>
      <c r="E20" s="232"/>
      <c r="F20" s="233"/>
      <c r="G20" s="198"/>
      <c r="H20" s="198"/>
      <c r="I20" s="236"/>
      <c r="J20" s="236"/>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row>
    <row r="21" spans="1:34" ht="68.25" customHeight="1">
      <c r="A21" s="138" t="s">
        <v>30</v>
      </c>
      <c r="B21" s="139" t="s">
        <v>3</v>
      </c>
      <c r="C21" s="154" t="s">
        <v>23</v>
      </c>
      <c r="D21" s="154" t="s">
        <v>24</v>
      </c>
      <c r="E21" s="141" t="s">
        <v>22</v>
      </c>
      <c r="F21" s="139" t="s">
        <v>4</v>
      </c>
      <c r="G21" s="142"/>
      <c r="H21" s="143"/>
      <c r="I21" s="144"/>
      <c r="J21" s="144"/>
      <c r="K21" s="142">
        <f>K22</f>
        <v>0</v>
      </c>
      <c r="L21" s="142">
        <f t="shared" ref="L21:AB21" si="5">L22</f>
        <v>0</v>
      </c>
      <c r="M21" s="142">
        <f t="shared" si="5"/>
        <v>21600</v>
      </c>
      <c r="N21" s="142">
        <f t="shared" si="5"/>
        <v>0</v>
      </c>
      <c r="O21" s="142">
        <f t="shared" si="5"/>
        <v>0</v>
      </c>
      <c r="P21" s="142">
        <f t="shared" si="5"/>
        <v>0</v>
      </c>
      <c r="Q21" s="142">
        <f t="shared" si="5"/>
        <v>0</v>
      </c>
      <c r="R21" s="142">
        <f t="shared" si="5"/>
        <v>0</v>
      </c>
      <c r="S21" s="142">
        <f t="shared" si="5"/>
        <v>0</v>
      </c>
      <c r="T21" s="142">
        <f t="shared" si="5"/>
        <v>0</v>
      </c>
      <c r="U21" s="142">
        <f t="shared" si="5"/>
        <v>0</v>
      </c>
      <c r="V21" s="142">
        <f t="shared" si="5"/>
        <v>0</v>
      </c>
      <c r="W21" s="142">
        <f t="shared" si="5"/>
        <v>0</v>
      </c>
      <c r="X21" s="142">
        <f t="shared" si="5"/>
        <v>0</v>
      </c>
      <c r="Y21" s="142">
        <f t="shared" si="5"/>
        <v>0</v>
      </c>
      <c r="Z21" s="142">
        <f t="shared" si="5"/>
        <v>0</v>
      </c>
      <c r="AA21" s="142">
        <f t="shared" si="5"/>
        <v>21600</v>
      </c>
      <c r="AB21" s="142">
        <f t="shared" si="5"/>
        <v>0</v>
      </c>
      <c r="AC21" s="146" t="s">
        <v>339</v>
      </c>
      <c r="AD21" s="150">
        <v>119534</v>
      </c>
      <c r="AE21" s="146"/>
      <c r="AF21" s="146"/>
      <c r="AG21" s="146"/>
      <c r="AH21" s="147"/>
    </row>
    <row r="22" spans="1:34" ht="87" customHeight="1">
      <c r="A22" s="187" t="s">
        <v>333</v>
      </c>
      <c r="B22" s="155" t="s">
        <v>352</v>
      </c>
      <c r="C22" s="27"/>
      <c r="D22" s="27"/>
      <c r="E22" s="237" t="s">
        <v>353</v>
      </c>
      <c r="F22" s="240" t="s">
        <v>354</v>
      </c>
      <c r="G22" s="196">
        <v>0.48</v>
      </c>
      <c r="H22" s="196">
        <v>0.48</v>
      </c>
      <c r="I22" s="244"/>
      <c r="J22" s="244"/>
      <c r="K22" s="244"/>
      <c r="L22" s="244"/>
      <c r="M22" s="218">
        <v>21600</v>
      </c>
      <c r="N22" s="218"/>
      <c r="O22" s="218"/>
      <c r="P22" s="218"/>
      <c r="Q22" s="218"/>
      <c r="R22" s="218"/>
      <c r="S22" s="218"/>
      <c r="T22" s="218"/>
      <c r="U22" s="218"/>
      <c r="V22" s="218"/>
      <c r="W22" s="218"/>
      <c r="X22" s="218"/>
      <c r="Y22" s="218"/>
      <c r="Z22" s="218"/>
      <c r="AA22" s="218">
        <f>M22</f>
        <v>21600</v>
      </c>
      <c r="AB22" s="248">
        <f>L22+N22+P22+R22+T22+V22+X22+Z22</f>
        <v>0</v>
      </c>
      <c r="AC22" s="247"/>
      <c r="AD22" s="247"/>
      <c r="AE22" s="247"/>
      <c r="AF22" s="247"/>
      <c r="AG22" s="247"/>
      <c r="AH22" s="247"/>
    </row>
    <row r="23" spans="1:34" ht="70.5" customHeight="1">
      <c r="A23" s="188"/>
      <c r="B23" s="155" t="s">
        <v>355</v>
      </c>
      <c r="C23" s="27"/>
      <c r="D23" s="27"/>
      <c r="E23" s="238"/>
      <c r="F23" s="241"/>
      <c r="G23" s="197"/>
      <c r="H23" s="197"/>
      <c r="I23" s="245"/>
      <c r="J23" s="245"/>
      <c r="K23" s="245"/>
      <c r="L23" s="245"/>
      <c r="M23" s="219"/>
      <c r="N23" s="219"/>
      <c r="O23" s="219"/>
      <c r="P23" s="219"/>
      <c r="Q23" s="219"/>
      <c r="R23" s="219"/>
      <c r="S23" s="219"/>
      <c r="T23" s="219"/>
      <c r="U23" s="219"/>
      <c r="V23" s="219"/>
      <c r="W23" s="219"/>
      <c r="X23" s="219"/>
      <c r="Y23" s="219"/>
      <c r="Z23" s="219"/>
      <c r="AA23" s="219"/>
      <c r="AB23" s="248"/>
      <c r="AC23" s="247"/>
      <c r="AD23" s="247"/>
      <c r="AE23" s="247"/>
      <c r="AF23" s="247"/>
      <c r="AG23" s="247"/>
      <c r="AH23" s="247"/>
    </row>
    <row r="24" spans="1:34" ht="40.5" customHeight="1">
      <c r="A24" s="188"/>
      <c r="B24" s="155" t="s">
        <v>356</v>
      </c>
      <c r="C24" s="27"/>
      <c r="D24" s="27"/>
      <c r="E24" s="238"/>
      <c r="F24" s="241"/>
      <c r="G24" s="197"/>
      <c r="H24" s="197"/>
      <c r="I24" s="245"/>
      <c r="J24" s="245"/>
      <c r="K24" s="245"/>
      <c r="L24" s="245"/>
      <c r="M24" s="219"/>
      <c r="N24" s="219"/>
      <c r="O24" s="219"/>
      <c r="P24" s="219"/>
      <c r="Q24" s="219"/>
      <c r="R24" s="219"/>
      <c r="S24" s="219"/>
      <c r="T24" s="219"/>
      <c r="U24" s="219"/>
      <c r="V24" s="219"/>
      <c r="W24" s="219"/>
      <c r="X24" s="219"/>
      <c r="Y24" s="219"/>
      <c r="Z24" s="219"/>
      <c r="AA24" s="219"/>
      <c r="AB24" s="248"/>
      <c r="AC24" s="247"/>
      <c r="AD24" s="247"/>
      <c r="AE24" s="247"/>
      <c r="AF24" s="247"/>
      <c r="AG24" s="247"/>
      <c r="AH24" s="247"/>
    </row>
    <row r="25" spans="1:34" ht="39.75" customHeight="1" thickBot="1">
      <c r="A25" s="189"/>
      <c r="B25" s="155" t="s">
        <v>357</v>
      </c>
      <c r="C25" s="130"/>
      <c r="D25" s="130"/>
      <c r="E25" s="239"/>
      <c r="F25" s="242"/>
      <c r="G25" s="243"/>
      <c r="H25" s="243"/>
      <c r="I25" s="246"/>
      <c r="J25" s="246"/>
      <c r="K25" s="246"/>
      <c r="L25" s="246"/>
      <c r="M25" s="220"/>
      <c r="N25" s="220"/>
      <c r="O25" s="220"/>
      <c r="P25" s="220"/>
      <c r="Q25" s="220"/>
      <c r="R25" s="220"/>
      <c r="S25" s="220"/>
      <c r="T25" s="220"/>
      <c r="U25" s="220"/>
      <c r="V25" s="220"/>
      <c r="W25" s="220"/>
      <c r="X25" s="220"/>
      <c r="Y25" s="220"/>
      <c r="Z25" s="220"/>
      <c r="AA25" s="220"/>
      <c r="AB25" s="248"/>
      <c r="AC25" s="247"/>
      <c r="AD25" s="247"/>
      <c r="AE25" s="247"/>
      <c r="AF25" s="247"/>
      <c r="AG25" s="247"/>
      <c r="AH25" s="247"/>
    </row>
  </sheetData>
  <mergeCells count="152">
    <mergeCell ref="AE22:AE25"/>
    <mergeCell ref="AF22:AF25"/>
    <mergeCell ref="AG22:AG25"/>
    <mergeCell ref="AH22:AH25"/>
    <mergeCell ref="Y22:Y25"/>
    <mergeCell ref="Z22:Z25"/>
    <mergeCell ref="AA22:AA25"/>
    <mergeCell ref="AB22:AB25"/>
    <mergeCell ref="AC22:AC25"/>
    <mergeCell ref="AD22:AD25"/>
    <mergeCell ref="S22:S25"/>
    <mergeCell ref="T22:T25"/>
    <mergeCell ref="U22:U25"/>
    <mergeCell ref="V22:V25"/>
    <mergeCell ref="W22:W25"/>
    <mergeCell ref="X22:X25"/>
    <mergeCell ref="M22:M25"/>
    <mergeCell ref="N22:N25"/>
    <mergeCell ref="O22:O25"/>
    <mergeCell ref="P22:P25"/>
    <mergeCell ref="Q22:Q25"/>
    <mergeCell ref="R22:R25"/>
    <mergeCell ref="AH17:AH20"/>
    <mergeCell ref="A22:A25"/>
    <mergeCell ref="E22:E25"/>
    <mergeCell ref="F22:F25"/>
    <mergeCell ref="G22:G25"/>
    <mergeCell ref="H22:H25"/>
    <mergeCell ref="I22:I25"/>
    <mergeCell ref="J22:J25"/>
    <mergeCell ref="K22:K25"/>
    <mergeCell ref="L22:L25"/>
    <mergeCell ref="AB17:AB20"/>
    <mergeCell ref="AC17:AC20"/>
    <mergeCell ref="AD17:AD20"/>
    <mergeCell ref="AE17:AE20"/>
    <mergeCell ref="AF17:AF20"/>
    <mergeCell ref="AG17:AG20"/>
    <mergeCell ref="V17:V20"/>
    <mergeCell ref="W17:W20"/>
    <mergeCell ref="X17:X20"/>
    <mergeCell ref="Y17:Y20"/>
    <mergeCell ref="Z17:Z20"/>
    <mergeCell ref="AA17:AA20"/>
    <mergeCell ref="P17:P20"/>
    <mergeCell ref="Q17:Q20"/>
    <mergeCell ref="R17:R20"/>
    <mergeCell ref="S17:S20"/>
    <mergeCell ref="T17:T20"/>
    <mergeCell ref="U17:U20"/>
    <mergeCell ref="J17:J20"/>
    <mergeCell ref="K17:K20"/>
    <mergeCell ref="L17:L20"/>
    <mergeCell ref="M17:M20"/>
    <mergeCell ref="N17:N20"/>
    <mergeCell ref="O17:O20"/>
    <mergeCell ref="AE12:AE15"/>
    <mergeCell ref="AF12:AF15"/>
    <mergeCell ref="AG12:AG15"/>
    <mergeCell ref="AH12:AH15"/>
    <mergeCell ref="A17:A20"/>
    <mergeCell ref="E17:E20"/>
    <mergeCell ref="F17:F20"/>
    <mergeCell ref="G17:G20"/>
    <mergeCell ref="H17:H20"/>
    <mergeCell ref="I17:I20"/>
    <mergeCell ref="Y12:Y15"/>
    <mergeCell ref="Z12:Z15"/>
    <mergeCell ref="AA12:AA15"/>
    <mergeCell ref="AB12:AB15"/>
    <mergeCell ref="AC12:AC15"/>
    <mergeCell ref="AD12:AD15"/>
    <mergeCell ref="S12:S15"/>
    <mergeCell ref="T12:T15"/>
    <mergeCell ref="U12:U15"/>
    <mergeCell ref="V12:V15"/>
    <mergeCell ref="W12:W15"/>
    <mergeCell ref="X12:X15"/>
    <mergeCell ref="M12:M15"/>
    <mergeCell ref="N12:N15"/>
    <mergeCell ref="O12:O15"/>
    <mergeCell ref="P12:P15"/>
    <mergeCell ref="Q12:Q15"/>
    <mergeCell ref="R12:R15"/>
    <mergeCell ref="AH8:AH10"/>
    <mergeCell ref="A12:A15"/>
    <mergeCell ref="E12:E15"/>
    <mergeCell ref="F12:F15"/>
    <mergeCell ref="G12:G15"/>
    <mergeCell ref="H12:H15"/>
    <mergeCell ref="I12:I15"/>
    <mergeCell ref="J12:J15"/>
    <mergeCell ref="K12:K15"/>
    <mergeCell ref="L12:L15"/>
    <mergeCell ref="AB8:AB10"/>
    <mergeCell ref="AC8:AC10"/>
    <mergeCell ref="AD8:AD10"/>
    <mergeCell ref="AE8:AE10"/>
    <mergeCell ref="AF8:AF10"/>
    <mergeCell ref="AG8:AG10"/>
    <mergeCell ref="V8:V10"/>
    <mergeCell ref="W8:W10"/>
    <mergeCell ref="X8:X10"/>
    <mergeCell ref="Y8:Y10"/>
    <mergeCell ref="Z8:Z10"/>
    <mergeCell ref="AA8:AA10"/>
    <mergeCell ref="P8:P10"/>
    <mergeCell ref="Q8:Q10"/>
    <mergeCell ref="R8:R10"/>
    <mergeCell ref="S8:S10"/>
    <mergeCell ref="T8:T10"/>
    <mergeCell ref="U8:U10"/>
    <mergeCell ref="J8:J10"/>
    <mergeCell ref="K8:K10"/>
    <mergeCell ref="L8:L10"/>
    <mergeCell ref="M8:M10"/>
    <mergeCell ref="N8:N10"/>
    <mergeCell ref="O8:O10"/>
    <mergeCell ref="A6:D6"/>
    <mergeCell ref="E6:F6"/>
    <mergeCell ref="A8:A10"/>
    <mergeCell ref="E8:E10"/>
    <mergeCell ref="F8:F10"/>
    <mergeCell ref="G8:G10"/>
    <mergeCell ref="H8:H10"/>
    <mergeCell ref="I8:I10"/>
    <mergeCell ref="W4:X4"/>
    <mergeCell ref="K4:L4"/>
    <mergeCell ref="M4:N4"/>
    <mergeCell ref="O4:P4"/>
    <mergeCell ref="Q4:R4"/>
    <mergeCell ref="S4:T4"/>
    <mergeCell ref="U4:V4"/>
    <mergeCell ref="A4:D5"/>
    <mergeCell ref="E4:F5"/>
    <mergeCell ref="G4:G5"/>
    <mergeCell ref="H4:H5"/>
    <mergeCell ref="I4:I5"/>
    <mergeCell ref="J4:J5"/>
    <mergeCell ref="A1:AG1"/>
    <mergeCell ref="A2:AG2"/>
    <mergeCell ref="A3:D3"/>
    <mergeCell ref="E3:J3"/>
    <mergeCell ref="K3:AB3"/>
    <mergeCell ref="AC3:AH3"/>
    <mergeCell ref="AG4:AG5"/>
    <mergeCell ref="AH4:AH5"/>
    <mergeCell ref="Y4:Z4"/>
    <mergeCell ref="AA4:AB4"/>
    <mergeCell ref="AC4:AD4"/>
    <mergeCell ref="AE4:AE5"/>
    <mergeCell ref="AF4:AF5"/>
  </mergeCells>
  <phoneticPr fontId="6" type="noConversion"/>
  <printOptions horizontalCentered="1" verticalCentered="1"/>
  <pageMargins left="1.3779527559055118" right="0.78740157480314965" top="0.78740157480314965" bottom="0.78740157480314965" header="0" footer="0"/>
  <pageSetup paperSize="5" scale="70" orientation="landscape" r:id="rId1"/>
  <headerFooter alignWithMargins="0">
    <oddFooter>&amp;L*JES&amp;CPágina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dimension ref="A1:AH33"/>
  <sheetViews>
    <sheetView topLeftCell="A25" zoomScale="75" zoomScaleNormal="75" workbookViewId="0">
      <selection activeCell="M34" sqref="M34"/>
    </sheetView>
  </sheetViews>
  <sheetFormatPr baseColWidth="10" defaultRowHeight="12.75"/>
  <cols>
    <col min="1" max="1" width="11.42578125" style="131"/>
    <col min="2" max="2" width="15.7109375" style="131" customWidth="1"/>
    <col min="3" max="4" width="11.42578125" style="131"/>
    <col min="5" max="5" width="17.7109375" style="131" customWidth="1"/>
    <col min="6" max="6" width="16.7109375" style="131" customWidth="1"/>
    <col min="7" max="16384" width="11.42578125" style="131"/>
  </cols>
  <sheetData>
    <row r="1" spans="1:34">
      <c r="A1" s="169" t="s">
        <v>359</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4" ht="13.5" thickBot="1">
      <c r="A2" s="170" t="s">
        <v>358</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4">
      <c r="A3" s="171" t="s">
        <v>360</v>
      </c>
      <c r="B3" s="172"/>
      <c r="C3" s="172"/>
      <c r="D3" s="172"/>
      <c r="E3" s="173" t="s">
        <v>361</v>
      </c>
      <c r="F3" s="173"/>
      <c r="G3" s="173"/>
      <c r="H3" s="173"/>
      <c r="I3" s="173"/>
      <c r="J3" s="173"/>
      <c r="K3" s="174" t="s">
        <v>2</v>
      </c>
      <c r="L3" s="175"/>
      <c r="M3" s="175"/>
      <c r="N3" s="175"/>
      <c r="O3" s="175"/>
      <c r="P3" s="175"/>
      <c r="Q3" s="175"/>
      <c r="R3" s="175"/>
      <c r="S3" s="175"/>
      <c r="T3" s="175"/>
      <c r="U3" s="175"/>
      <c r="V3" s="175"/>
      <c r="W3" s="175"/>
      <c r="X3" s="175"/>
      <c r="Y3" s="175"/>
      <c r="Z3" s="175"/>
      <c r="AA3" s="175"/>
      <c r="AB3" s="175"/>
      <c r="AC3" s="176" t="s">
        <v>6</v>
      </c>
      <c r="AD3" s="177"/>
      <c r="AE3" s="177"/>
      <c r="AF3" s="177"/>
      <c r="AG3" s="177"/>
      <c r="AH3" s="178"/>
    </row>
    <row r="4" spans="1:34" ht="21" customHeight="1">
      <c r="A4" s="203" t="s">
        <v>362</v>
      </c>
      <c r="B4" s="204"/>
      <c r="C4" s="204"/>
      <c r="D4" s="204"/>
      <c r="E4" s="262" t="s">
        <v>363</v>
      </c>
      <c r="F4" s="206"/>
      <c r="G4" s="209" t="s">
        <v>14</v>
      </c>
      <c r="H4" s="209" t="s">
        <v>324</v>
      </c>
      <c r="I4" s="210" t="s">
        <v>16</v>
      </c>
      <c r="J4" s="210" t="s">
        <v>17</v>
      </c>
      <c r="K4" s="202" t="s">
        <v>7</v>
      </c>
      <c r="L4" s="181"/>
      <c r="M4" s="181" t="s">
        <v>8</v>
      </c>
      <c r="N4" s="181"/>
      <c r="O4" s="181" t="s">
        <v>9</v>
      </c>
      <c r="P4" s="181"/>
      <c r="Q4" s="181" t="s">
        <v>10</v>
      </c>
      <c r="R4" s="181"/>
      <c r="S4" s="181" t="s">
        <v>11</v>
      </c>
      <c r="T4" s="181"/>
      <c r="U4" s="181" t="s">
        <v>12</v>
      </c>
      <c r="V4" s="181"/>
      <c r="W4" s="181" t="s">
        <v>13</v>
      </c>
      <c r="X4" s="181"/>
      <c r="Y4" s="181" t="s">
        <v>25</v>
      </c>
      <c r="Z4" s="181"/>
      <c r="AA4" s="181" t="s">
        <v>26</v>
      </c>
      <c r="AB4" s="181"/>
      <c r="AC4" s="182" t="s">
        <v>19</v>
      </c>
      <c r="AD4" s="182"/>
      <c r="AE4" s="183" t="s">
        <v>31</v>
      </c>
      <c r="AF4" s="184" t="s">
        <v>5</v>
      </c>
      <c r="AG4" s="179" t="s">
        <v>6</v>
      </c>
      <c r="AH4" s="180" t="s">
        <v>32</v>
      </c>
    </row>
    <row r="5" spans="1:34" ht="78" customHeight="1">
      <c r="A5" s="203"/>
      <c r="B5" s="204"/>
      <c r="C5" s="204"/>
      <c r="D5" s="204"/>
      <c r="E5" s="263"/>
      <c r="F5" s="208"/>
      <c r="G5" s="209"/>
      <c r="H5" s="209"/>
      <c r="I5" s="211"/>
      <c r="J5" s="211"/>
      <c r="K5" s="132" t="s">
        <v>0</v>
      </c>
      <c r="L5" s="133" t="s">
        <v>1</v>
      </c>
      <c r="M5" s="132" t="s">
        <v>0</v>
      </c>
      <c r="N5" s="133" t="s">
        <v>1</v>
      </c>
      <c r="O5" s="132" t="s">
        <v>0</v>
      </c>
      <c r="P5" s="133" t="s">
        <v>1</v>
      </c>
      <c r="Q5" s="132" t="s">
        <v>0</v>
      </c>
      <c r="R5" s="133" t="s">
        <v>1</v>
      </c>
      <c r="S5" s="132" t="s">
        <v>0</v>
      </c>
      <c r="T5" s="133" t="s">
        <v>1</v>
      </c>
      <c r="U5" s="132" t="s">
        <v>0</v>
      </c>
      <c r="V5" s="133" t="s">
        <v>1</v>
      </c>
      <c r="W5" s="132" t="s">
        <v>0</v>
      </c>
      <c r="X5" s="133" t="s">
        <v>15</v>
      </c>
      <c r="Y5" s="132" t="s">
        <v>0</v>
      </c>
      <c r="Z5" s="133" t="s">
        <v>1</v>
      </c>
      <c r="AA5" s="132" t="s">
        <v>0</v>
      </c>
      <c r="AB5" s="133" t="s">
        <v>15</v>
      </c>
      <c r="AC5" s="134" t="s">
        <v>28</v>
      </c>
      <c r="AD5" s="134" t="s">
        <v>29</v>
      </c>
      <c r="AE5" s="183"/>
      <c r="AF5" s="184"/>
      <c r="AG5" s="179"/>
      <c r="AH5" s="180"/>
    </row>
    <row r="6" spans="1:34" ht="50.25" customHeight="1" thickBot="1">
      <c r="A6" s="185" t="s">
        <v>364</v>
      </c>
      <c r="B6" s="186"/>
      <c r="C6" s="186"/>
      <c r="D6" s="186"/>
      <c r="E6" s="186" t="s">
        <v>365</v>
      </c>
      <c r="F6" s="186"/>
      <c r="G6" s="168">
        <v>1</v>
      </c>
      <c r="H6" s="168">
        <v>0.25</v>
      </c>
      <c r="I6" s="136"/>
      <c r="J6" s="136"/>
      <c r="K6" s="137">
        <f>K7+K14+K19+K24+K29</f>
        <v>0</v>
      </c>
      <c r="L6" s="137">
        <f t="shared" ref="L6:Z6" si="0">L7+L14+L19+L24+L29</f>
        <v>0</v>
      </c>
      <c r="M6" s="137">
        <f t="shared" si="0"/>
        <v>26250</v>
      </c>
      <c r="N6" s="137">
        <f t="shared" si="0"/>
        <v>0</v>
      </c>
      <c r="O6" s="137">
        <f t="shared" si="0"/>
        <v>0</v>
      </c>
      <c r="P6" s="137">
        <f t="shared" si="0"/>
        <v>0</v>
      </c>
      <c r="Q6" s="137">
        <f t="shared" si="0"/>
        <v>0</v>
      </c>
      <c r="R6" s="137">
        <f t="shared" si="0"/>
        <v>0</v>
      </c>
      <c r="S6" s="137">
        <f t="shared" si="0"/>
        <v>0</v>
      </c>
      <c r="T6" s="137">
        <f t="shared" si="0"/>
        <v>0</v>
      </c>
      <c r="U6" s="137">
        <f t="shared" si="0"/>
        <v>0</v>
      </c>
      <c r="V6" s="137">
        <f t="shared" si="0"/>
        <v>0</v>
      </c>
      <c r="W6" s="137">
        <f t="shared" si="0"/>
        <v>0</v>
      </c>
      <c r="X6" s="137">
        <f t="shared" si="0"/>
        <v>0</v>
      </c>
      <c r="Y6" s="137">
        <f t="shared" si="0"/>
        <v>0</v>
      </c>
      <c r="Z6" s="137">
        <f t="shared" si="0"/>
        <v>0</v>
      </c>
      <c r="AA6" s="137">
        <f>AA7+AA14+AA19+AA24+AA29</f>
        <v>26250</v>
      </c>
      <c r="AB6" s="137">
        <f t="shared" ref="AB6" si="1">AB7+AB14+AB19+AB24+AB29</f>
        <v>0</v>
      </c>
      <c r="AC6" s="19"/>
      <c r="AD6" s="19"/>
      <c r="AE6" s="19"/>
      <c r="AF6" s="19"/>
      <c r="AG6" s="19"/>
      <c r="AH6" s="37"/>
    </row>
    <row r="7" spans="1:34" ht="48" customHeight="1">
      <c r="A7" s="138" t="s">
        <v>30</v>
      </c>
      <c r="B7" s="139" t="s">
        <v>3</v>
      </c>
      <c r="C7" s="140" t="s">
        <v>23</v>
      </c>
      <c r="D7" s="140" t="s">
        <v>24</v>
      </c>
      <c r="E7" s="141" t="s">
        <v>18</v>
      </c>
      <c r="F7" s="139" t="s">
        <v>4</v>
      </c>
      <c r="G7" s="163"/>
      <c r="H7" s="143"/>
      <c r="I7" s="144"/>
      <c r="J7" s="144"/>
      <c r="K7" s="145">
        <f>K8</f>
        <v>0</v>
      </c>
      <c r="L7" s="145">
        <f t="shared" ref="L7:AB7" si="2">L8</f>
        <v>0</v>
      </c>
      <c r="M7" s="145">
        <f t="shared" si="2"/>
        <v>0</v>
      </c>
      <c r="N7" s="145">
        <f t="shared" si="2"/>
        <v>0</v>
      </c>
      <c r="O7" s="145">
        <f t="shared" si="2"/>
        <v>0</v>
      </c>
      <c r="P7" s="145">
        <f t="shared" si="2"/>
        <v>0</v>
      </c>
      <c r="Q7" s="145">
        <f t="shared" si="2"/>
        <v>0</v>
      </c>
      <c r="R7" s="145">
        <f t="shared" si="2"/>
        <v>0</v>
      </c>
      <c r="S7" s="145">
        <f t="shared" si="2"/>
        <v>0</v>
      </c>
      <c r="T7" s="145">
        <f t="shared" si="2"/>
        <v>0</v>
      </c>
      <c r="U7" s="145">
        <f t="shared" si="2"/>
        <v>0</v>
      </c>
      <c r="V7" s="145">
        <f t="shared" si="2"/>
        <v>0</v>
      </c>
      <c r="W7" s="145">
        <f t="shared" si="2"/>
        <v>0</v>
      </c>
      <c r="X7" s="145">
        <f t="shared" si="2"/>
        <v>0</v>
      </c>
      <c r="Y7" s="145">
        <f t="shared" si="2"/>
        <v>0</v>
      </c>
      <c r="Z7" s="145">
        <f t="shared" si="2"/>
        <v>0</v>
      </c>
      <c r="AA7" s="145">
        <f>AA8</f>
        <v>0</v>
      </c>
      <c r="AB7" s="145">
        <f t="shared" si="2"/>
        <v>0</v>
      </c>
      <c r="AC7" s="150"/>
      <c r="AD7" s="150"/>
      <c r="AE7" s="146"/>
      <c r="AF7" s="146"/>
      <c r="AG7" s="146"/>
      <c r="AH7" s="147"/>
    </row>
    <row r="8" spans="1:34" ht="12.75" customHeight="1">
      <c r="A8" s="249" t="s">
        <v>366</v>
      </c>
      <c r="B8" s="190" t="s">
        <v>367</v>
      </c>
      <c r="C8" s="253"/>
      <c r="D8" s="253"/>
      <c r="E8" s="256" t="s">
        <v>374</v>
      </c>
      <c r="F8" s="259" t="s">
        <v>375</v>
      </c>
      <c r="G8" s="264">
        <v>0</v>
      </c>
      <c r="H8" s="264">
        <v>0</v>
      </c>
      <c r="I8" s="199"/>
      <c r="J8" s="199"/>
      <c r="K8" s="212"/>
      <c r="L8" s="212"/>
      <c r="M8" s="215"/>
      <c r="N8" s="215"/>
      <c r="O8" s="212"/>
      <c r="P8" s="212"/>
      <c r="Q8" s="212"/>
      <c r="R8" s="212"/>
      <c r="S8" s="212"/>
      <c r="T8" s="212"/>
      <c r="U8" s="212"/>
      <c r="V8" s="212"/>
      <c r="W8" s="212"/>
      <c r="X8" s="212"/>
      <c r="Y8" s="212"/>
      <c r="Z8" s="212"/>
      <c r="AA8" s="212">
        <f>K8+M8+O8+Q8+S8+U8+W8+Y8</f>
        <v>0</v>
      </c>
      <c r="AB8" s="212">
        <f>L8+N8+P8+R8+T8+V8+X8+Z8</f>
        <v>0</v>
      </c>
      <c r="AC8" s="218"/>
      <c r="AD8" s="218"/>
      <c r="AE8" s="218"/>
      <c r="AF8" s="218"/>
      <c r="AG8" s="218"/>
      <c r="AH8" s="267"/>
    </row>
    <row r="9" spans="1:34">
      <c r="A9" s="249"/>
      <c r="B9" s="251"/>
      <c r="C9" s="254"/>
      <c r="D9" s="254"/>
      <c r="E9" s="257"/>
      <c r="F9" s="260"/>
      <c r="G9" s="265"/>
      <c r="H9" s="265"/>
      <c r="I9" s="200"/>
      <c r="J9" s="200"/>
      <c r="K9" s="213"/>
      <c r="L9" s="213"/>
      <c r="M9" s="275"/>
      <c r="N9" s="275"/>
      <c r="O9" s="213"/>
      <c r="P9" s="213"/>
      <c r="Q9" s="213"/>
      <c r="R9" s="213"/>
      <c r="S9" s="213"/>
      <c r="T9" s="213"/>
      <c r="U9" s="213"/>
      <c r="V9" s="213"/>
      <c r="W9" s="213"/>
      <c r="X9" s="213"/>
      <c r="Y9" s="213"/>
      <c r="Z9" s="213"/>
      <c r="AA9" s="213"/>
      <c r="AB9" s="213"/>
      <c r="AC9" s="219"/>
      <c r="AD9" s="219"/>
      <c r="AE9" s="219"/>
      <c r="AF9" s="219"/>
      <c r="AG9" s="219"/>
      <c r="AH9" s="268"/>
    </row>
    <row r="10" spans="1:34">
      <c r="A10" s="249"/>
      <c r="B10" s="251"/>
      <c r="C10" s="254"/>
      <c r="D10" s="254"/>
      <c r="E10" s="257"/>
      <c r="F10" s="260"/>
      <c r="G10" s="265"/>
      <c r="H10" s="265"/>
      <c r="I10" s="200"/>
      <c r="J10" s="200"/>
      <c r="K10" s="213"/>
      <c r="L10" s="213"/>
      <c r="M10" s="275"/>
      <c r="N10" s="275"/>
      <c r="O10" s="213"/>
      <c r="P10" s="213"/>
      <c r="Q10" s="213"/>
      <c r="R10" s="213"/>
      <c r="S10" s="213"/>
      <c r="T10" s="213"/>
      <c r="U10" s="213"/>
      <c r="V10" s="213"/>
      <c r="W10" s="213"/>
      <c r="X10" s="213"/>
      <c r="Y10" s="213"/>
      <c r="Z10" s="213"/>
      <c r="AA10" s="213"/>
      <c r="AB10" s="213"/>
      <c r="AC10" s="219"/>
      <c r="AD10" s="219"/>
      <c r="AE10" s="219"/>
      <c r="AF10" s="219"/>
      <c r="AG10" s="219"/>
      <c r="AH10" s="268"/>
    </row>
    <row r="11" spans="1:34">
      <c r="A11" s="249"/>
      <c r="B11" s="251"/>
      <c r="C11" s="254"/>
      <c r="D11" s="254"/>
      <c r="E11" s="257"/>
      <c r="F11" s="260"/>
      <c r="G11" s="265"/>
      <c r="H11" s="265"/>
      <c r="I11" s="200"/>
      <c r="J11" s="200"/>
      <c r="K11" s="213"/>
      <c r="L11" s="213"/>
      <c r="M11" s="275"/>
      <c r="N11" s="275"/>
      <c r="O11" s="213"/>
      <c r="P11" s="213"/>
      <c r="Q11" s="213"/>
      <c r="R11" s="213"/>
      <c r="S11" s="213"/>
      <c r="T11" s="213"/>
      <c r="U11" s="213"/>
      <c r="V11" s="213"/>
      <c r="W11" s="213"/>
      <c r="X11" s="213"/>
      <c r="Y11" s="213"/>
      <c r="Z11" s="213"/>
      <c r="AA11" s="213"/>
      <c r="AB11" s="213"/>
      <c r="AC11" s="219"/>
      <c r="AD11" s="219"/>
      <c r="AE11" s="219"/>
      <c r="AF11" s="219"/>
      <c r="AG11" s="219"/>
      <c r="AH11" s="268"/>
    </row>
    <row r="12" spans="1:34">
      <c r="A12" s="249"/>
      <c r="B12" s="251"/>
      <c r="C12" s="254"/>
      <c r="D12" s="254"/>
      <c r="E12" s="257"/>
      <c r="F12" s="260"/>
      <c r="G12" s="265"/>
      <c r="H12" s="265"/>
      <c r="I12" s="200"/>
      <c r="J12" s="200"/>
      <c r="K12" s="213"/>
      <c r="L12" s="213"/>
      <c r="M12" s="275"/>
      <c r="N12" s="275"/>
      <c r="O12" s="213"/>
      <c r="P12" s="213"/>
      <c r="Q12" s="213"/>
      <c r="R12" s="213"/>
      <c r="S12" s="213"/>
      <c r="T12" s="213"/>
      <c r="U12" s="213"/>
      <c r="V12" s="213"/>
      <c r="W12" s="213"/>
      <c r="X12" s="213"/>
      <c r="Y12" s="213"/>
      <c r="Z12" s="213"/>
      <c r="AA12" s="213"/>
      <c r="AB12" s="213"/>
      <c r="AC12" s="219"/>
      <c r="AD12" s="219"/>
      <c r="AE12" s="219"/>
      <c r="AF12" s="219"/>
      <c r="AG12" s="219"/>
      <c r="AH12" s="268"/>
    </row>
    <row r="13" spans="1:34" ht="105.75" customHeight="1" thickBot="1">
      <c r="A13" s="250"/>
      <c r="B13" s="252"/>
      <c r="C13" s="255"/>
      <c r="D13" s="255"/>
      <c r="E13" s="258"/>
      <c r="F13" s="261"/>
      <c r="G13" s="266"/>
      <c r="H13" s="266"/>
      <c r="I13" s="201"/>
      <c r="J13" s="201"/>
      <c r="K13" s="214"/>
      <c r="L13" s="214"/>
      <c r="M13" s="276"/>
      <c r="N13" s="276"/>
      <c r="O13" s="214"/>
      <c r="P13" s="214"/>
      <c r="Q13" s="214"/>
      <c r="R13" s="214"/>
      <c r="S13" s="214"/>
      <c r="T13" s="214"/>
      <c r="U13" s="214"/>
      <c r="V13" s="214"/>
      <c r="W13" s="214"/>
      <c r="X13" s="214"/>
      <c r="Y13" s="214"/>
      <c r="Z13" s="214"/>
      <c r="AA13" s="214"/>
      <c r="AB13" s="214"/>
      <c r="AC13" s="220"/>
      <c r="AD13" s="220"/>
      <c r="AE13" s="220"/>
      <c r="AF13" s="220"/>
      <c r="AG13" s="220"/>
      <c r="AH13" s="269"/>
    </row>
    <row r="14" spans="1:34" ht="48" customHeight="1">
      <c r="A14" s="138" t="s">
        <v>30</v>
      </c>
      <c r="B14" s="139" t="s">
        <v>3</v>
      </c>
      <c r="C14" s="140" t="s">
        <v>23</v>
      </c>
      <c r="D14" s="140" t="s">
        <v>24</v>
      </c>
      <c r="E14" s="141" t="s">
        <v>20</v>
      </c>
      <c r="F14" s="139"/>
      <c r="G14" s="163"/>
      <c r="H14" s="143"/>
      <c r="I14" s="144"/>
      <c r="J14" s="144"/>
      <c r="K14" s="145">
        <f>K15</f>
        <v>0</v>
      </c>
      <c r="L14" s="145">
        <f t="shared" ref="L14:AB14" si="3">L15</f>
        <v>0</v>
      </c>
      <c r="M14" s="145">
        <f t="shared" si="3"/>
        <v>15000</v>
      </c>
      <c r="N14" s="145">
        <f t="shared" si="3"/>
        <v>0</v>
      </c>
      <c r="O14" s="145">
        <f t="shared" si="3"/>
        <v>0</v>
      </c>
      <c r="P14" s="145">
        <f t="shared" si="3"/>
        <v>0</v>
      </c>
      <c r="Q14" s="145">
        <f t="shared" si="3"/>
        <v>0</v>
      </c>
      <c r="R14" s="145">
        <f t="shared" si="3"/>
        <v>0</v>
      </c>
      <c r="S14" s="145">
        <f t="shared" si="3"/>
        <v>0</v>
      </c>
      <c r="T14" s="145">
        <f t="shared" si="3"/>
        <v>0</v>
      </c>
      <c r="U14" s="145">
        <f t="shared" si="3"/>
        <v>0</v>
      </c>
      <c r="V14" s="145">
        <f t="shared" si="3"/>
        <v>0</v>
      </c>
      <c r="W14" s="145">
        <f t="shared" si="3"/>
        <v>0</v>
      </c>
      <c r="X14" s="145">
        <f t="shared" si="3"/>
        <v>0</v>
      </c>
      <c r="Y14" s="145">
        <f t="shared" si="3"/>
        <v>0</v>
      </c>
      <c r="Z14" s="145">
        <f t="shared" si="3"/>
        <v>0</v>
      </c>
      <c r="AA14" s="145">
        <f>AA15</f>
        <v>15000</v>
      </c>
      <c r="AB14" s="145">
        <f t="shared" si="3"/>
        <v>0</v>
      </c>
      <c r="AC14" s="150"/>
      <c r="AD14" s="150"/>
      <c r="AE14" s="146"/>
      <c r="AF14" s="146"/>
      <c r="AG14" s="146"/>
      <c r="AH14" s="147"/>
    </row>
    <row r="15" spans="1:34" ht="12.75" customHeight="1">
      <c r="A15" s="249" t="s">
        <v>366</v>
      </c>
      <c r="B15" s="270" t="s">
        <v>368</v>
      </c>
      <c r="C15" s="253"/>
      <c r="D15" s="253"/>
      <c r="E15" s="271" t="s">
        <v>376</v>
      </c>
      <c r="F15" s="273" t="s">
        <v>377</v>
      </c>
      <c r="G15" s="264">
        <v>1</v>
      </c>
      <c r="H15" s="264">
        <v>1</v>
      </c>
      <c r="I15" s="199"/>
      <c r="J15" s="199"/>
      <c r="K15" s="215"/>
      <c r="L15" s="215"/>
      <c r="M15" s="215">
        <v>15000</v>
      </c>
      <c r="N15" s="215"/>
      <c r="O15" s="215"/>
      <c r="P15" s="215"/>
      <c r="Q15" s="215"/>
      <c r="R15" s="215"/>
      <c r="S15" s="215"/>
      <c r="T15" s="215"/>
      <c r="U15" s="215"/>
      <c r="V15" s="215"/>
      <c r="W15" s="215"/>
      <c r="X15" s="215"/>
      <c r="Y15" s="215"/>
      <c r="Z15" s="215"/>
      <c r="AA15" s="215">
        <f>K15+M15+O15+Q15+S15+U15+W15+Y15</f>
        <v>15000</v>
      </c>
      <c r="AB15" s="215">
        <f>L15+N15+P15+R15+T15+V15+X15+Z15</f>
        <v>0</v>
      </c>
      <c r="AC15" s="277"/>
      <c r="AD15" s="164"/>
      <c r="AE15" s="277"/>
      <c r="AF15" s="277"/>
      <c r="AG15" s="277"/>
      <c r="AH15" s="280"/>
    </row>
    <row r="16" spans="1:34">
      <c r="A16" s="249"/>
      <c r="B16" s="251"/>
      <c r="C16" s="254"/>
      <c r="D16" s="254"/>
      <c r="E16" s="271"/>
      <c r="F16" s="273"/>
      <c r="G16" s="265"/>
      <c r="H16" s="265"/>
      <c r="I16" s="200"/>
      <c r="J16" s="200"/>
      <c r="K16" s="216"/>
      <c r="L16" s="216"/>
      <c r="M16" s="216"/>
      <c r="N16" s="216"/>
      <c r="O16" s="216"/>
      <c r="P16" s="216"/>
      <c r="Q16" s="216"/>
      <c r="R16" s="216"/>
      <c r="S16" s="216"/>
      <c r="T16" s="216"/>
      <c r="U16" s="216"/>
      <c r="V16" s="216"/>
      <c r="W16" s="216"/>
      <c r="X16" s="216"/>
      <c r="Y16" s="216"/>
      <c r="Z16" s="216"/>
      <c r="AA16" s="216"/>
      <c r="AB16" s="216"/>
      <c r="AC16" s="278"/>
      <c r="AD16" s="165"/>
      <c r="AE16" s="278"/>
      <c r="AF16" s="278"/>
      <c r="AG16" s="278"/>
      <c r="AH16" s="281"/>
    </row>
    <row r="17" spans="1:34">
      <c r="A17" s="249"/>
      <c r="B17" s="251"/>
      <c r="C17" s="254"/>
      <c r="D17" s="254"/>
      <c r="E17" s="271"/>
      <c r="F17" s="273"/>
      <c r="G17" s="265"/>
      <c r="H17" s="265"/>
      <c r="I17" s="200"/>
      <c r="J17" s="200"/>
      <c r="K17" s="216"/>
      <c r="L17" s="216"/>
      <c r="M17" s="216"/>
      <c r="N17" s="216"/>
      <c r="O17" s="216"/>
      <c r="P17" s="216"/>
      <c r="Q17" s="216"/>
      <c r="R17" s="216"/>
      <c r="S17" s="216"/>
      <c r="T17" s="216"/>
      <c r="U17" s="216"/>
      <c r="V17" s="216"/>
      <c r="W17" s="216"/>
      <c r="X17" s="216"/>
      <c r="Y17" s="216"/>
      <c r="Z17" s="216"/>
      <c r="AA17" s="216"/>
      <c r="AB17" s="216"/>
      <c r="AC17" s="278"/>
      <c r="AD17" s="165"/>
      <c r="AE17" s="278"/>
      <c r="AF17" s="278"/>
      <c r="AG17" s="278"/>
      <c r="AH17" s="281"/>
    </row>
    <row r="18" spans="1:34" ht="69.75" customHeight="1" thickBot="1">
      <c r="A18" s="250"/>
      <c r="B18" s="252"/>
      <c r="C18" s="255"/>
      <c r="D18" s="255"/>
      <c r="E18" s="272"/>
      <c r="F18" s="274"/>
      <c r="G18" s="265"/>
      <c r="H18" s="266"/>
      <c r="I18" s="201"/>
      <c r="J18" s="201"/>
      <c r="K18" s="217"/>
      <c r="L18" s="217"/>
      <c r="M18" s="217"/>
      <c r="N18" s="217"/>
      <c r="O18" s="217"/>
      <c r="P18" s="217"/>
      <c r="Q18" s="217"/>
      <c r="R18" s="217"/>
      <c r="S18" s="217"/>
      <c r="T18" s="217"/>
      <c r="U18" s="217"/>
      <c r="V18" s="217"/>
      <c r="W18" s="217"/>
      <c r="X18" s="217"/>
      <c r="Y18" s="217"/>
      <c r="Z18" s="217"/>
      <c r="AA18" s="217"/>
      <c r="AB18" s="217"/>
      <c r="AC18" s="279"/>
      <c r="AD18" s="166"/>
      <c r="AE18" s="279"/>
      <c r="AF18" s="279"/>
      <c r="AG18" s="279"/>
      <c r="AH18" s="282"/>
    </row>
    <row r="19" spans="1:34" ht="47.25" customHeight="1">
      <c r="A19" s="138" t="s">
        <v>30</v>
      </c>
      <c r="B19" s="139" t="s">
        <v>3</v>
      </c>
      <c r="C19" s="140" t="s">
        <v>23</v>
      </c>
      <c r="D19" s="140" t="s">
        <v>24</v>
      </c>
      <c r="E19" s="141" t="s">
        <v>21</v>
      </c>
      <c r="F19" s="139"/>
      <c r="G19" s="163"/>
      <c r="H19" s="163"/>
      <c r="I19" s="144"/>
      <c r="J19" s="144"/>
      <c r="K19" s="145">
        <f>K20</f>
        <v>0</v>
      </c>
      <c r="L19" s="145">
        <f t="shared" ref="L19:AB19" si="4">L20</f>
        <v>0</v>
      </c>
      <c r="M19" s="145">
        <f t="shared" si="4"/>
        <v>3750</v>
      </c>
      <c r="N19" s="145">
        <f t="shared" si="4"/>
        <v>0</v>
      </c>
      <c r="O19" s="145">
        <f t="shared" si="4"/>
        <v>0</v>
      </c>
      <c r="P19" s="145">
        <f t="shared" si="4"/>
        <v>0</v>
      </c>
      <c r="Q19" s="145">
        <f t="shared" si="4"/>
        <v>0</v>
      </c>
      <c r="R19" s="145">
        <f t="shared" si="4"/>
        <v>0</v>
      </c>
      <c r="S19" s="145">
        <f t="shared" si="4"/>
        <v>0</v>
      </c>
      <c r="T19" s="145">
        <f t="shared" si="4"/>
        <v>0</v>
      </c>
      <c r="U19" s="145">
        <f t="shared" si="4"/>
        <v>0</v>
      </c>
      <c r="V19" s="145">
        <f t="shared" si="4"/>
        <v>0</v>
      </c>
      <c r="W19" s="145">
        <f t="shared" si="4"/>
        <v>0</v>
      </c>
      <c r="X19" s="145">
        <f t="shared" si="4"/>
        <v>0</v>
      </c>
      <c r="Y19" s="145">
        <f t="shared" si="4"/>
        <v>0</v>
      </c>
      <c r="Z19" s="145">
        <f t="shared" si="4"/>
        <v>0</v>
      </c>
      <c r="AA19" s="145">
        <f>AA20</f>
        <v>3750</v>
      </c>
      <c r="AB19" s="145">
        <f t="shared" si="4"/>
        <v>0</v>
      </c>
      <c r="AC19" s="150"/>
      <c r="AD19" s="150"/>
      <c r="AE19" s="146"/>
      <c r="AF19" s="146"/>
      <c r="AG19" s="146"/>
      <c r="AH19" s="147"/>
    </row>
    <row r="20" spans="1:34" ht="12.75" customHeight="1">
      <c r="A20" s="283" t="s">
        <v>366</v>
      </c>
      <c r="B20" s="286" t="s">
        <v>370</v>
      </c>
      <c r="C20" s="287"/>
      <c r="D20" s="287"/>
      <c r="E20" s="290" t="s">
        <v>378</v>
      </c>
      <c r="F20" s="193" t="s">
        <v>369</v>
      </c>
      <c r="G20" s="264">
        <v>100</v>
      </c>
      <c r="H20" s="264">
        <v>50</v>
      </c>
      <c r="I20" s="234"/>
      <c r="J20" s="199"/>
      <c r="K20" s="218"/>
      <c r="L20" s="218"/>
      <c r="M20" s="218">
        <v>3750</v>
      </c>
      <c r="N20" s="218"/>
      <c r="O20" s="218"/>
      <c r="P20" s="218"/>
      <c r="Q20" s="218"/>
      <c r="R20" s="218"/>
      <c r="S20" s="218"/>
      <c r="T20" s="218"/>
      <c r="U20" s="218"/>
      <c r="V20" s="218"/>
      <c r="W20" s="218"/>
      <c r="X20" s="218"/>
      <c r="Y20" s="218"/>
      <c r="Z20" s="218"/>
      <c r="AA20" s="300">
        <f>K20+M20+O20+Q20+S20+U20+W20+Y20</f>
        <v>3750</v>
      </c>
      <c r="AB20" s="218">
        <f>L20+N20+P20+R20+T20+V20+X20+Z20</f>
        <v>0</v>
      </c>
      <c r="AC20" s="293"/>
      <c r="AD20" s="124"/>
      <c r="AE20" s="293"/>
      <c r="AF20" s="293"/>
      <c r="AG20" s="293"/>
      <c r="AH20" s="267"/>
    </row>
    <row r="21" spans="1:34">
      <c r="A21" s="284"/>
      <c r="B21" s="251"/>
      <c r="C21" s="288"/>
      <c r="D21" s="288"/>
      <c r="E21" s="291"/>
      <c r="F21" s="194"/>
      <c r="G21" s="265"/>
      <c r="H21" s="265"/>
      <c r="I21" s="235"/>
      <c r="J21" s="200"/>
      <c r="K21" s="219"/>
      <c r="L21" s="219"/>
      <c r="M21" s="219"/>
      <c r="N21" s="219"/>
      <c r="O21" s="219"/>
      <c r="P21" s="219"/>
      <c r="Q21" s="219"/>
      <c r="R21" s="219"/>
      <c r="S21" s="219"/>
      <c r="T21" s="219"/>
      <c r="U21" s="219"/>
      <c r="V21" s="219"/>
      <c r="W21" s="219"/>
      <c r="X21" s="219"/>
      <c r="Y21" s="219"/>
      <c r="Z21" s="219"/>
      <c r="AA21" s="301"/>
      <c r="AB21" s="219"/>
      <c r="AC21" s="294"/>
      <c r="AD21" s="125"/>
      <c r="AE21" s="294"/>
      <c r="AF21" s="294"/>
      <c r="AG21" s="294"/>
      <c r="AH21" s="268"/>
    </row>
    <row r="22" spans="1:34" ht="28.5" customHeight="1">
      <c r="A22" s="284"/>
      <c r="B22" s="251"/>
      <c r="C22" s="288"/>
      <c r="D22" s="288"/>
      <c r="E22" s="291"/>
      <c r="F22" s="194"/>
      <c r="G22" s="265"/>
      <c r="H22" s="265"/>
      <c r="I22" s="235"/>
      <c r="J22" s="200"/>
      <c r="K22" s="219"/>
      <c r="L22" s="219"/>
      <c r="M22" s="219"/>
      <c r="N22" s="219"/>
      <c r="O22" s="219"/>
      <c r="P22" s="219"/>
      <c r="Q22" s="219"/>
      <c r="R22" s="219"/>
      <c r="S22" s="219"/>
      <c r="T22" s="219"/>
      <c r="U22" s="219"/>
      <c r="V22" s="219"/>
      <c r="W22" s="219"/>
      <c r="X22" s="219"/>
      <c r="Y22" s="219"/>
      <c r="Z22" s="219"/>
      <c r="AA22" s="301"/>
      <c r="AB22" s="219"/>
      <c r="AC22" s="294"/>
      <c r="AD22" s="125"/>
      <c r="AE22" s="294"/>
      <c r="AF22" s="294"/>
      <c r="AG22" s="294"/>
      <c r="AH22" s="268"/>
    </row>
    <row r="23" spans="1:34" ht="139.5" customHeight="1" thickBot="1">
      <c r="A23" s="285"/>
      <c r="B23" s="252"/>
      <c r="C23" s="289"/>
      <c r="D23" s="289"/>
      <c r="E23" s="292"/>
      <c r="F23" s="195"/>
      <c r="G23" s="266"/>
      <c r="H23" s="266"/>
      <c r="I23" s="236"/>
      <c r="J23" s="201"/>
      <c r="K23" s="220"/>
      <c r="L23" s="220"/>
      <c r="M23" s="220"/>
      <c r="N23" s="220"/>
      <c r="O23" s="220"/>
      <c r="P23" s="220"/>
      <c r="Q23" s="220"/>
      <c r="R23" s="220"/>
      <c r="S23" s="220"/>
      <c r="T23" s="220"/>
      <c r="U23" s="220"/>
      <c r="V23" s="220"/>
      <c r="W23" s="220"/>
      <c r="X23" s="220"/>
      <c r="Y23" s="220"/>
      <c r="Z23" s="220"/>
      <c r="AA23" s="302"/>
      <c r="AB23" s="220"/>
      <c r="AC23" s="295"/>
      <c r="AD23" s="126"/>
      <c r="AE23" s="295"/>
      <c r="AF23" s="295"/>
      <c r="AG23" s="295"/>
      <c r="AH23" s="269"/>
    </row>
    <row r="24" spans="1:34" ht="45.75" customHeight="1">
      <c r="A24" s="138" t="s">
        <v>30</v>
      </c>
      <c r="B24" s="139" t="s">
        <v>3</v>
      </c>
      <c r="C24" s="167" t="s">
        <v>23</v>
      </c>
      <c r="D24" s="167" t="s">
        <v>24</v>
      </c>
      <c r="E24" s="141" t="s">
        <v>22</v>
      </c>
      <c r="F24" s="139"/>
      <c r="G24" s="163"/>
      <c r="H24" s="163"/>
      <c r="I24" s="144"/>
      <c r="J24" s="144"/>
      <c r="K24" s="145">
        <f>K25</f>
        <v>0</v>
      </c>
      <c r="L24" s="145">
        <f t="shared" ref="L24:AB24" si="5">L25</f>
        <v>0</v>
      </c>
      <c r="M24" s="145">
        <f t="shared" si="5"/>
        <v>3750</v>
      </c>
      <c r="N24" s="145">
        <f t="shared" si="5"/>
        <v>0</v>
      </c>
      <c r="O24" s="145">
        <f t="shared" si="5"/>
        <v>0</v>
      </c>
      <c r="P24" s="145">
        <f t="shared" si="5"/>
        <v>0</v>
      </c>
      <c r="Q24" s="145">
        <f t="shared" si="5"/>
        <v>0</v>
      </c>
      <c r="R24" s="145">
        <f t="shared" si="5"/>
        <v>0</v>
      </c>
      <c r="S24" s="145">
        <f t="shared" si="5"/>
        <v>0</v>
      </c>
      <c r="T24" s="145">
        <f t="shared" si="5"/>
        <v>0</v>
      </c>
      <c r="U24" s="145">
        <f t="shared" si="5"/>
        <v>0</v>
      </c>
      <c r="V24" s="145">
        <f t="shared" si="5"/>
        <v>0</v>
      </c>
      <c r="W24" s="145">
        <f t="shared" si="5"/>
        <v>0</v>
      </c>
      <c r="X24" s="145">
        <f t="shared" si="5"/>
        <v>0</v>
      </c>
      <c r="Y24" s="145">
        <f t="shared" si="5"/>
        <v>0</v>
      </c>
      <c r="Z24" s="145">
        <f t="shared" si="5"/>
        <v>0</v>
      </c>
      <c r="AA24" s="145">
        <f>AA29</f>
        <v>3750</v>
      </c>
      <c r="AB24" s="145">
        <f t="shared" si="5"/>
        <v>0</v>
      </c>
      <c r="AC24" s="150"/>
      <c r="AD24" s="150"/>
      <c r="AE24" s="146"/>
      <c r="AF24" s="146"/>
      <c r="AG24" s="146"/>
      <c r="AH24" s="147"/>
    </row>
    <row r="25" spans="1:34" ht="12.75" customHeight="1">
      <c r="A25" s="283" t="s">
        <v>366</v>
      </c>
      <c r="B25" s="190" t="s">
        <v>372</v>
      </c>
      <c r="C25" s="296"/>
      <c r="D25" s="296"/>
      <c r="E25" s="297" t="s">
        <v>379</v>
      </c>
      <c r="F25" s="193" t="s">
        <v>371</v>
      </c>
      <c r="G25" s="264">
        <v>100</v>
      </c>
      <c r="H25" s="264">
        <v>50</v>
      </c>
      <c r="I25" s="244"/>
      <c r="J25" s="244"/>
      <c r="K25" s="218"/>
      <c r="L25" s="218"/>
      <c r="M25" s="218">
        <v>3750</v>
      </c>
      <c r="N25" s="218"/>
      <c r="O25" s="218"/>
      <c r="P25" s="218"/>
      <c r="Q25" s="218"/>
      <c r="R25" s="218"/>
      <c r="S25" s="218"/>
      <c r="T25" s="218"/>
      <c r="U25" s="218"/>
      <c r="V25" s="218"/>
      <c r="W25" s="218"/>
      <c r="X25" s="218"/>
      <c r="Y25" s="218"/>
      <c r="Z25" s="218"/>
      <c r="AA25" s="218">
        <f>K25+M25+O25+Q25+S25+U25+W25+Y25</f>
        <v>3750</v>
      </c>
      <c r="AB25" s="218">
        <f>L25+N25+P25+R25+T25+V25+X25+Z25</f>
        <v>0</v>
      </c>
      <c r="AC25" s="293"/>
      <c r="AD25" s="124"/>
      <c r="AE25" s="293"/>
      <c r="AF25" s="293"/>
      <c r="AG25" s="293"/>
      <c r="AH25" s="267"/>
    </row>
    <row r="26" spans="1:34">
      <c r="A26" s="284"/>
      <c r="B26" s="251"/>
      <c r="C26" s="254"/>
      <c r="D26" s="254"/>
      <c r="E26" s="298"/>
      <c r="F26" s="194"/>
      <c r="G26" s="265"/>
      <c r="H26" s="265"/>
      <c r="I26" s="245"/>
      <c r="J26" s="245"/>
      <c r="K26" s="219"/>
      <c r="L26" s="219"/>
      <c r="M26" s="219"/>
      <c r="N26" s="219"/>
      <c r="O26" s="219"/>
      <c r="P26" s="219"/>
      <c r="Q26" s="219"/>
      <c r="R26" s="219"/>
      <c r="S26" s="219"/>
      <c r="T26" s="219"/>
      <c r="U26" s="219"/>
      <c r="V26" s="219"/>
      <c r="W26" s="219"/>
      <c r="X26" s="219"/>
      <c r="Y26" s="219"/>
      <c r="Z26" s="219"/>
      <c r="AA26" s="219"/>
      <c r="AB26" s="219"/>
      <c r="AC26" s="294"/>
      <c r="AD26" s="125"/>
      <c r="AE26" s="294"/>
      <c r="AF26" s="294"/>
      <c r="AG26" s="294"/>
      <c r="AH26" s="268"/>
    </row>
    <row r="27" spans="1:34">
      <c r="A27" s="284"/>
      <c r="B27" s="251"/>
      <c r="C27" s="254"/>
      <c r="D27" s="254"/>
      <c r="E27" s="298"/>
      <c r="F27" s="194"/>
      <c r="G27" s="265"/>
      <c r="H27" s="265"/>
      <c r="I27" s="245"/>
      <c r="J27" s="245"/>
      <c r="K27" s="219"/>
      <c r="L27" s="219"/>
      <c r="M27" s="219"/>
      <c r="N27" s="219"/>
      <c r="O27" s="219"/>
      <c r="P27" s="219"/>
      <c r="Q27" s="219"/>
      <c r="R27" s="219"/>
      <c r="S27" s="219"/>
      <c r="T27" s="219"/>
      <c r="U27" s="219"/>
      <c r="V27" s="219"/>
      <c r="W27" s="219"/>
      <c r="X27" s="219"/>
      <c r="Y27" s="219"/>
      <c r="Z27" s="219"/>
      <c r="AA27" s="219"/>
      <c r="AB27" s="219"/>
      <c r="AC27" s="294"/>
      <c r="AD27" s="125"/>
      <c r="AE27" s="294"/>
      <c r="AF27" s="294"/>
      <c r="AG27" s="294"/>
      <c r="AH27" s="268"/>
    </row>
    <row r="28" spans="1:34" ht="90" customHeight="1" thickBot="1">
      <c r="A28" s="285"/>
      <c r="B28" s="252"/>
      <c r="C28" s="255"/>
      <c r="D28" s="255"/>
      <c r="E28" s="299"/>
      <c r="F28" s="195"/>
      <c r="G28" s="266"/>
      <c r="H28" s="266"/>
      <c r="I28" s="303"/>
      <c r="J28" s="303"/>
      <c r="K28" s="220"/>
      <c r="L28" s="220"/>
      <c r="M28" s="220"/>
      <c r="N28" s="220"/>
      <c r="O28" s="220"/>
      <c r="P28" s="220"/>
      <c r="Q28" s="220"/>
      <c r="R28" s="220"/>
      <c r="S28" s="220"/>
      <c r="T28" s="220"/>
      <c r="U28" s="220"/>
      <c r="V28" s="220"/>
      <c r="W28" s="220"/>
      <c r="X28" s="220"/>
      <c r="Y28" s="220"/>
      <c r="Z28" s="220"/>
      <c r="AA28" s="220"/>
      <c r="AB28" s="220"/>
      <c r="AC28" s="295"/>
      <c r="AD28" s="126"/>
      <c r="AE28" s="295"/>
      <c r="AF28" s="295"/>
      <c r="AG28" s="295"/>
      <c r="AH28" s="269"/>
    </row>
    <row r="29" spans="1:34" ht="44.25" customHeight="1">
      <c r="A29" s="138" t="s">
        <v>30</v>
      </c>
      <c r="B29" s="139" t="s">
        <v>3</v>
      </c>
      <c r="C29" s="167" t="s">
        <v>23</v>
      </c>
      <c r="D29" s="167" t="s">
        <v>24</v>
      </c>
      <c r="E29" s="30" t="s">
        <v>22</v>
      </c>
      <c r="F29" s="34"/>
      <c r="G29" s="163"/>
      <c r="H29" s="163"/>
      <c r="I29" s="144"/>
      <c r="J29" s="144"/>
      <c r="K29" s="145">
        <f>K30</f>
        <v>0</v>
      </c>
      <c r="L29" s="145">
        <f t="shared" ref="L29:AB29" si="6">L30</f>
        <v>0</v>
      </c>
      <c r="M29" s="145">
        <f t="shared" si="6"/>
        <v>3750</v>
      </c>
      <c r="N29" s="145">
        <f t="shared" si="6"/>
        <v>0</v>
      </c>
      <c r="O29" s="145">
        <f t="shared" si="6"/>
        <v>0</v>
      </c>
      <c r="P29" s="145">
        <f t="shared" si="6"/>
        <v>0</v>
      </c>
      <c r="Q29" s="145">
        <f t="shared" si="6"/>
        <v>0</v>
      </c>
      <c r="R29" s="145">
        <f t="shared" si="6"/>
        <v>0</v>
      </c>
      <c r="S29" s="145">
        <f t="shared" si="6"/>
        <v>0</v>
      </c>
      <c r="T29" s="145">
        <f t="shared" si="6"/>
        <v>0</v>
      </c>
      <c r="U29" s="145">
        <f t="shared" si="6"/>
        <v>0</v>
      </c>
      <c r="V29" s="145">
        <f t="shared" si="6"/>
        <v>0</v>
      </c>
      <c r="W29" s="145">
        <f t="shared" si="6"/>
        <v>0</v>
      </c>
      <c r="X29" s="145">
        <f t="shared" si="6"/>
        <v>0</v>
      </c>
      <c r="Y29" s="145">
        <f t="shared" si="6"/>
        <v>0</v>
      </c>
      <c r="Z29" s="145">
        <f t="shared" si="6"/>
        <v>0</v>
      </c>
      <c r="AA29" s="145">
        <f>AA30</f>
        <v>3750</v>
      </c>
      <c r="AB29" s="145">
        <f t="shared" si="6"/>
        <v>0</v>
      </c>
      <c r="AC29" s="150"/>
      <c r="AD29" s="150"/>
      <c r="AE29" s="146"/>
      <c r="AF29" s="146"/>
      <c r="AG29" s="146"/>
      <c r="AH29" s="147"/>
    </row>
    <row r="30" spans="1:34" ht="12.75" customHeight="1">
      <c r="A30" s="283" t="s">
        <v>366</v>
      </c>
      <c r="B30" s="190" t="s">
        <v>373</v>
      </c>
      <c r="C30" s="296"/>
      <c r="D30" s="296"/>
      <c r="E30" s="297" t="s">
        <v>380</v>
      </c>
      <c r="F30" s="193" t="s">
        <v>381</v>
      </c>
      <c r="G30" s="264">
        <v>100</v>
      </c>
      <c r="H30" s="264">
        <v>50</v>
      </c>
      <c r="I30" s="244"/>
      <c r="J30" s="244"/>
      <c r="K30" s="218"/>
      <c r="L30" s="218"/>
      <c r="M30" s="218">
        <v>3750</v>
      </c>
      <c r="N30" s="218"/>
      <c r="O30" s="218"/>
      <c r="P30" s="218"/>
      <c r="Q30" s="218"/>
      <c r="R30" s="218"/>
      <c r="S30" s="218"/>
      <c r="T30" s="218"/>
      <c r="U30" s="218"/>
      <c r="V30" s="218"/>
      <c r="W30" s="218"/>
      <c r="X30" s="218"/>
      <c r="Y30" s="218"/>
      <c r="Z30" s="218"/>
      <c r="AA30" s="218">
        <f>K30+M30+O30+Q30+S30+U30+W30+Y30</f>
        <v>3750</v>
      </c>
      <c r="AB30" s="218">
        <f>L30+N30+P30+R30+T30+V30+X30+Z30</f>
        <v>0</v>
      </c>
      <c r="AC30" s="293"/>
      <c r="AD30" s="124"/>
      <c r="AE30" s="293"/>
      <c r="AF30" s="293"/>
      <c r="AG30" s="293"/>
      <c r="AH30" s="267"/>
    </row>
    <row r="31" spans="1:34">
      <c r="A31" s="284"/>
      <c r="B31" s="251"/>
      <c r="C31" s="254"/>
      <c r="D31" s="254"/>
      <c r="E31" s="298"/>
      <c r="F31" s="194"/>
      <c r="G31" s="265"/>
      <c r="H31" s="265"/>
      <c r="I31" s="245"/>
      <c r="J31" s="245"/>
      <c r="K31" s="219"/>
      <c r="L31" s="219"/>
      <c r="M31" s="219"/>
      <c r="N31" s="219"/>
      <c r="O31" s="219"/>
      <c r="P31" s="219"/>
      <c r="Q31" s="219"/>
      <c r="R31" s="219"/>
      <c r="S31" s="219"/>
      <c r="T31" s="219"/>
      <c r="U31" s="219"/>
      <c r="V31" s="219"/>
      <c r="W31" s="219"/>
      <c r="X31" s="219"/>
      <c r="Y31" s="219"/>
      <c r="Z31" s="219"/>
      <c r="AA31" s="219"/>
      <c r="AB31" s="219"/>
      <c r="AC31" s="294"/>
      <c r="AD31" s="125"/>
      <c r="AE31" s="294"/>
      <c r="AF31" s="294"/>
      <c r="AG31" s="294"/>
      <c r="AH31" s="268"/>
    </row>
    <row r="32" spans="1:34">
      <c r="A32" s="284"/>
      <c r="B32" s="251"/>
      <c r="C32" s="254"/>
      <c r="D32" s="254"/>
      <c r="E32" s="298"/>
      <c r="F32" s="194"/>
      <c r="G32" s="265"/>
      <c r="H32" s="265"/>
      <c r="I32" s="245"/>
      <c r="J32" s="245"/>
      <c r="K32" s="219"/>
      <c r="L32" s="219"/>
      <c r="M32" s="219"/>
      <c r="N32" s="219"/>
      <c r="O32" s="219"/>
      <c r="P32" s="219"/>
      <c r="Q32" s="219"/>
      <c r="R32" s="219"/>
      <c r="S32" s="219"/>
      <c r="T32" s="219"/>
      <c r="U32" s="219"/>
      <c r="V32" s="219"/>
      <c r="W32" s="219"/>
      <c r="X32" s="219"/>
      <c r="Y32" s="219"/>
      <c r="Z32" s="219"/>
      <c r="AA32" s="219"/>
      <c r="AB32" s="219"/>
      <c r="AC32" s="294"/>
      <c r="AD32" s="125"/>
      <c r="AE32" s="294"/>
      <c r="AF32" s="294"/>
      <c r="AG32" s="294"/>
      <c r="AH32" s="268"/>
    </row>
    <row r="33" spans="1:34" ht="59.25" customHeight="1" thickBot="1">
      <c r="A33" s="285"/>
      <c r="B33" s="252"/>
      <c r="C33" s="255"/>
      <c r="D33" s="255"/>
      <c r="E33" s="299"/>
      <c r="F33" s="195"/>
      <c r="G33" s="266"/>
      <c r="H33" s="266"/>
      <c r="I33" s="303"/>
      <c r="J33" s="303"/>
      <c r="K33" s="220"/>
      <c r="L33" s="220"/>
      <c r="M33" s="220"/>
      <c r="N33" s="220"/>
      <c r="O33" s="220"/>
      <c r="P33" s="220"/>
      <c r="Q33" s="220"/>
      <c r="R33" s="220"/>
      <c r="S33" s="220"/>
      <c r="T33" s="220"/>
      <c r="U33" s="220"/>
      <c r="V33" s="220"/>
      <c r="W33" s="220"/>
      <c r="X33" s="220"/>
      <c r="Y33" s="220"/>
      <c r="Z33" s="220"/>
      <c r="AA33" s="220"/>
      <c r="AB33" s="220"/>
      <c r="AC33" s="295"/>
      <c r="AD33" s="126"/>
      <c r="AE33" s="295"/>
      <c r="AF33" s="295"/>
      <c r="AG33" s="295"/>
      <c r="AH33" s="269"/>
    </row>
  </sheetData>
  <mergeCells count="194">
    <mergeCell ref="AB30:AB33"/>
    <mergeCell ref="AC30:AC33"/>
    <mergeCell ref="AE30:AE33"/>
    <mergeCell ref="AF30:AF33"/>
    <mergeCell ref="AG30:AG33"/>
    <mergeCell ref="AH30:AH33"/>
    <mergeCell ref="V30:V33"/>
    <mergeCell ref="W30:W33"/>
    <mergeCell ref="X30:X33"/>
    <mergeCell ref="Y30:Y33"/>
    <mergeCell ref="Z30:Z33"/>
    <mergeCell ref="AA30:AA33"/>
    <mergeCell ref="P30:P33"/>
    <mergeCell ref="Q30:Q33"/>
    <mergeCell ref="R30:R33"/>
    <mergeCell ref="S30:S33"/>
    <mergeCell ref="T30:T33"/>
    <mergeCell ref="U30:U33"/>
    <mergeCell ref="J30:J33"/>
    <mergeCell ref="K30:K33"/>
    <mergeCell ref="L30:L33"/>
    <mergeCell ref="M30:M33"/>
    <mergeCell ref="N30:N33"/>
    <mergeCell ref="O30:O33"/>
    <mergeCell ref="AH25:AH28"/>
    <mergeCell ref="A30:A33"/>
    <mergeCell ref="B30:B33"/>
    <mergeCell ref="C30:C33"/>
    <mergeCell ref="D30:D33"/>
    <mergeCell ref="E30:E33"/>
    <mergeCell ref="F30:F33"/>
    <mergeCell ref="G30:G33"/>
    <mergeCell ref="H30:H33"/>
    <mergeCell ref="I30:I33"/>
    <mergeCell ref="AA25:AA28"/>
    <mergeCell ref="AB25:AB28"/>
    <mergeCell ref="AC25:AC28"/>
    <mergeCell ref="AE25:AE28"/>
    <mergeCell ref="AF25:AF28"/>
    <mergeCell ref="AG25:AG28"/>
    <mergeCell ref="U25:U28"/>
    <mergeCell ref="V25:V28"/>
    <mergeCell ref="W25:W28"/>
    <mergeCell ref="X25:X28"/>
    <mergeCell ref="Y25:Y28"/>
    <mergeCell ref="Z25:Z28"/>
    <mergeCell ref="O25:O28"/>
    <mergeCell ref="P25:P28"/>
    <mergeCell ref="Q25:Q28"/>
    <mergeCell ref="R25:R28"/>
    <mergeCell ref="S25:S28"/>
    <mergeCell ref="T25:T28"/>
    <mergeCell ref="I25:I28"/>
    <mergeCell ref="J25:J28"/>
    <mergeCell ref="K25:K28"/>
    <mergeCell ref="L25:L28"/>
    <mergeCell ref="M25:M28"/>
    <mergeCell ref="N25:N28"/>
    <mergeCell ref="AG20:AG23"/>
    <mergeCell ref="AH20:AH23"/>
    <mergeCell ref="A25:A28"/>
    <mergeCell ref="B25:B28"/>
    <mergeCell ref="C25:C28"/>
    <mergeCell ref="D25:D28"/>
    <mergeCell ref="E25:E28"/>
    <mergeCell ref="F25:F28"/>
    <mergeCell ref="G25:G28"/>
    <mergeCell ref="H25:H28"/>
    <mergeCell ref="Z20:Z23"/>
    <mergeCell ref="AA20:AA23"/>
    <mergeCell ref="AB20:AB23"/>
    <mergeCell ref="AC20:AC23"/>
    <mergeCell ref="AE20:AE23"/>
    <mergeCell ref="AF20:AF23"/>
    <mergeCell ref="T20:T23"/>
    <mergeCell ref="U20:U23"/>
    <mergeCell ref="V20:V23"/>
    <mergeCell ref="W20:W23"/>
    <mergeCell ref="X20:X23"/>
    <mergeCell ref="Y20:Y23"/>
    <mergeCell ref="N20:N23"/>
    <mergeCell ref="O20:O23"/>
    <mergeCell ref="X15:X18"/>
    <mergeCell ref="M15:M18"/>
    <mergeCell ref="N15:N18"/>
    <mergeCell ref="P20:P23"/>
    <mergeCell ref="Q20:Q23"/>
    <mergeCell ref="R20:R23"/>
    <mergeCell ref="S20:S23"/>
    <mergeCell ref="H20:H23"/>
    <mergeCell ref="I20:I23"/>
    <mergeCell ref="J20:J23"/>
    <mergeCell ref="K20:K23"/>
    <mergeCell ref="L20:L23"/>
    <mergeCell ref="M20:M23"/>
    <mergeCell ref="J8:J13"/>
    <mergeCell ref="K8:K13"/>
    <mergeCell ref="L8:L13"/>
    <mergeCell ref="AF15:AF18"/>
    <mergeCell ref="AG15:AG18"/>
    <mergeCell ref="AH15:AH18"/>
    <mergeCell ref="A20:A23"/>
    <mergeCell ref="B20:B23"/>
    <mergeCell ref="C20:C23"/>
    <mergeCell ref="D20:D23"/>
    <mergeCell ref="E20:E23"/>
    <mergeCell ref="F20:F23"/>
    <mergeCell ref="G20:G23"/>
    <mergeCell ref="Y15:Y18"/>
    <mergeCell ref="Z15:Z18"/>
    <mergeCell ref="AA15:AA18"/>
    <mergeCell ref="AB15:AB18"/>
    <mergeCell ref="AC15:AC18"/>
    <mergeCell ref="AE15:AE18"/>
    <mergeCell ref="S15:S18"/>
    <mergeCell ref="T15:T18"/>
    <mergeCell ref="U15:U18"/>
    <mergeCell ref="V15:V18"/>
    <mergeCell ref="W15:W18"/>
    <mergeCell ref="O15:O18"/>
    <mergeCell ref="P15:P18"/>
    <mergeCell ref="Q15:Q18"/>
    <mergeCell ref="R15:R18"/>
    <mergeCell ref="G15:G18"/>
    <mergeCell ref="H15:H18"/>
    <mergeCell ref="I15:I18"/>
    <mergeCell ref="J15:J18"/>
    <mergeCell ref="K15:K18"/>
    <mergeCell ref="L15:L18"/>
    <mergeCell ref="AE8:AE13"/>
    <mergeCell ref="AF8:AF13"/>
    <mergeCell ref="AG8:AG13"/>
    <mergeCell ref="AH8:AH13"/>
    <mergeCell ref="A15:A18"/>
    <mergeCell ref="B15:B18"/>
    <mergeCell ref="C15:C18"/>
    <mergeCell ref="D15:D18"/>
    <mergeCell ref="E15:E18"/>
    <mergeCell ref="F15:F18"/>
    <mergeCell ref="Y8:Y13"/>
    <mergeCell ref="Z8:Z13"/>
    <mergeCell ref="AA8:AA13"/>
    <mergeCell ref="AB8:AB13"/>
    <mergeCell ref="AC8:AC13"/>
    <mergeCell ref="AD8:AD13"/>
    <mergeCell ref="S8:S13"/>
    <mergeCell ref="T8:T13"/>
    <mergeCell ref="U8:U13"/>
    <mergeCell ref="V8:V13"/>
    <mergeCell ref="W8:W13"/>
    <mergeCell ref="X8:X13"/>
    <mergeCell ref="M8:M13"/>
    <mergeCell ref="N8:N13"/>
    <mergeCell ref="A6:D6"/>
    <mergeCell ref="E6:F6"/>
    <mergeCell ref="A8:A13"/>
    <mergeCell ref="B8:B13"/>
    <mergeCell ref="C8:C13"/>
    <mergeCell ref="D8:D13"/>
    <mergeCell ref="E8:E13"/>
    <mergeCell ref="F8:F13"/>
    <mergeCell ref="W4:X4"/>
    <mergeCell ref="K4:L4"/>
    <mergeCell ref="M4:N4"/>
    <mergeCell ref="O4:P4"/>
    <mergeCell ref="Q4:R4"/>
    <mergeCell ref="S4:T4"/>
    <mergeCell ref="U4:V4"/>
    <mergeCell ref="A4:D5"/>
    <mergeCell ref="E4:F5"/>
    <mergeCell ref="O8:O13"/>
    <mergeCell ref="P8:P13"/>
    <mergeCell ref="Q8:Q13"/>
    <mergeCell ref="R8:R13"/>
    <mergeCell ref="G8:G13"/>
    <mergeCell ref="H8:H13"/>
    <mergeCell ref="I8:I13"/>
    <mergeCell ref="G4:G5"/>
    <mergeCell ref="H4:H5"/>
    <mergeCell ref="I4:I5"/>
    <mergeCell ref="J4:J5"/>
    <mergeCell ref="A1:AG1"/>
    <mergeCell ref="A2:AG2"/>
    <mergeCell ref="A3:D3"/>
    <mergeCell ref="E3:J3"/>
    <mergeCell ref="K3:AB3"/>
    <mergeCell ref="AC3:AH3"/>
    <mergeCell ref="AG4:AG5"/>
    <mergeCell ref="AH4:AH5"/>
    <mergeCell ref="Y4:Z4"/>
    <mergeCell ref="AA4:AB4"/>
    <mergeCell ref="AC4:AD4"/>
    <mergeCell ref="AE4:AE5"/>
    <mergeCell ref="AF4:AF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AH185"/>
  <sheetViews>
    <sheetView zoomScale="79" zoomScaleNormal="79" workbookViewId="0">
      <selection activeCell="H4" sqref="H4:H5"/>
    </sheetView>
  </sheetViews>
  <sheetFormatPr baseColWidth="10" defaultRowHeight="23.25"/>
  <cols>
    <col min="1" max="1" width="15" style="1" customWidth="1"/>
    <col min="2" max="2" width="38.42578125" style="1" customWidth="1"/>
    <col min="3" max="3" width="6.28515625" style="6" customWidth="1"/>
    <col min="4" max="4" width="6.7109375" style="6" customWidth="1"/>
    <col min="5" max="5" width="23.42578125" style="16" customWidth="1"/>
    <col min="6" max="6" width="19.28515625" customWidth="1"/>
    <col min="7" max="7" width="5.7109375" style="15" customWidth="1"/>
    <col min="8" max="8" width="5" style="13" customWidth="1"/>
    <col min="9" max="9" width="6.140625" style="14" customWidth="1"/>
    <col min="10" max="10" width="5.28515625" style="14" customWidth="1"/>
    <col min="11" max="28" width="4.28515625" customWidth="1"/>
    <col min="29" max="29" width="10" customWidth="1"/>
    <col min="30" max="30" width="6" customWidth="1"/>
    <col min="31" max="31" width="5.42578125" customWidth="1"/>
    <col min="32" max="32" width="3.7109375" customWidth="1"/>
    <col min="33" max="33" width="3.7109375" style="2" customWidth="1"/>
    <col min="34" max="34" width="4.140625" customWidth="1"/>
  </cols>
  <sheetData>
    <row r="1" spans="1:34" ht="12.75">
      <c r="A1" s="304" t="s">
        <v>36</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row>
    <row r="2" spans="1:34" ht="20.25" customHeight="1" thickBot="1">
      <c r="A2" s="305" t="s">
        <v>27</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row>
    <row r="3" spans="1:34" ht="29.25" customHeight="1">
      <c r="A3" s="306" t="s">
        <v>33</v>
      </c>
      <c r="B3" s="307"/>
      <c r="C3" s="307"/>
      <c r="D3" s="307"/>
      <c r="E3" s="308" t="s">
        <v>34</v>
      </c>
      <c r="F3" s="308"/>
      <c r="G3" s="308"/>
      <c r="H3" s="308"/>
      <c r="I3" s="308"/>
      <c r="J3" s="308"/>
      <c r="K3" s="309" t="s">
        <v>2</v>
      </c>
      <c r="L3" s="310"/>
      <c r="M3" s="310"/>
      <c r="N3" s="310"/>
      <c r="O3" s="310"/>
      <c r="P3" s="310"/>
      <c r="Q3" s="310"/>
      <c r="R3" s="310"/>
      <c r="S3" s="310"/>
      <c r="T3" s="310"/>
      <c r="U3" s="310"/>
      <c r="V3" s="310"/>
      <c r="W3" s="310"/>
      <c r="X3" s="310"/>
      <c r="Y3" s="310"/>
      <c r="Z3" s="310"/>
      <c r="AA3" s="310"/>
      <c r="AB3" s="310"/>
      <c r="AC3" s="311" t="s">
        <v>6</v>
      </c>
      <c r="AD3" s="312"/>
      <c r="AE3" s="312"/>
      <c r="AF3" s="312"/>
      <c r="AG3" s="312"/>
      <c r="AH3" s="313"/>
    </row>
    <row r="4" spans="1:34" ht="15" customHeight="1">
      <c r="A4" s="324" t="s">
        <v>35</v>
      </c>
      <c r="B4" s="325"/>
      <c r="C4" s="325"/>
      <c r="D4" s="325"/>
      <c r="E4" s="326" t="s">
        <v>42</v>
      </c>
      <c r="F4" s="327"/>
      <c r="G4" s="321" t="s">
        <v>14</v>
      </c>
      <c r="H4" s="321" t="s">
        <v>324</v>
      </c>
      <c r="I4" s="322" t="s">
        <v>16</v>
      </c>
      <c r="J4" s="322" t="s">
        <v>17</v>
      </c>
      <c r="K4" s="320" t="s">
        <v>7</v>
      </c>
      <c r="L4" s="316"/>
      <c r="M4" s="316" t="s">
        <v>8</v>
      </c>
      <c r="N4" s="316"/>
      <c r="O4" s="316" t="s">
        <v>9</v>
      </c>
      <c r="P4" s="316"/>
      <c r="Q4" s="316" t="s">
        <v>10</v>
      </c>
      <c r="R4" s="316"/>
      <c r="S4" s="316" t="s">
        <v>11</v>
      </c>
      <c r="T4" s="316"/>
      <c r="U4" s="316" t="s">
        <v>12</v>
      </c>
      <c r="V4" s="316"/>
      <c r="W4" s="316" t="s">
        <v>13</v>
      </c>
      <c r="X4" s="316"/>
      <c r="Y4" s="316" t="s">
        <v>25</v>
      </c>
      <c r="Z4" s="316"/>
      <c r="AA4" s="316" t="s">
        <v>26</v>
      </c>
      <c r="AB4" s="316"/>
      <c r="AC4" s="317" t="s">
        <v>19</v>
      </c>
      <c r="AD4" s="317"/>
      <c r="AE4" s="318" t="s">
        <v>31</v>
      </c>
      <c r="AF4" s="319" t="s">
        <v>5</v>
      </c>
      <c r="AG4" s="314" t="s">
        <v>6</v>
      </c>
      <c r="AH4" s="315" t="s">
        <v>32</v>
      </c>
    </row>
    <row r="5" spans="1:34" ht="64.5" customHeight="1">
      <c r="A5" s="324"/>
      <c r="B5" s="325"/>
      <c r="C5" s="325"/>
      <c r="D5" s="325"/>
      <c r="E5" s="328"/>
      <c r="F5" s="329"/>
      <c r="G5" s="321"/>
      <c r="H5" s="321"/>
      <c r="I5" s="323"/>
      <c r="J5" s="323"/>
      <c r="K5" s="17" t="s">
        <v>0</v>
      </c>
      <c r="L5" s="35" t="s">
        <v>1</v>
      </c>
      <c r="M5" s="17" t="s">
        <v>0</v>
      </c>
      <c r="N5" s="35" t="s">
        <v>1</v>
      </c>
      <c r="O5" s="17" t="s">
        <v>0</v>
      </c>
      <c r="P5" s="35" t="s">
        <v>1</v>
      </c>
      <c r="Q5" s="17" t="s">
        <v>0</v>
      </c>
      <c r="R5" s="35" t="s">
        <v>1</v>
      </c>
      <c r="S5" s="17" t="s">
        <v>0</v>
      </c>
      <c r="T5" s="35" t="s">
        <v>1</v>
      </c>
      <c r="U5" s="17" t="s">
        <v>0</v>
      </c>
      <c r="V5" s="35" t="s">
        <v>1</v>
      </c>
      <c r="W5" s="17" t="s">
        <v>0</v>
      </c>
      <c r="X5" s="35" t="s">
        <v>15</v>
      </c>
      <c r="Y5" s="17" t="s">
        <v>0</v>
      </c>
      <c r="Z5" s="35" t="s">
        <v>1</v>
      </c>
      <c r="AA5" s="17" t="s">
        <v>0</v>
      </c>
      <c r="AB5" s="35" t="s">
        <v>15</v>
      </c>
      <c r="AC5" s="29" t="s">
        <v>28</v>
      </c>
      <c r="AD5" s="29" t="s">
        <v>29</v>
      </c>
      <c r="AE5" s="318"/>
      <c r="AF5" s="319"/>
      <c r="AG5" s="314"/>
      <c r="AH5" s="315"/>
    </row>
    <row r="6" spans="1:34" s="3" customFormat="1" ht="71.25" customHeight="1" thickBot="1">
      <c r="A6" s="330" t="s">
        <v>37</v>
      </c>
      <c r="B6" s="331"/>
      <c r="C6" s="331"/>
      <c r="D6" s="331"/>
      <c r="E6" s="331" t="s">
        <v>38</v>
      </c>
      <c r="F6" s="331"/>
      <c r="G6" s="39">
        <v>0.8</v>
      </c>
      <c r="H6" s="40">
        <v>0.2</v>
      </c>
      <c r="I6" s="22"/>
      <c r="J6" s="22"/>
      <c r="K6" s="18">
        <f>K7+K31+K36+K45+K49+K52+K58+K64+K75+K80+K83+K85+K88+K90+K93+K96+K100+K111+K120+K123+K129+K132+K136+K138+K140+K147+K158+K171+K174+K176+K178+K180+K182+K184</f>
        <v>763490</v>
      </c>
      <c r="L6" s="18">
        <f t="shared" ref="L6:AB6" si="0">L7+L31+L36+L45+L49+L52+L58+L64+L75+L80+L83+L85+L88+L90+L93+L96+L100+L111+L120+L123+L129+L132+L136+L138+L140+L147+L158+L171+L174+L176+L178+L180+L182+L184</f>
        <v>0</v>
      </c>
      <c r="M6" s="18">
        <f t="shared" si="0"/>
        <v>0</v>
      </c>
      <c r="N6" s="18">
        <f t="shared" si="0"/>
        <v>0</v>
      </c>
      <c r="O6" s="18">
        <f t="shared" si="0"/>
        <v>0</v>
      </c>
      <c r="P6" s="18">
        <f t="shared" si="0"/>
        <v>0</v>
      </c>
      <c r="Q6" s="18">
        <f t="shared" si="0"/>
        <v>0</v>
      </c>
      <c r="R6" s="18">
        <f t="shared" si="0"/>
        <v>0</v>
      </c>
      <c r="S6" s="18">
        <f t="shared" si="0"/>
        <v>0</v>
      </c>
      <c r="T6" s="18">
        <f t="shared" si="0"/>
        <v>0</v>
      </c>
      <c r="U6" s="18">
        <f t="shared" si="0"/>
        <v>0</v>
      </c>
      <c r="V6" s="18">
        <f t="shared" si="0"/>
        <v>0</v>
      </c>
      <c r="W6" s="18">
        <f t="shared" si="0"/>
        <v>0</v>
      </c>
      <c r="X6" s="18">
        <f t="shared" si="0"/>
        <v>0</v>
      </c>
      <c r="Y6" s="18">
        <f t="shared" si="0"/>
        <v>0</v>
      </c>
      <c r="Z6" s="18">
        <f t="shared" si="0"/>
        <v>0</v>
      </c>
      <c r="AA6" s="18">
        <f t="shared" si="0"/>
        <v>0</v>
      </c>
      <c r="AB6" s="18">
        <f t="shared" si="0"/>
        <v>0</v>
      </c>
      <c r="AC6" s="19"/>
      <c r="AD6" s="19"/>
      <c r="AE6" s="19" t="s">
        <v>40</v>
      </c>
      <c r="AF6" s="19" t="s">
        <v>41</v>
      </c>
      <c r="AG6" s="19" t="s">
        <v>39</v>
      </c>
      <c r="AH6" s="37"/>
    </row>
    <row r="7" spans="1:34" s="8" customFormat="1" ht="72" customHeight="1">
      <c r="A7" s="33" t="s">
        <v>30</v>
      </c>
      <c r="B7" s="25" t="s">
        <v>3</v>
      </c>
      <c r="C7" s="38" t="s">
        <v>23</v>
      </c>
      <c r="D7" s="38" t="s">
        <v>24</v>
      </c>
      <c r="E7" s="30" t="s">
        <v>18</v>
      </c>
      <c r="F7" s="34" t="s">
        <v>4</v>
      </c>
      <c r="G7" s="31"/>
      <c r="H7" s="32"/>
      <c r="I7" s="36"/>
      <c r="J7" s="36"/>
      <c r="K7" s="31">
        <f>K8</f>
        <v>87900</v>
      </c>
      <c r="L7" s="31">
        <f>L8</f>
        <v>0</v>
      </c>
      <c r="M7" s="31">
        <f t="shared" ref="M7:AB7" si="1">M8</f>
        <v>0</v>
      </c>
      <c r="N7" s="31">
        <f t="shared" si="1"/>
        <v>0</v>
      </c>
      <c r="O7" s="31">
        <f t="shared" si="1"/>
        <v>0</v>
      </c>
      <c r="P7" s="31">
        <f t="shared" si="1"/>
        <v>0</v>
      </c>
      <c r="Q7" s="31">
        <f t="shared" si="1"/>
        <v>0</v>
      </c>
      <c r="R7" s="31">
        <f t="shared" si="1"/>
        <v>0</v>
      </c>
      <c r="S7" s="31">
        <f t="shared" si="1"/>
        <v>0</v>
      </c>
      <c r="T7" s="31">
        <f t="shared" si="1"/>
        <v>0</v>
      </c>
      <c r="U7" s="31">
        <f t="shared" si="1"/>
        <v>0</v>
      </c>
      <c r="V7" s="31">
        <f t="shared" si="1"/>
        <v>0</v>
      </c>
      <c r="W7" s="31">
        <f t="shared" si="1"/>
        <v>0</v>
      </c>
      <c r="X7" s="31">
        <f t="shared" si="1"/>
        <v>0</v>
      </c>
      <c r="Y7" s="31">
        <f t="shared" si="1"/>
        <v>0</v>
      </c>
      <c r="Z7" s="31">
        <f t="shared" si="1"/>
        <v>0</v>
      </c>
      <c r="AA7" s="31">
        <f t="shared" si="1"/>
        <v>0</v>
      </c>
      <c r="AB7" s="31">
        <f t="shared" si="1"/>
        <v>0</v>
      </c>
      <c r="AC7" s="41" t="s">
        <v>164</v>
      </c>
      <c r="AD7" s="10"/>
      <c r="AE7" s="127" t="s">
        <v>325</v>
      </c>
      <c r="AF7" s="11"/>
      <c r="AG7" s="11"/>
      <c r="AH7" s="12"/>
    </row>
    <row r="8" spans="1:34" ht="62.25" customHeight="1">
      <c r="A8" s="332" t="s">
        <v>140</v>
      </c>
      <c r="B8" s="42" t="s">
        <v>141</v>
      </c>
      <c r="C8" s="27"/>
      <c r="D8" s="27"/>
      <c r="E8" s="334" t="s">
        <v>43</v>
      </c>
      <c r="F8" s="334" t="s">
        <v>44</v>
      </c>
      <c r="G8" s="199">
        <v>100</v>
      </c>
      <c r="H8" s="199">
        <v>100</v>
      </c>
      <c r="I8" s="199"/>
      <c r="J8" s="199"/>
      <c r="K8" s="212">
        <v>87900</v>
      </c>
      <c r="L8" s="212"/>
      <c r="M8" s="212"/>
      <c r="N8" s="212"/>
      <c r="O8" s="212"/>
      <c r="P8" s="212"/>
      <c r="Q8" s="212"/>
      <c r="R8" s="212"/>
      <c r="S8" s="212"/>
      <c r="T8" s="212"/>
      <c r="U8" s="212"/>
      <c r="V8" s="212"/>
      <c r="W8" s="212"/>
      <c r="X8" s="212"/>
      <c r="Y8" s="212"/>
      <c r="Z8" s="212"/>
      <c r="AA8" s="212"/>
      <c r="AB8" s="212"/>
      <c r="AC8" s="218"/>
      <c r="AD8" s="218"/>
      <c r="AE8" s="218"/>
      <c r="AF8" s="218"/>
      <c r="AG8" s="218"/>
      <c r="AH8" s="343"/>
    </row>
    <row r="9" spans="1:34" ht="103.5" customHeight="1">
      <c r="A9" s="332"/>
      <c r="B9" s="43" t="s">
        <v>142</v>
      </c>
      <c r="C9" s="27"/>
      <c r="D9" s="27"/>
      <c r="E9" s="335"/>
      <c r="F9" s="335"/>
      <c r="G9" s="200"/>
      <c r="H9" s="200"/>
      <c r="I9" s="200"/>
      <c r="J9" s="200"/>
      <c r="K9" s="213"/>
      <c r="L9" s="213"/>
      <c r="M9" s="213"/>
      <c r="N9" s="213"/>
      <c r="O9" s="213"/>
      <c r="P9" s="213"/>
      <c r="Q9" s="213"/>
      <c r="R9" s="213"/>
      <c r="S9" s="213"/>
      <c r="T9" s="213"/>
      <c r="U9" s="213"/>
      <c r="V9" s="213"/>
      <c r="W9" s="213"/>
      <c r="X9" s="213"/>
      <c r="Y9" s="213"/>
      <c r="Z9" s="213"/>
      <c r="AA9" s="213"/>
      <c r="AB9" s="213"/>
      <c r="AC9" s="219"/>
      <c r="AD9" s="219"/>
      <c r="AE9" s="219"/>
      <c r="AF9" s="219"/>
      <c r="AG9" s="219"/>
      <c r="AH9" s="344"/>
    </row>
    <row r="10" spans="1:34" ht="45" customHeight="1">
      <c r="A10" s="332"/>
      <c r="B10" s="42" t="s">
        <v>143</v>
      </c>
      <c r="C10" s="27"/>
      <c r="D10" s="27"/>
      <c r="E10" s="335"/>
      <c r="F10" s="335"/>
      <c r="G10" s="200"/>
      <c r="H10" s="200"/>
      <c r="I10" s="200"/>
      <c r="J10" s="200"/>
      <c r="K10" s="213"/>
      <c r="L10" s="213"/>
      <c r="M10" s="213"/>
      <c r="N10" s="213"/>
      <c r="O10" s="213"/>
      <c r="P10" s="213"/>
      <c r="Q10" s="213"/>
      <c r="R10" s="213"/>
      <c r="S10" s="213"/>
      <c r="T10" s="213"/>
      <c r="U10" s="213"/>
      <c r="V10" s="213"/>
      <c r="W10" s="213"/>
      <c r="X10" s="213"/>
      <c r="Y10" s="213"/>
      <c r="Z10" s="213"/>
      <c r="AA10" s="213"/>
      <c r="AB10" s="213"/>
      <c r="AC10" s="219"/>
      <c r="AD10" s="219"/>
      <c r="AE10" s="219"/>
      <c r="AF10" s="219"/>
      <c r="AG10" s="219"/>
      <c r="AH10" s="344"/>
    </row>
    <row r="11" spans="1:34" ht="60.75" customHeight="1">
      <c r="A11" s="332"/>
      <c r="B11" s="44" t="s">
        <v>144</v>
      </c>
      <c r="C11" s="27"/>
      <c r="D11" s="27"/>
      <c r="E11" s="335"/>
      <c r="F11" s="335"/>
      <c r="G11" s="200"/>
      <c r="H11" s="200"/>
      <c r="I11" s="200"/>
      <c r="J11" s="200"/>
      <c r="K11" s="213"/>
      <c r="L11" s="213"/>
      <c r="M11" s="213"/>
      <c r="N11" s="213"/>
      <c r="O11" s="213"/>
      <c r="P11" s="213"/>
      <c r="Q11" s="213"/>
      <c r="R11" s="213"/>
      <c r="S11" s="213"/>
      <c r="T11" s="213"/>
      <c r="U11" s="213"/>
      <c r="V11" s="213"/>
      <c r="W11" s="213"/>
      <c r="X11" s="213"/>
      <c r="Y11" s="213"/>
      <c r="Z11" s="213"/>
      <c r="AA11" s="213"/>
      <c r="AB11" s="213"/>
      <c r="AC11" s="219"/>
      <c r="AD11" s="219"/>
      <c r="AE11" s="219"/>
      <c r="AF11" s="219"/>
      <c r="AG11" s="219"/>
      <c r="AH11" s="344"/>
    </row>
    <row r="12" spans="1:34" ht="57" customHeight="1">
      <c r="A12" s="332"/>
      <c r="B12" s="45" t="s">
        <v>145</v>
      </c>
      <c r="C12" s="27"/>
      <c r="D12" s="27"/>
      <c r="E12" s="335"/>
      <c r="F12" s="335"/>
      <c r="G12" s="200"/>
      <c r="H12" s="200"/>
      <c r="I12" s="200"/>
      <c r="J12" s="200"/>
      <c r="K12" s="213"/>
      <c r="L12" s="213"/>
      <c r="M12" s="213"/>
      <c r="N12" s="213"/>
      <c r="O12" s="213"/>
      <c r="P12" s="213"/>
      <c r="Q12" s="213"/>
      <c r="R12" s="213"/>
      <c r="S12" s="213"/>
      <c r="T12" s="213"/>
      <c r="U12" s="213"/>
      <c r="V12" s="213"/>
      <c r="W12" s="213"/>
      <c r="X12" s="213"/>
      <c r="Y12" s="213"/>
      <c r="Z12" s="213"/>
      <c r="AA12" s="213"/>
      <c r="AB12" s="213"/>
      <c r="AC12" s="219"/>
      <c r="AD12" s="219"/>
      <c r="AE12" s="219"/>
      <c r="AF12" s="219"/>
      <c r="AG12" s="219"/>
      <c r="AH12" s="344"/>
    </row>
    <row r="13" spans="1:34" ht="59.25" customHeight="1">
      <c r="A13" s="332"/>
      <c r="B13" s="45" t="s">
        <v>146</v>
      </c>
      <c r="C13" s="27"/>
      <c r="D13" s="27"/>
      <c r="E13" s="335"/>
      <c r="F13" s="335"/>
      <c r="G13" s="200"/>
      <c r="H13" s="200"/>
      <c r="I13" s="200"/>
      <c r="J13" s="200"/>
      <c r="K13" s="213"/>
      <c r="L13" s="213"/>
      <c r="M13" s="213"/>
      <c r="N13" s="213"/>
      <c r="O13" s="213"/>
      <c r="P13" s="213"/>
      <c r="Q13" s="213"/>
      <c r="R13" s="213"/>
      <c r="S13" s="213"/>
      <c r="T13" s="213"/>
      <c r="U13" s="213"/>
      <c r="V13" s="213"/>
      <c r="W13" s="213"/>
      <c r="X13" s="213"/>
      <c r="Y13" s="213"/>
      <c r="Z13" s="213"/>
      <c r="AA13" s="213"/>
      <c r="AB13" s="213"/>
      <c r="AC13" s="219"/>
      <c r="AD13" s="219"/>
      <c r="AE13" s="219"/>
      <c r="AF13" s="219"/>
      <c r="AG13" s="219"/>
      <c r="AH13" s="344"/>
    </row>
    <row r="14" spans="1:34" ht="59.25" customHeight="1">
      <c r="A14" s="332"/>
      <c r="B14" s="45" t="s">
        <v>147</v>
      </c>
      <c r="C14" s="27"/>
      <c r="D14" s="27"/>
      <c r="E14" s="335"/>
      <c r="F14" s="335"/>
      <c r="G14" s="200"/>
      <c r="H14" s="200"/>
      <c r="I14" s="200"/>
      <c r="J14" s="200"/>
      <c r="K14" s="213"/>
      <c r="L14" s="213"/>
      <c r="M14" s="213"/>
      <c r="N14" s="213"/>
      <c r="O14" s="213"/>
      <c r="P14" s="213"/>
      <c r="Q14" s="213"/>
      <c r="R14" s="213"/>
      <c r="S14" s="213"/>
      <c r="T14" s="213"/>
      <c r="U14" s="213"/>
      <c r="V14" s="213"/>
      <c r="W14" s="213"/>
      <c r="X14" s="213"/>
      <c r="Y14" s="213"/>
      <c r="Z14" s="213"/>
      <c r="AA14" s="213"/>
      <c r="AB14" s="213"/>
      <c r="AC14" s="219"/>
      <c r="AD14" s="219"/>
      <c r="AE14" s="219"/>
      <c r="AF14" s="219"/>
      <c r="AG14" s="219"/>
      <c r="AH14" s="344"/>
    </row>
    <row r="15" spans="1:34" ht="62.25" customHeight="1">
      <c r="A15" s="332"/>
      <c r="B15" s="45" t="s">
        <v>148</v>
      </c>
      <c r="C15" s="27"/>
      <c r="D15" s="27"/>
      <c r="E15" s="335"/>
      <c r="F15" s="335"/>
      <c r="G15" s="200"/>
      <c r="H15" s="200"/>
      <c r="I15" s="200"/>
      <c r="J15" s="200"/>
      <c r="K15" s="213"/>
      <c r="L15" s="213"/>
      <c r="M15" s="213"/>
      <c r="N15" s="213"/>
      <c r="O15" s="213"/>
      <c r="P15" s="213"/>
      <c r="Q15" s="213"/>
      <c r="R15" s="213"/>
      <c r="S15" s="213"/>
      <c r="T15" s="213"/>
      <c r="U15" s="213"/>
      <c r="V15" s="213"/>
      <c r="W15" s="213"/>
      <c r="X15" s="213"/>
      <c r="Y15" s="213"/>
      <c r="Z15" s="213"/>
      <c r="AA15" s="213"/>
      <c r="AB15" s="213"/>
      <c r="AC15" s="219"/>
      <c r="AD15" s="219"/>
      <c r="AE15" s="219"/>
      <c r="AF15" s="219"/>
      <c r="AG15" s="219"/>
      <c r="AH15" s="344"/>
    </row>
    <row r="16" spans="1:34" ht="60" customHeight="1">
      <c r="A16" s="332"/>
      <c r="B16" s="45" t="s">
        <v>149</v>
      </c>
      <c r="C16" s="27"/>
      <c r="D16" s="27"/>
      <c r="E16" s="335"/>
      <c r="F16" s="335"/>
      <c r="G16" s="200"/>
      <c r="H16" s="200"/>
      <c r="I16" s="200"/>
      <c r="J16" s="200"/>
      <c r="K16" s="213"/>
      <c r="L16" s="213"/>
      <c r="M16" s="213"/>
      <c r="N16" s="213"/>
      <c r="O16" s="213"/>
      <c r="P16" s="213"/>
      <c r="Q16" s="213"/>
      <c r="R16" s="213"/>
      <c r="S16" s="213"/>
      <c r="T16" s="213"/>
      <c r="U16" s="213"/>
      <c r="V16" s="213"/>
      <c r="W16" s="213"/>
      <c r="X16" s="213"/>
      <c r="Y16" s="213"/>
      <c r="Z16" s="213"/>
      <c r="AA16" s="213"/>
      <c r="AB16" s="213"/>
      <c r="AC16" s="219"/>
      <c r="AD16" s="219"/>
      <c r="AE16" s="219"/>
      <c r="AF16" s="219"/>
      <c r="AG16" s="219"/>
      <c r="AH16" s="344"/>
    </row>
    <row r="17" spans="1:34" ht="45.75" customHeight="1">
      <c r="A17" s="332"/>
      <c r="B17" s="45" t="s">
        <v>150</v>
      </c>
      <c r="C17" s="27"/>
      <c r="D17" s="27"/>
      <c r="E17" s="335"/>
      <c r="F17" s="335"/>
      <c r="G17" s="200"/>
      <c r="H17" s="200"/>
      <c r="I17" s="200"/>
      <c r="J17" s="200"/>
      <c r="K17" s="213"/>
      <c r="L17" s="213"/>
      <c r="M17" s="213"/>
      <c r="N17" s="213"/>
      <c r="O17" s="213"/>
      <c r="P17" s="213"/>
      <c r="Q17" s="213"/>
      <c r="R17" s="213"/>
      <c r="S17" s="213"/>
      <c r="T17" s="213"/>
      <c r="U17" s="213"/>
      <c r="V17" s="213"/>
      <c r="W17" s="213"/>
      <c r="X17" s="213"/>
      <c r="Y17" s="213"/>
      <c r="Z17" s="213"/>
      <c r="AA17" s="213"/>
      <c r="AB17" s="213"/>
      <c r="AC17" s="219"/>
      <c r="AD17" s="219"/>
      <c r="AE17" s="219"/>
      <c r="AF17" s="219"/>
      <c r="AG17" s="219"/>
      <c r="AH17" s="344"/>
    </row>
    <row r="18" spans="1:34" ht="45.75" customHeight="1">
      <c r="A18" s="332"/>
      <c r="B18" s="45" t="s">
        <v>151</v>
      </c>
      <c r="C18" s="27"/>
      <c r="D18" s="27"/>
      <c r="E18" s="335"/>
      <c r="F18" s="335"/>
      <c r="G18" s="200"/>
      <c r="H18" s="200"/>
      <c r="I18" s="200"/>
      <c r="J18" s="200"/>
      <c r="K18" s="213"/>
      <c r="L18" s="213"/>
      <c r="M18" s="213"/>
      <c r="N18" s="213"/>
      <c r="O18" s="213"/>
      <c r="P18" s="213"/>
      <c r="Q18" s="213"/>
      <c r="R18" s="213"/>
      <c r="S18" s="213"/>
      <c r="T18" s="213"/>
      <c r="U18" s="213"/>
      <c r="V18" s="213"/>
      <c r="W18" s="213"/>
      <c r="X18" s="213"/>
      <c r="Y18" s="213"/>
      <c r="Z18" s="213"/>
      <c r="AA18" s="213"/>
      <c r="AB18" s="213"/>
      <c r="AC18" s="219"/>
      <c r="AD18" s="219"/>
      <c r="AE18" s="219"/>
      <c r="AF18" s="219"/>
      <c r="AG18" s="219"/>
      <c r="AH18" s="344"/>
    </row>
    <row r="19" spans="1:34" ht="71.25" customHeight="1">
      <c r="A19" s="332"/>
      <c r="B19" s="46" t="s">
        <v>152</v>
      </c>
      <c r="C19" s="27"/>
      <c r="D19" s="27"/>
      <c r="E19" s="335"/>
      <c r="F19" s="335"/>
      <c r="G19" s="200"/>
      <c r="H19" s="200"/>
      <c r="I19" s="200"/>
      <c r="J19" s="200"/>
      <c r="K19" s="213"/>
      <c r="L19" s="213"/>
      <c r="M19" s="213"/>
      <c r="N19" s="213"/>
      <c r="O19" s="213"/>
      <c r="P19" s="213"/>
      <c r="Q19" s="213"/>
      <c r="R19" s="213"/>
      <c r="S19" s="213"/>
      <c r="T19" s="213"/>
      <c r="U19" s="213"/>
      <c r="V19" s="213"/>
      <c r="W19" s="213"/>
      <c r="X19" s="213"/>
      <c r="Y19" s="213"/>
      <c r="Z19" s="213"/>
      <c r="AA19" s="213"/>
      <c r="AB19" s="213"/>
      <c r="AC19" s="219"/>
      <c r="AD19" s="219"/>
      <c r="AE19" s="219"/>
      <c r="AF19" s="219"/>
      <c r="AG19" s="219"/>
      <c r="AH19" s="344"/>
    </row>
    <row r="20" spans="1:34" ht="45.75" customHeight="1">
      <c r="A20" s="332"/>
      <c r="B20" s="46" t="s">
        <v>153</v>
      </c>
      <c r="C20" s="27"/>
      <c r="D20" s="27"/>
      <c r="E20" s="335"/>
      <c r="F20" s="335"/>
      <c r="G20" s="200"/>
      <c r="H20" s="200"/>
      <c r="I20" s="200"/>
      <c r="J20" s="200"/>
      <c r="K20" s="213"/>
      <c r="L20" s="213"/>
      <c r="M20" s="213"/>
      <c r="N20" s="213"/>
      <c r="O20" s="213"/>
      <c r="P20" s="213"/>
      <c r="Q20" s="213"/>
      <c r="R20" s="213"/>
      <c r="S20" s="213"/>
      <c r="T20" s="213"/>
      <c r="U20" s="213"/>
      <c r="V20" s="213"/>
      <c r="W20" s="213"/>
      <c r="X20" s="213"/>
      <c r="Y20" s="213"/>
      <c r="Z20" s="213"/>
      <c r="AA20" s="213"/>
      <c r="AB20" s="213"/>
      <c r="AC20" s="219"/>
      <c r="AD20" s="219"/>
      <c r="AE20" s="219"/>
      <c r="AF20" s="219"/>
      <c r="AG20" s="219"/>
      <c r="AH20" s="344"/>
    </row>
    <row r="21" spans="1:34" ht="45.75" customHeight="1">
      <c r="A21" s="332"/>
      <c r="B21" s="46" t="s">
        <v>154</v>
      </c>
      <c r="C21" s="27"/>
      <c r="D21" s="27"/>
      <c r="E21" s="335"/>
      <c r="F21" s="335"/>
      <c r="G21" s="200"/>
      <c r="H21" s="200"/>
      <c r="I21" s="200"/>
      <c r="J21" s="200"/>
      <c r="K21" s="213"/>
      <c r="L21" s="213"/>
      <c r="M21" s="213"/>
      <c r="N21" s="213"/>
      <c r="O21" s="213"/>
      <c r="P21" s="213"/>
      <c r="Q21" s="213"/>
      <c r="R21" s="213"/>
      <c r="S21" s="213"/>
      <c r="T21" s="213"/>
      <c r="U21" s="213"/>
      <c r="V21" s="213"/>
      <c r="W21" s="213"/>
      <c r="X21" s="213"/>
      <c r="Y21" s="213"/>
      <c r="Z21" s="213"/>
      <c r="AA21" s="213"/>
      <c r="AB21" s="213"/>
      <c r="AC21" s="219"/>
      <c r="AD21" s="219"/>
      <c r="AE21" s="219"/>
      <c r="AF21" s="219"/>
      <c r="AG21" s="219"/>
      <c r="AH21" s="344"/>
    </row>
    <row r="22" spans="1:34" ht="45.75" customHeight="1">
      <c r="A22" s="332"/>
      <c r="B22" s="46" t="s">
        <v>155</v>
      </c>
      <c r="C22" s="27"/>
      <c r="D22" s="27"/>
      <c r="E22" s="335"/>
      <c r="F22" s="335"/>
      <c r="G22" s="200"/>
      <c r="H22" s="200"/>
      <c r="I22" s="200"/>
      <c r="J22" s="200"/>
      <c r="K22" s="213"/>
      <c r="L22" s="213"/>
      <c r="M22" s="213"/>
      <c r="N22" s="213"/>
      <c r="O22" s="213"/>
      <c r="P22" s="213"/>
      <c r="Q22" s="213"/>
      <c r="R22" s="213"/>
      <c r="S22" s="213"/>
      <c r="T22" s="213"/>
      <c r="U22" s="213"/>
      <c r="V22" s="213"/>
      <c r="W22" s="213"/>
      <c r="X22" s="213"/>
      <c r="Y22" s="213"/>
      <c r="Z22" s="213"/>
      <c r="AA22" s="213"/>
      <c r="AB22" s="213"/>
      <c r="AC22" s="219"/>
      <c r="AD22" s="219"/>
      <c r="AE22" s="219"/>
      <c r="AF22" s="219"/>
      <c r="AG22" s="219"/>
      <c r="AH22" s="344"/>
    </row>
    <row r="23" spans="1:34" ht="45.75" customHeight="1">
      <c r="A23" s="332"/>
      <c r="B23" s="47" t="s">
        <v>156</v>
      </c>
      <c r="C23" s="27"/>
      <c r="D23" s="27"/>
      <c r="E23" s="335"/>
      <c r="F23" s="335"/>
      <c r="G23" s="200"/>
      <c r="H23" s="200"/>
      <c r="I23" s="200"/>
      <c r="J23" s="200"/>
      <c r="K23" s="213"/>
      <c r="L23" s="213"/>
      <c r="M23" s="213"/>
      <c r="N23" s="213"/>
      <c r="O23" s="213"/>
      <c r="P23" s="213"/>
      <c r="Q23" s="213"/>
      <c r="R23" s="213"/>
      <c r="S23" s="213"/>
      <c r="T23" s="213"/>
      <c r="U23" s="213"/>
      <c r="V23" s="213"/>
      <c r="W23" s="213"/>
      <c r="X23" s="213"/>
      <c r="Y23" s="213"/>
      <c r="Z23" s="213"/>
      <c r="AA23" s="213"/>
      <c r="AB23" s="213"/>
      <c r="AC23" s="219"/>
      <c r="AD23" s="219"/>
      <c r="AE23" s="219"/>
      <c r="AF23" s="219"/>
      <c r="AG23" s="219"/>
      <c r="AH23" s="344"/>
    </row>
    <row r="24" spans="1:34" ht="45.75" customHeight="1">
      <c r="A24" s="332"/>
      <c r="B24" s="47" t="s">
        <v>157</v>
      </c>
      <c r="C24" s="27"/>
      <c r="D24" s="27"/>
      <c r="E24" s="335"/>
      <c r="F24" s="335"/>
      <c r="G24" s="200"/>
      <c r="H24" s="200"/>
      <c r="I24" s="200"/>
      <c r="J24" s="200"/>
      <c r="K24" s="213"/>
      <c r="L24" s="213"/>
      <c r="M24" s="213"/>
      <c r="N24" s="213"/>
      <c r="O24" s="213"/>
      <c r="P24" s="213"/>
      <c r="Q24" s="213"/>
      <c r="R24" s="213"/>
      <c r="S24" s="213"/>
      <c r="T24" s="213"/>
      <c r="U24" s="213"/>
      <c r="V24" s="213"/>
      <c r="W24" s="213"/>
      <c r="X24" s="213"/>
      <c r="Y24" s="213"/>
      <c r="Z24" s="213"/>
      <c r="AA24" s="213"/>
      <c r="AB24" s="213"/>
      <c r="AC24" s="219"/>
      <c r="AD24" s="219"/>
      <c r="AE24" s="219"/>
      <c r="AF24" s="219"/>
      <c r="AG24" s="219"/>
      <c r="AH24" s="344"/>
    </row>
    <row r="25" spans="1:34" ht="45.75" customHeight="1">
      <c r="A25" s="332"/>
      <c r="B25" s="47" t="s">
        <v>158</v>
      </c>
      <c r="C25" s="27"/>
      <c r="D25" s="27"/>
      <c r="E25" s="335"/>
      <c r="F25" s="335"/>
      <c r="G25" s="200"/>
      <c r="H25" s="200"/>
      <c r="I25" s="200"/>
      <c r="J25" s="200"/>
      <c r="K25" s="213"/>
      <c r="L25" s="213"/>
      <c r="M25" s="213"/>
      <c r="N25" s="213"/>
      <c r="O25" s="213"/>
      <c r="P25" s="213"/>
      <c r="Q25" s="213"/>
      <c r="R25" s="213"/>
      <c r="S25" s="213"/>
      <c r="T25" s="213"/>
      <c r="U25" s="213"/>
      <c r="V25" s="213"/>
      <c r="W25" s="213"/>
      <c r="X25" s="213"/>
      <c r="Y25" s="213"/>
      <c r="Z25" s="213"/>
      <c r="AA25" s="213"/>
      <c r="AB25" s="213"/>
      <c r="AC25" s="219"/>
      <c r="AD25" s="219"/>
      <c r="AE25" s="219"/>
      <c r="AF25" s="219"/>
      <c r="AG25" s="219"/>
      <c r="AH25" s="344"/>
    </row>
    <row r="26" spans="1:34" ht="45.75" customHeight="1">
      <c r="A26" s="332"/>
      <c r="B26" s="48" t="s">
        <v>159</v>
      </c>
      <c r="C26" s="27"/>
      <c r="D26" s="27"/>
      <c r="E26" s="335"/>
      <c r="F26" s="335"/>
      <c r="G26" s="200"/>
      <c r="H26" s="200"/>
      <c r="I26" s="200"/>
      <c r="J26" s="200"/>
      <c r="K26" s="213"/>
      <c r="L26" s="213"/>
      <c r="M26" s="213"/>
      <c r="N26" s="213"/>
      <c r="O26" s="213"/>
      <c r="P26" s="213"/>
      <c r="Q26" s="213"/>
      <c r="R26" s="213"/>
      <c r="S26" s="213"/>
      <c r="T26" s="213"/>
      <c r="U26" s="213"/>
      <c r="V26" s="213"/>
      <c r="W26" s="213"/>
      <c r="X26" s="213"/>
      <c r="Y26" s="213"/>
      <c r="Z26" s="213"/>
      <c r="AA26" s="213"/>
      <c r="AB26" s="213"/>
      <c r="AC26" s="219"/>
      <c r="AD26" s="219"/>
      <c r="AE26" s="219"/>
      <c r="AF26" s="219"/>
      <c r="AG26" s="219"/>
      <c r="AH26" s="344"/>
    </row>
    <row r="27" spans="1:34" ht="67.5">
      <c r="A27" s="332"/>
      <c r="B27" s="46" t="s">
        <v>160</v>
      </c>
      <c r="C27" s="27"/>
      <c r="D27" s="27"/>
      <c r="E27" s="335"/>
      <c r="F27" s="335"/>
      <c r="G27" s="200"/>
      <c r="H27" s="200"/>
      <c r="I27" s="200"/>
      <c r="J27" s="200"/>
      <c r="K27" s="213"/>
      <c r="L27" s="213"/>
      <c r="M27" s="213"/>
      <c r="N27" s="213"/>
      <c r="O27" s="213"/>
      <c r="P27" s="213"/>
      <c r="Q27" s="213"/>
      <c r="R27" s="213"/>
      <c r="S27" s="213"/>
      <c r="T27" s="213"/>
      <c r="U27" s="213"/>
      <c r="V27" s="213"/>
      <c r="W27" s="213"/>
      <c r="X27" s="213"/>
      <c r="Y27" s="213"/>
      <c r="Z27" s="213"/>
      <c r="AA27" s="213"/>
      <c r="AB27" s="213"/>
      <c r="AC27" s="219"/>
      <c r="AD27" s="219"/>
      <c r="AE27" s="219"/>
      <c r="AF27" s="219"/>
      <c r="AG27" s="219"/>
      <c r="AH27" s="344"/>
    </row>
    <row r="28" spans="1:34" ht="89.25">
      <c r="A28" s="333"/>
      <c r="B28" s="44" t="s">
        <v>161</v>
      </c>
      <c r="C28" s="64"/>
      <c r="D28" s="64"/>
      <c r="E28" s="335"/>
      <c r="F28" s="335"/>
      <c r="G28" s="200"/>
      <c r="H28" s="200"/>
      <c r="I28" s="200"/>
      <c r="J28" s="200"/>
      <c r="K28" s="213"/>
      <c r="L28" s="213"/>
      <c r="M28" s="213"/>
      <c r="N28" s="213"/>
      <c r="O28" s="213"/>
      <c r="P28" s="213"/>
      <c r="Q28" s="213"/>
      <c r="R28" s="213"/>
      <c r="S28" s="213"/>
      <c r="T28" s="213"/>
      <c r="U28" s="213"/>
      <c r="V28" s="213"/>
      <c r="W28" s="213"/>
      <c r="X28" s="213"/>
      <c r="Y28" s="213"/>
      <c r="Z28" s="213"/>
      <c r="AA28" s="213"/>
      <c r="AB28" s="213"/>
      <c r="AC28" s="219"/>
      <c r="AD28" s="219"/>
      <c r="AE28" s="219"/>
      <c r="AF28" s="219"/>
      <c r="AG28" s="219"/>
      <c r="AH28" s="344"/>
    </row>
    <row r="29" spans="1:34" ht="42.75" customHeight="1">
      <c r="A29" s="333"/>
      <c r="B29" s="42" t="s">
        <v>162</v>
      </c>
      <c r="C29" s="64"/>
      <c r="D29" s="64"/>
      <c r="E29" s="335"/>
      <c r="F29" s="335"/>
      <c r="G29" s="200"/>
      <c r="H29" s="200"/>
      <c r="I29" s="200"/>
      <c r="J29" s="200"/>
      <c r="K29" s="213"/>
      <c r="L29" s="213"/>
      <c r="M29" s="213"/>
      <c r="N29" s="213"/>
      <c r="O29" s="213"/>
      <c r="P29" s="213"/>
      <c r="Q29" s="213"/>
      <c r="R29" s="213"/>
      <c r="S29" s="213"/>
      <c r="T29" s="213"/>
      <c r="U29" s="213"/>
      <c r="V29" s="213"/>
      <c r="W29" s="213"/>
      <c r="X29" s="213"/>
      <c r="Y29" s="213"/>
      <c r="Z29" s="213"/>
      <c r="AA29" s="213"/>
      <c r="AB29" s="213"/>
      <c r="AC29" s="219"/>
      <c r="AD29" s="219"/>
      <c r="AE29" s="219"/>
      <c r="AF29" s="219"/>
      <c r="AG29" s="219"/>
      <c r="AH29" s="344"/>
    </row>
    <row r="30" spans="1:34" ht="42.75" customHeight="1" thickBot="1">
      <c r="A30" s="333"/>
      <c r="B30" s="42" t="s">
        <v>163</v>
      </c>
      <c r="C30" s="64"/>
      <c r="D30" s="64"/>
      <c r="E30" s="335"/>
      <c r="F30" s="335"/>
      <c r="G30" s="200"/>
      <c r="H30" s="200"/>
      <c r="I30" s="200"/>
      <c r="J30" s="200"/>
      <c r="K30" s="213"/>
      <c r="L30" s="213"/>
      <c r="M30" s="213"/>
      <c r="N30" s="213"/>
      <c r="O30" s="213"/>
      <c r="P30" s="213"/>
      <c r="Q30" s="213"/>
      <c r="R30" s="213"/>
      <c r="S30" s="213"/>
      <c r="T30" s="213"/>
      <c r="U30" s="213"/>
      <c r="V30" s="213"/>
      <c r="W30" s="213"/>
      <c r="X30" s="213"/>
      <c r="Y30" s="213"/>
      <c r="Z30" s="213"/>
      <c r="AA30" s="213"/>
      <c r="AB30" s="213"/>
      <c r="AC30" s="219"/>
      <c r="AD30" s="219"/>
      <c r="AE30" s="219"/>
      <c r="AF30" s="219"/>
      <c r="AG30" s="219"/>
      <c r="AH30" s="344"/>
    </row>
    <row r="31" spans="1:34" s="9" customFormat="1" ht="72" customHeight="1">
      <c r="A31" s="33" t="s">
        <v>30</v>
      </c>
      <c r="B31" s="25" t="s">
        <v>3</v>
      </c>
      <c r="C31" s="38" t="s">
        <v>23</v>
      </c>
      <c r="D31" s="38" t="s">
        <v>24</v>
      </c>
      <c r="E31" s="30" t="s">
        <v>20</v>
      </c>
      <c r="F31" s="34"/>
      <c r="G31" s="31"/>
      <c r="H31" s="32"/>
      <c r="I31" s="36"/>
      <c r="J31" s="36"/>
      <c r="K31" s="31">
        <f>K32</f>
        <v>9900</v>
      </c>
      <c r="L31" s="31">
        <f t="shared" ref="L31:AB31" si="2">L32</f>
        <v>0</v>
      </c>
      <c r="M31" s="31">
        <f t="shared" si="2"/>
        <v>0</v>
      </c>
      <c r="N31" s="31">
        <f t="shared" si="2"/>
        <v>0</v>
      </c>
      <c r="O31" s="31">
        <f t="shared" si="2"/>
        <v>0</v>
      </c>
      <c r="P31" s="31">
        <f t="shared" si="2"/>
        <v>0</v>
      </c>
      <c r="Q31" s="31">
        <f t="shared" si="2"/>
        <v>0</v>
      </c>
      <c r="R31" s="31">
        <f t="shared" si="2"/>
        <v>0</v>
      </c>
      <c r="S31" s="31">
        <f t="shared" si="2"/>
        <v>0</v>
      </c>
      <c r="T31" s="31">
        <f t="shared" si="2"/>
        <v>0</v>
      </c>
      <c r="U31" s="31">
        <f t="shared" si="2"/>
        <v>0</v>
      </c>
      <c r="V31" s="31">
        <f t="shared" si="2"/>
        <v>0</v>
      </c>
      <c r="W31" s="31">
        <f t="shared" si="2"/>
        <v>0</v>
      </c>
      <c r="X31" s="31">
        <f t="shared" si="2"/>
        <v>0</v>
      </c>
      <c r="Y31" s="31">
        <f t="shared" si="2"/>
        <v>0</v>
      </c>
      <c r="Z31" s="31">
        <f t="shared" si="2"/>
        <v>0</v>
      </c>
      <c r="AA31" s="31">
        <f t="shared" si="2"/>
        <v>0</v>
      </c>
      <c r="AB31" s="31">
        <f t="shared" si="2"/>
        <v>0</v>
      </c>
      <c r="AC31" s="50" t="s">
        <v>169</v>
      </c>
      <c r="AD31" s="10"/>
      <c r="AE31" s="11"/>
      <c r="AF31" s="11"/>
      <c r="AG31" s="11"/>
      <c r="AH31" s="12"/>
    </row>
    <row r="32" spans="1:34" s="7" customFormat="1" ht="39" customHeight="1">
      <c r="A32" s="249" t="s">
        <v>310</v>
      </c>
      <c r="B32" s="49" t="s">
        <v>165</v>
      </c>
      <c r="C32" s="23"/>
      <c r="D32" s="23"/>
      <c r="E32" s="334" t="s">
        <v>323</v>
      </c>
      <c r="F32" s="334" t="s">
        <v>45</v>
      </c>
      <c r="G32" s="337">
        <v>1</v>
      </c>
      <c r="H32" s="337">
        <v>1</v>
      </c>
      <c r="I32" s="199"/>
      <c r="J32" s="199"/>
      <c r="K32" s="340">
        <v>9900</v>
      </c>
      <c r="L32" s="340"/>
      <c r="M32" s="340"/>
      <c r="N32" s="340"/>
      <c r="O32" s="340"/>
      <c r="P32" s="340"/>
      <c r="Q32" s="340"/>
      <c r="R32" s="340"/>
      <c r="S32" s="340"/>
      <c r="T32" s="340"/>
      <c r="U32" s="340"/>
      <c r="V32" s="340"/>
      <c r="W32" s="340"/>
      <c r="X32" s="340"/>
      <c r="Y32" s="340"/>
      <c r="Z32" s="340"/>
      <c r="AA32" s="340"/>
      <c r="AB32" s="340"/>
      <c r="AC32" s="345"/>
      <c r="AD32" s="60"/>
      <c r="AE32" s="345"/>
      <c r="AF32" s="345"/>
      <c r="AG32" s="345"/>
      <c r="AH32" s="348"/>
    </row>
    <row r="33" spans="1:34" s="7" customFormat="1" ht="33" customHeight="1">
      <c r="A33" s="249"/>
      <c r="B33" s="4" t="s">
        <v>166</v>
      </c>
      <c r="C33" s="23"/>
      <c r="D33" s="23"/>
      <c r="E33" s="335"/>
      <c r="F33" s="335"/>
      <c r="G33" s="338"/>
      <c r="H33" s="338"/>
      <c r="I33" s="200"/>
      <c r="J33" s="200"/>
      <c r="K33" s="341"/>
      <c r="L33" s="341"/>
      <c r="M33" s="341"/>
      <c r="N33" s="341"/>
      <c r="O33" s="341"/>
      <c r="P33" s="341"/>
      <c r="Q33" s="341"/>
      <c r="R33" s="341"/>
      <c r="S33" s="341"/>
      <c r="T33" s="341"/>
      <c r="U33" s="341"/>
      <c r="V33" s="341"/>
      <c r="W33" s="341"/>
      <c r="X33" s="341"/>
      <c r="Y33" s="341"/>
      <c r="Z33" s="341"/>
      <c r="AA33" s="341"/>
      <c r="AB33" s="341"/>
      <c r="AC33" s="346"/>
      <c r="AD33" s="61"/>
      <c r="AE33" s="346"/>
      <c r="AF33" s="346"/>
      <c r="AG33" s="346"/>
      <c r="AH33" s="349"/>
    </row>
    <row r="34" spans="1:34" s="7" customFormat="1" ht="39" customHeight="1">
      <c r="A34" s="249"/>
      <c r="B34" s="4" t="s">
        <v>167</v>
      </c>
      <c r="C34" s="23"/>
      <c r="D34" s="23"/>
      <c r="E34" s="335"/>
      <c r="F34" s="335"/>
      <c r="G34" s="338"/>
      <c r="H34" s="338"/>
      <c r="I34" s="200"/>
      <c r="J34" s="200"/>
      <c r="K34" s="341"/>
      <c r="L34" s="341"/>
      <c r="M34" s="341"/>
      <c r="N34" s="341"/>
      <c r="O34" s="341"/>
      <c r="P34" s="341"/>
      <c r="Q34" s="341"/>
      <c r="R34" s="341"/>
      <c r="S34" s="341"/>
      <c r="T34" s="341"/>
      <c r="U34" s="341"/>
      <c r="V34" s="341"/>
      <c r="W34" s="341"/>
      <c r="X34" s="341"/>
      <c r="Y34" s="341"/>
      <c r="Z34" s="341"/>
      <c r="AA34" s="341"/>
      <c r="AB34" s="341"/>
      <c r="AC34" s="346"/>
      <c r="AD34" s="61"/>
      <c r="AE34" s="346"/>
      <c r="AF34" s="346"/>
      <c r="AG34" s="346"/>
      <c r="AH34" s="349"/>
    </row>
    <row r="35" spans="1:34" ht="54.75" customHeight="1" thickBot="1">
      <c r="A35" s="250"/>
      <c r="B35" s="5" t="s">
        <v>168</v>
      </c>
      <c r="C35" s="24"/>
      <c r="D35" s="24"/>
      <c r="E35" s="336"/>
      <c r="F35" s="336"/>
      <c r="G35" s="339"/>
      <c r="H35" s="339"/>
      <c r="I35" s="201"/>
      <c r="J35" s="201"/>
      <c r="K35" s="342"/>
      <c r="L35" s="342"/>
      <c r="M35" s="342"/>
      <c r="N35" s="342"/>
      <c r="O35" s="342"/>
      <c r="P35" s="342"/>
      <c r="Q35" s="342"/>
      <c r="R35" s="342"/>
      <c r="S35" s="342"/>
      <c r="T35" s="342"/>
      <c r="U35" s="342"/>
      <c r="V35" s="342"/>
      <c r="W35" s="342"/>
      <c r="X35" s="342"/>
      <c r="Y35" s="342"/>
      <c r="Z35" s="342"/>
      <c r="AA35" s="342"/>
      <c r="AB35" s="342"/>
      <c r="AC35" s="347"/>
      <c r="AD35" s="62"/>
      <c r="AE35" s="347"/>
      <c r="AF35" s="347"/>
      <c r="AG35" s="347"/>
      <c r="AH35" s="350"/>
    </row>
    <row r="36" spans="1:34" ht="39.75" customHeight="1">
      <c r="A36" s="33" t="s">
        <v>30</v>
      </c>
      <c r="B36" s="25" t="s">
        <v>3</v>
      </c>
      <c r="C36" s="38" t="s">
        <v>23</v>
      </c>
      <c r="D36" s="38" t="s">
        <v>24</v>
      </c>
      <c r="E36" s="30" t="s">
        <v>21</v>
      </c>
      <c r="F36" s="34"/>
      <c r="G36" s="31"/>
      <c r="H36" s="32"/>
      <c r="I36" s="36"/>
      <c r="J36" s="36"/>
      <c r="K36" s="31">
        <f>K37</f>
        <v>6600</v>
      </c>
      <c r="L36" s="31">
        <f t="shared" ref="L36:AB36" si="3">L37</f>
        <v>0</v>
      </c>
      <c r="M36" s="31">
        <f t="shared" si="3"/>
        <v>0</v>
      </c>
      <c r="N36" s="31">
        <f t="shared" si="3"/>
        <v>0</v>
      </c>
      <c r="O36" s="31">
        <f t="shared" si="3"/>
        <v>0</v>
      </c>
      <c r="P36" s="31">
        <f t="shared" si="3"/>
        <v>0</v>
      </c>
      <c r="Q36" s="31">
        <f t="shared" si="3"/>
        <v>0</v>
      </c>
      <c r="R36" s="31">
        <f t="shared" si="3"/>
        <v>0</v>
      </c>
      <c r="S36" s="31">
        <f t="shared" si="3"/>
        <v>0</v>
      </c>
      <c r="T36" s="31">
        <f t="shared" si="3"/>
        <v>0</v>
      </c>
      <c r="U36" s="31">
        <f t="shared" si="3"/>
        <v>0</v>
      </c>
      <c r="V36" s="31">
        <f t="shared" si="3"/>
        <v>0</v>
      </c>
      <c r="W36" s="31">
        <f t="shared" si="3"/>
        <v>0</v>
      </c>
      <c r="X36" s="31">
        <f t="shared" si="3"/>
        <v>0</v>
      </c>
      <c r="Y36" s="31">
        <f t="shared" si="3"/>
        <v>0</v>
      </c>
      <c r="Z36" s="31">
        <f t="shared" si="3"/>
        <v>0</v>
      </c>
      <c r="AA36" s="31">
        <f t="shared" si="3"/>
        <v>0</v>
      </c>
      <c r="AB36" s="31">
        <f t="shared" si="3"/>
        <v>0</v>
      </c>
      <c r="AC36" s="65" t="s">
        <v>182</v>
      </c>
      <c r="AD36" s="10"/>
      <c r="AE36" s="11"/>
      <c r="AF36" s="11"/>
      <c r="AG36" s="11"/>
      <c r="AH36" s="12"/>
    </row>
    <row r="37" spans="1:34" s="3" customFormat="1" ht="41.25" customHeight="1">
      <c r="A37" s="283" t="s">
        <v>311</v>
      </c>
      <c r="B37" s="102" t="s">
        <v>170</v>
      </c>
      <c r="C37" s="103"/>
      <c r="D37" s="103"/>
      <c r="E37" s="334" t="s">
        <v>46</v>
      </c>
      <c r="F37" s="334" t="s">
        <v>47</v>
      </c>
      <c r="G37" s="227">
        <v>0.1</v>
      </c>
      <c r="H37" s="227">
        <v>0.1</v>
      </c>
      <c r="I37" s="234"/>
      <c r="J37" s="199"/>
      <c r="K37" s="218">
        <v>6600</v>
      </c>
      <c r="L37" s="218"/>
      <c r="M37" s="218"/>
      <c r="N37" s="218"/>
      <c r="O37" s="218"/>
      <c r="P37" s="218"/>
      <c r="Q37" s="218"/>
      <c r="R37" s="218"/>
      <c r="S37" s="218"/>
      <c r="T37" s="218"/>
      <c r="U37" s="218"/>
      <c r="V37" s="218"/>
      <c r="W37" s="218"/>
      <c r="X37" s="218"/>
      <c r="Y37" s="218"/>
      <c r="Z37" s="218"/>
      <c r="AA37" s="300"/>
      <c r="AB37" s="218"/>
      <c r="AC37" s="293"/>
      <c r="AD37" s="53"/>
      <c r="AE37" s="293"/>
      <c r="AF37" s="293"/>
      <c r="AG37" s="293"/>
      <c r="AH37" s="343"/>
    </row>
    <row r="38" spans="1:34" s="3" customFormat="1" ht="27.75" customHeight="1">
      <c r="A38" s="284"/>
      <c r="B38" s="102" t="s">
        <v>171</v>
      </c>
      <c r="C38" s="103"/>
      <c r="D38" s="103"/>
      <c r="E38" s="335"/>
      <c r="F38" s="335"/>
      <c r="G38" s="228"/>
      <c r="H38" s="228"/>
      <c r="I38" s="235"/>
      <c r="J38" s="200"/>
      <c r="K38" s="219"/>
      <c r="L38" s="219"/>
      <c r="M38" s="219"/>
      <c r="N38" s="219"/>
      <c r="O38" s="219"/>
      <c r="P38" s="219"/>
      <c r="Q38" s="219"/>
      <c r="R38" s="219"/>
      <c r="S38" s="219"/>
      <c r="T38" s="219"/>
      <c r="U38" s="219"/>
      <c r="V38" s="219"/>
      <c r="W38" s="219"/>
      <c r="X38" s="219"/>
      <c r="Y38" s="219"/>
      <c r="Z38" s="219"/>
      <c r="AA38" s="301"/>
      <c r="AB38" s="219"/>
      <c r="AC38" s="294"/>
      <c r="AD38" s="54"/>
      <c r="AE38" s="294"/>
      <c r="AF38" s="294"/>
      <c r="AG38" s="294"/>
      <c r="AH38" s="344"/>
    </row>
    <row r="39" spans="1:34" s="3" customFormat="1" ht="35.25" customHeight="1">
      <c r="A39" s="284"/>
      <c r="B39" s="102" t="s">
        <v>172</v>
      </c>
      <c r="C39" s="103"/>
      <c r="D39" s="103"/>
      <c r="E39" s="335"/>
      <c r="F39" s="335"/>
      <c r="G39" s="228"/>
      <c r="H39" s="228"/>
      <c r="I39" s="235"/>
      <c r="J39" s="200"/>
      <c r="K39" s="219"/>
      <c r="L39" s="219"/>
      <c r="M39" s="219"/>
      <c r="N39" s="219"/>
      <c r="O39" s="219"/>
      <c r="P39" s="219"/>
      <c r="Q39" s="219"/>
      <c r="R39" s="219"/>
      <c r="S39" s="219"/>
      <c r="T39" s="219"/>
      <c r="U39" s="219"/>
      <c r="V39" s="219"/>
      <c r="W39" s="219"/>
      <c r="X39" s="219"/>
      <c r="Y39" s="219"/>
      <c r="Z39" s="219"/>
      <c r="AA39" s="301"/>
      <c r="AB39" s="219"/>
      <c r="AC39" s="294"/>
      <c r="AD39" s="54"/>
      <c r="AE39" s="294"/>
      <c r="AF39" s="294"/>
      <c r="AG39" s="294"/>
      <c r="AH39" s="344"/>
    </row>
    <row r="40" spans="1:34" s="3" customFormat="1" ht="35.25" customHeight="1">
      <c r="A40" s="284"/>
      <c r="B40" s="102" t="s">
        <v>173</v>
      </c>
      <c r="C40" s="104"/>
      <c r="D40" s="104"/>
      <c r="E40" s="335"/>
      <c r="F40" s="335"/>
      <c r="G40" s="228"/>
      <c r="H40" s="228"/>
      <c r="I40" s="235"/>
      <c r="J40" s="200"/>
      <c r="K40" s="219"/>
      <c r="L40" s="219"/>
      <c r="M40" s="219"/>
      <c r="N40" s="219"/>
      <c r="O40" s="219"/>
      <c r="P40" s="219"/>
      <c r="Q40" s="219"/>
      <c r="R40" s="219"/>
      <c r="S40" s="219"/>
      <c r="T40" s="219"/>
      <c r="U40" s="219"/>
      <c r="V40" s="219"/>
      <c r="W40" s="219"/>
      <c r="X40" s="219"/>
      <c r="Y40" s="219"/>
      <c r="Z40" s="219"/>
      <c r="AA40" s="301"/>
      <c r="AB40" s="219"/>
      <c r="AC40" s="294"/>
      <c r="AD40" s="54"/>
      <c r="AE40" s="294"/>
      <c r="AF40" s="294"/>
      <c r="AG40" s="294"/>
      <c r="AH40" s="344"/>
    </row>
    <row r="41" spans="1:34" s="3" customFormat="1" ht="41.25" customHeight="1">
      <c r="A41" s="284"/>
      <c r="B41" s="102" t="s">
        <v>174</v>
      </c>
      <c r="C41" s="104"/>
      <c r="D41" s="104"/>
      <c r="E41" s="335"/>
      <c r="F41" s="335"/>
      <c r="G41" s="228"/>
      <c r="H41" s="228"/>
      <c r="I41" s="235"/>
      <c r="J41" s="200"/>
      <c r="K41" s="219"/>
      <c r="L41" s="219"/>
      <c r="M41" s="219"/>
      <c r="N41" s="219"/>
      <c r="O41" s="219"/>
      <c r="P41" s="219"/>
      <c r="Q41" s="219"/>
      <c r="R41" s="219"/>
      <c r="S41" s="219"/>
      <c r="T41" s="219"/>
      <c r="U41" s="219"/>
      <c r="V41" s="219"/>
      <c r="W41" s="219"/>
      <c r="X41" s="219"/>
      <c r="Y41" s="219"/>
      <c r="Z41" s="219"/>
      <c r="AA41" s="301"/>
      <c r="AB41" s="219"/>
      <c r="AC41" s="294"/>
      <c r="AD41" s="54"/>
      <c r="AE41" s="294"/>
      <c r="AF41" s="294"/>
      <c r="AG41" s="294"/>
      <c r="AH41" s="344"/>
    </row>
    <row r="42" spans="1:34" s="3" customFormat="1" ht="64.5" customHeight="1">
      <c r="A42" s="284"/>
      <c r="B42" s="102" t="s">
        <v>175</v>
      </c>
      <c r="C42" s="104"/>
      <c r="D42" s="104"/>
      <c r="E42" s="335"/>
      <c r="F42" s="335"/>
      <c r="G42" s="228"/>
      <c r="H42" s="228"/>
      <c r="I42" s="235"/>
      <c r="J42" s="200"/>
      <c r="K42" s="219"/>
      <c r="L42" s="219"/>
      <c r="M42" s="219"/>
      <c r="N42" s="219"/>
      <c r="O42" s="219"/>
      <c r="P42" s="219"/>
      <c r="Q42" s="219"/>
      <c r="R42" s="219"/>
      <c r="S42" s="219"/>
      <c r="T42" s="219"/>
      <c r="U42" s="219"/>
      <c r="V42" s="219"/>
      <c r="W42" s="219"/>
      <c r="X42" s="219"/>
      <c r="Y42" s="219"/>
      <c r="Z42" s="219"/>
      <c r="AA42" s="301"/>
      <c r="AB42" s="219"/>
      <c r="AC42" s="294"/>
      <c r="AD42" s="54"/>
      <c r="AE42" s="294"/>
      <c r="AF42" s="294"/>
      <c r="AG42" s="294"/>
      <c r="AH42" s="344"/>
    </row>
    <row r="43" spans="1:34" s="3" customFormat="1" ht="70.5" customHeight="1">
      <c r="A43" s="284"/>
      <c r="B43" s="46" t="s">
        <v>176</v>
      </c>
      <c r="C43" s="104"/>
      <c r="D43" s="104"/>
      <c r="E43" s="335"/>
      <c r="F43" s="335"/>
      <c r="G43" s="228"/>
      <c r="H43" s="228"/>
      <c r="I43" s="235"/>
      <c r="J43" s="200"/>
      <c r="K43" s="219"/>
      <c r="L43" s="219"/>
      <c r="M43" s="219"/>
      <c r="N43" s="219"/>
      <c r="O43" s="219"/>
      <c r="P43" s="219"/>
      <c r="Q43" s="219"/>
      <c r="R43" s="219"/>
      <c r="S43" s="219"/>
      <c r="T43" s="219"/>
      <c r="U43" s="219"/>
      <c r="V43" s="219"/>
      <c r="W43" s="219"/>
      <c r="X43" s="219"/>
      <c r="Y43" s="219"/>
      <c r="Z43" s="219"/>
      <c r="AA43" s="301"/>
      <c r="AB43" s="219"/>
      <c r="AC43" s="294"/>
      <c r="AD43" s="54"/>
      <c r="AE43" s="294"/>
      <c r="AF43" s="294"/>
      <c r="AG43" s="294"/>
      <c r="AH43" s="344"/>
    </row>
    <row r="44" spans="1:34" ht="114.75" thickBot="1">
      <c r="A44" s="285"/>
      <c r="B44" s="105" t="s">
        <v>180</v>
      </c>
      <c r="C44" s="106"/>
      <c r="D44" s="106"/>
      <c r="E44" s="351"/>
      <c r="F44" s="351"/>
      <c r="G44" s="229"/>
      <c r="H44" s="229"/>
      <c r="I44" s="236"/>
      <c r="J44" s="201"/>
      <c r="K44" s="220"/>
      <c r="L44" s="220"/>
      <c r="M44" s="220"/>
      <c r="N44" s="220"/>
      <c r="O44" s="220"/>
      <c r="P44" s="220"/>
      <c r="Q44" s="220"/>
      <c r="R44" s="220"/>
      <c r="S44" s="220"/>
      <c r="T44" s="220"/>
      <c r="U44" s="220"/>
      <c r="V44" s="220"/>
      <c r="W44" s="220"/>
      <c r="X44" s="220"/>
      <c r="Y44" s="220"/>
      <c r="Z44" s="220"/>
      <c r="AA44" s="302"/>
      <c r="AB44" s="220"/>
      <c r="AC44" s="295"/>
      <c r="AD44" s="55"/>
      <c r="AE44" s="295"/>
      <c r="AF44" s="295"/>
      <c r="AG44" s="295"/>
      <c r="AH44" s="352"/>
    </row>
    <row r="45" spans="1:34" ht="38.25" customHeight="1">
      <c r="A45" s="33" t="s">
        <v>30</v>
      </c>
      <c r="B45" s="25" t="s">
        <v>3</v>
      </c>
      <c r="C45" s="26" t="s">
        <v>23</v>
      </c>
      <c r="D45" s="26" t="s">
        <v>24</v>
      </c>
      <c r="E45" s="30" t="s">
        <v>22</v>
      </c>
      <c r="F45" s="34"/>
      <c r="G45" s="31"/>
      <c r="H45" s="32"/>
      <c r="I45" s="36"/>
      <c r="J45" s="36"/>
      <c r="K45" s="31">
        <f>K46</f>
        <v>6600</v>
      </c>
      <c r="L45" s="31">
        <f t="shared" ref="L45:AB45" si="4">L46</f>
        <v>0</v>
      </c>
      <c r="M45" s="31">
        <f t="shared" si="4"/>
        <v>0</v>
      </c>
      <c r="N45" s="31">
        <f t="shared" si="4"/>
        <v>0</v>
      </c>
      <c r="O45" s="31">
        <f t="shared" si="4"/>
        <v>0</v>
      </c>
      <c r="P45" s="31">
        <f t="shared" si="4"/>
        <v>0</v>
      </c>
      <c r="Q45" s="31">
        <f t="shared" si="4"/>
        <v>0</v>
      </c>
      <c r="R45" s="31">
        <f t="shared" si="4"/>
        <v>0</v>
      </c>
      <c r="S45" s="31">
        <f t="shared" si="4"/>
        <v>0</v>
      </c>
      <c r="T45" s="31">
        <f t="shared" si="4"/>
        <v>0</v>
      </c>
      <c r="U45" s="31">
        <f t="shared" si="4"/>
        <v>0</v>
      </c>
      <c r="V45" s="31">
        <f t="shared" si="4"/>
        <v>0</v>
      </c>
      <c r="W45" s="31">
        <f t="shared" si="4"/>
        <v>0</v>
      </c>
      <c r="X45" s="31">
        <f t="shared" si="4"/>
        <v>0</v>
      </c>
      <c r="Y45" s="31">
        <f t="shared" si="4"/>
        <v>0</v>
      </c>
      <c r="Z45" s="31">
        <f t="shared" si="4"/>
        <v>0</v>
      </c>
      <c r="AA45" s="31">
        <f t="shared" si="4"/>
        <v>0</v>
      </c>
      <c r="AB45" s="31">
        <f t="shared" si="4"/>
        <v>0</v>
      </c>
      <c r="AC45" s="65" t="s">
        <v>183</v>
      </c>
      <c r="AD45" s="10"/>
      <c r="AE45" s="11"/>
      <c r="AF45" s="11"/>
      <c r="AG45" s="11"/>
      <c r="AH45" s="12"/>
    </row>
    <row r="46" spans="1:34" s="3" customFormat="1" ht="78.75">
      <c r="A46" s="283" t="s">
        <v>311</v>
      </c>
      <c r="B46" s="77" t="s">
        <v>178</v>
      </c>
      <c r="C46" s="27"/>
      <c r="D46" s="27"/>
      <c r="E46" s="334" t="s">
        <v>48</v>
      </c>
      <c r="F46" s="334" t="s">
        <v>49</v>
      </c>
      <c r="G46" s="337">
        <v>1</v>
      </c>
      <c r="H46" s="337">
        <v>1</v>
      </c>
      <c r="I46" s="244"/>
      <c r="J46" s="244"/>
      <c r="K46" s="218">
        <v>6600</v>
      </c>
      <c r="L46" s="218"/>
      <c r="M46" s="218"/>
      <c r="N46" s="218"/>
      <c r="O46" s="218"/>
      <c r="P46" s="218"/>
      <c r="Q46" s="218"/>
      <c r="R46" s="218"/>
      <c r="S46" s="218"/>
      <c r="T46" s="218"/>
      <c r="U46" s="218"/>
      <c r="V46" s="218"/>
      <c r="W46" s="218"/>
      <c r="X46" s="218"/>
      <c r="Y46" s="218"/>
      <c r="Z46" s="218"/>
      <c r="AA46" s="218"/>
      <c r="AB46" s="218"/>
      <c r="AC46" s="293"/>
      <c r="AD46" s="53"/>
      <c r="AE46" s="293"/>
      <c r="AF46" s="293"/>
      <c r="AG46" s="293"/>
      <c r="AH46" s="343"/>
    </row>
    <row r="47" spans="1:34" s="3" customFormat="1" ht="71.25" customHeight="1">
      <c r="A47" s="284"/>
      <c r="B47" s="76" t="s">
        <v>179</v>
      </c>
      <c r="C47" s="27"/>
      <c r="D47" s="27"/>
      <c r="E47" s="335"/>
      <c r="F47" s="335"/>
      <c r="G47" s="338"/>
      <c r="H47" s="338"/>
      <c r="I47" s="245"/>
      <c r="J47" s="245"/>
      <c r="K47" s="219"/>
      <c r="L47" s="219"/>
      <c r="M47" s="219"/>
      <c r="N47" s="219"/>
      <c r="O47" s="219"/>
      <c r="P47" s="219"/>
      <c r="Q47" s="219"/>
      <c r="R47" s="219"/>
      <c r="S47" s="219"/>
      <c r="T47" s="219"/>
      <c r="U47" s="219"/>
      <c r="V47" s="219"/>
      <c r="W47" s="219"/>
      <c r="X47" s="219"/>
      <c r="Y47" s="219"/>
      <c r="Z47" s="219"/>
      <c r="AA47" s="219"/>
      <c r="AB47" s="219"/>
      <c r="AC47" s="294"/>
      <c r="AD47" s="54"/>
      <c r="AE47" s="294"/>
      <c r="AF47" s="294"/>
      <c r="AG47" s="294"/>
      <c r="AH47" s="344"/>
    </row>
    <row r="48" spans="1:34" s="3" customFormat="1" ht="126.75" customHeight="1" thickBot="1">
      <c r="A48" s="284"/>
      <c r="B48" s="107" t="s">
        <v>181</v>
      </c>
      <c r="C48" s="27"/>
      <c r="D48" s="27"/>
      <c r="E48" s="335"/>
      <c r="F48" s="335"/>
      <c r="G48" s="338"/>
      <c r="H48" s="338"/>
      <c r="I48" s="245"/>
      <c r="J48" s="245"/>
      <c r="K48" s="219"/>
      <c r="L48" s="219"/>
      <c r="M48" s="219"/>
      <c r="N48" s="219"/>
      <c r="O48" s="219"/>
      <c r="P48" s="219"/>
      <c r="Q48" s="219"/>
      <c r="R48" s="219"/>
      <c r="S48" s="219"/>
      <c r="T48" s="219"/>
      <c r="U48" s="219"/>
      <c r="V48" s="219"/>
      <c r="W48" s="219"/>
      <c r="X48" s="219"/>
      <c r="Y48" s="219"/>
      <c r="Z48" s="219"/>
      <c r="AA48" s="219"/>
      <c r="AB48" s="219"/>
      <c r="AC48" s="294"/>
      <c r="AD48" s="54"/>
      <c r="AE48" s="294"/>
      <c r="AF48" s="294"/>
      <c r="AG48" s="294"/>
      <c r="AH48" s="344"/>
    </row>
    <row r="49" spans="1:34" ht="40.5" customHeight="1">
      <c r="A49" s="33" t="s">
        <v>30</v>
      </c>
      <c r="B49" s="25" t="s">
        <v>3</v>
      </c>
      <c r="C49" s="26" t="s">
        <v>23</v>
      </c>
      <c r="D49" s="26" t="s">
        <v>24</v>
      </c>
      <c r="E49" s="30" t="s">
        <v>56</v>
      </c>
      <c r="F49" s="34"/>
      <c r="G49" s="31"/>
      <c r="H49" s="32"/>
      <c r="I49" s="36"/>
      <c r="J49" s="36"/>
      <c r="K49" s="31">
        <f>K50</f>
        <v>6600</v>
      </c>
      <c r="L49" s="31">
        <f t="shared" ref="L49:AB49" si="5">L50</f>
        <v>0</v>
      </c>
      <c r="M49" s="31">
        <f t="shared" si="5"/>
        <v>0</v>
      </c>
      <c r="N49" s="31">
        <f t="shared" si="5"/>
        <v>0</v>
      </c>
      <c r="O49" s="31">
        <f t="shared" si="5"/>
        <v>0</v>
      </c>
      <c r="P49" s="31">
        <f t="shared" si="5"/>
        <v>0</v>
      </c>
      <c r="Q49" s="31">
        <f t="shared" si="5"/>
        <v>0</v>
      </c>
      <c r="R49" s="31">
        <f t="shared" si="5"/>
        <v>0</v>
      </c>
      <c r="S49" s="31">
        <f t="shared" si="5"/>
        <v>0</v>
      </c>
      <c r="T49" s="31">
        <f t="shared" si="5"/>
        <v>0</v>
      </c>
      <c r="U49" s="31">
        <f t="shared" si="5"/>
        <v>0</v>
      </c>
      <c r="V49" s="31">
        <f t="shared" si="5"/>
        <v>0</v>
      </c>
      <c r="W49" s="31">
        <f t="shared" si="5"/>
        <v>0</v>
      </c>
      <c r="X49" s="31">
        <f t="shared" si="5"/>
        <v>0</v>
      </c>
      <c r="Y49" s="31">
        <f t="shared" si="5"/>
        <v>0</v>
      </c>
      <c r="Z49" s="31">
        <f t="shared" si="5"/>
        <v>0</v>
      </c>
      <c r="AA49" s="31">
        <f t="shared" si="5"/>
        <v>0</v>
      </c>
      <c r="AB49" s="31">
        <f t="shared" si="5"/>
        <v>0</v>
      </c>
      <c r="AC49" s="65" t="s">
        <v>211</v>
      </c>
      <c r="AD49" s="10"/>
      <c r="AE49" s="11"/>
      <c r="AF49" s="11"/>
      <c r="AG49" s="11"/>
      <c r="AH49" s="12"/>
    </row>
    <row r="50" spans="1:34" ht="105" customHeight="1">
      <c r="A50" s="283" t="s">
        <v>311</v>
      </c>
      <c r="B50" s="46" t="s">
        <v>176</v>
      </c>
      <c r="C50" s="27"/>
      <c r="D50" s="27"/>
      <c r="E50" s="334" t="s">
        <v>50</v>
      </c>
      <c r="F50" s="334" t="s">
        <v>51</v>
      </c>
      <c r="G50" s="234">
        <v>17400</v>
      </c>
      <c r="H50" s="234">
        <v>16500</v>
      </c>
      <c r="I50" s="244"/>
      <c r="J50" s="244"/>
      <c r="K50" s="218">
        <v>6600</v>
      </c>
      <c r="L50" s="218"/>
      <c r="M50" s="218"/>
      <c r="N50" s="218"/>
      <c r="O50" s="218"/>
      <c r="P50" s="218"/>
      <c r="Q50" s="218"/>
      <c r="R50" s="218"/>
      <c r="S50" s="218"/>
      <c r="T50" s="218"/>
      <c r="U50" s="218"/>
      <c r="V50" s="218"/>
      <c r="W50" s="218"/>
      <c r="X50" s="218"/>
      <c r="Y50" s="218"/>
      <c r="Z50" s="218"/>
      <c r="AA50" s="218"/>
      <c r="AB50" s="218"/>
      <c r="AC50" s="293"/>
      <c r="AD50" s="53"/>
      <c r="AE50" s="293"/>
      <c r="AF50" s="293"/>
      <c r="AG50" s="293"/>
      <c r="AH50" s="343"/>
    </row>
    <row r="51" spans="1:34" ht="68.25" thickBot="1">
      <c r="A51" s="284"/>
      <c r="B51" s="108" t="s">
        <v>177</v>
      </c>
      <c r="C51" s="27"/>
      <c r="D51" s="27"/>
      <c r="E51" s="335"/>
      <c r="F51" s="335"/>
      <c r="G51" s="235"/>
      <c r="H51" s="235"/>
      <c r="I51" s="245"/>
      <c r="J51" s="245"/>
      <c r="K51" s="219"/>
      <c r="L51" s="219"/>
      <c r="M51" s="219"/>
      <c r="N51" s="219"/>
      <c r="O51" s="219"/>
      <c r="P51" s="219"/>
      <c r="Q51" s="219"/>
      <c r="R51" s="219"/>
      <c r="S51" s="219"/>
      <c r="T51" s="219"/>
      <c r="U51" s="219"/>
      <c r="V51" s="219"/>
      <c r="W51" s="219"/>
      <c r="X51" s="219"/>
      <c r="Y51" s="219"/>
      <c r="Z51" s="219"/>
      <c r="AA51" s="219"/>
      <c r="AB51" s="219"/>
      <c r="AC51" s="294"/>
      <c r="AD51" s="54"/>
      <c r="AE51" s="294"/>
      <c r="AF51" s="294"/>
      <c r="AG51" s="294"/>
      <c r="AH51" s="344"/>
    </row>
    <row r="52" spans="1:34" ht="66.75" customHeight="1">
      <c r="A52" s="33" t="s">
        <v>30</v>
      </c>
      <c r="B52" s="25" t="s">
        <v>3</v>
      </c>
      <c r="C52" s="26" t="s">
        <v>23</v>
      </c>
      <c r="D52" s="26" t="s">
        <v>24</v>
      </c>
      <c r="E52" s="30" t="s">
        <v>57</v>
      </c>
      <c r="F52" s="34"/>
      <c r="G52" s="31"/>
      <c r="H52" s="32"/>
      <c r="I52" s="36"/>
      <c r="J52" s="36"/>
      <c r="K52" s="31">
        <f>K53+K54</f>
        <v>11000</v>
      </c>
      <c r="L52" s="31">
        <f t="shared" ref="L52:AB52" si="6">L53+L54</f>
        <v>0</v>
      </c>
      <c r="M52" s="31">
        <f t="shared" si="6"/>
        <v>0</v>
      </c>
      <c r="N52" s="31">
        <f t="shared" si="6"/>
        <v>0</v>
      </c>
      <c r="O52" s="31">
        <f t="shared" si="6"/>
        <v>0</v>
      </c>
      <c r="P52" s="31">
        <f t="shared" si="6"/>
        <v>0</v>
      </c>
      <c r="Q52" s="31">
        <f t="shared" si="6"/>
        <v>0</v>
      </c>
      <c r="R52" s="31">
        <f t="shared" si="6"/>
        <v>0</v>
      </c>
      <c r="S52" s="31">
        <f t="shared" si="6"/>
        <v>0</v>
      </c>
      <c r="T52" s="31">
        <f t="shared" si="6"/>
        <v>0</v>
      </c>
      <c r="U52" s="31">
        <f t="shared" si="6"/>
        <v>0</v>
      </c>
      <c r="V52" s="31">
        <f t="shared" si="6"/>
        <v>0</v>
      </c>
      <c r="W52" s="31">
        <f t="shared" si="6"/>
        <v>0</v>
      </c>
      <c r="X52" s="31">
        <f t="shared" si="6"/>
        <v>0</v>
      </c>
      <c r="Y52" s="31">
        <f t="shared" si="6"/>
        <v>0</v>
      </c>
      <c r="Z52" s="31">
        <f t="shared" si="6"/>
        <v>0</v>
      </c>
      <c r="AA52" s="31">
        <f t="shared" si="6"/>
        <v>0</v>
      </c>
      <c r="AB52" s="31">
        <f t="shared" si="6"/>
        <v>0</v>
      </c>
      <c r="AC52" s="65" t="s">
        <v>212</v>
      </c>
      <c r="AD52" s="10"/>
      <c r="AE52" s="11"/>
      <c r="AF52" s="11"/>
      <c r="AG52" s="11"/>
      <c r="AH52" s="12"/>
    </row>
    <row r="53" spans="1:34" ht="126" customHeight="1">
      <c r="A53" s="56" t="s">
        <v>312</v>
      </c>
      <c r="B53" s="75" t="s">
        <v>184</v>
      </c>
      <c r="C53" s="64"/>
      <c r="D53" s="64"/>
      <c r="E53" s="353" t="s">
        <v>52</v>
      </c>
      <c r="F53" s="353" t="s">
        <v>53</v>
      </c>
      <c r="G53" s="337">
        <v>1</v>
      </c>
      <c r="H53" s="337">
        <v>1</v>
      </c>
      <c r="I53" s="59"/>
      <c r="J53" s="59"/>
      <c r="K53" s="218">
        <v>11000</v>
      </c>
      <c r="L53" s="118"/>
      <c r="M53" s="51"/>
      <c r="N53" s="51"/>
      <c r="O53" s="51"/>
      <c r="P53" s="51"/>
      <c r="Q53" s="51"/>
      <c r="R53" s="51"/>
      <c r="S53" s="51"/>
      <c r="T53" s="51"/>
      <c r="U53" s="51"/>
      <c r="V53" s="51"/>
      <c r="W53" s="51"/>
      <c r="X53" s="51"/>
      <c r="Y53" s="51"/>
      <c r="Z53" s="51"/>
      <c r="AA53" s="51"/>
      <c r="AB53" s="51"/>
      <c r="AC53" s="53"/>
      <c r="AD53" s="53"/>
      <c r="AE53" s="53"/>
      <c r="AF53" s="53"/>
      <c r="AG53" s="53"/>
      <c r="AH53" s="52"/>
    </row>
    <row r="54" spans="1:34" ht="89.25" customHeight="1">
      <c r="A54" s="56" t="s">
        <v>312</v>
      </c>
      <c r="B54" s="76" t="s">
        <v>222</v>
      </c>
      <c r="C54" s="64"/>
      <c r="D54" s="64"/>
      <c r="E54" s="354"/>
      <c r="F54" s="354"/>
      <c r="G54" s="338"/>
      <c r="H54" s="338"/>
      <c r="I54" s="59"/>
      <c r="J54" s="59"/>
      <c r="K54" s="219"/>
      <c r="L54" s="118"/>
      <c r="M54" s="51"/>
      <c r="N54" s="51"/>
      <c r="O54" s="51"/>
      <c r="P54" s="51"/>
      <c r="Q54" s="51"/>
      <c r="R54" s="51"/>
      <c r="S54" s="51"/>
      <c r="T54" s="51"/>
      <c r="U54" s="51"/>
      <c r="V54" s="51"/>
      <c r="W54" s="51"/>
      <c r="X54" s="51"/>
      <c r="Y54" s="51"/>
      <c r="Z54" s="51"/>
      <c r="AA54" s="51"/>
      <c r="AB54" s="51"/>
      <c r="AC54" s="53"/>
      <c r="AD54" s="53"/>
      <c r="AE54" s="53"/>
      <c r="AF54" s="53"/>
      <c r="AG54" s="53"/>
      <c r="AH54" s="74"/>
    </row>
    <row r="55" spans="1:34" ht="83.25" customHeight="1">
      <c r="A55" s="117" t="s">
        <v>312</v>
      </c>
      <c r="B55" s="77" t="s">
        <v>223</v>
      </c>
      <c r="C55" s="64"/>
      <c r="D55" s="64"/>
      <c r="E55" s="354"/>
      <c r="F55" s="354"/>
      <c r="G55" s="338"/>
      <c r="H55" s="338"/>
      <c r="I55" s="59"/>
      <c r="J55" s="59"/>
      <c r="K55" s="219"/>
      <c r="L55" s="118"/>
      <c r="M55" s="51"/>
      <c r="N55" s="51"/>
      <c r="O55" s="51"/>
      <c r="P55" s="51"/>
      <c r="Q55" s="51"/>
      <c r="R55" s="51"/>
      <c r="S55" s="51"/>
      <c r="T55" s="51"/>
      <c r="U55" s="51"/>
      <c r="V55" s="51"/>
      <c r="W55" s="51"/>
      <c r="X55" s="51"/>
      <c r="Y55" s="51"/>
      <c r="Z55" s="51"/>
      <c r="AA55" s="51"/>
      <c r="AB55" s="51"/>
      <c r="AC55" s="53"/>
      <c r="AD55" s="53"/>
      <c r="AE55" s="53"/>
      <c r="AF55" s="53"/>
      <c r="AG55" s="53"/>
      <c r="AH55" s="74"/>
    </row>
    <row r="56" spans="1:34" ht="87.75" customHeight="1">
      <c r="A56" s="117" t="s">
        <v>312</v>
      </c>
      <c r="B56" s="78" t="s">
        <v>224</v>
      </c>
      <c r="C56" s="64"/>
      <c r="D56" s="64"/>
      <c r="E56" s="354"/>
      <c r="F56" s="354"/>
      <c r="G56" s="338"/>
      <c r="H56" s="338"/>
      <c r="I56" s="59"/>
      <c r="J56" s="59"/>
      <c r="K56" s="219"/>
      <c r="L56" s="118"/>
      <c r="M56" s="51"/>
      <c r="N56" s="51"/>
      <c r="O56" s="51"/>
      <c r="P56" s="51"/>
      <c r="Q56" s="51"/>
      <c r="R56" s="51"/>
      <c r="S56" s="51"/>
      <c r="T56" s="51"/>
      <c r="U56" s="51"/>
      <c r="V56" s="51"/>
      <c r="W56" s="51"/>
      <c r="X56" s="51"/>
      <c r="Y56" s="51"/>
      <c r="Z56" s="51"/>
      <c r="AA56" s="51"/>
      <c r="AB56" s="51"/>
      <c r="AC56" s="53"/>
      <c r="AD56" s="53"/>
      <c r="AE56" s="53"/>
      <c r="AF56" s="53"/>
      <c r="AG56" s="53"/>
      <c r="AH56" s="74"/>
    </row>
    <row r="57" spans="1:34" ht="80.25" customHeight="1" thickBot="1">
      <c r="A57" s="117" t="s">
        <v>312</v>
      </c>
      <c r="B57" s="76" t="s">
        <v>225</v>
      </c>
      <c r="C57" s="27"/>
      <c r="D57" s="27"/>
      <c r="E57" s="355"/>
      <c r="F57" s="355"/>
      <c r="G57" s="356"/>
      <c r="H57" s="356"/>
      <c r="I57" s="70"/>
      <c r="J57" s="70"/>
      <c r="K57" s="220"/>
      <c r="L57" s="71"/>
      <c r="M57" s="71"/>
      <c r="N57" s="71"/>
      <c r="O57" s="71"/>
      <c r="P57" s="71"/>
      <c r="Q57" s="71"/>
      <c r="R57" s="71"/>
      <c r="S57" s="71"/>
      <c r="T57" s="71"/>
      <c r="U57" s="71"/>
      <c r="V57" s="71"/>
      <c r="W57" s="71"/>
      <c r="X57" s="71"/>
      <c r="Y57" s="71"/>
      <c r="Z57" s="71"/>
      <c r="AA57" s="71"/>
      <c r="AB57" s="71"/>
      <c r="AC57" s="72"/>
      <c r="AD57" s="72"/>
      <c r="AE57" s="72"/>
      <c r="AF57" s="72"/>
      <c r="AG57" s="72"/>
      <c r="AH57" s="73"/>
    </row>
    <row r="58" spans="1:34" ht="38.25" customHeight="1">
      <c r="A58" s="33" t="s">
        <v>30</v>
      </c>
      <c r="B58" s="25" t="s">
        <v>3</v>
      </c>
      <c r="C58" s="26" t="s">
        <v>23</v>
      </c>
      <c r="D58" s="26" t="s">
        <v>24</v>
      </c>
      <c r="E58" s="30" t="s">
        <v>58</v>
      </c>
      <c r="F58" s="34"/>
      <c r="G58" s="31"/>
      <c r="H58" s="32"/>
      <c r="I58" s="36"/>
      <c r="J58" s="36"/>
      <c r="K58" s="31">
        <f>K59</f>
        <v>3000</v>
      </c>
      <c r="L58" s="31">
        <f t="shared" ref="L58:AB58" si="7">L59</f>
        <v>0</v>
      </c>
      <c r="M58" s="31">
        <f t="shared" si="7"/>
        <v>0</v>
      </c>
      <c r="N58" s="31">
        <f t="shared" si="7"/>
        <v>0</v>
      </c>
      <c r="O58" s="31">
        <f t="shared" si="7"/>
        <v>0</v>
      </c>
      <c r="P58" s="31">
        <f t="shared" si="7"/>
        <v>0</v>
      </c>
      <c r="Q58" s="31">
        <f t="shared" si="7"/>
        <v>0</v>
      </c>
      <c r="R58" s="31">
        <f t="shared" si="7"/>
        <v>0</v>
      </c>
      <c r="S58" s="31">
        <f t="shared" si="7"/>
        <v>0</v>
      </c>
      <c r="T58" s="31">
        <f t="shared" si="7"/>
        <v>0</v>
      </c>
      <c r="U58" s="31">
        <f t="shared" si="7"/>
        <v>0</v>
      </c>
      <c r="V58" s="31">
        <f t="shared" si="7"/>
        <v>0</v>
      </c>
      <c r="W58" s="31">
        <f t="shared" si="7"/>
        <v>0</v>
      </c>
      <c r="X58" s="31">
        <f t="shared" si="7"/>
        <v>0</v>
      </c>
      <c r="Y58" s="31">
        <f t="shared" si="7"/>
        <v>0</v>
      </c>
      <c r="Z58" s="31">
        <f t="shared" si="7"/>
        <v>0</v>
      </c>
      <c r="AA58" s="31">
        <f t="shared" si="7"/>
        <v>0</v>
      </c>
      <c r="AB58" s="31">
        <f t="shared" si="7"/>
        <v>0</v>
      </c>
      <c r="AC58" s="65" t="s">
        <v>213</v>
      </c>
      <c r="AD58" s="10"/>
      <c r="AE58" s="11"/>
      <c r="AF58" s="11"/>
      <c r="AG58" s="11"/>
      <c r="AH58" s="12"/>
    </row>
    <row r="59" spans="1:34" ht="81" customHeight="1">
      <c r="A59" s="283" t="s">
        <v>313</v>
      </c>
      <c r="B59" s="82" t="s">
        <v>185</v>
      </c>
      <c r="C59" s="27"/>
      <c r="D59" s="27"/>
      <c r="E59" s="334" t="s">
        <v>54</v>
      </c>
      <c r="F59" s="334" t="s">
        <v>55</v>
      </c>
      <c r="G59" s="199">
        <v>4</v>
      </c>
      <c r="H59" s="199">
        <v>4</v>
      </c>
      <c r="I59" s="244"/>
      <c r="J59" s="244"/>
      <c r="K59" s="218">
        <v>3000</v>
      </c>
      <c r="L59" s="218"/>
      <c r="M59" s="218"/>
      <c r="N59" s="218"/>
      <c r="O59" s="218"/>
      <c r="P59" s="218"/>
      <c r="Q59" s="218"/>
      <c r="R59" s="218"/>
      <c r="S59" s="218"/>
      <c r="T59" s="218"/>
      <c r="U59" s="218"/>
      <c r="V59" s="218"/>
      <c r="W59" s="218"/>
      <c r="X59" s="218"/>
      <c r="Y59" s="218"/>
      <c r="Z59" s="218"/>
      <c r="AA59" s="218"/>
      <c r="AB59" s="218"/>
      <c r="AC59" s="293"/>
      <c r="AD59" s="53"/>
      <c r="AE59" s="293"/>
      <c r="AF59" s="293"/>
      <c r="AG59" s="293"/>
      <c r="AH59" s="343"/>
    </row>
    <row r="60" spans="1:34" ht="43.5" customHeight="1">
      <c r="A60" s="284"/>
      <c r="B60" s="66" t="s">
        <v>186</v>
      </c>
      <c r="C60" s="27"/>
      <c r="D60" s="27"/>
      <c r="E60" s="335"/>
      <c r="F60" s="335"/>
      <c r="G60" s="200"/>
      <c r="H60" s="200"/>
      <c r="I60" s="245"/>
      <c r="J60" s="245"/>
      <c r="K60" s="219"/>
      <c r="L60" s="219"/>
      <c r="M60" s="219"/>
      <c r="N60" s="219"/>
      <c r="O60" s="219"/>
      <c r="P60" s="219"/>
      <c r="Q60" s="219"/>
      <c r="R60" s="219"/>
      <c r="S60" s="219"/>
      <c r="T60" s="219"/>
      <c r="U60" s="219"/>
      <c r="V60" s="219"/>
      <c r="W60" s="219"/>
      <c r="X60" s="219"/>
      <c r="Y60" s="219"/>
      <c r="Z60" s="219"/>
      <c r="AA60" s="219"/>
      <c r="AB60" s="219"/>
      <c r="AC60" s="294"/>
      <c r="AD60" s="54"/>
      <c r="AE60" s="294"/>
      <c r="AF60" s="294"/>
      <c r="AG60" s="294"/>
      <c r="AH60" s="344"/>
    </row>
    <row r="61" spans="1:34" ht="76.5" customHeight="1">
      <c r="A61" s="284"/>
      <c r="B61" s="66" t="s">
        <v>187</v>
      </c>
      <c r="C61" s="27"/>
      <c r="D61" s="27"/>
      <c r="E61" s="335"/>
      <c r="F61" s="335"/>
      <c r="G61" s="200"/>
      <c r="H61" s="200"/>
      <c r="I61" s="245"/>
      <c r="J61" s="245"/>
      <c r="K61" s="219"/>
      <c r="L61" s="219"/>
      <c r="M61" s="219"/>
      <c r="N61" s="219"/>
      <c r="O61" s="219"/>
      <c r="P61" s="219"/>
      <c r="Q61" s="219"/>
      <c r="R61" s="219"/>
      <c r="S61" s="219"/>
      <c r="T61" s="219"/>
      <c r="U61" s="219"/>
      <c r="V61" s="219"/>
      <c r="W61" s="219"/>
      <c r="X61" s="219"/>
      <c r="Y61" s="219"/>
      <c r="Z61" s="219"/>
      <c r="AA61" s="219"/>
      <c r="AB61" s="219"/>
      <c r="AC61" s="294"/>
      <c r="AD61" s="54"/>
      <c r="AE61" s="294"/>
      <c r="AF61" s="294"/>
      <c r="AG61" s="294"/>
      <c r="AH61" s="344"/>
    </row>
    <row r="62" spans="1:34" ht="48.75" customHeight="1">
      <c r="A62" s="284"/>
      <c r="B62" s="109" t="s">
        <v>201</v>
      </c>
      <c r="C62" s="64"/>
      <c r="D62" s="64"/>
      <c r="E62" s="335"/>
      <c r="F62" s="335"/>
      <c r="G62" s="200"/>
      <c r="H62" s="200"/>
      <c r="I62" s="245"/>
      <c r="J62" s="245"/>
      <c r="K62" s="219"/>
      <c r="L62" s="219"/>
      <c r="M62" s="219"/>
      <c r="N62" s="219"/>
      <c r="O62" s="219"/>
      <c r="P62" s="219"/>
      <c r="Q62" s="219"/>
      <c r="R62" s="219"/>
      <c r="S62" s="219"/>
      <c r="T62" s="219"/>
      <c r="U62" s="219"/>
      <c r="V62" s="219"/>
      <c r="W62" s="219"/>
      <c r="X62" s="219"/>
      <c r="Y62" s="219"/>
      <c r="Z62" s="219"/>
      <c r="AA62" s="219"/>
      <c r="AB62" s="219"/>
      <c r="AC62" s="294"/>
      <c r="AD62" s="54"/>
      <c r="AE62" s="294"/>
      <c r="AF62" s="294"/>
      <c r="AG62" s="294"/>
      <c r="AH62" s="344"/>
    </row>
    <row r="63" spans="1:34" ht="36.75" customHeight="1" thickBot="1">
      <c r="A63" s="285"/>
      <c r="B63" s="66" t="s">
        <v>202</v>
      </c>
      <c r="C63" s="28"/>
      <c r="D63" s="28"/>
      <c r="E63" s="351"/>
      <c r="F63" s="351"/>
      <c r="G63" s="201"/>
      <c r="H63" s="201"/>
      <c r="I63" s="303"/>
      <c r="J63" s="303"/>
      <c r="K63" s="220"/>
      <c r="L63" s="220"/>
      <c r="M63" s="220"/>
      <c r="N63" s="220"/>
      <c r="O63" s="220"/>
      <c r="P63" s="220"/>
      <c r="Q63" s="220"/>
      <c r="R63" s="220"/>
      <c r="S63" s="220"/>
      <c r="T63" s="220"/>
      <c r="U63" s="220"/>
      <c r="V63" s="220"/>
      <c r="W63" s="220"/>
      <c r="X63" s="220"/>
      <c r="Y63" s="220"/>
      <c r="Z63" s="220"/>
      <c r="AA63" s="220"/>
      <c r="AB63" s="220"/>
      <c r="AC63" s="295"/>
      <c r="AD63" s="55"/>
      <c r="AE63" s="295"/>
      <c r="AF63" s="295"/>
      <c r="AG63" s="295"/>
      <c r="AH63" s="352"/>
    </row>
    <row r="64" spans="1:34" ht="38.25" customHeight="1">
      <c r="A64" s="33" t="s">
        <v>30</v>
      </c>
      <c r="B64" s="25" t="s">
        <v>3</v>
      </c>
      <c r="C64" s="26" t="s">
        <v>23</v>
      </c>
      <c r="D64" s="26" t="s">
        <v>24</v>
      </c>
      <c r="E64" s="30" t="s">
        <v>59</v>
      </c>
      <c r="F64" s="34"/>
      <c r="G64" s="31"/>
      <c r="H64" s="32"/>
      <c r="I64" s="36"/>
      <c r="J64" s="36"/>
      <c r="K64" s="31">
        <f>K65</f>
        <v>19800</v>
      </c>
      <c r="L64" s="31">
        <f t="shared" ref="L64:AB64" si="8">L65</f>
        <v>0</v>
      </c>
      <c r="M64" s="31">
        <f t="shared" si="8"/>
        <v>0</v>
      </c>
      <c r="N64" s="31">
        <f t="shared" si="8"/>
        <v>0</v>
      </c>
      <c r="O64" s="31">
        <f t="shared" si="8"/>
        <v>0</v>
      </c>
      <c r="P64" s="31">
        <f t="shared" si="8"/>
        <v>0</v>
      </c>
      <c r="Q64" s="31">
        <f t="shared" si="8"/>
        <v>0</v>
      </c>
      <c r="R64" s="31">
        <f t="shared" si="8"/>
        <v>0</v>
      </c>
      <c r="S64" s="31">
        <f t="shared" si="8"/>
        <v>0</v>
      </c>
      <c r="T64" s="31">
        <f t="shared" si="8"/>
        <v>0</v>
      </c>
      <c r="U64" s="31">
        <f t="shared" si="8"/>
        <v>0</v>
      </c>
      <c r="V64" s="31">
        <f t="shared" si="8"/>
        <v>0</v>
      </c>
      <c r="W64" s="31">
        <f t="shared" si="8"/>
        <v>0</v>
      </c>
      <c r="X64" s="31">
        <f t="shared" si="8"/>
        <v>0</v>
      </c>
      <c r="Y64" s="31">
        <f t="shared" si="8"/>
        <v>0</v>
      </c>
      <c r="Z64" s="31">
        <f t="shared" si="8"/>
        <v>0</v>
      </c>
      <c r="AA64" s="31">
        <f t="shared" si="8"/>
        <v>0</v>
      </c>
      <c r="AB64" s="31">
        <f t="shared" si="8"/>
        <v>0</v>
      </c>
      <c r="AC64" s="65" t="s">
        <v>214</v>
      </c>
      <c r="AD64" s="10"/>
      <c r="AE64" s="11"/>
      <c r="AF64" s="11"/>
      <c r="AG64" s="11"/>
      <c r="AH64" s="12"/>
    </row>
    <row r="65" spans="1:34" ht="56.25">
      <c r="A65" s="283" t="s">
        <v>314</v>
      </c>
      <c r="B65" s="66" t="s">
        <v>188</v>
      </c>
      <c r="C65" s="27"/>
      <c r="D65" s="27"/>
      <c r="E65" s="334" t="s">
        <v>60</v>
      </c>
      <c r="F65" s="334" t="s">
        <v>61</v>
      </c>
      <c r="G65" s="337">
        <v>0.06</v>
      </c>
      <c r="H65" s="357">
        <v>5.5E-2</v>
      </c>
      <c r="I65" s="244"/>
      <c r="J65" s="244"/>
      <c r="K65" s="218">
        <v>19800</v>
      </c>
      <c r="L65" s="218"/>
      <c r="M65" s="218"/>
      <c r="N65" s="218"/>
      <c r="O65" s="218"/>
      <c r="P65" s="218"/>
      <c r="Q65" s="218"/>
      <c r="R65" s="218"/>
      <c r="S65" s="218"/>
      <c r="T65" s="218"/>
      <c r="U65" s="218"/>
      <c r="V65" s="218"/>
      <c r="W65" s="218"/>
      <c r="X65" s="218"/>
      <c r="Y65" s="218"/>
      <c r="Z65" s="218"/>
      <c r="AA65" s="218"/>
      <c r="AB65" s="218"/>
      <c r="AC65" s="293"/>
      <c r="AD65" s="53"/>
      <c r="AE65" s="293"/>
      <c r="AF65" s="293"/>
      <c r="AG65" s="293"/>
      <c r="AH65" s="343"/>
    </row>
    <row r="66" spans="1:34" ht="78.75">
      <c r="A66" s="284"/>
      <c r="B66" s="66" t="s">
        <v>189</v>
      </c>
      <c r="C66" s="27"/>
      <c r="D66" s="27"/>
      <c r="E66" s="335"/>
      <c r="F66" s="335"/>
      <c r="G66" s="338"/>
      <c r="H66" s="358"/>
      <c r="I66" s="245"/>
      <c r="J66" s="245"/>
      <c r="K66" s="219"/>
      <c r="L66" s="219"/>
      <c r="M66" s="219"/>
      <c r="N66" s="219"/>
      <c r="O66" s="219"/>
      <c r="P66" s="219"/>
      <c r="Q66" s="219"/>
      <c r="R66" s="219"/>
      <c r="S66" s="219"/>
      <c r="T66" s="219"/>
      <c r="U66" s="219"/>
      <c r="V66" s="219"/>
      <c r="W66" s="219"/>
      <c r="X66" s="219"/>
      <c r="Y66" s="219"/>
      <c r="Z66" s="219"/>
      <c r="AA66" s="219"/>
      <c r="AB66" s="219"/>
      <c r="AC66" s="294"/>
      <c r="AD66" s="54"/>
      <c r="AE66" s="294"/>
      <c r="AF66" s="294"/>
      <c r="AG66" s="294"/>
      <c r="AH66" s="344"/>
    </row>
    <row r="67" spans="1:34" ht="69" customHeight="1">
      <c r="A67" s="284"/>
      <c r="B67" s="82" t="s">
        <v>193</v>
      </c>
      <c r="C67" s="27"/>
      <c r="D67" s="27"/>
      <c r="E67" s="335"/>
      <c r="F67" s="335"/>
      <c r="G67" s="338"/>
      <c r="H67" s="358"/>
      <c r="I67" s="245"/>
      <c r="J67" s="245"/>
      <c r="K67" s="219"/>
      <c r="L67" s="219"/>
      <c r="M67" s="219"/>
      <c r="N67" s="219"/>
      <c r="O67" s="219"/>
      <c r="P67" s="219"/>
      <c r="Q67" s="219"/>
      <c r="R67" s="219"/>
      <c r="S67" s="219"/>
      <c r="T67" s="219"/>
      <c r="U67" s="219"/>
      <c r="V67" s="219"/>
      <c r="W67" s="219"/>
      <c r="X67" s="219"/>
      <c r="Y67" s="219"/>
      <c r="Z67" s="219"/>
      <c r="AA67" s="219"/>
      <c r="AB67" s="219"/>
      <c r="AC67" s="294"/>
      <c r="AD67" s="54"/>
      <c r="AE67" s="294"/>
      <c r="AF67" s="294"/>
      <c r="AG67" s="294"/>
      <c r="AH67" s="344"/>
    </row>
    <row r="68" spans="1:34" ht="66" customHeight="1">
      <c r="A68" s="284"/>
      <c r="B68" s="82" t="s">
        <v>194</v>
      </c>
      <c r="C68" s="27"/>
      <c r="D68" s="27"/>
      <c r="E68" s="335"/>
      <c r="F68" s="335"/>
      <c r="G68" s="338"/>
      <c r="H68" s="358"/>
      <c r="I68" s="245"/>
      <c r="J68" s="245"/>
      <c r="K68" s="219"/>
      <c r="L68" s="219"/>
      <c r="M68" s="219"/>
      <c r="N68" s="219"/>
      <c r="O68" s="219"/>
      <c r="P68" s="219"/>
      <c r="Q68" s="219"/>
      <c r="R68" s="219"/>
      <c r="S68" s="219"/>
      <c r="T68" s="219"/>
      <c r="U68" s="219"/>
      <c r="V68" s="219"/>
      <c r="W68" s="219"/>
      <c r="X68" s="219"/>
      <c r="Y68" s="219"/>
      <c r="Z68" s="219"/>
      <c r="AA68" s="219"/>
      <c r="AB68" s="219"/>
      <c r="AC68" s="294"/>
      <c r="AD68" s="54"/>
      <c r="AE68" s="294"/>
      <c r="AF68" s="294"/>
      <c r="AG68" s="294"/>
      <c r="AH68" s="344"/>
    </row>
    <row r="69" spans="1:34" ht="52.5" customHeight="1">
      <c r="A69" s="284"/>
      <c r="B69" s="82" t="s">
        <v>195</v>
      </c>
      <c r="C69" s="27"/>
      <c r="D69" s="27"/>
      <c r="E69" s="335"/>
      <c r="F69" s="335"/>
      <c r="G69" s="338"/>
      <c r="H69" s="358"/>
      <c r="I69" s="245"/>
      <c r="J69" s="245"/>
      <c r="K69" s="219"/>
      <c r="L69" s="219"/>
      <c r="M69" s="219"/>
      <c r="N69" s="219"/>
      <c r="O69" s="219"/>
      <c r="P69" s="219"/>
      <c r="Q69" s="219"/>
      <c r="R69" s="219"/>
      <c r="S69" s="219"/>
      <c r="T69" s="219"/>
      <c r="U69" s="219"/>
      <c r="V69" s="219"/>
      <c r="W69" s="219"/>
      <c r="X69" s="219"/>
      <c r="Y69" s="219"/>
      <c r="Z69" s="219"/>
      <c r="AA69" s="219"/>
      <c r="AB69" s="219"/>
      <c r="AC69" s="294"/>
      <c r="AD69" s="54"/>
      <c r="AE69" s="294"/>
      <c r="AF69" s="294"/>
      <c r="AG69" s="294"/>
      <c r="AH69" s="344"/>
    </row>
    <row r="70" spans="1:34" ht="73.5" customHeight="1">
      <c r="A70" s="284"/>
      <c r="B70" s="82" t="s">
        <v>196</v>
      </c>
      <c r="C70" s="27"/>
      <c r="D70" s="27"/>
      <c r="E70" s="335"/>
      <c r="F70" s="335"/>
      <c r="G70" s="338"/>
      <c r="H70" s="358"/>
      <c r="I70" s="245"/>
      <c r="J70" s="245"/>
      <c r="K70" s="219"/>
      <c r="L70" s="219"/>
      <c r="M70" s="219"/>
      <c r="N70" s="219"/>
      <c r="O70" s="219"/>
      <c r="P70" s="219"/>
      <c r="Q70" s="219"/>
      <c r="R70" s="219"/>
      <c r="S70" s="219"/>
      <c r="T70" s="219"/>
      <c r="U70" s="219"/>
      <c r="V70" s="219"/>
      <c r="W70" s="219"/>
      <c r="X70" s="219"/>
      <c r="Y70" s="219"/>
      <c r="Z70" s="219"/>
      <c r="AA70" s="219"/>
      <c r="AB70" s="219"/>
      <c r="AC70" s="294"/>
      <c r="AD70" s="54"/>
      <c r="AE70" s="294"/>
      <c r="AF70" s="294"/>
      <c r="AG70" s="294"/>
      <c r="AH70" s="344"/>
    </row>
    <row r="71" spans="1:34" ht="87.75" customHeight="1">
      <c r="A71" s="284"/>
      <c r="B71" s="82" t="s">
        <v>197</v>
      </c>
      <c r="C71" s="27"/>
      <c r="D71" s="27"/>
      <c r="E71" s="335"/>
      <c r="F71" s="335"/>
      <c r="G71" s="338"/>
      <c r="H71" s="358"/>
      <c r="I71" s="245"/>
      <c r="J71" s="245"/>
      <c r="K71" s="219"/>
      <c r="L71" s="219"/>
      <c r="M71" s="219"/>
      <c r="N71" s="219"/>
      <c r="O71" s="219"/>
      <c r="P71" s="219"/>
      <c r="Q71" s="219"/>
      <c r="R71" s="219"/>
      <c r="S71" s="219"/>
      <c r="T71" s="219"/>
      <c r="U71" s="219"/>
      <c r="V71" s="219"/>
      <c r="W71" s="219"/>
      <c r="X71" s="219"/>
      <c r="Y71" s="219"/>
      <c r="Z71" s="219"/>
      <c r="AA71" s="219"/>
      <c r="AB71" s="219"/>
      <c r="AC71" s="294"/>
      <c r="AD71" s="54"/>
      <c r="AE71" s="294"/>
      <c r="AF71" s="294"/>
      <c r="AG71" s="294"/>
      <c r="AH71" s="344"/>
    </row>
    <row r="72" spans="1:34" ht="51" customHeight="1">
      <c r="A72" s="284"/>
      <c r="B72" s="82" t="s">
        <v>198</v>
      </c>
      <c r="C72" s="27"/>
      <c r="D72" s="27"/>
      <c r="E72" s="335"/>
      <c r="F72" s="335"/>
      <c r="G72" s="338"/>
      <c r="H72" s="358"/>
      <c r="I72" s="245"/>
      <c r="J72" s="245"/>
      <c r="K72" s="219"/>
      <c r="L72" s="219"/>
      <c r="M72" s="219"/>
      <c r="N72" s="219"/>
      <c r="O72" s="219"/>
      <c r="P72" s="219"/>
      <c r="Q72" s="219"/>
      <c r="R72" s="219"/>
      <c r="S72" s="219"/>
      <c r="T72" s="219"/>
      <c r="U72" s="219"/>
      <c r="V72" s="219"/>
      <c r="W72" s="219"/>
      <c r="X72" s="219"/>
      <c r="Y72" s="219"/>
      <c r="Z72" s="219"/>
      <c r="AA72" s="219"/>
      <c r="AB72" s="219"/>
      <c r="AC72" s="294"/>
      <c r="AD72" s="54"/>
      <c r="AE72" s="294"/>
      <c r="AF72" s="294"/>
      <c r="AG72" s="294"/>
      <c r="AH72" s="344"/>
    </row>
    <row r="73" spans="1:34" ht="43.5" customHeight="1">
      <c r="A73" s="284"/>
      <c r="B73" s="82" t="s">
        <v>199</v>
      </c>
      <c r="C73" s="27"/>
      <c r="D73" s="27"/>
      <c r="E73" s="335"/>
      <c r="F73" s="335"/>
      <c r="G73" s="338"/>
      <c r="H73" s="358"/>
      <c r="I73" s="245"/>
      <c r="J73" s="245"/>
      <c r="K73" s="219"/>
      <c r="L73" s="219"/>
      <c r="M73" s="219"/>
      <c r="N73" s="219"/>
      <c r="O73" s="219"/>
      <c r="P73" s="219"/>
      <c r="Q73" s="219"/>
      <c r="R73" s="219"/>
      <c r="S73" s="219"/>
      <c r="T73" s="219"/>
      <c r="U73" s="219"/>
      <c r="V73" s="219"/>
      <c r="W73" s="219"/>
      <c r="X73" s="219"/>
      <c r="Y73" s="219"/>
      <c r="Z73" s="219"/>
      <c r="AA73" s="219"/>
      <c r="AB73" s="219"/>
      <c r="AC73" s="294"/>
      <c r="AD73" s="54"/>
      <c r="AE73" s="294"/>
      <c r="AF73" s="294"/>
      <c r="AG73" s="294"/>
      <c r="AH73" s="344"/>
    </row>
    <row r="74" spans="1:34" ht="45.75" thickBot="1">
      <c r="A74" s="284"/>
      <c r="B74" s="66" t="s">
        <v>200</v>
      </c>
      <c r="C74" s="27"/>
      <c r="D74" s="27"/>
      <c r="E74" s="335"/>
      <c r="F74" s="335"/>
      <c r="G74" s="338"/>
      <c r="H74" s="358"/>
      <c r="I74" s="245"/>
      <c r="J74" s="245"/>
      <c r="K74" s="219"/>
      <c r="L74" s="219"/>
      <c r="M74" s="219"/>
      <c r="N74" s="219"/>
      <c r="O74" s="219"/>
      <c r="P74" s="219"/>
      <c r="Q74" s="219"/>
      <c r="R74" s="219"/>
      <c r="S74" s="219"/>
      <c r="T74" s="219"/>
      <c r="U74" s="219"/>
      <c r="V74" s="219"/>
      <c r="W74" s="219"/>
      <c r="X74" s="219"/>
      <c r="Y74" s="219"/>
      <c r="Z74" s="219"/>
      <c r="AA74" s="219"/>
      <c r="AB74" s="219"/>
      <c r="AC74" s="294"/>
      <c r="AD74" s="54"/>
      <c r="AE74" s="294"/>
      <c r="AF74" s="294"/>
      <c r="AG74" s="294"/>
      <c r="AH74" s="344"/>
    </row>
    <row r="75" spans="1:34" ht="54.75" customHeight="1">
      <c r="A75" s="33" t="s">
        <v>30</v>
      </c>
      <c r="B75" s="25" t="s">
        <v>3</v>
      </c>
      <c r="C75" s="26" t="s">
        <v>23</v>
      </c>
      <c r="D75" s="26" t="s">
        <v>24</v>
      </c>
      <c r="E75" s="30" t="s">
        <v>62</v>
      </c>
      <c r="F75" s="34"/>
      <c r="G75" s="31"/>
      <c r="H75" s="32"/>
      <c r="I75" s="36"/>
      <c r="J75" s="36"/>
      <c r="K75" s="31">
        <f>K76</f>
        <v>19800</v>
      </c>
      <c r="L75" s="31">
        <f t="shared" ref="L75:AB75" si="9">L76</f>
        <v>0</v>
      </c>
      <c r="M75" s="31">
        <f t="shared" si="9"/>
        <v>0</v>
      </c>
      <c r="N75" s="31">
        <f t="shared" si="9"/>
        <v>0</v>
      </c>
      <c r="O75" s="31">
        <f t="shared" si="9"/>
        <v>0</v>
      </c>
      <c r="P75" s="31">
        <f t="shared" si="9"/>
        <v>0</v>
      </c>
      <c r="Q75" s="31">
        <f t="shared" si="9"/>
        <v>0</v>
      </c>
      <c r="R75" s="31">
        <f t="shared" si="9"/>
        <v>0</v>
      </c>
      <c r="S75" s="31">
        <f t="shared" si="9"/>
        <v>0</v>
      </c>
      <c r="T75" s="31">
        <f t="shared" si="9"/>
        <v>0</v>
      </c>
      <c r="U75" s="31">
        <f t="shared" si="9"/>
        <v>0</v>
      </c>
      <c r="V75" s="31">
        <f t="shared" si="9"/>
        <v>0</v>
      </c>
      <c r="W75" s="31">
        <f t="shared" si="9"/>
        <v>0</v>
      </c>
      <c r="X75" s="31">
        <f t="shared" si="9"/>
        <v>0</v>
      </c>
      <c r="Y75" s="31">
        <f t="shared" si="9"/>
        <v>0</v>
      </c>
      <c r="Z75" s="31">
        <f t="shared" si="9"/>
        <v>0</v>
      </c>
      <c r="AA75" s="31">
        <f t="shared" si="9"/>
        <v>0</v>
      </c>
      <c r="AB75" s="31">
        <f t="shared" si="9"/>
        <v>0</v>
      </c>
      <c r="AC75" s="65" t="s">
        <v>215</v>
      </c>
      <c r="AD75" s="10"/>
      <c r="AE75" s="11"/>
      <c r="AF75" s="11"/>
      <c r="AG75" s="11"/>
      <c r="AH75" s="12"/>
    </row>
    <row r="76" spans="1:34" ht="63.75" customHeight="1">
      <c r="A76" s="283" t="s">
        <v>314</v>
      </c>
      <c r="B76" s="82" t="s">
        <v>190</v>
      </c>
      <c r="C76" s="27"/>
      <c r="D76" s="27"/>
      <c r="E76" s="334" t="s">
        <v>63</v>
      </c>
      <c r="F76" s="334" t="s">
        <v>64</v>
      </c>
      <c r="G76" s="337">
        <v>0.15</v>
      </c>
      <c r="H76" s="337">
        <v>0.1</v>
      </c>
      <c r="I76" s="244"/>
      <c r="J76" s="244"/>
      <c r="K76" s="218">
        <v>19800</v>
      </c>
      <c r="L76" s="218"/>
      <c r="M76" s="218"/>
      <c r="N76" s="218"/>
      <c r="O76" s="218"/>
      <c r="P76" s="218"/>
      <c r="Q76" s="218"/>
      <c r="R76" s="218"/>
      <c r="S76" s="218"/>
      <c r="T76" s="218"/>
      <c r="U76" s="218"/>
      <c r="V76" s="218"/>
      <c r="W76" s="218"/>
      <c r="X76" s="218"/>
      <c r="Y76" s="218"/>
      <c r="Z76" s="218"/>
      <c r="AA76" s="218"/>
      <c r="AB76" s="218"/>
      <c r="AC76" s="293"/>
      <c r="AD76" s="53"/>
      <c r="AE76" s="293"/>
      <c r="AF76" s="293"/>
      <c r="AG76" s="293"/>
      <c r="AH76" s="343"/>
    </row>
    <row r="77" spans="1:34" ht="82.5" customHeight="1">
      <c r="A77" s="284"/>
      <c r="B77" s="82" t="s">
        <v>191</v>
      </c>
      <c r="C77" s="27"/>
      <c r="D77" s="27"/>
      <c r="E77" s="335"/>
      <c r="F77" s="335"/>
      <c r="G77" s="338"/>
      <c r="H77" s="338"/>
      <c r="I77" s="245"/>
      <c r="J77" s="245"/>
      <c r="K77" s="219"/>
      <c r="L77" s="219"/>
      <c r="M77" s="219"/>
      <c r="N77" s="219"/>
      <c r="O77" s="219"/>
      <c r="P77" s="219"/>
      <c r="Q77" s="219"/>
      <c r="R77" s="219"/>
      <c r="S77" s="219"/>
      <c r="T77" s="219"/>
      <c r="U77" s="219"/>
      <c r="V77" s="219"/>
      <c r="W77" s="219"/>
      <c r="X77" s="219"/>
      <c r="Y77" s="219"/>
      <c r="Z77" s="219"/>
      <c r="AA77" s="219"/>
      <c r="AB77" s="219"/>
      <c r="AC77" s="294"/>
      <c r="AD77" s="54"/>
      <c r="AE77" s="294"/>
      <c r="AF77" s="294"/>
      <c r="AG77" s="294"/>
      <c r="AH77" s="344"/>
    </row>
    <row r="78" spans="1:34" ht="65.25" customHeight="1">
      <c r="A78" s="284"/>
      <c r="B78" s="110" t="s">
        <v>192</v>
      </c>
      <c r="C78" s="27"/>
      <c r="D78" s="27"/>
      <c r="E78" s="335"/>
      <c r="F78" s="335"/>
      <c r="G78" s="338"/>
      <c r="H78" s="338"/>
      <c r="I78" s="245"/>
      <c r="J78" s="245"/>
      <c r="K78" s="219"/>
      <c r="L78" s="219"/>
      <c r="M78" s="219"/>
      <c r="N78" s="219"/>
      <c r="O78" s="219"/>
      <c r="P78" s="219"/>
      <c r="Q78" s="219"/>
      <c r="R78" s="219"/>
      <c r="S78" s="219"/>
      <c r="T78" s="219"/>
      <c r="U78" s="219"/>
      <c r="V78" s="219"/>
      <c r="W78" s="219"/>
      <c r="X78" s="219"/>
      <c r="Y78" s="219"/>
      <c r="Z78" s="219"/>
      <c r="AA78" s="219"/>
      <c r="AB78" s="219"/>
      <c r="AC78" s="294"/>
      <c r="AD78" s="54"/>
      <c r="AE78" s="294"/>
      <c r="AF78" s="294"/>
      <c r="AG78" s="294"/>
      <c r="AH78" s="344"/>
    </row>
    <row r="79" spans="1:34" ht="50.25" customHeight="1" thickBot="1">
      <c r="A79" s="285"/>
      <c r="B79" s="109" t="s">
        <v>203</v>
      </c>
      <c r="C79" s="28"/>
      <c r="D79" s="28"/>
      <c r="E79" s="351"/>
      <c r="F79" s="351"/>
      <c r="G79" s="339"/>
      <c r="H79" s="339"/>
      <c r="I79" s="303"/>
      <c r="J79" s="303"/>
      <c r="K79" s="220"/>
      <c r="L79" s="220"/>
      <c r="M79" s="220"/>
      <c r="N79" s="220"/>
      <c r="O79" s="220"/>
      <c r="P79" s="220"/>
      <c r="Q79" s="220"/>
      <c r="R79" s="220"/>
      <c r="S79" s="220"/>
      <c r="T79" s="220"/>
      <c r="U79" s="220"/>
      <c r="V79" s="220"/>
      <c r="W79" s="220"/>
      <c r="X79" s="220"/>
      <c r="Y79" s="220"/>
      <c r="Z79" s="220"/>
      <c r="AA79" s="220"/>
      <c r="AB79" s="220"/>
      <c r="AC79" s="295"/>
      <c r="AD79" s="55"/>
      <c r="AE79" s="295"/>
      <c r="AF79" s="295"/>
      <c r="AG79" s="295"/>
      <c r="AH79" s="352"/>
    </row>
    <row r="80" spans="1:34" ht="38.25" customHeight="1">
      <c r="A80" s="33" t="s">
        <v>30</v>
      </c>
      <c r="B80" s="25" t="s">
        <v>3</v>
      </c>
      <c r="C80" s="26" t="s">
        <v>23</v>
      </c>
      <c r="D80" s="26" t="s">
        <v>24</v>
      </c>
      <c r="E80" s="30" t="s">
        <v>65</v>
      </c>
      <c r="F80" s="34"/>
      <c r="G80" s="31"/>
      <c r="H80" s="32"/>
      <c r="I80" s="36"/>
      <c r="J80" s="36"/>
      <c r="K80" s="31">
        <f>K81</f>
        <v>4900</v>
      </c>
      <c r="L80" s="31">
        <f t="shared" ref="L80:AB80" si="10">L81</f>
        <v>0</v>
      </c>
      <c r="M80" s="31">
        <f t="shared" si="10"/>
        <v>0</v>
      </c>
      <c r="N80" s="31">
        <f t="shared" si="10"/>
        <v>0</v>
      </c>
      <c r="O80" s="31">
        <f t="shared" si="10"/>
        <v>0</v>
      </c>
      <c r="P80" s="31">
        <f t="shared" si="10"/>
        <v>0</v>
      </c>
      <c r="Q80" s="31">
        <f t="shared" si="10"/>
        <v>0</v>
      </c>
      <c r="R80" s="31">
        <f t="shared" si="10"/>
        <v>0</v>
      </c>
      <c r="S80" s="31">
        <f t="shared" si="10"/>
        <v>0</v>
      </c>
      <c r="T80" s="31">
        <f t="shared" si="10"/>
        <v>0</v>
      </c>
      <c r="U80" s="31">
        <f t="shared" si="10"/>
        <v>0</v>
      </c>
      <c r="V80" s="31">
        <f t="shared" si="10"/>
        <v>0</v>
      </c>
      <c r="W80" s="31">
        <f t="shared" si="10"/>
        <v>0</v>
      </c>
      <c r="X80" s="31">
        <f t="shared" si="10"/>
        <v>0</v>
      </c>
      <c r="Y80" s="31">
        <f t="shared" si="10"/>
        <v>0</v>
      </c>
      <c r="Z80" s="31">
        <f t="shared" si="10"/>
        <v>0</v>
      </c>
      <c r="AA80" s="31">
        <f t="shared" si="10"/>
        <v>0</v>
      </c>
      <c r="AB80" s="31">
        <f t="shared" si="10"/>
        <v>0</v>
      </c>
      <c r="AC80" s="41" t="s">
        <v>209</v>
      </c>
      <c r="AD80" s="10"/>
      <c r="AE80" s="11"/>
      <c r="AF80" s="11"/>
      <c r="AG80" s="11"/>
      <c r="AH80" s="12"/>
    </row>
    <row r="81" spans="1:34" ht="60.75" customHeight="1">
      <c r="A81" s="359" t="s">
        <v>315</v>
      </c>
      <c r="B81" s="20" t="s">
        <v>204</v>
      </c>
      <c r="C81" s="27"/>
      <c r="D81" s="27"/>
      <c r="E81" s="334" t="s">
        <v>66</v>
      </c>
      <c r="F81" s="334" t="s">
        <v>67</v>
      </c>
      <c r="G81" s="199">
        <v>11</v>
      </c>
      <c r="H81" s="199">
        <v>3</v>
      </c>
      <c r="I81" s="244"/>
      <c r="J81" s="244"/>
      <c r="K81" s="218">
        <v>4900</v>
      </c>
      <c r="L81" s="218"/>
      <c r="M81" s="218"/>
      <c r="N81" s="218"/>
      <c r="O81" s="218"/>
      <c r="P81" s="218"/>
      <c r="Q81" s="218"/>
      <c r="R81" s="218"/>
      <c r="S81" s="218"/>
      <c r="T81" s="218"/>
      <c r="U81" s="218"/>
      <c r="V81" s="218"/>
      <c r="W81" s="218"/>
      <c r="X81" s="218"/>
      <c r="Y81" s="218"/>
      <c r="Z81" s="218"/>
      <c r="AA81" s="218"/>
      <c r="AB81" s="218"/>
      <c r="AC81" s="293"/>
      <c r="AD81" s="53"/>
      <c r="AE81" s="293"/>
      <c r="AF81" s="293"/>
      <c r="AG81" s="293"/>
      <c r="AH81" s="343"/>
    </row>
    <row r="82" spans="1:34" ht="58.5" customHeight="1" thickBot="1">
      <c r="A82" s="360"/>
      <c r="B82" s="20" t="s">
        <v>205</v>
      </c>
      <c r="C82" s="27"/>
      <c r="D82" s="27"/>
      <c r="E82" s="335"/>
      <c r="F82" s="335"/>
      <c r="G82" s="200"/>
      <c r="H82" s="200"/>
      <c r="I82" s="245"/>
      <c r="J82" s="245"/>
      <c r="K82" s="219"/>
      <c r="L82" s="219"/>
      <c r="M82" s="219"/>
      <c r="N82" s="219"/>
      <c r="O82" s="219"/>
      <c r="P82" s="219"/>
      <c r="Q82" s="219"/>
      <c r="R82" s="219"/>
      <c r="S82" s="219"/>
      <c r="T82" s="219"/>
      <c r="U82" s="219"/>
      <c r="V82" s="219"/>
      <c r="W82" s="219"/>
      <c r="X82" s="219"/>
      <c r="Y82" s="219"/>
      <c r="Z82" s="219"/>
      <c r="AA82" s="219"/>
      <c r="AB82" s="219"/>
      <c r="AC82" s="294"/>
      <c r="AD82" s="54"/>
      <c r="AE82" s="294"/>
      <c r="AF82" s="294"/>
      <c r="AG82" s="294"/>
      <c r="AH82" s="344"/>
    </row>
    <row r="83" spans="1:34" ht="38.25" customHeight="1">
      <c r="A83" s="33" t="s">
        <v>30</v>
      </c>
      <c r="B83" s="25" t="s">
        <v>3</v>
      </c>
      <c r="C83" s="26" t="s">
        <v>23</v>
      </c>
      <c r="D83" s="26" t="s">
        <v>24</v>
      </c>
      <c r="E83" s="30" t="s">
        <v>68</v>
      </c>
      <c r="F83" s="34"/>
      <c r="G83" s="31"/>
      <c r="H83" s="32"/>
      <c r="I83" s="36"/>
      <c r="J83" s="36"/>
      <c r="K83" s="31">
        <f>K84</f>
        <v>4000</v>
      </c>
      <c r="L83" s="31">
        <f t="shared" ref="L83:AB83" si="11">L84</f>
        <v>0</v>
      </c>
      <c r="M83" s="31">
        <f t="shared" si="11"/>
        <v>0</v>
      </c>
      <c r="N83" s="31">
        <f t="shared" si="11"/>
        <v>0</v>
      </c>
      <c r="O83" s="31">
        <f t="shared" si="11"/>
        <v>0</v>
      </c>
      <c r="P83" s="31">
        <f t="shared" si="11"/>
        <v>0</v>
      </c>
      <c r="Q83" s="31">
        <f t="shared" si="11"/>
        <v>0</v>
      </c>
      <c r="R83" s="31">
        <f t="shared" si="11"/>
        <v>0</v>
      </c>
      <c r="S83" s="31">
        <f t="shared" si="11"/>
        <v>0</v>
      </c>
      <c r="T83" s="31">
        <f t="shared" si="11"/>
        <v>0</v>
      </c>
      <c r="U83" s="31">
        <f t="shared" si="11"/>
        <v>0</v>
      </c>
      <c r="V83" s="31">
        <f t="shared" si="11"/>
        <v>0</v>
      </c>
      <c r="W83" s="31">
        <f t="shared" si="11"/>
        <v>0</v>
      </c>
      <c r="X83" s="31">
        <f t="shared" si="11"/>
        <v>0</v>
      </c>
      <c r="Y83" s="31">
        <f t="shared" si="11"/>
        <v>0</v>
      </c>
      <c r="Z83" s="31">
        <f t="shared" si="11"/>
        <v>0</v>
      </c>
      <c r="AA83" s="31">
        <f t="shared" si="11"/>
        <v>0</v>
      </c>
      <c r="AB83" s="31">
        <f t="shared" si="11"/>
        <v>0</v>
      </c>
      <c r="AC83" s="41" t="s">
        <v>210</v>
      </c>
      <c r="AD83" s="10"/>
      <c r="AE83" s="11"/>
      <c r="AF83" s="11"/>
      <c r="AG83" s="11"/>
      <c r="AH83" s="12"/>
    </row>
    <row r="84" spans="1:34" ht="90.75" customHeight="1" thickBot="1">
      <c r="A84" s="121" t="s">
        <v>315</v>
      </c>
      <c r="B84" s="20" t="s">
        <v>207</v>
      </c>
      <c r="C84" s="27"/>
      <c r="D84" s="27"/>
      <c r="E84" s="57" t="s">
        <v>69</v>
      </c>
      <c r="F84" s="57" t="s">
        <v>70</v>
      </c>
      <c r="G84" s="58">
        <v>16</v>
      </c>
      <c r="H84" s="58">
        <v>4</v>
      </c>
      <c r="I84" s="59"/>
      <c r="J84" s="59"/>
      <c r="K84" s="51">
        <v>4000</v>
      </c>
      <c r="L84" s="51"/>
      <c r="M84" s="51"/>
      <c r="N84" s="51"/>
      <c r="O84" s="51"/>
      <c r="P84" s="51"/>
      <c r="Q84" s="51"/>
      <c r="R84" s="51"/>
      <c r="S84" s="51"/>
      <c r="T84" s="51"/>
      <c r="U84" s="51"/>
      <c r="V84" s="51"/>
      <c r="W84" s="51"/>
      <c r="X84" s="51"/>
      <c r="Y84" s="51"/>
      <c r="Z84" s="51"/>
      <c r="AA84" s="51"/>
      <c r="AB84" s="51"/>
      <c r="AC84" s="53"/>
      <c r="AD84" s="53"/>
      <c r="AE84" s="53"/>
      <c r="AF84" s="53"/>
      <c r="AG84" s="53"/>
      <c r="AH84" s="52"/>
    </row>
    <row r="85" spans="1:34" ht="38.25" customHeight="1">
      <c r="A85" s="33" t="s">
        <v>30</v>
      </c>
      <c r="B85" s="25" t="s">
        <v>3</v>
      </c>
      <c r="C85" s="26" t="s">
        <v>23</v>
      </c>
      <c r="D85" s="26" t="s">
        <v>24</v>
      </c>
      <c r="E85" s="30" t="s">
        <v>71</v>
      </c>
      <c r="F85" s="34"/>
      <c r="G85" s="31"/>
      <c r="H85" s="32"/>
      <c r="I85" s="36"/>
      <c r="J85" s="36"/>
      <c r="K85" s="31">
        <f>K86</f>
        <v>9900</v>
      </c>
      <c r="L85" s="31">
        <f t="shared" ref="L85:AB85" si="12">L86</f>
        <v>0</v>
      </c>
      <c r="M85" s="31">
        <f t="shared" si="12"/>
        <v>0</v>
      </c>
      <c r="N85" s="31">
        <f t="shared" si="12"/>
        <v>0</v>
      </c>
      <c r="O85" s="31">
        <f t="shared" si="12"/>
        <v>0</v>
      </c>
      <c r="P85" s="31">
        <f t="shared" si="12"/>
        <v>0</v>
      </c>
      <c r="Q85" s="31">
        <f t="shared" si="12"/>
        <v>0</v>
      </c>
      <c r="R85" s="31">
        <f t="shared" si="12"/>
        <v>0</v>
      </c>
      <c r="S85" s="31">
        <f t="shared" si="12"/>
        <v>0</v>
      </c>
      <c r="T85" s="31">
        <f t="shared" si="12"/>
        <v>0</v>
      </c>
      <c r="U85" s="31">
        <f t="shared" si="12"/>
        <v>0</v>
      </c>
      <c r="V85" s="31">
        <f t="shared" si="12"/>
        <v>0</v>
      </c>
      <c r="W85" s="31">
        <f t="shared" si="12"/>
        <v>0</v>
      </c>
      <c r="X85" s="31">
        <f t="shared" si="12"/>
        <v>0</v>
      </c>
      <c r="Y85" s="31">
        <f t="shared" si="12"/>
        <v>0</v>
      </c>
      <c r="Z85" s="31">
        <f t="shared" si="12"/>
        <v>0</v>
      </c>
      <c r="AA85" s="31">
        <f t="shared" si="12"/>
        <v>0</v>
      </c>
      <c r="AB85" s="31">
        <f t="shared" si="12"/>
        <v>0</v>
      </c>
      <c r="AC85" s="41" t="s">
        <v>209</v>
      </c>
      <c r="AD85" s="10"/>
      <c r="AE85" s="11"/>
      <c r="AF85" s="11"/>
      <c r="AG85" s="11"/>
      <c r="AH85" s="12"/>
    </row>
    <row r="86" spans="1:34" ht="72.75" customHeight="1">
      <c r="A86" s="361" t="s">
        <v>315</v>
      </c>
      <c r="B86" s="20" t="s">
        <v>206</v>
      </c>
      <c r="C86" s="27"/>
      <c r="D86" s="27"/>
      <c r="E86" s="334" t="s">
        <v>73</v>
      </c>
      <c r="F86" s="334" t="s">
        <v>74</v>
      </c>
      <c r="G86" s="199">
        <v>11</v>
      </c>
      <c r="H86" s="199">
        <v>3</v>
      </c>
      <c r="I86" s="244"/>
      <c r="J86" s="244"/>
      <c r="K86" s="218">
        <v>9900</v>
      </c>
      <c r="L86" s="218"/>
      <c r="M86" s="218"/>
      <c r="N86" s="218"/>
      <c r="O86" s="218"/>
      <c r="P86" s="218"/>
      <c r="Q86" s="218"/>
      <c r="R86" s="218"/>
      <c r="S86" s="218"/>
      <c r="T86" s="218"/>
      <c r="U86" s="218"/>
      <c r="V86" s="218"/>
      <c r="W86" s="218"/>
      <c r="X86" s="218"/>
      <c r="Y86" s="218"/>
      <c r="Z86" s="218"/>
      <c r="AA86" s="218"/>
      <c r="AB86" s="218"/>
      <c r="AC86" s="293"/>
      <c r="AD86" s="53"/>
      <c r="AE86" s="293"/>
      <c r="AF86" s="293"/>
      <c r="AG86" s="293"/>
      <c r="AH86" s="343"/>
    </row>
    <row r="87" spans="1:34" ht="71.25" customHeight="1" thickBot="1">
      <c r="A87" s="361"/>
      <c r="B87" s="46" t="s">
        <v>208</v>
      </c>
      <c r="C87" s="27"/>
      <c r="D87" s="27"/>
      <c r="E87" s="335"/>
      <c r="F87" s="335"/>
      <c r="G87" s="200"/>
      <c r="H87" s="200"/>
      <c r="I87" s="245"/>
      <c r="J87" s="245"/>
      <c r="K87" s="219"/>
      <c r="L87" s="219"/>
      <c r="M87" s="219"/>
      <c r="N87" s="219"/>
      <c r="O87" s="219"/>
      <c r="P87" s="219"/>
      <c r="Q87" s="219"/>
      <c r="R87" s="219"/>
      <c r="S87" s="219"/>
      <c r="T87" s="219"/>
      <c r="U87" s="219"/>
      <c r="V87" s="219"/>
      <c r="W87" s="219"/>
      <c r="X87" s="219"/>
      <c r="Y87" s="219"/>
      <c r="Z87" s="219"/>
      <c r="AA87" s="219"/>
      <c r="AB87" s="219"/>
      <c r="AC87" s="294"/>
      <c r="AD87" s="54"/>
      <c r="AE87" s="294"/>
      <c r="AF87" s="294"/>
      <c r="AG87" s="294"/>
      <c r="AH87" s="344"/>
    </row>
    <row r="88" spans="1:34" ht="53.25" customHeight="1">
      <c r="A88" s="33" t="s">
        <v>30</v>
      </c>
      <c r="B88" s="25" t="s">
        <v>3</v>
      </c>
      <c r="C88" s="26" t="s">
        <v>23</v>
      </c>
      <c r="D88" s="26" t="s">
        <v>24</v>
      </c>
      <c r="E88" s="30" t="s">
        <v>72</v>
      </c>
      <c r="F88" s="34"/>
      <c r="G88" s="31"/>
      <c r="H88" s="32"/>
      <c r="I88" s="36"/>
      <c r="J88" s="36"/>
      <c r="K88" s="31">
        <f>K89</f>
        <v>12000</v>
      </c>
      <c r="L88" s="31">
        <f t="shared" ref="L88:AB88" si="13">L89</f>
        <v>0</v>
      </c>
      <c r="M88" s="31">
        <f t="shared" si="13"/>
        <v>0</v>
      </c>
      <c r="N88" s="31">
        <f t="shared" si="13"/>
        <v>0</v>
      </c>
      <c r="O88" s="31">
        <f t="shared" si="13"/>
        <v>0</v>
      </c>
      <c r="P88" s="31">
        <f t="shared" si="13"/>
        <v>0</v>
      </c>
      <c r="Q88" s="31">
        <f t="shared" si="13"/>
        <v>0</v>
      </c>
      <c r="R88" s="31">
        <f t="shared" si="13"/>
        <v>0</v>
      </c>
      <c r="S88" s="31">
        <f t="shared" si="13"/>
        <v>0</v>
      </c>
      <c r="T88" s="31">
        <f t="shared" si="13"/>
        <v>0</v>
      </c>
      <c r="U88" s="31">
        <f t="shared" si="13"/>
        <v>0</v>
      </c>
      <c r="V88" s="31">
        <f t="shared" si="13"/>
        <v>0</v>
      </c>
      <c r="W88" s="31">
        <f t="shared" si="13"/>
        <v>0</v>
      </c>
      <c r="X88" s="31">
        <f t="shared" si="13"/>
        <v>0</v>
      </c>
      <c r="Y88" s="31">
        <f t="shared" si="13"/>
        <v>0</v>
      </c>
      <c r="Z88" s="31">
        <f t="shared" si="13"/>
        <v>0</v>
      </c>
      <c r="AA88" s="31">
        <f t="shared" si="13"/>
        <v>0</v>
      </c>
      <c r="AB88" s="31">
        <f t="shared" si="13"/>
        <v>0</v>
      </c>
      <c r="AC88" s="65" t="s">
        <v>209</v>
      </c>
      <c r="AD88" s="10"/>
      <c r="AE88" s="11"/>
      <c r="AF88" s="11"/>
      <c r="AG88" s="11"/>
      <c r="AH88" s="12"/>
    </row>
    <row r="89" spans="1:34" ht="117.75" customHeight="1" thickBot="1">
      <c r="A89" s="67" t="s">
        <v>217</v>
      </c>
      <c r="B89" s="66" t="s">
        <v>216</v>
      </c>
      <c r="C89" s="27"/>
      <c r="D89" s="27"/>
      <c r="E89" s="57" t="s">
        <v>76</v>
      </c>
      <c r="F89" s="57" t="s">
        <v>77</v>
      </c>
      <c r="G89" s="58">
        <v>11</v>
      </c>
      <c r="H89" s="58">
        <v>3</v>
      </c>
      <c r="I89" s="59"/>
      <c r="J89" s="59"/>
      <c r="K89" s="51">
        <v>12000</v>
      </c>
      <c r="L89" s="51"/>
      <c r="M89" s="51"/>
      <c r="N89" s="51"/>
      <c r="O89" s="51"/>
      <c r="P89" s="51"/>
      <c r="Q89" s="51"/>
      <c r="R89" s="51"/>
      <c r="S89" s="51"/>
      <c r="T89" s="51"/>
      <c r="U89" s="51"/>
      <c r="V89" s="51"/>
      <c r="W89" s="51"/>
      <c r="X89" s="51"/>
      <c r="Y89" s="51"/>
      <c r="Z89" s="51"/>
      <c r="AA89" s="51"/>
      <c r="AB89" s="51"/>
      <c r="AC89" s="53"/>
      <c r="AD89" s="53"/>
      <c r="AE89" s="53"/>
      <c r="AF89" s="53"/>
      <c r="AG89" s="53"/>
      <c r="AH89" s="52"/>
    </row>
    <row r="90" spans="1:34" ht="38.25" customHeight="1">
      <c r="A90" s="33" t="s">
        <v>30</v>
      </c>
      <c r="B90" s="25" t="s">
        <v>3</v>
      </c>
      <c r="C90" s="26" t="s">
        <v>23</v>
      </c>
      <c r="D90" s="26" t="s">
        <v>24</v>
      </c>
      <c r="E90" s="30" t="s">
        <v>75</v>
      </c>
      <c r="F90" s="34"/>
      <c r="G90" s="31"/>
      <c r="H90" s="32"/>
      <c r="I90" s="36"/>
      <c r="J90" s="36"/>
      <c r="K90" s="31">
        <f>K91</f>
        <v>8100</v>
      </c>
      <c r="L90" s="31">
        <f t="shared" ref="L90:AB90" si="14">L91</f>
        <v>0</v>
      </c>
      <c r="M90" s="31">
        <f t="shared" si="14"/>
        <v>0</v>
      </c>
      <c r="N90" s="31">
        <f t="shared" si="14"/>
        <v>0</v>
      </c>
      <c r="O90" s="31">
        <f t="shared" si="14"/>
        <v>0</v>
      </c>
      <c r="P90" s="31">
        <f t="shared" si="14"/>
        <v>0</v>
      </c>
      <c r="Q90" s="31">
        <f t="shared" si="14"/>
        <v>0</v>
      </c>
      <c r="R90" s="31">
        <f t="shared" si="14"/>
        <v>0</v>
      </c>
      <c r="S90" s="31">
        <f t="shared" si="14"/>
        <v>0</v>
      </c>
      <c r="T90" s="31">
        <f t="shared" si="14"/>
        <v>0</v>
      </c>
      <c r="U90" s="31">
        <f t="shared" si="14"/>
        <v>0</v>
      </c>
      <c r="V90" s="31">
        <f t="shared" si="14"/>
        <v>0</v>
      </c>
      <c r="W90" s="31">
        <f t="shared" si="14"/>
        <v>0</v>
      </c>
      <c r="X90" s="31">
        <f t="shared" si="14"/>
        <v>0</v>
      </c>
      <c r="Y90" s="31">
        <f t="shared" si="14"/>
        <v>0</v>
      </c>
      <c r="Z90" s="31">
        <f t="shared" si="14"/>
        <v>0</v>
      </c>
      <c r="AA90" s="31">
        <f t="shared" si="14"/>
        <v>0</v>
      </c>
      <c r="AB90" s="31">
        <f t="shared" si="14"/>
        <v>0</v>
      </c>
      <c r="AC90" s="65" t="s">
        <v>209</v>
      </c>
      <c r="AD90" s="10"/>
      <c r="AE90" s="11"/>
      <c r="AF90" s="11"/>
      <c r="AG90" s="11"/>
      <c r="AH90" s="12"/>
    </row>
    <row r="91" spans="1:34" ht="90">
      <c r="A91" s="361" t="s">
        <v>316</v>
      </c>
      <c r="B91" s="46" t="s">
        <v>218</v>
      </c>
      <c r="C91" s="27"/>
      <c r="D91" s="27"/>
      <c r="E91" s="334" t="s">
        <v>79</v>
      </c>
      <c r="F91" s="334" t="s">
        <v>80</v>
      </c>
      <c r="G91" s="337">
        <v>1</v>
      </c>
      <c r="H91" s="337">
        <v>0.25</v>
      </c>
      <c r="I91" s="244"/>
      <c r="J91" s="244"/>
      <c r="K91" s="218">
        <v>8100</v>
      </c>
      <c r="L91" s="218"/>
      <c r="M91" s="218"/>
      <c r="N91" s="218"/>
      <c r="O91" s="218"/>
      <c r="P91" s="218"/>
      <c r="Q91" s="218"/>
      <c r="R91" s="218"/>
      <c r="S91" s="218"/>
      <c r="T91" s="218"/>
      <c r="U91" s="218"/>
      <c r="V91" s="218"/>
      <c r="W91" s="218"/>
      <c r="X91" s="218"/>
      <c r="Y91" s="218"/>
      <c r="Z91" s="218"/>
      <c r="AA91" s="218"/>
      <c r="AB91" s="218"/>
      <c r="AC91" s="293"/>
      <c r="AD91" s="53"/>
      <c r="AE91" s="293"/>
      <c r="AF91" s="293"/>
      <c r="AG91" s="293"/>
      <c r="AH91" s="343"/>
    </row>
    <row r="92" spans="1:34" ht="45.75" thickBot="1">
      <c r="A92" s="361"/>
      <c r="B92" s="66" t="s">
        <v>219</v>
      </c>
      <c r="C92" s="27"/>
      <c r="D92" s="27"/>
      <c r="E92" s="335"/>
      <c r="F92" s="335"/>
      <c r="G92" s="338"/>
      <c r="H92" s="338"/>
      <c r="I92" s="245"/>
      <c r="J92" s="245"/>
      <c r="K92" s="219"/>
      <c r="L92" s="219"/>
      <c r="M92" s="219"/>
      <c r="N92" s="219"/>
      <c r="O92" s="219"/>
      <c r="P92" s="219"/>
      <c r="Q92" s="219"/>
      <c r="R92" s="219"/>
      <c r="S92" s="219"/>
      <c r="T92" s="219"/>
      <c r="U92" s="219"/>
      <c r="V92" s="219"/>
      <c r="W92" s="219"/>
      <c r="X92" s="219"/>
      <c r="Y92" s="219"/>
      <c r="Z92" s="219"/>
      <c r="AA92" s="219"/>
      <c r="AB92" s="219"/>
      <c r="AC92" s="294"/>
      <c r="AD92" s="54"/>
      <c r="AE92" s="294"/>
      <c r="AF92" s="294"/>
      <c r="AG92" s="294"/>
      <c r="AH92" s="344"/>
    </row>
    <row r="93" spans="1:34" ht="54.75" customHeight="1">
      <c r="A93" s="33" t="s">
        <v>30</v>
      </c>
      <c r="B93" s="25" t="s">
        <v>3</v>
      </c>
      <c r="C93" s="26" t="s">
        <v>23</v>
      </c>
      <c r="D93" s="26" t="s">
        <v>24</v>
      </c>
      <c r="E93" s="30" t="s">
        <v>78</v>
      </c>
      <c r="F93" s="34"/>
      <c r="G93" s="31"/>
      <c r="H93" s="32"/>
      <c r="I93" s="36"/>
      <c r="J93" s="36"/>
      <c r="K93" s="31">
        <f>K94</f>
        <v>5400</v>
      </c>
      <c r="L93" s="31">
        <f t="shared" ref="L93:AB93" si="15">L94</f>
        <v>0</v>
      </c>
      <c r="M93" s="31">
        <f t="shared" si="15"/>
        <v>0</v>
      </c>
      <c r="N93" s="31">
        <f t="shared" si="15"/>
        <v>0</v>
      </c>
      <c r="O93" s="31">
        <f t="shared" si="15"/>
        <v>0</v>
      </c>
      <c r="P93" s="31">
        <f t="shared" si="15"/>
        <v>0</v>
      </c>
      <c r="Q93" s="31">
        <f t="shared" si="15"/>
        <v>0</v>
      </c>
      <c r="R93" s="31">
        <f t="shared" si="15"/>
        <v>0</v>
      </c>
      <c r="S93" s="31">
        <f t="shared" si="15"/>
        <v>0</v>
      </c>
      <c r="T93" s="31">
        <f t="shared" si="15"/>
        <v>0</v>
      </c>
      <c r="U93" s="31">
        <f t="shared" si="15"/>
        <v>0</v>
      </c>
      <c r="V93" s="31">
        <f t="shared" si="15"/>
        <v>0</v>
      </c>
      <c r="W93" s="31">
        <f t="shared" si="15"/>
        <v>0</v>
      </c>
      <c r="X93" s="31">
        <f t="shared" si="15"/>
        <v>0</v>
      </c>
      <c r="Y93" s="31">
        <f t="shared" si="15"/>
        <v>0</v>
      </c>
      <c r="Z93" s="31">
        <f t="shared" si="15"/>
        <v>0</v>
      </c>
      <c r="AA93" s="31">
        <f t="shared" si="15"/>
        <v>0</v>
      </c>
      <c r="AB93" s="31">
        <f t="shared" si="15"/>
        <v>0</v>
      </c>
      <c r="AC93" s="65" t="s">
        <v>304</v>
      </c>
      <c r="AD93" s="10"/>
      <c r="AE93" s="11"/>
      <c r="AF93" s="11"/>
      <c r="AG93" s="11"/>
      <c r="AH93" s="12"/>
    </row>
    <row r="94" spans="1:34" ht="90" customHeight="1">
      <c r="A94" s="359" t="s">
        <v>316</v>
      </c>
      <c r="B94" s="66" t="s">
        <v>220</v>
      </c>
      <c r="C94" s="27"/>
      <c r="D94" s="27"/>
      <c r="E94" s="334" t="s">
        <v>81</v>
      </c>
      <c r="F94" s="334" t="s">
        <v>82</v>
      </c>
      <c r="G94" s="337">
        <v>0.3</v>
      </c>
      <c r="H94" s="337">
        <v>0.3</v>
      </c>
      <c r="I94" s="244"/>
      <c r="J94" s="244"/>
      <c r="K94" s="218">
        <v>5400</v>
      </c>
      <c r="L94" s="218"/>
      <c r="M94" s="218"/>
      <c r="N94" s="218"/>
      <c r="O94" s="218"/>
      <c r="P94" s="218"/>
      <c r="Q94" s="218"/>
      <c r="R94" s="218"/>
      <c r="S94" s="218"/>
      <c r="T94" s="218"/>
      <c r="U94" s="218"/>
      <c r="V94" s="218"/>
      <c r="W94" s="218"/>
      <c r="X94" s="218"/>
      <c r="Y94" s="218"/>
      <c r="Z94" s="218"/>
      <c r="AA94" s="218"/>
      <c r="AB94" s="218"/>
      <c r="AC94" s="293"/>
      <c r="AD94" s="53"/>
      <c r="AE94" s="293"/>
      <c r="AF94" s="293"/>
      <c r="AG94" s="293"/>
      <c r="AH94" s="343"/>
    </row>
    <row r="95" spans="1:34" ht="45.75" customHeight="1" thickBot="1">
      <c r="A95" s="360"/>
      <c r="B95" s="20" t="s">
        <v>221</v>
      </c>
      <c r="C95" s="27"/>
      <c r="D95" s="27"/>
      <c r="E95" s="335"/>
      <c r="F95" s="335"/>
      <c r="G95" s="338"/>
      <c r="H95" s="338"/>
      <c r="I95" s="245"/>
      <c r="J95" s="245"/>
      <c r="K95" s="219"/>
      <c r="L95" s="219"/>
      <c r="M95" s="219"/>
      <c r="N95" s="219"/>
      <c r="O95" s="219"/>
      <c r="P95" s="219"/>
      <c r="Q95" s="219"/>
      <c r="R95" s="219"/>
      <c r="S95" s="219"/>
      <c r="T95" s="219"/>
      <c r="U95" s="219"/>
      <c r="V95" s="219"/>
      <c r="W95" s="219"/>
      <c r="X95" s="219"/>
      <c r="Y95" s="219"/>
      <c r="Z95" s="219"/>
      <c r="AA95" s="219"/>
      <c r="AB95" s="219"/>
      <c r="AC95" s="294"/>
      <c r="AD95" s="54"/>
      <c r="AE95" s="294"/>
      <c r="AF95" s="294"/>
      <c r="AG95" s="294"/>
      <c r="AH95" s="344"/>
    </row>
    <row r="96" spans="1:34" ht="38.25" customHeight="1">
      <c r="A96" s="33" t="s">
        <v>30</v>
      </c>
      <c r="B96" s="25" t="s">
        <v>3</v>
      </c>
      <c r="C96" s="26" t="s">
        <v>23</v>
      </c>
      <c r="D96" s="26" t="s">
        <v>24</v>
      </c>
      <c r="E96" s="30" t="s">
        <v>89</v>
      </c>
      <c r="F96" s="34"/>
      <c r="G96" s="31"/>
      <c r="H96" s="32"/>
      <c r="I96" s="36"/>
      <c r="J96" s="36"/>
      <c r="K96" s="31">
        <f>K97+K98+K99</f>
        <v>6300</v>
      </c>
      <c r="L96" s="31">
        <f t="shared" ref="L96:AB96" si="16">L97+L98+L99</f>
        <v>0</v>
      </c>
      <c r="M96" s="31">
        <f t="shared" si="16"/>
        <v>0</v>
      </c>
      <c r="N96" s="31">
        <f t="shared" si="16"/>
        <v>0</v>
      </c>
      <c r="O96" s="31">
        <f t="shared" si="16"/>
        <v>0</v>
      </c>
      <c r="P96" s="31">
        <f t="shared" si="16"/>
        <v>0</v>
      </c>
      <c r="Q96" s="31">
        <f t="shared" si="16"/>
        <v>0</v>
      </c>
      <c r="R96" s="31">
        <f t="shared" si="16"/>
        <v>0</v>
      </c>
      <c r="S96" s="31">
        <f t="shared" si="16"/>
        <v>0</v>
      </c>
      <c r="T96" s="31">
        <f t="shared" si="16"/>
        <v>0</v>
      </c>
      <c r="U96" s="31">
        <f t="shared" si="16"/>
        <v>0</v>
      </c>
      <c r="V96" s="31">
        <f t="shared" si="16"/>
        <v>0</v>
      </c>
      <c r="W96" s="31">
        <f t="shared" si="16"/>
        <v>0</v>
      </c>
      <c r="X96" s="31">
        <f t="shared" si="16"/>
        <v>0</v>
      </c>
      <c r="Y96" s="31">
        <f t="shared" si="16"/>
        <v>0</v>
      </c>
      <c r="Z96" s="31">
        <f t="shared" si="16"/>
        <v>0</v>
      </c>
      <c r="AA96" s="31">
        <f t="shared" si="16"/>
        <v>0</v>
      </c>
      <c r="AB96" s="31">
        <f t="shared" si="16"/>
        <v>0</v>
      </c>
      <c r="AC96" s="65" t="s">
        <v>304</v>
      </c>
      <c r="AD96" s="10"/>
      <c r="AE96" s="11"/>
      <c r="AF96" s="11"/>
      <c r="AG96" s="11"/>
      <c r="AH96" s="12"/>
    </row>
    <row r="97" spans="1:34" ht="138.75" customHeight="1">
      <c r="A97" s="121" t="s">
        <v>316</v>
      </c>
      <c r="B97" s="79" t="s">
        <v>226</v>
      </c>
      <c r="C97" s="64"/>
      <c r="D97" s="64"/>
      <c r="E97" s="334" t="s">
        <v>83</v>
      </c>
      <c r="F97" s="334" t="s">
        <v>84</v>
      </c>
      <c r="G97" s="199">
        <v>7</v>
      </c>
      <c r="H97" s="199">
        <v>7</v>
      </c>
      <c r="I97" s="59"/>
      <c r="J97" s="59"/>
      <c r="K97" s="218">
        <v>6300</v>
      </c>
      <c r="L97" s="51"/>
      <c r="M97" s="51"/>
      <c r="N97" s="51"/>
      <c r="O97" s="51"/>
      <c r="P97" s="51"/>
      <c r="Q97" s="51"/>
      <c r="R97" s="51"/>
      <c r="S97" s="51"/>
      <c r="T97" s="51"/>
      <c r="U97" s="51"/>
      <c r="V97" s="51"/>
      <c r="W97" s="51"/>
      <c r="X97" s="51"/>
      <c r="Y97" s="51"/>
      <c r="Z97" s="51"/>
      <c r="AA97" s="51"/>
      <c r="AB97" s="51"/>
      <c r="AC97" s="53"/>
      <c r="AD97" s="53"/>
      <c r="AE97" s="53"/>
      <c r="AF97" s="53"/>
      <c r="AG97" s="53"/>
      <c r="AH97" s="52"/>
    </row>
    <row r="98" spans="1:34" ht="138.75" customHeight="1">
      <c r="A98" s="121" t="s">
        <v>316</v>
      </c>
      <c r="B98" s="46" t="s">
        <v>228</v>
      </c>
      <c r="C98" s="64"/>
      <c r="D98" s="64"/>
      <c r="E98" s="335"/>
      <c r="F98" s="335"/>
      <c r="G98" s="200"/>
      <c r="H98" s="200"/>
      <c r="I98" s="59"/>
      <c r="J98" s="59"/>
      <c r="K98" s="219"/>
      <c r="L98" s="51"/>
      <c r="M98" s="51"/>
      <c r="N98" s="51"/>
      <c r="O98" s="51"/>
      <c r="P98" s="51"/>
      <c r="Q98" s="51"/>
      <c r="R98" s="51"/>
      <c r="S98" s="51"/>
      <c r="T98" s="51"/>
      <c r="U98" s="51"/>
      <c r="V98" s="51"/>
      <c r="W98" s="51"/>
      <c r="X98" s="51"/>
      <c r="Y98" s="51"/>
      <c r="Z98" s="51"/>
      <c r="AA98" s="51"/>
      <c r="AB98" s="51"/>
      <c r="AC98" s="53"/>
      <c r="AD98" s="53"/>
      <c r="AE98" s="53"/>
      <c r="AF98" s="53"/>
      <c r="AG98" s="53"/>
      <c r="AH98" s="74"/>
    </row>
    <row r="99" spans="1:34" ht="138.75" customHeight="1" thickBot="1">
      <c r="A99" s="121" t="s">
        <v>316</v>
      </c>
      <c r="B99" s="80" t="s">
        <v>227</v>
      </c>
      <c r="C99" s="27"/>
      <c r="D99" s="27"/>
      <c r="E99" s="335"/>
      <c r="F99" s="351"/>
      <c r="G99" s="362"/>
      <c r="H99" s="362"/>
      <c r="I99" s="70"/>
      <c r="J99" s="70"/>
      <c r="K99" s="220"/>
      <c r="L99" s="71"/>
      <c r="M99" s="71"/>
      <c r="N99" s="71"/>
      <c r="O99" s="71"/>
      <c r="P99" s="71"/>
      <c r="Q99" s="71"/>
      <c r="R99" s="71"/>
      <c r="S99" s="71"/>
      <c r="T99" s="71"/>
      <c r="U99" s="71"/>
      <c r="V99" s="71"/>
      <c r="W99" s="71"/>
      <c r="X99" s="71"/>
      <c r="Y99" s="71"/>
      <c r="Z99" s="71"/>
      <c r="AA99" s="71"/>
      <c r="AB99" s="71"/>
      <c r="AC99" s="72"/>
      <c r="AD99" s="72"/>
      <c r="AE99" s="72"/>
      <c r="AF99" s="72"/>
      <c r="AG99" s="72"/>
      <c r="AH99" s="73"/>
    </row>
    <row r="100" spans="1:34" ht="57" customHeight="1">
      <c r="A100" s="33" t="s">
        <v>30</v>
      </c>
      <c r="B100" s="25" t="s">
        <v>3</v>
      </c>
      <c r="C100" s="26" t="s">
        <v>23</v>
      </c>
      <c r="D100" s="26" t="s">
        <v>24</v>
      </c>
      <c r="E100" s="30" t="s">
        <v>90</v>
      </c>
      <c r="F100" s="34"/>
      <c r="G100" s="31"/>
      <c r="H100" s="32"/>
      <c r="I100" s="36"/>
      <c r="J100" s="36"/>
      <c r="K100" s="31">
        <f>K101</f>
        <v>18000</v>
      </c>
      <c r="L100" s="31">
        <f t="shared" ref="L100:AB100" si="17">L101</f>
        <v>0</v>
      </c>
      <c r="M100" s="31">
        <f t="shared" si="17"/>
        <v>0</v>
      </c>
      <c r="N100" s="31">
        <f t="shared" si="17"/>
        <v>0</v>
      </c>
      <c r="O100" s="31">
        <f t="shared" si="17"/>
        <v>0</v>
      </c>
      <c r="P100" s="31">
        <f t="shared" si="17"/>
        <v>0</v>
      </c>
      <c r="Q100" s="31">
        <f t="shared" si="17"/>
        <v>0</v>
      </c>
      <c r="R100" s="31">
        <f t="shared" si="17"/>
        <v>0</v>
      </c>
      <c r="S100" s="31">
        <f t="shared" si="17"/>
        <v>0</v>
      </c>
      <c r="T100" s="31">
        <f t="shared" si="17"/>
        <v>0</v>
      </c>
      <c r="U100" s="31">
        <f t="shared" si="17"/>
        <v>0</v>
      </c>
      <c r="V100" s="31">
        <f t="shared" si="17"/>
        <v>0</v>
      </c>
      <c r="W100" s="31">
        <f t="shared" si="17"/>
        <v>0</v>
      </c>
      <c r="X100" s="31">
        <f t="shared" si="17"/>
        <v>0</v>
      </c>
      <c r="Y100" s="31">
        <f t="shared" si="17"/>
        <v>0</v>
      </c>
      <c r="Z100" s="31">
        <f t="shared" si="17"/>
        <v>0</v>
      </c>
      <c r="AA100" s="31">
        <f t="shared" si="17"/>
        <v>0</v>
      </c>
      <c r="AB100" s="31">
        <f t="shared" si="17"/>
        <v>0</v>
      </c>
      <c r="AC100" s="65" t="s">
        <v>304</v>
      </c>
      <c r="AD100" s="10"/>
      <c r="AE100" s="11"/>
      <c r="AF100" s="11"/>
      <c r="AG100" s="11"/>
      <c r="AH100" s="12"/>
    </row>
    <row r="101" spans="1:34" ht="67.5">
      <c r="A101" s="283" t="s">
        <v>317</v>
      </c>
      <c r="B101" s="46" t="s">
        <v>229</v>
      </c>
      <c r="C101" s="27"/>
      <c r="D101" s="27"/>
      <c r="E101" s="334" t="s">
        <v>85</v>
      </c>
      <c r="F101" s="334" t="s">
        <v>86</v>
      </c>
      <c r="G101" s="199">
        <v>4</v>
      </c>
      <c r="H101" s="199">
        <v>4</v>
      </c>
      <c r="I101" s="244"/>
      <c r="J101" s="244"/>
      <c r="K101" s="218">
        <v>18000</v>
      </c>
      <c r="L101" s="218"/>
      <c r="M101" s="218"/>
      <c r="N101" s="218"/>
      <c r="O101" s="218"/>
      <c r="P101" s="218"/>
      <c r="Q101" s="218"/>
      <c r="R101" s="218"/>
      <c r="S101" s="218"/>
      <c r="T101" s="218"/>
      <c r="U101" s="218"/>
      <c r="V101" s="218"/>
      <c r="W101" s="218"/>
      <c r="X101" s="218"/>
      <c r="Y101" s="218"/>
      <c r="Z101" s="218"/>
      <c r="AA101" s="218"/>
      <c r="AB101" s="218"/>
      <c r="AC101" s="293"/>
      <c r="AD101" s="53"/>
      <c r="AE101" s="293"/>
      <c r="AF101" s="293"/>
      <c r="AG101" s="293"/>
      <c r="AH101" s="343"/>
    </row>
    <row r="102" spans="1:34" ht="56.25">
      <c r="A102" s="284"/>
      <c r="B102" s="46" t="s">
        <v>230</v>
      </c>
      <c r="C102" s="27"/>
      <c r="D102" s="27"/>
      <c r="E102" s="335"/>
      <c r="F102" s="335"/>
      <c r="G102" s="200"/>
      <c r="H102" s="200"/>
      <c r="I102" s="245"/>
      <c r="J102" s="245"/>
      <c r="K102" s="219"/>
      <c r="L102" s="219"/>
      <c r="M102" s="219"/>
      <c r="N102" s="219"/>
      <c r="O102" s="219"/>
      <c r="P102" s="219"/>
      <c r="Q102" s="219"/>
      <c r="R102" s="219"/>
      <c r="S102" s="219"/>
      <c r="T102" s="219"/>
      <c r="U102" s="219"/>
      <c r="V102" s="219"/>
      <c r="W102" s="219"/>
      <c r="X102" s="219"/>
      <c r="Y102" s="219"/>
      <c r="Z102" s="219"/>
      <c r="AA102" s="219"/>
      <c r="AB102" s="219"/>
      <c r="AC102" s="294"/>
      <c r="AD102" s="54"/>
      <c r="AE102" s="294"/>
      <c r="AF102" s="294"/>
      <c r="AG102" s="294"/>
      <c r="AH102" s="344"/>
    </row>
    <row r="103" spans="1:34" ht="45">
      <c r="A103" s="284"/>
      <c r="B103" s="46" t="s">
        <v>231</v>
      </c>
      <c r="C103" s="27"/>
      <c r="D103" s="27"/>
      <c r="E103" s="335"/>
      <c r="F103" s="335"/>
      <c r="G103" s="200"/>
      <c r="H103" s="200"/>
      <c r="I103" s="245"/>
      <c r="J103" s="245"/>
      <c r="K103" s="219"/>
      <c r="L103" s="219"/>
      <c r="M103" s="219"/>
      <c r="N103" s="219"/>
      <c r="O103" s="219"/>
      <c r="P103" s="219"/>
      <c r="Q103" s="219"/>
      <c r="R103" s="219"/>
      <c r="S103" s="219"/>
      <c r="T103" s="219"/>
      <c r="U103" s="219"/>
      <c r="V103" s="219"/>
      <c r="W103" s="219"/>
      <c r="X103" s="219"/>
      <c r="Y103" s="219"/>
      <c r="Z103" s="219"/>
      <c r="AA103" s="219"/>
      <c r="AB103" s="219"/>
      <c r="AC103" s="294"/>
      <c r="AD103" s="54"/>
      <c r="AE103" s="294"/>
      <c r="AF103" s="294"/>
      <c r="AG103" s="294"/>
      <c r="AH103" s="344"/>
    </row>
    <row r="104" spans="1:34" ht="45">
      <c r="A104" s="284"/>
      <c r="B104" s="46" t="s">
        <v>232</v>
      </c>
      <c r="C104" s="27"/>
      <c r="D104" s="27"/>
      <c r="E104" s="335"/>
      <c r="F104" s="335"/>
      <c r="G104" s="200"/>
      <c r="H104" s="200"/>
      <c r="I104" s="245"/>
      <c r="J104" s="245"/>
      <c r="K104" s="219"/>
      <c r="L104" s="219"/>
      <c r="M104" s="219"/>
      <c r="N104" s="219"/>
      <c r="O104" s="219"/>
      <c r="P104" s="219"/>
      <c r="Q104" s="219"/>
      <c r="R104" s="219"/>
      <c r="S104" s="219"/>
      <c r="T104" s="219"/>
      <c r="U104" s="219"/>
      <c r="V104" s="219"/>
      <c r="W104" s="219"/>
      <c r="X104" s="219"/>
      <c r="Y104" s="219"/>
      <c r="Z104" s="219"/>
      <c r="AA104" s="219"/>
      <c r="AB104" s="219"/>
      <c r="AC104" s="294"/>
      <c r="AD104" s="54"/>
      <c r="AE104" s="294"/>
      <c r="AF104" s="294"/>
      <c r="AG104" s="294"/>
      <c r="AH104" s="344"/>
    </row>
    <row r="105" spans="1:34" ht="56.25">
      <c r="A105" s="284"/>
      <c r="B105" s="46" t="s">
        <v>233</v>
      </c>
      <c r="C105" s="27"/>
      <c r="D105" s="27"/>
      <c r="E105" s="335"/>
      <c r="F105" s="335"/>
      <c r="G105" s="200"/>
      <c r="H105" s="200"/>
      <c r="I105" s="245"/>
      <c r="J105" s="245"/>
      <c r="K105" s="219"/>
      <c r="L105" s="219"/>
      <c r="M105" s="219"/>
      <c r="N105" s="219"/>
      <c r="O105" s="219"/>
      <c r="P105" s="219"/>
      <c r="Q105" s="219"/>
      <c r="R105" s="219"/>
      <c r="S105" s="219"/>
      <c r="T105" s="219"/>
      <c r="U105" s="219"/>
      <c r="V105" s="219"/>
      <c r="W105" s="219"/>
      <c r="X105" s="219"/>
      <c r="Y105" s="219"/>
      <c r="Z105" s="219"/>
      <c r="AA105" s="219"/>
      <c r="AB105" s="219"/>
      <c r="AC105" s="294"/>
      <c r="AD105" s="54"/>
      <c r="AE105" s="294"/>
      <c r="AF105" s="294"/>
      <c r="AG105" s="294"/>
      <c r="AH105" s="344"/>
    </row>
    <row r="106" spans="1:34" ht="45">
      <c r="A106" s="284"/>
      <c r="B106" s="46" t="s">
        <v>234</v>
      </c>
      <c r="C106" s="27"/>
      <c r="D106" s="27"/>
      <c r="E106" s="335"/>
      <c r="F106" s="335"/>
      <c r="G106" s="200"/>
      <c r="H106" s="200"/>
      <c r="I106" s="245"/>
      <c r="J106" s="245"/>
      <c r="K106" s="219"/>
      <c r="L106" s="219"/>
      <c r="M106" s="219"/>
      <c r="N106" s="219"/>
      <c r="O106" s="219"/>
      <c r="P106" s="219"/>
      <c r="Q106" s="219"/>
      <c r="R106" s="219"/>
      <c r="S106" s="219"/>
      <c r="T106" s="219"/>
      <c r="U106" s="219"/>
      <c r="V106" s="219"/>
      <c r="W106" s="219"/>
      <c r="X106" s="219"/>
      <c r="Y106" s="219"/>
      <c r="Z106" s="219"/>
      <c r="AA106" s="219"/>
      <c r="AB106" s="219"/>
      <c r="AC106" s="294"/>
      <c r="AD106" s="54"/>
      <c r="AE106" s="294"/>
      <c r="AF106" s="294"/>
      <c r="AG106" s="294"/>
      <c r="AH106" s="344"/>
    </row>
    <row r="107" spans="1:34" ht="33.75">
      <c r="A107" s="284"/>
      <c r="B107" s="81" t="s">
        <v>235</v>
      </c>
      <c r="C107" s="27"/>
      <c r="D107" s="27"/>
      <c r="E107" s="335"/>
      <c r="F107" s="335"/>
      <c r="G107" s="200"/>
      <c r="H107" s="200"/>
      <c r="I107" s="245"/>
      <c r="J107" s="245"/>
      <c r="K107" s="219"/>
      <c r="L107" s="219"/>
      <c r="M107" s="219"/>
      <c r="N107" s="219"/>
      <c r="O107" s="219"/>
      <c r="P107" s="219"/>
      <c r="Q107" s="219"/>
      <c r="R107" s="219"/>
      <c r="S107" s="219"/>
      <c r="T107" s="219"/>
      <c r="U107" s="219"/>
      <c r="V107" s="219"/>
      <c r="W107" s="219"/>
      <c r="X107" s="219"/>
      <c r="Y107" s="219"/>
      <c r="Z107" s="219"/>
      <c r="AA107" s="219"/>
      <c r="AB107" s="219"/>
      <c r="AC107" s="294"/>
      <c r="AD107" s="54"/>
      <c r="AE107" s="294"/>
      <c r="AF107" s="294"/>
      <c r="AG107" s="294"/>
      <c r="AH107" s="344"/>
    </row>
    <row r="108" spans="1:34" ht="45">
      <c r="A108" s="284"/>
      <c r="B108" s="81" t="s">
        <v>236</v>
      </c>
      <c r="C108" s="27"/>
      <c r="D108" s="27"/>
      <c r="E108" s="335"/>
      <c r="F108" s="335"/>
      <c r="G108" s="200"/>
      <c r="H108" s="200"/>
      <c r="I108" s="245"/>
      <c r="J108" s="245"/>
      <c r="K108" s="219"/>
      <c r="L108" s="219"/>
      <c r="M108" s="219"/>
      <c r="N108" s="219"/>
      <c r="O108" s="219"/>
      <c r="P108" s="219"/>
      <c r="Q108" s="219"/>
      <c r="R108" s="219"/>
      <c r="S108" s="219"/>
      <c r="T108" s="219"/>
      <c r="U108" s="219"/>
      <c r="V108" s="219"/>
      <c r="W108" s="219"/>
      <c r="X108" s="219"/>
      <c r="Y108" s="219"/>
      <c r="Z108" s="219"/>
      <c r="AA108" s="219"/>
      <c r="AB108" s="219"/>
      <c r="AC108" s="294"/>
      <c r="AD108" s="54"/>
      <c r="AE108" s="294"/>
      <c r="AF108" s="294"/>
      <c r="AG108" s="294"/>
      <c r="AH108" s="344"/>
    </row>
    <row r="109" spans="1:34" ht="33.75">
      <c r="A109" s="284"/>
      <c r="B109" s="82" t="s">
        <v>237</v>
      </c>
      <c r="C109" s="27"/>
      <c r="D109" s="27"/>
      <c r="E109" s="335"/>
      <c r="F109" s="335"/>
      <c r="G109" s="200"/>
      <c r="H109" s="200"/>
      <c r="I109" s="245"/>
      <c r="J109" s="245"/>
      <c r="K109" s="219"/>
      <c r="L109" s="219"/>
      <c r="M109" s="219"/>
      <c r="N109" s="219"/>
      <c r="O109" s="219"/>
      <c r="P109" s="219"/>
      <c r="Q109" s="219"/>
      <c r="R109" s="219"/>
      <c r="S109" s="219"/>
      <c r="T109" s="219"/>
      <c r="U109" s="219"/>
      <c r="V109" s="219"/>
      <c r="W109" s="219"/>
      <c r="X109" s="219"/>
      <c r="Y109" s="219"/>
      <c r="Z109" s="219"/>
      <c r="AA109" s="219"/>
      <c r="AB109" s="219"/>
      <c r="AC109" s="294"/>
      <c r="AD109" s="54"/>
      <c r="AE109" s="294"/>
      <c r="AF109" s="294"/>
      <c r="AG109" s="294"/>
      <c r="AH109" s="344"/>
    </row>
    <row r="110" spans="1:34" thickBot="1">
      <c r="A110" s="285"/>
      <c r="B110" s="83" t="s">
        <v>238</v>
      </c>
      <c r="C110" s="28"/>
      <c r="D110" s="28"/>
      <c r="E110" s="351"/>
      <c r="F110" s="351"/>
      <c r="G110" s="201"/>
      <c r="H110" s="201"/>
      <c r="I110" s="303"/>
      <c r="J110" s="303"/>
      <c r="K110" s="220"/>
      <c r="L110" s="220"/>
      <c r="M110" s="220"/>
      <c r="N110" s="220"/>
      <c r="O110" s="220"/>
      <c r="P110" s="220"/>
      <c r="Q110" s="220"/>
      <c r="R110" s="220"/>
      <c r="S110" s="220"/>
      <c r="T110" s="220"/>
      <c r="U110" s="220"/>
      <c r="V110" s="220"/>
      <c r="W110" s="220"/>
      <c r="X110" s="220"/>
      <c r="Y110" s="220"/>
      <c r="Z110" s="220"/>
      <c r="AA110" s="220"/>
      <c r="AB110" s="220"/>
      <c r="AC110" s="295"/>
      <c r="AD110" s="55"/>
      <c r="AE110" s="295"/>
      <c r="AF110" s="295"/>
      <c r="AG110" s="295"/>
      <c r="AH110" s="352"/>
    </row>
    <row r="111" spans="1:34" ht="53.25" customHeight="1" thickBot="1">
      <c r="A111" s="33" t="s">
        <v>30</v>
      </c>
      <c r="B111" s="25" t="s">
        <v>3</v>
      </c>
      <c r="C111" s="26" t="s">
        <v>23</v>
      </c>
      <c r="D111" s="26" t="s">
        <v>24</v>
      </c>
      <c r="E111" s="30" t="s">
        <v>91</v>
      </c>
      <c r="F111" s="34"/>
      <c r="G111" s="31"/>
      <c r="H111" s="32"/>
      <c r="I111" s="36"/>
      <c r="J111" s="36"/>
      <c r="K111" s="31">
        <f>K112</f>
        <v>242910</v>
      </c>
      <c r="L111" s="31">
        <f t="shared" ref="L111:AB111" si="18">L112</f>
        <v>0</v>
      </c>
      <c r="M111" s="31">
        <f t="shared" si="18"/>
        <v>0</v>
      </c>
      <c r="N111" s="31">
        <f t="shared" si="18"/>
        <v>0</v>
      </c>
      <c r="O111" s="31">
        <f t="shared" si="18"/>
        <v>0</v>
      </c>
      <c r="P111" s="31">
        <f t="shared" si="18"/>
        <v>0</v>
      </c>
      <c r="Q111" s="31">
        <f t="shared" si="18"/>
        <v>0</v>
      </c>
      <c r="R111" s="31">
        <f t="shared" si="18"/>
        <v>0</v>
      </c>
      <c r="S111" s="31">
        <f t="shared" si="18"/>
        <v>0</v>
      </c>
      <c r="T111" s="31">
        <f t="shared" si="18"/>
        <v>0</v>
      </c>
      <c r="U111" s="31">
        <f t="shared" si="18"/>
        <v>0</v>
      </c>
      <c r="V111" s="31">
        <f t="shared" si="18"/>
        <v>0</v>
      </c>
      <c r="W111" s="31">
        <f t="shared" si="18"/>
        <v>0</v>
      </c>
      <c r="X111" s="31">
        <f t="shared" si="18"/>
        <v>0</v>
      </c>
      <c r="Y111" s="31">
        <f t="shared" si="18"/>
        <v>0</v>
      </c>
      <c r="Z111" s="31">
        <f t="shared" si="18"/>
        <v>0</v>
      </c>
      <c r="AA111" s="31">
        <f t="shared" si="18"/>
        <v>0</v>
      </c>
      <c r="AB111" s="31">
        <f t="shared" si="18"/>
        <v>0</v>
      </c>
      <c r="AC111" s="65" t="s">
        <v>309</v>
      </c>
      <c r="AD111" s="10"/>
      <c r="AE111" s="11"/>
      <c r="AF111" s="11"/>
      <c r="AG111" s="11"/>
      <c r="AH111" s="12"/>
    </row>
    <row r="112" spans="1:34" ht="150.75" customHeight="1" thickBot="1">
      <c r="A112" s="283" t="s">
        <v>318</v>
      </c>
      <c r="B112" s="111" t="s">
        <v>239</v>
      </c>
      <c r="C112" s="27"/>
      <c r="D112" s="27"/>
      <c r="E112" s="334" t="s">
        <v>87</v>
      </c>
      <c r="F112" s="334" t="s">
        <v>88</v>
      </c>
      <c r="G112" s="234">
        <v>24000</v>
      </c>
      <c r="H112" s="234">
        <v>2000</v>
      </c>
      <c r="I112" s="244"/>
      <c r="J112" s="244"/>
      <c r="K112" s="218">
        <v>242910</v>
      </c>
      <c r="L112" s="218"/>
      <c r="M112" s="218"/>
      <c r="N112" s="218"/>
      <c r="O112" s="218"/>
      <c r="P112" s="218"/>
      <c r="Q112" s="218"/>
      <c r="R112" s="218"/>
      <c r="S112" s="218"/>
      <c r="T112" s="218"/>
      <c r="U112" s="218"/>
      <c r="V112" s="218"/>
      <c r="W112" s="218"/>
      <c r="X112" s="218"/>
      <c r="Y112" s="218"/>
      <c r="Z112" s="218"/>
      <c r="AA112" s="218"/>
      <c r="AB112" s="218"/>
      <c r="AC112" s="293"/>
      <c r="AD112" s="53"/>
      <c r="AE112" s="293"/>
      <c r="AF112" s="293"/>
      <c r="AG112" s="293"/>
      <c r="AH112" s="343"/>
    </row>
    <row r="113" spans="1:34" ht="124.5" thickBot="1">
      <c r="A113" s="284"/>
      <c r="B113" s="112" t="s">
        <v>240</v>
      </c>
      <c r="C113" s="27"/>
      <c r="D113" s="27"/>
      <c r="E113" s="335"/>
      <c r="F113" s="335"/>
      <c r="G113" s="235"/>
      <c r="H113" s="235"/>
      <c r="I113" s="245"/>
      <c r="J113" s="245"/>
      <c r="K113" s="219"/>
      <c r="L113" s="219"/>
      <c r="M113" s="219"/>
      <c r="N113" s="219"/>
      <c r="O113" s="219"/>
      <c r="P113" s="219"/>
      <c r="Q113" s="219"/>
      <c r="R113" s="219"/>
      <c r="S113" s="219"/>
      <c r="T113" s="219"/>
      <c r="U113" s="219"/>
      <c r="V113" s="219"/>
      <c r="W113" s="219"/>
      <c r="X113" s="219"/>
      <c r="Y113" s="219"/>
      <c r="Z113" s="219"/>
      <c r="AA113" s="219"/>
      <c r="AB113" s="219"/>
      <c r="AC113" s="294"/>
      <c r="AD113" s="54"/>
      <c r="AE113" s="294"/>
      <c r="AF113" s="294"/>
      <c r="AG113" s="294"/>
      <c r="AH113" s="344"/>
    </row>
    <row r="114" spans="1:34" ht="237" thickBot="1">
      <c r="A114" s="284"/>
      <c r="B114" s="112" t="s">
        <v>241</v>
      </c>
      <c r="C114" s="27"/>
      <c r="D114" s="27"/>
      <c r="E114" s="335"/>
      <c r="F114" s="335"/>
      <c r="G114" s="235"/>
      <c r="H114" s="235"/>
      <c r="I114" s="245"/>
      <c r="J114" s="245"/>
      <c r="K114" s="219"/>
      <c r="L114" s="219"/>
      <c r="M114" s="219"/>
      <c r="N114" s="219"/>
      <c r="O114" s="219"/>
      <c r="P114" s="219"/>
      <c r="Q114" s="219"/>
      <c r="R114" s="219"/>
      <c r="S114" s="219"/>
      <c r="T114" s="219"/>
      <c r="U114" s="219"/>
      <c r="V114" s="219"/>
      <c r="W114" s="219"/>
      <c r="X114" s="219"/>
      <c r="Y114" s="219"/>
      <c r="Z114" s="219"/>
      <c r="AA114" s="219"/>
      <c r="AB114" s="219"/>
      <c r="AC114" s="294"/>
      <c r="AD114" s="54"/>
      <c r="AE114" s="294"/>
      <c r="AF114" s="294"/>
      <c r="AG114" s="294"/>
      <c r="AH114" s="344"/>
    </row>
    <row r="115" spans="1:34" ht="157.5">
      <c r="A115" s="284"/>
      <c r="B115" s="113" t="s">
        <v>242</v>
      </c>
      <c r="C115" s="64"/>
      <c r="D115" s="64"/>
      <c r="E115" s="335"/>
      <c r="F115" s="335"/>
      <c r="G115" s="235"/>
      <c r="H115" s="235"/>
      <c r="I115" s="245"/>
      <c r="J115" s="245"/>
      <c r="K115" s="219"/>
      <c r="L115" s="219"/>
      <c r="M115" s="219"/>
      <c r="N115" s="219"/>
      <c r="O115" s="219"/>
      <c r="P115" s="219"/>
      <c r="Q115" s="219"/>
      <c r="R115" s="219"/>
      <c r="S115" s="219"/>
      <c r="T115" s="219"/>
      <c r="U115" s="219"/>
      <c r="V115" s="219"/>
      <c r="W115" s="219"/>
      <c r="X115" s="219"/>
      <c r="Y115" s="219"/>
      <c r="Z115" s="219"/>
      <c r="AA115" s="219"/>
      <c r="AB115" s="219"/>
      <c r="AC115" s="294"/>
      <c r="AD115" s="54"/>
      <c r="AE115" s="294"/>
      <c r="AF115" s="294"/>
      <c r="AG115" s="294"/>
      <c r="AH115" s="344"/>
    </row>
    <row r="116" spans="1:34" ht="82.5" customHeight="1">
      <c r="A116" s="284"/>
      <c r="B116" s="114" t="s">
        <v>243</v>
      </c>
      <c r="C116" s="64"/>
      <c r="D116" s="64"/>
      <c r="E116" s="335"/>
      <c r="F116" s="335"/>
      <c r="G116" s="235"/>
      <c r="H116" s="235"/>
      <c r="I116" s="245"/>
      <c r="J116" s="245"/>
      <c r="K116" s="219"/>
      <c r="L116" s="219"/>
      <c r="M116" s="219"/>
      <c r="N116" s="219"/>
      <c r="O116" s="219"/>
      <c r="P116" s="219"/>
      <c r="Q116" s="219"/>
      <c r="R116" s="219"/>
      <c r="S116" s="219"/>
      <c r="T116" s="219"/>
      <c r="U116" s="219"/>
      <c r="V116" s="219"/>
      <c r="W116" s="219"/>
      <c r="X116" s="219"/>
      <c r="Y116" s="219"/>
      <c r="Z116" s="219"/>
      <c r="AA116" s="219"/>
      <c r="AB116" s="219"/>
      <c r="AC116" s="294"/>
      <c r="AD116" s="54"/>
      <c r="AE116" s="294"/>
      <c r="AF116" s="294"/>
      <c r="AG116" s="294"/>
      <c r="AH116" s="344"/>
    </row>
    <row r="117" spans="1:34" ht="49.5" customHeight="1">
      <c r="A117" s="284"/>
      <c r="B117" s="108" t="s">
        <v>244</v>
      </c>
      <c r="C117" s="64"/>
      <c r="D117" s="64"/>
      <c r="E117" s="335"/>
      <c r="F117" s="335"/>
      <c r="G117" s="235"/>
      <c r="H117" s="235"/>
      <c r="I117" s="245"/>
      <c r="J117" s="245"/>
      <c r="K117" s="219"/>
      <c r="L117" s="219"/>
      <c r="M117" s="219"/>
      <c r="N117" s="219"/>
      <c r="O117" s="219"/>
      <c r="P117" s="219"/>
      <c r="Q117" s="219"/>
      <c r="R117" s="219"/>
      <c r="S117" s="219"/>
      <c r="T117" s="219"/>
      <c r="U117" s="219"/>
      <c r="V117" s="219"/>
      <c r="W117" s="219"/>
      <c r="X117" s="219"/>
      <c r="Y117" s="219"/>
      <c r="Z117" s="219"/>
      <c r="AA117" s="219"/>
      <c r="AB117" s="219"/>
      <c r="AC117" s="294"/>
      <c r="AD117" s="54"/>
      <c r="AE117" s="294"/>
      <c r="AF117" s="294"/>
      <c r="AG117" s="294"/>
      <c r="AH117" s="344"/>
    </row>
    <row r="118" spans="1:34" ht="90.75" thickBot="1">
      <c r="A118" s="284"/>
      <c r="B118" s="46" t="s">
        <v>245</v>
      </c>
      <c r="C118" s="64"/>
      <c r="D118" s="64"/>
      <c r="E118" s="335"/>
      <c r="F118" s="335"/>
      <c r="G118" s="235"/>
      <c r="H118" s="235"/>
      <c r="I118" s="245"/>
      <c r="J118" s="245"/>
      <c r="K118" s="219"/>
      <c r="L118" s="219"/>
      <c r="M118" s="219"/>
      <c r="N118" s="219"/>
      <c r="O118" s="219"/>
      <c r="P118" s="219"/>
      <c r="Q118" s="219"/>
      <c r="R118" s="219"/>
      <c r="S118" s="219"/>
      <c r="T118" s="219"/>
      <c r="U118" s="219"/>
      <c r="V118" s="219"/>
      <c r="W118" s="219"/>
      <c r="X118" s="219"/>
      <c r="Y118" s="219"/>
      <c r="Z118" s="219"/>
      <c r="AA118" s="219"/>
      <c r="AB118" s="219"/>
      <c r="AC118" s="294"/>
      <c r="AD118" s="54"/>
      <c r="AE118" s="294"/>
      <c r="AF118" s="294"/>
      <c r="AG118" s="294"/>
      <c r="AH118" s="344"/>
    </row>
    <row r="119" spans="1:34" ht="102" thickBot="1">
      <c r="A119" s="284"/>
      <c r="B119" s="113" t="s">
        <v>246</v>
      </c>
      <c r="C119" s="64"/>
      <c r="D119" s="64"/>
      <c r="E119" s="335"/>
      <c r="F119" s="335"/>
      <c r="G119" s="235"/>
      <c r="H119" s="235"/>
      <c r="I119" s="245"/>
      <c r="J119" s="245"/>
      <c r="K119" s="219"/>
      <c r="L119" s="219"/>
      <c r="M119" s="219"/>
      <c r="N119" s="219"/>
      <c r="O119" s="219"/>
      <c r="P119" s="219"/>
      <c r="Q119" s="219"/>
      <c r="R119" s="219"/>
      <c r="S119" s="219"/>
      <c r="T119" s="219"/>
      <c r="U119" s="219"/>
      <c r="V119" s="219"/>
      <c r="W119" s="219"/>
      <c r="X119" s="219"/>
      <c r="Y119" s="219"/>
      <c r="Z119" s="219"/>
      <c r="AA119" s="219"/>
      <c r="AB119" s="219"/>
      <c r="AC119" s="294"/>
      <c r="AD119" s="54"/>
      <c r="AE119" s="294"/>
      <c r="AF119" s="294"/>
      <c r="AG119" s="294"/>
      <c r="AH119" s="344"/>
    </row>
    <row r="120" spans="1:34" ht="48" customHeight="1">
      <c r="A120" s="33" t="s">
        <v>30</v>
      </c>
      <c r="B120" s="25" t="s">
        <v>3</v>
      </c>
      <c r="C120" s="26" t="s">
        <v>23</v>
      </c>
      <c r="D120" s="26" t="s">
        <v>24</v>
      </c>
      <c r="E120" s="30" t="s">
        <v>92</v>
      </c>
      <c r="F120" s="34"/>
      <c r="G120" s="31"/>
      <c r="H120" s="32"/>
      <c r="I120" s="36"/>
      <c r="J120" s="36"/>
      <c r="K120" s="31">
        <f>K121</f>
        <v>15400</v>
      </c>
      <c r="L120" s="31">
        <f t="shared" ref="L120:AB120" si="19">L121</f>
        <v>0</v>
      </c>
      <c r="M120" s="31">
        <f t="shared" si="19"/>
        <v>0</v>
      </c>
      <c r="N120" s="31">
        <f t="shared" si="19"/>
        <v>0</v>
      </c>
      <c r="O120" s="31">
        <f t="shared" si="19"/>
        <v>0</v>
      </c>
      <c r="P120" s="31">
        <f t="shared" si="19"/>
        <v>0</v>
      </c>
      <c r="Q120" s="31">
        <f t="shared" si="19"/>
        <v>0</v>
      </c>
      <c r="R120" s="31">
        <f t="shared" si="19"/>
        <v>0</v>
      </c>
      <c r="S120" s="31">
        <f t="shared" si="19"/>
        <v>0</v>
      </c>
      <c r="T120" s="31">
        <f t="shared" si="19"/>
        <v>0</v>
      </c>
      <c r="U120" s="31">
        <f t="shared" si="19"/>
        <v>0</v>
      </c>
      <c r="V120" s="31">
        <f t="shared" si="19"/>
        <v>0</v>
      </c>
      <c r="W120" s="31">
        <f t="shared" si="19"/>
        <v>0</v>
      </c>
      <c r="X120" s="31">
        <f t="shared" si="19"/>
        <v>0</v>
      </c>
      <c r="Y120" s="31">
        <f t="shared" si="19"/>
        <v>0</v>
      </c>
      <c r="Z120" s="31">
        <f t="shared" si="19"/>
        <v>0</v>
      </c>
      <c r="AA120" s="31">
        <f t="shared" si="19"/>
        <v>0</v>
      </c>
      <c r="AB120" s="31">
        <f t="shared" si="19"/>
        <v>0</v>
      </c>
      <c r="AC120" s="65" t="s">
        <v>308</v>
      </c>
      <c r="AD120" s="10"/>
      <c r="AE120" s="11"/>
      <c r="AF120" s="11"/>
      <c r="AG120" s="11"/>
      <c r="AH120" s="12"/>
    </row>
    <row r="121" spans="1:34" ht="90" customHeight="1">
      <c r="A121" s="283" t="s">
        <v>319</v>
      </c>
      <c r="B121" s="84" t="s">
        <v>248</v>
      </c>
      <c r="C121" s="27"/>
      <c r="D121" s="27"/>
      <c r="E121" s="334" t="s">
        <v>93</v>
      </c>
      <c r="F121" s="334" t="s">
        <v>94</v>
      </c>
      <c r="G121" s="337">
        <v>1</v>
      </c>
      <c r="H121" s="337">
        <v>1</v>
      </c>
      <c r="I121" s="244"/>
      <c r="J121" s="244"/>
      <c r="K121" s="218">
        <v>15400</v>
      </c>
      <c r="L121" s="218"/>
      <c r="M121" s="218"/>
      <c r="N121" s="218"/>
      <c r="O121" s="218"/>
      <c r="P121" s="218"/>
      <c r="Q121" s="218"/>
      <c r="R121" s="218"/>
      <c r="S121" s="218"/>
      <c r="T121" s="218"/>
      <c r="U121" s="218"/>
      <c r="V121" s="218"/>
      <c r="W121" s="218"/>
      <c r="X121" s="218"/>
      <c r="Y121" s="218"/>
      <c r="Z121" s="218"/>
      <c r="AA121" s="218"/>
      <c r="AB121" s="218"/>
      <c r="AC121" s="293"/>
      <c r="AD121" s="53"/>
      <c r="AE121" s="293"/>
      <c r="AF121" s="293"/>
      <c r="AG121" s="293"/>
      <c r="AH121" s="343"/>
    </row>
    <row r="122" spans="1:34" ht="51.75" thickBot="1">
      <c r="A122" s="284"/>
      <c r="B122" s="85" t="s">
        <v>249</v>
      </c>
      <c r="C122" s="27"/>
      <c r="D122" s="27"/>
      <c r="E122" s="335"/>
      <c r="F122" s="335"/>
      <c r="G122" s="338"/>
      <c r="H122" s="338"/>
      <c r="I122" s="245"/>
      <c r="J122" s="245"/>
      <c r="K122" s="219"/>
      <c r="L122" s="219"/>
      <c r="M122" s="219"/>
      <c r="N122" s="219"/>
      <c r="O122" s="219"/>
      <c r="P122" s="219"/>
      <c r="Q122" s="219"/>
      <c r="R122" s="219"/>
      <c r="S122" s="219"/>
      <c r="T122" s="219"/>
      <c r="U122" s="219"/>
      <c r="V122" s="219"/>
      <c r="W122" s="219"/>
      <c r="X122" s="219"/>
      <c r="Y122" s="219"/>
      <c r="Z122" s="219"/>
      <c r="AA122" s="219"/>
      <c r="AB122" s="219"/>
      <c r="AC122" s="294"/>
      <c r="AD122" s="54"/>
      <c r="AE122" s="294"/>
      <c r="AF122" s="294"/>
      <c r="AG122" s="294"/>
      <c r="AH122" s="344"/>
    </row>
    <row r="123" spans="1:34" ht="53.25" customHeight="1">
      <c r="A123" s="33" t="s">
        <v>30</v>
      </c>
      <c r="B123" s="25" t="s">
        <v>3</v>
      </c>
      <c r="C123" s="26" t="s">
        <v>23</v>
      </c>
      <c r="D123" s="26" t="s">
        <v>24</v>
      </c>
      <c r="E123" s="30" t="s">
        <v>95</v>
      </c>
      <c r="F123" s="34"/>
      <c r="G123" s="31"/>
      <c r="H123" s="32"/>
      <c r="I123" s="36"/>
      <c r="J123" s="36"/>
      <c r="K123" s="31">
        <f>K124</f>
        <v>9585</v>
      </c>
      <c r="L123" s="31">
        <f t="shared" ref="L123:AB123" si="20">L124</f>
        <v>0</v>
      </c>
      <c r="M123" s="31">
        <f t="shared" si="20"/>
        <v>0</v>
      </c>
      <c r="N123" s="31">
        <f t="shared" si="20"/>
        <v>0</v>
      </c>
      <c r="O123" s="31">
        <f t="shared" si="20"/>
        <v>0</v>
      </c>
      <c r="P123" s="31">
        <f t="shared" si="20"/>
        <v>0</v>
      </c>
      <c r="Q123" s="31">
        <f t="shared" si="20"/>
        <v>0</v>
      </c>
      <c r="R123" s="31">
        <f t="shared" si="20"/>
        <v>0</v>
      </c>
      <c r="S123" s="31">
        <f t="shared" si="20"/>
        <v>0</v>
      </c>
      <c r="T123" s="31">
        <f t="shared" si="20"/>
        <v>0</v>
      </c>
      <c r="U123" s="31">
        <f t="shared" si="20"/>
        <v>0</v>
      </c>
      <c r="V123" s="31">
        <f t="shared" si="20"/>
        <v>0</v>
      </c>
      <c r="W123" s="31">
        <f t="shared" si="20"/>
        <v>0</v>
      </c>
      <c r="X123" s="31">
        <f t="shared" si="20"/>
        <v>0</v>
      </c>
      <c r="Y123" s="31">
        <f t="shared" si="20"/>
        <v>0</v>
      </c>
      <c r="Z123" s="31">
        <f t="shared" si="20"/>
        <v>0</v>
      </c>
      <c r="AA123" s="31">
        <f t="shared" si="20"/>
        <v>0</v>
      </c>
      <c r="AB123" s="31">
        <f t="shared" si="20"/>
        <v>0</v>
      </c>
      <c r="AC123" s="65" t="s">
        <v>302</v>
      </c>
      <c r="AD123" s="10"/>
      <c r="AE123" s="11"/>
      <c r="AF123" s="11"/>
      <c r="AG123" s="11"/>
      <c r="AH123" s="12"/>
    </row>
    <row r="124" spans="1:34" ht="90" customHeight="1">
      <c r="A124" s="283" t="s">
        <v>319</v>
      </c>
      <c r="B124" s="85" t="s">
        <v>250</v>
      </c>
      <c r="C124" s="27"/>
      <c r="D124" s="27"/>
      <c r="E124" s="334" t="s">
        <v>98</v>
      </c>
      <c r="F124" s="334" t="s">
        <v>99</v>
      </c>
      <c r="G124" s="337">
        <v>1</v>
      </c>
      <c r="H124" s="337">
        <v>1</v>
      </c>
      <c r="I124" s="244"/>
      <c r="J124" s="244"/>
      <c r="K124" s="218">
        <v>9585</v>
      </c>
      <c r="L124" s="218"/>
      <c r="M124" s="218"/>
      <c r="N124" s="218"/>
      <c r="O124" s="218"/>
      <c r="P124" s="218"/>
      <c r="Q124" s="218"/>
      <c r="R124" s="218"/>
      <c r="S124" s="218"/>
      <c r="T124" s="218"/>
      <c r="U124" s="218"/>
      <c r="V124" s="218"/>
      <c r="W124" s="218"/>
      <c r="X124" s="218"/>
      <c r="Y124" s="218"/>
      <c r="Z124" s="218"/>
      <c r="AA124" s="218"/>
      <c r="AB124" s="218"/>
      <c r="AC124" s="293"/>
      <c r="AD124" s="53"/>
      <c r="AE124" s="293"/>
      <c r="AF124" s="293"/>
      <c r="AG124" s="293"/>
      <c r="AH124" s="343"/>
    </row>
    <row r="125" spans="1:34" ht="96">
      <c r="A125" s="284"/>
      <c r="B125" s="86" t="s">
        <v>251</v>
      </c>
      <c r="C125" s="27"/>
      <c r="D125" s="27"/>
      <c r="E125" s="335"/>
      <c r="F125" s="335"/>
      <c r="G125" s="338"/>
      <c r="H125" s="338"/>
      <c r="I125" s="245"/>
      <c r="J125" s="245"/>
      <c r="K125" s="219"/>
      <c r="L125" s="219"/>
      <c r="M125" s="219"/>
      <c r="N125" s="219"/>
      <c r="O125" s="219"/>
      <c r="P125" s="219"/>
      <c r="Q125" s="219"/>
      <c r="R125" s="219"/>
      <c r="S125" s="219"/>
      <c r="T125" s="219"/>
      <c r="U125" s="219"/>
      <c r="V125" s="219"/>
      <c r="W125" s="219"/>
      <c r="X125" s="219"/>
      <c r="Y125" s="219"/>
      <c r="Z125" s="219"/>
      <c r="AA125" s="219"/>
      <c r="AB125" s="219"/>
      <c r="AC125" s="294"/>
      <c r="AD125" s="54"/>
      <c r="AE125" s="294"/>
      <c r="AF125" s="294"/>
      <c r="AG125" s="294"/>
      <c r="AH125" s="344"/>
    </row>
    <row r="126" spans="1:34" ht="48">
      <c r="A126" s="284"/>
      <c r="B126" s="86" t="s">
        <v>252</v>
      </c>
      <c r="C126" s="27"/>
      <c r="D126" s="27"/>
      <c r="E126" s="335"/>
      <c r="F126" s="335"/>
      <c r="G126" s="338"/>
      <c r="H126" s="338"/>
      <c r="I126" s="245"/>
      <c r="J126" s="245"/>
      <c r="K126" s="219"/>
      <c r="L126" s="219"/>
      <c r="M126" s="219"/>
      <c r="N126" s="219"/>
      <c r="O126" s="219"/>
      <c r="P126" s="219"/>
      <c r="Q126" s="219"/>
      <c r="R126" s="219"/>
      <c r="S126" s="219"/>
      <c r="T126" s="219"/>
      <c r="U126" s="219"/>
      <c r="V126" s="219"/>
      <c r="W126" s="219"/>
      <c r="X126" s="219"/>
      <c r="Y126" s="219"/>
      <c r="Z126" s="219"/>
      <c r="AA126" s="219"/>
      <c r="AB126" s="219"/>
      <c r="AC126" s="294"/>
      <c r="AD126" s="54"/>
      <c r="AE126" s="294"/>
      <c r="AF126" s="294"/>
      <c r="AG126" s="294"/>
      <c r="AH126" s="344"/>
    </row>
    <row r="127" spans="1:34" ht="48">
      <c r="A127" s="284"/>
      <c r="B127" s="86" t="s">
        <v>259</v>
      </c>
      <c r="C127" s="64"/>
      <c r="D127" s="64"/>
      <c r="E127" s="335"/>
      <c r="F127" s="335"/>
      <c r="G127" s="338"/>
      <c r="H127" s="338"/>
      <c r="I127" s="245"/>
      <c r="J127" s="245"/>
      <c r="K127" s="219"/>
      <c r="L127" s="219"/>
      <c r="M127" s="219"/>
      <c r="N127" s="219"/>
      <c r="O127" s="219"/>
      <c r="P127" s="219"/>
      <c r="Q127" s="219"/>
      <c r="R127" s="219"/>
      <c r="S127" s="219"/>
      <c r="T127" s="219"/>
      <c r="U127" s="219"/>
      <c r="V127" s="219"/>
      <c r="W127" s="219"/>
      <c r="X127" s="219"/>
      <c r="Y127" s="219"/>
      <c r="Z127" s="219"/>
      <c r="AA127" s="219"/>
      <c r="AB127" s="219"/>
      <c r="AC127" s="294"/>
      <c r="AD127" s="54"/>
      <c r="AE127" s="294"/>
      <c r="AF127" s="294"/>
      <c r="AG127" s="294"/>
      <c r="AH127" s="344"/>
    </row>
    <row r="128" spans="1:34" ht="96.75" thickBot="1">
      <c r="A128" s="285"/>
      <c r="B128" s="86" t="s">
        <v>260</v>
      </c>
      <c r="C128" s="28"/>
      <c r="D128" s="28"/>
      <c r="E128" s="351"/>
      <c r="F128" s="351"/>
      <c r="G128" s="339"/>
      <c r="H128" s="339"/>
      <c r="I128" s="303"/>
      <c r="J128" s="303"/>
      <c r="K128" s="220"/>
      <c r="L128" s="220"/>
      <c r="M128" s="220"/>
      <c r="N128" s="220"/>
      <c r="O128" s="220"/>
      <c r="P128" s="220"/>
      <c r="Q128" s="220"/>
      <c r="R128" s="220"/>
      <c r="S128" s="220"/>
      <c r="T128" s="220"/>
      <c r="U128" s="220"/>
      <c r="V128" s="220"/>
      <c r="W128" s="220"/>
      <c r="X128" s="220"/>
      <c r="Y128" s="220"/>
      <c r="Z128" s="220"/>
      <c r="AA128" s="220"/>
      <c r="AB128" s="220"/>
      <c r="AC128" s="295"/>
      <c r="AD128" s="55"/>
      <c r="AE128" s="295"/>
      <c r="AF128" s="295"/>
      <c r="AG128" s="295"/>
      <c r="AH128" s="352"/>
    </row>
    <row r="129" spans="1:34" ht="38.25" customHeight="1">
      <c r="A129" s="33" t="s">
        <v>30</v>
      </c>
      <c r="B129" s="25" t="s">
        <v>3</v>
      </c>
      <c r="C129" s="26" t="s">
        <v>23</v>
      </c>
      <c r="D129" s="26" t="s">
        <v>24</v>
      </c>
      <c r="E129" s="30" t="s">
        <v>96</v>
      </c>
      <c r="F129" s="34"/>
      <c r="G129" s="31"/>
      <c r="H129" s="32"/>
      <c r="I129" s="36"/>
      <c r="J129" s="36"/>
      <c r="K129" s="31">
        <f>K130</f>
        <v>9585</v>
      </c>
      <c r="L129" s="31">
        <f t="shared" ref="L129:AB129" si="21">L130</f>
        <v>0</v>
      </c>
      <c r="M129" s="31">
        <f t="shared" si="21"/>
        <v>0</v>
      </c>
      <c r="N129" s="31">
        <f t="shared" si="21"/>
        <v>0</v>
      </c>
      <c r="O129" s="31">
        <f t="shared" si="21"/>
        <v>0</v>
      </c>
      <c r="P129" s="31">
        <f t="shared" si="21"/>
        <v>0</v>
      </c>
      <c r="Q129" s="31">
        <f t="shared" si="21"/>
        <v>0</v>
      </c>
      <c r="R129" s="31">
        <f t="shared" si="21"/>
        <v>0</v>
      </c>
      <c r="S129" s="31">
        <f t="shared" si="21"/>
        <v>0</v>
      </c>
      <c r="T129" s="31">
        <f t="shared" si="21"/>
        <v>0</v>
      </c>
      <c r="U129" s="31">
        <f t="shared" si="21"/>
        <v>0</v>
      </c>
      <c r="V129" s="31">
        <f t="shared" si="21"/>
        <v>0</v>
      </c>
      <c r="W129" s="31">
        <f t="shared" si="21"/>
        <v>0</v>
      </c>
      <c r="X129" s="31">
        <f t="shared" si="21"/>
        <v>0</v>
      </c>
      <c r="Y129" s="31">
        <f t="shared" si="21"/>
        <v>0</v>
      </c>
      <c r="Z129" s="31">
        <f t="shared" si="21"/>
        <v>0</v>
      </c>
      <c r="AA129" s="31">
        <f t="shared" si="21"/>
        <v>0</v>
      </c>
      <c r="AB129" s="31">
        <f t="shared" si="21"/>
        <v>0</v>
      </c>
      <c r="AC129" s="65" t="s">
        <v>307</v>
      </c>
      <c r="AD129" s="10"/>
      <c r="AE129" s="11"/>
      <c r="AF129" s="11"/>
      <c r="AG129" s="11"/>
      <c r="AH129" s="12"/>
    </row>
    <row r="130" spans="1:34" ht="90" customHeight="1">
      <c r="A130" s="283" t="s">
        <v>319</v>
      </c>
      <c r="B130" s="86" t="s">
        <v>253</v>
      </c>
      <c r="C130" s="27"/>
      <c r="D130" s="27"/>
      <c r="E130" s="334" t="s">
        <v>100</v>
      </c>
      <c r="F130" s="334" t="s">
        <v>101</v>
      </c>
      <c r="G130" s="199">
        <v>48</v>
      </c>
      <c r="H130" s="199">
        <v>12</v>
      </c>
      <c r="I130" s="244"/>
      <c r="J130" s="244"/>
      <c r="K130" s="218">
        <v>9585</v>
      </c>
      <c r="L130" s="218"/>
      <c r="M130" s="218"/>
      <c r="N130" s="218"/>
      <c r="O130" s="218"/>
      <c r="P130" s="218"/>
      <c r="Q130" s="218"/>
      <c r="R130" s="218"/>
      <c r="S130" s="218"/>
      <c r="T130" s="218"/>
      <c r="U130" s="218"/>
      <c r="V130" s="218"/>
      <c r="W130" s="218"/>
      <c r="X130" s="218"/>
      <c r="Y130" s="218"/>
      <c r="Z130" s="218"/>
      <c r="AA130" s="218"/>
      <c r="AB130" s="218"/>
      <c r="AC130" s="293"/>
      <c r="AD130" s="53"/>
      <c r="AE130" s="293"/>
      <c r="AF130" s="293"/>
      <c r="AG130" s="293"/>
      <c r="AH130" s="343"/>
    </row>
    <row r="131" spans="1:34" ht="36.75" thickBot="1">
      <c r="A131" s="284"/>
      <c r="B131" s="86" t="s">
        <v>254</v>
      </c>
      <c r="C131" s="27"/>
      <c r="D131" s="27"/>
      <c r="E131" s="335"/>
      <c r="F131" s="335"/>
      <c r="G131" s="200"/>
      <c r="H131" s="200"/>
      <c r="I131" s="245"/>
      <c r="J131" s="245"/>
      <c r="K131" s="219"/>
      <c r="L131" s="219"/>
      <c r="M131" s="219"/>
      <c r="N131" s="219"/>
      <c r="O131" s="219"/>
      <c r="P131" s="219"/>
      <c r="Q131" s="219"/>
      <c r="R131" s="219"/>
      <c r="S131" s="219"/>
      <c r="T131" s="219"/>
      <c r="U131" s="219"/>
      <c r="V131" s="219"/>
      <c r="W131" s="219"/>
      <c r="X131" s="219"/>
      <c r="Y131" s="219"/>
      <c r="Z131" s="219"/>
      <c r="AA131" s="219"/>
      <c r="AB131" s="219"/>
      <c r="AC131" s="294"/>
      <c r="AD131" s="54"/>
      <c r="AE131" s="294"/>
      <c r="AF131" s="294"/>
      <c r="AG131" s="294"/>
      <c r="AH131" s="344"/>
    </row>
    <row r="132" spans="1:34" ht="38.25" customHeight="1">
      <c r="A132" s="33" t="s">
        <v>30</v>
      </c>
      <c r="B132" s="25" t="s">
        <v>3</v>
      </c>
      <c r="C132" s="26" t="s">
        <v>23</v>
      </c>
      <c r="D132" s="26" t="s">
        <v>24</v>
      </c>
      <c r="E132" s="30" t="s">
        <v>97</v>
      </c>
      <c r="F132" s="34"/>
      <c r="G132" s="31"/>
      <c r="H132" s="32"/>
      <c r="I132" s="36"/>
      <c r="J132" s="36"/>
      <c r="K132" s="31">
        <f>K133</f>
        <v>9585</v>
      </c>
      <c r="L132" s="31">
        <f t="shared" ref="L132:AB132" si="22">L133</f>
        <v>0</v>
      </c>
      <c r="M132" s="31">
        <f t="shared" si="22"/>
        <v>0</v>
      </c>
      <c r="N132" s="31">
        <f t="shared" si="22"/>
        <v>0</v>
      </c>
      <c r="O132" s="31">
        <f t="shared" si="22"/>
        <v>0</v>
      </c>
      <c r="P132" s="31">
        <f t="shared" si="22"/>
        <v>0</v>
      </c>
      <c r="Q132" s="31">
        <f t="shared" si="22"/>
        <v>0</v>
      </c>
      <c r="R132" s="31">
        <f t="shared" si="22"/>
        <v>0</v>
      </c>
      <c r="S132" s="31">
        <f t="shared" si="22"/>
        <v>0</v>
      </c>
      <c r="T132" s="31">
        <f t="shared" si="22"/>
        <v>0</v>
      </c>
      <c r="U132" s="31">
        <f t="shared" si="22"/>
        <v>0</v>
      </c>
      <c r="V132" s="31">
        <f t="shared" si="22"/>
        <v>0</v>
      </c>
      <c r="W132" s="31">
        <f t="shared" si="22"/>
        <v>0</v>
      </c>
      <c r="X132" s="31">
        <f t="shared" si="22"/>
        <v>0</v>
      </c>
      <c r="Y132" s="31">
        <f t="shared" si="22"/>
        <v>0</v>
      </c>
      <c r="Z132" s="31">
        <f t="shared" si="22"/>
        <v>0</v>
      </c>
      <c r="AA132" s="31">
        <f t="shared" si="22"/>
        <v>0</v>
      </c>
      <c r="AB132" s="31">
        <f t="shared" si="22"/>
        <v>0</v>
      </c>
      <c r="AC132" s="65" t="s">
        <v>306</v>
      </c>
      <c r="AD132" s="10"/>
      <c r="AE132" s="11"/>
      <c r="AF132" s="11"/>
      <c r="AG132" s="11"/>
      <c r="AH132" s="12"/>
    </row>
    <row r="133" spans="1:34" ht="90" customHeight="1">
      <c r="A133" s="283" t="s">
        <v>319</v>
      </c>
      <c r="B133" s="87" t="s">
        <v>255</v>
      </c>
      <c r="C133" s="27"/>
      <c r="D133" s="27"/>
      <c r="E133" s="334" t="s">
        <v>102</v>
      </c>
      <c r="F133" s="334" t="s">
        <v>103</v>
      </c>
      <c r="G133" s="199">
        <v>48</v>
      </c>
      <c r="H133" s="199">
        <v>12</v>
      </c>
      <c r="I133" s="244"/>
      <c r="J133" s="244"/>
      <c r="K133" s="218">
        <v>9585</v>
      </c>
      <c r="L133" s="218"/>
      <c r="M133" s="218"/>
      <c r="N133" s="218"/>
      <c r="O133" s="218"/>
      <c r="P133" s="218"/>
      <c r="Q133" s="218"/>
      <c r="R133" s="218"/>
      <c r="S133" s="218"/>
      <c r="T133" s="218"/>
      <c r="U133" s="218"/>
      <c r="V133" s="218"/>
      <c r="W133" s="218"/>
      <c r="X133" s="218"/>
      <c r="Y133" s="218"/>
      <c r="Z133" s="218"/>
      <c r="AA133" s="218"/>
      <c r="AB133" s="218"/>
      <c r="AC133" s="293"/>
      <c r="AD133" s="53"/>
      <c r="AE133" s="293"/>
      <c r="AF133" s="293"/>
      <c r="AG133" s="293"/>
      <c r="AH133" s="343"/>
    </row>
    <row r="134" spans="1:34" ht="96">
      <c r="A134" s="284"/>
      <c r="B134" s="87" t="s">
        <v>256</v>
      </c>
      <c r="C134" s="27"/>
      <c r="D134" s="27"/>
      <c r="E134" s="335"/>
      <c r="F134" s="335"/>
      <c r="G134" s="200"/>
      <c r="H134" s="200"/>
      <c r="I134" s="245"/>
      <c r="J134" s="245"/>
      <c r="K134" s="219"/>
      <c r="L134" s="219"/>
      <c r="M134" s="219"/>
      <c r="N134" s="219"/>
      <c r="O134" s="219"/>
      <c r="P134" s="219"/>
      <c r="Q134" s="219"/>
      <c r="R134" s="219"/>
      <c r="S134" s="219"/>
      <c r="T134" s="219"/>
      <c r="U134" s="219"/>
      <c r="V134" s="219"/>
      <c r="W134" s="219"/>
      <c r="X134" s="219"/>
      <c r="Y134" s="219"/>
      <c r="Z134" s="219"/>
      <c r="AA134" s="219"/>
      <c r="AB134" s="219"/>
      <c r="AC134" s="294"/>
      <c r="AD134" s="54"/>
      <c r="AE134" s="294"/>
      <c r="AF134" s="294"/>
      <c r="AG134" s="294"/>
      <c r="AH134" s="344"/>
    </row>
    <row r="135" spans="1:34" ht="72.75" thickBot="1">
      <c r="A135" s="285"/>
      <c r="B135" s="87" t="s">
        <v>257</v>
      </c>
      <c r="C135" s="27"/>
      <c r="D135" s="27"/>
      <c r="E135" s="335"/>
      <c r="F135" s="335"/>
      <c r="G135" s="200"/>
      <c r="H135" s="200"/>
      <c r="I135" s="245"/>
      <c r="J135" s="245"/>
      <c r="K135" s="219"/>
      <c r="L135" s="219"/>
      <c r="M135" s="219"/>
      <c r="N135" s="219"/>
      <c r="O135" s="219"/>
      <c r="P135" s="219"/>
      <c r="Q135" s="219"/>
      <c r="R135" s="219"/>
      <c r="S135" s="219"/>
      <c r="T135" s="219"/>
      <c r="U135" s="219"/>
      <c r="V135" s="219"/>
      <c r="W135" s="219"/>
      <c r="X135" s="219"/>
      <c r="Y135" s="219"/>
      <c r="Z135" s="219"/>
      <c r="AA135" s="219"/>
      <c r="AB135" s="219"/>
      <c r="AC135" s="294"/>
      <c r="AD135" s="54"/>
      <c r="AE135" s="294"/>
      <c r="AF135" s="294"/>
      <c r="AG135" s="294"/>
      <c r="AH135" s="344"/>
    </row>
    <row r="136" spans="1:34" ht="38.25" customHeight="1">
      <c r="A136" s="33" t="s">
        <v>30</v>
      </c>
      <c r="B136" s="25" t="s">
        <v>3</v>
      </c>
      <c r="C136" s="26" t="s">
        <v>23</v>
      </c>
      <c r="D136" s="26" t="s">
        <v>24</v>
      </c>
      <c r="E136" s="30" t="s">
        <v>104</v>
      </c>
      <c r="F136" s="34"/>
      <c r="G136" s="31"/>
      <c r="H136" s="32"/>
      <c r="I136" s="36"/>
      <c r="J136" s="36"/>
      <c r="K136" s="31">
        <f>K137</f>
        <v>9585</v>
      </c>
      <c r="L136" s="31">
        <f t="shared" ref="L136:AB136" si="23">L137</f>
        <v>0</v>
      </c>
      <c r="M136" s="31">
        <f t="shared" si="23"/>
        <v>0</v>
      </c>
      <c r="N136" s="31">
        <f t="shared" si="23"/>
        <v>0</v>
      </c>
      <c r="O136" s="31">
        <f t="shared" si="23"/>
        <v>0</v>
      </c>
      <c r="P136" s="31">
        <f t="shared" si="23"/>
        <v>0</v>
      </c>
      <c r="Q136" s="31">
        <f t="shared" si="23"/>
        <v>0</v>
      </c>
      <c r="R136" s="31">
        <f t="shared" si="23"/>
        <v>0</v>
      </c>
      <c r="S136" s="31">
        <f t="shared" si="23"/>
        <v>0</v>
      </c>
      <c r="T136" s="31">
        <f t="shared" si="23"/>
        <v>0</v>
      </c>
      <c r="U136" s="31">
        <f t="shared" si="23"/>
        <v>0</v>
      </c>
      <c r="V136" s="31">
        <f t="shared" si="23"/>
        <v>0</v>
      </c>
      <c r="W136" s="31">
        <f t="shared" si="23"/>
        <v>0</v>
      </c>
      <c r="X136" s="31">
        <f t="shared" si="23"/>
        <v>0</v>
      </c>
      <c r="Y136" s="31">
        <f t="shared" si="23"/>
        <v>0</v>
      </c>
      <c r="Z136" s="31">
        <f t="shared" si="23"/>
        <v>0</v>
      </c>
      <c r="AA136" s="31">
        <f t="shared" si="23"/>
        <v>0</v>
      </c>
      <c r="AB136" s="31">
        <f t="shared" si="23"/>
        <v>0</v>
      </c>
      <c r="AC136" s="65" t="s">
        <v>305</v>
      </c>
      <c r="AD136" s="10"/>
      <c r="AE136" s="11"/>
      <c r="AF136" s="11"/>
      <c r="AG136" s="11"/>
      <c r="AH136" s="12"/>
    </row>
    <row r="137" spans="1:34" ht="117.75" customHeight="1" thickBot="1">
      <c r="A137" s="122" t="s">
        <v>319</v>
      </c>
      <c r="B137" s="87" t="s">
        <v>258</v>
      </c>
      <c r="C137" s="27"/>
      <c r="D137" s="27"/>
      <c r="E137" s="57" t="s">
        <v>105</v>
      </c>
      <c r="F137" s="57" t="s">
        <v>106</v>
      </c>
      <c r="G137" s="58">
        <v>4</v>
      </c>
      <c r="H137" s="58">
        <v>1</v>
      </c>
      <c r="I137" s="59"/>
      <c r="J137" s="59"/>
      <c r="K137" s="51">
        <v>9585</v>
      </c>
      <c r="L137" s="51"/>
      <c r="M137" s="51"/>
      <c r="N137" s="51"/>
      <c r="O137" s="51"/>
      <c r="P137" s="51"/>
      <c r="Q137" s="51"/>
      <c r="R137" s="51"/>
      <c r="S137" s="51"/>
      <c r="T137" s="51"/>
      <c r="U137" s="51"/>
      <c r="V137" s="51"/>
      <c r="W137" s="51"/>
      <c r="X137" s="51"/>
      <c r="Y137" s="51"/>
      <c r="Z137" s="51"/>
      <c r="AA137" s="51"/>
      <c r="AB137" s="51"/>
      <c r="AC137" s="53"/>
      <c r="AD137" s="53"/>
      <c r="AE137" s="53"/>
      <c r="AF137" s="53"/>
      <c r="AG137" s="53"/>
      <c r="AH137" s="52"/>
    </row>
    <row r="138" spans="1:34" ht="48" customHeight="1">
      <c r="A138" s="33" t="s">
        <v>30</v>
      </c>
      <c r="B138" s="25" t="s">
        <v>3</v>
      </c>
      <c r="C138" s="26" t="s">
        <v>23</v>
      </c>
      <c r="D138" s="26" t="s">
        <v>24</v>
      </c>
      <c r="E138" s="30" t="s">
        <v>107</v>
      </c>
      <c r="F138" s="34"/>
      <c r="G138" s="31"/>
      <c r="H138" s="32"/>
      <c r="I138" s="36"/>
      <c r="J138" s="36"/>
      <c r="K138" s="31">
        <f>K139</f>
        <v>19800</v>
      </c>
      <c r="L138" s="31">
        <f t="shared" ref="L138:AB138" si="24">L139</f>
        <v>0</v>
      </c>
      <c r="M138" s="31">
        <f t="shared" si="24"/>
        <v>0</v>
      </c>
      <c r="N138" s="31">
        <f t="shared" si="24"/>
        <v>0</v>
      </c>
      <c r="O138" s="31">
        <f t="shared" si="24"/>
        <v>0</v>
      </c>
      <c r="P138" s="31">
        <f t="shared" si="24"/>
        <v>0</v>
      </c>
      <c r="Q138" s="31">
        <f t="shared" si="24"/>
        <v>0</v>
      </c>
      <c r="R138" s="31">
        <f t="shared" si="24"/>
        <v>0</v>
      </c>
      <c r="S138" s="31">
        <f t="shared" si="24"/>
        <v>0</v>
      </c>
      <c r="T138" s="31">
        <f t="shared" si="24"/>
        <v>0</v>
      </c>
      <c r="U138" s="31">
        <f t="shared" si="24"/>
        <v>0</v>
      </c>
      <c r="V138" s="31">
        <f t="shared" si="24"/>
        <v>0</v>
      </c>
      <c r="W138" s="31">
        <f t="shared" si="24"/>
        <v>0</v>
      </c>
      <c r="X138" s="31">
        <f t="shared" si="24"/>
        <v>0</v>
      </c>
      <c r="Y138" s="31">
        <f t="shared" si="24"/>
        <v>0</v>
      </c>
      <c r="Z138" s="31">
        <f t="shared" si="24"/>
        <v>0</v>
      </c>
      <c r="AA138" s="31">
        <f t="shared" si="24"/>
        <v>0</v>
      </c>
      <c r="AB138" s="31">
        <f t="shared" si="24"/>
        <v>0</v>
      </c>
      <c r="AC138" s="65" t="s">
        <v>305</v>
      </c>
      <c r="AD138" s="10"/>
      <c r="AE138" s="11"/>
      <c r="AF138" s="11"/>
      <c r="AG138" s="11"/>
      <c r="AH138" s="12"/>
    </row>
    <row r="139" spans="1:34" ht="196.5" customHeight="1" thickBot="1">
      <c r="A139" s="122" t="s">
        <v>319</v>
      </c>
      <c r="B139" s="85" t="s">
        <v>247</v>
      </c>
      <c r="C139" s="27"/>
      <c r="D139" s="27"/>
      <c r="E139" s="57" t="s">
        <v>108</v>
      </c>
      <c r="F139" s="57" t="s">
        <v>109</v>
      </c>
      <c r="G139" s="58">
        <v>48</v>
      </c>
      <c r="H139" s="58">
        <v>12</v>
      </c>
      <c r="I139" s="59"/>
      <c r="J139" s="59"/>
      <c r="K139" s="51">
        <v>19800</v>
      </c>
      <c r="L139" s="51"/>
      <c r="M139" s="51"/>
      <c r="N139" s="51"/>
      <c r="O139" s="51"/>
      <c r="P139" s="51"/>
      <c r="Q139" s="51"/>
      <c r="R139" s="51"/>
      <c r="S139" s="51"/>
      <c r="T139" s="51"/>
      <c r="U139" s="51"/>
      <c r="V139" s="51"/>
      <c r="W139" s="51"/>
      <c r="X139" s="51"/>
      <c r="Y139" s="51"/>
      <c r="Z139" s="51"/>
      <c r="AA139" s="51"/>
      <c r="AB139" s="51"/>
      <c r="AC139" s="53"/>
      <c r="AD139" s="53"/>
      <c r="AE139" s="53"/>
      <c r="AF139" s="53"/>
      <c r="AG139" s="53"/>
      <c r="AH139" s="52"/>
    </row>
    <row r="140" spans="1:34" ht="38.25" customHeight="1">
      <c r="A140" s="33" t="s">
        <v>30</v>
      </c>
      <c r="B140" s="25" t="s">
        <v>3</v>
      </c>
      <c r="C140" s="26" t="s">
        <v>23</v>
      </c>
      <c r="D140" s="26" t="s">
        <v>24</v>
      </c>
      <c r="E140" s="30" t="s">
        <v>110</v>
      </c>
      <c r="F140" s="34"/>
      <c r="G140" s="31"/>
      <c r="H140" s="32"/>
      <c r="I140" s="36"/>
      <c r="J140" s="36"/>
      <c r="K140" s="31">
        <f>K141</f>
        <v>2000</v>
      </c>
      <c r="L140" s="31">
        <f t="shared" ref="L140:AB140" si="25">L141</f>
        <v>0</v>
      </c>
      <c r="M140" s="31">
        <f t="shared" si="25"/>
        <v>0</v>
      </c>
      <c r="N140" s="31">
        <f t="shared" si="25"/>
        <v>0</v>
      </c>
      <c r="O140" s="31">
        <f t="shared" si="25"/>
        <v>0</v>
      </c>
      <c r="P140" s="31">
        <f t="shared" si="25"/>
        <v>0</v>
      </c>
      <c r="Q140" s="31">
        <f t="shared" si="25"/>
        <v>0</v>
      </c>
      <c r="R140" s="31">
        <f t="shared" si="25"/>
        <v>0</v>
      </c>
      <c r="S140" s="31">
        <f t="shared" si="25"/>
        <v>0</v>
      </c>
      <c r="T140" s="31">
        <f t="shared" si="25"/>
        <v>0</v>
      </c>
      <c r="U140" s="31">
        <f t="shared" si="25"/>
        <v>0</v>
      </c>
      <c r="V140" s="31">
        <f t="shared" si="25"/>
        <v>0</v>
      </c>
      <c r="W140" s="31">
        <f t="shared" si="25"/>
        <v>0</v>
      </c>
      <c r="X140" s="31">
        <f t="shared" si="25"/>
        <v>0</v>
      </c>
      <c r="Y140" s="31">
        <f t="shared" si="25"/>
        <v>0</v>
      </c>
      <c r="Z140" s="31">
        <f t="shared" si="25"/>
        <v>0</v>
      </c>
      <c r="AA140" s="31">
        <f t="shared" si="25"/>
        <v>0</v>
      </c>
      <c r="AB140" s="31">
        <f t="shared" si="25"/>
        <v>0</v>
      </c>
      <c r="AC140" s="65" t="s">
        <v>304</v>
      </c>
      <c r="AD140" s="10"/>
      <c r="AE140" s="11"/>
      <c r="AF140" s="11"/>
      <c r="AG140" s="11"/>
      <c r="AH140" s="12"/>
    </row>
    <row r="141" spans="1:34" ht="101.25" customHeight="1">
      <c r="A141" s="361" t="s">
        <v>267</v>
      </c>
      <c r="B141" s="20" t="s">
        <v>261</v>
      </c>
      <c r="C141" s="27"/>
      <c r="D141" s="27"/>
      <c r="E141" s="334" t="s">
        <v>112</v>
      </c>
      <c r="F141" s="334" t="s">
        <v>113</v>
      </c>
      <c r="G141" s="199">
        <v>7</v>
      </c>
      <c r="H141" s="199">
        <v>7</v>
      </c>
      <c r="I141" s="244"/>
      <c r="J141" s="244"/>
      <c r="K141" s="218">
        <v>2000</v>
      </c>
      <c r="L141" s="218"/>
      <c r="M141" s="218"/>
      <c r="N141" s="218"/>
      <c r="O141" s="218"/>
      <c r="P141" s="218"/>
      <c r="Q141" s="218"/>
      <c r="R141" s="218"/>
      <c r="S141" s="218"/>
      <c r="T141" s="218"/>
      <c r="U141" s="218"/>
      <c r="V141" s="218"/>
      <c r="W141" s="218"/>
      <c r="X141" s="218"/>
      <c r="Y141" s="218"/>
      <c r="Z141" s="218"/>
      <c r="AA141" s="218"/>
      <c r="AB141" s="218"/>
      <c r="AC141" s="293"/>
      <c r="AD141" s="53"/>
      <c r="AE141" s="293"/>
      <c r="AF141" s="293"/>
      <c r="AG141" s="293"/>
      <c r="AH141" s="343"/>
    </row>
    <row r="142" spans="1:34" ht="30.75" customHeight="1">
      <c r="A142" s="361"/>
      <c r="B142" s="20" t="s">
        <v>262</v>
      </c>
      <c r="C142" s="27"/>
      <c r="D142" s="27"/>
      <c r="E142" s="335"/>
      <c r="F142" s="335"/>
      <c r="G142" s="200"/>
      <c r="H142" s="200"/>
      <c r="I142" s="245"/>
      <c r="J142" s="245"/>
      <c r="K142" s="219"/>
      <c r="L142" s="219"/>
      <c r="M142" s="219"/>
      <c r="N142" s="219"/>
      <c r="O142" s="219"/>
      <c r="P142" s="219"/>
      <c r="Q142" s="219"/>
      <c r="R142" s="219"/>
      <c r="S142" s="219"/>
      <c r="T142" s="219"/>
      <c r="U142" s="219"/>
      <c r="V142" s="219"/>
      <c r="W142" s="219"/>
      <c r="X142" s="219"/>
      <c r="Y142" s="219"/>
      <c r="Z142" s="219"/>
      <c r="AA142" s="219"/>
      <c r="AB142" s="219"/>
      <c r="AC142" s="294"/>
      <c r="AD142" s="54"/>
      <c r="AE142" s="294"/>
      <c r="AF142" s="294"/>
      <c r="AG142" s="294"/>
      <c r="AH142" s="344"/>
    </row>
    <row r="143" spans="1:34" ht="30.75" customHeight="1">
      <c r="A143" s="361"/>
      <c r="B143" s="20" t="s">
        <v>263</v>
      </c>
      <c r="C143" s="27"/>
      <c r="D143" s="27"/>
      <c r="E143" s="335"/>
      <c r="F143" s="335"/>
      <c r="G143" s="200"/>
      <c r="H143" s="200"/>
      <c r="I143" s="245"/>
      <c r="J143" s="245"/>
      <c r="K143" s="219"/>
      <c r="L143" s="219"/>
      <c r="M143" s="219"/>
      <c r="N143" s="219"/>
      <c r="O143" s="219"/>
      <c r="P143" s="219"/>
      <c r="Q143" s="219"/>
      <c r="R143" s="219"/>
      <c r="S143" s="219"/>
      <c r="T143" s="219"/>
      <c r="U143" s="219"/>
      <c r="V143" s="219"/>
      <c r="W143" s="219"/>
      <c r="X143" s="219"/>
      <c r="Y143" s="219"/>
      <c r="Z143" s="219"/>
      <c r="AA143" s="219"/>
      <c r="AB143" s="219"/>
      <c r="AC143" s="294"/>
      <c r="AD143" s="54"/>
      <c r="AE143" s="294"/>
      <c r="AF143" s="294"/>
      <c r="AG143" s="294"/>
      <c r="AH143" s="344"/>
    </row>
    <row r="144" spans="1:34" ht="30.75" customHeight="1" thickBot="1">
      <c r="A144" s="361"/>
      <c r="B144" s="21" t="s">
        <v>264</v>
      </c>
      <c r="C144" s="27"/>
      <c r="D144" s="27"/>
      <c r="E144" s="335"/>
      <c r="F144" s="335"/>
      <c r="G144" s="200"/>
      <c r="H144" s="200"/>
      <c r="I144" s="245"/>
      <c r="J144" s="245"/>
      <c r="K144" s="219"/>
      <c r="L144" s="219"/>
      <c r="M144" s="219"/>
      <c r="N144" s="219"/>
      <c r="O144" s="219"/>
      <c r="P144" s="219"/>
      <c r="Q144" s="219"/>
      <c r="R144" s="219"/>
      <c r="S144" s="219"/>
      <c r="T144" s="219"/>
      <c r="U144" s="219"/>
      <c r="V144" s="219"/>
      <c r="W144" s="219"/>
      <c r="X144" s="219"/>
      <c r="Y144" s="219"/>
      <c r="Z144" s="219"/>
      <c r="AA144" s="219"/>
      <c r="AB144" s="219"/>
      <c r="AC144" s="294"/>
      <c r="AD144" s="54"/>
      <c r="AE144" s="294"/>
      <c r="AF144" s="294"/>
      <c r="AG144" s="294"/>
      <c r="AH144" s="344"/>
    </row>
    <row r="145" spans="1:34" ht="30.75" customHeight="1">
      <c r="A145" s="361"/>
      <c r="B145" s="20" t="s">
        <v>265</v>
      </c>
      <c r="C145" s="27"/>
      <c r="D145" s="27"/>
      <c r="E145" s="335"/>
      <c r="F145" s="335"/>
      <c r="G145" s="200"/>
      <c r="H145" s="200"/>
      <c r="I145" s="245"/>
      <c r="J145" s="245"/>
      <c r="K145" s="219"/>
      <c r="L145" s="219"/>
      <c r="M145" s="219"/>
      <c r="N145" s="219"/>
      <c r="O145" s="219"/>
      <c r="P145" s="219"/>
      <c r="Q145" s="219"/>
      <c r="R145" s="219"/>
      <c r="S145" s="219"/>
      <c r="T145" s="219"/>
      <c r="U145" s="219"/>
      <c r="V145" s="219"/>
      <c r="W145" s="219"/>
      <c r="X145" s="219"/>
      <c r="Y145" s="219"/>
      <c r="Z145" s="219"/>
      <c r="AA145" s="219"/>
      <c r="AB145" s="219"/>
      <c r="AC145" s="294"/>
      <c r="AD145" s="54"/>
      <c r="AE145" s="294"/>
      <c r="AF145" s="294"/>
      <c r="AG145" s="294"/>
      <c r="AH145" s="344"/>
    </row>
    <row r="146" spans="1:34" ht="36.75" thickBot="1">
      <c r="A146" s="361"/>
      <c r="B146" s="88" t="s">
        <v>266</v>
      </c>
      <c r="C146" s="27"/>
      <c r="D146" s="27"/>
      <c r="E146" s="335"/>
      <c r="F146" s="335"/>
      <c r="G146" s="200"/>
      <c r="H146" s="200"/>
      <c r="I146" s="245"/>
      <c r="J146" s="245"/>
      <c r="K146" s="219"/>
      <c r="L146" s="219"/>
      <c r="M146" s="219"/>
      <c r="N146" s="219"/>
      <c r="O146" s="219"/>
      <c r="P146" s="219"/>
      <c r="Q146" s="219"/>
      <c r="R146" s="219"/>
      <c r="S146" s="219"/>
      <c r="T146" s="219"/>
      <c r="U146" s="219"/>
      <c r="V146" s="219"/>
      <c r="W146" s="219"/>
      <c r="X146" s="219"/>
      <c r="Y146" s="219"/>
      <c r="Z146" s="219"/>
      <c r="AA146" s="219"/>
      <c r="AB146" s="219"/>
      <c r="AC146" s="294"/>
      <c r="AD146" s="54"/>
      <c r="AE146" s="294"/>
      <c r="AF146" s="294"/>
      <c r="AG146" s="294"/>
      <c r="AH146" s="344"/>
    </row>
    <row r="147" spans="1:34" ht="50.25" customHeight="1">
      <c r="A147" s="33" t="s">
        <v>30</v>
      </c>
      <c r="B147" s="25" t="s">
        <v>3</v>
      </c>
      <c r="C147" s="26" t="s">
        <v>23</v>
      </c>
      <c r="D147" s="26" t="s">
        <v>24</v>
      </c>
      <c r="E147" s="30" t="s">
        <v>111</v>
      </c>
      <c r="F147" s="34"/>
      <c r="G147" s="31"/>
      <c r="H147" s="32"/>
      <c r="I147" s="36"/>
      <c r="J147" s="36"/>
      <c r="K147" s="31">
        <f>K148</f>
        <v>19800</v>
      </c>
      <c r="L147" s="31">
        <f t="shared" ref="L147:AB147" si="26">L148</f>
        <v>0</v>
      </c>
      <c r="M147" s="31">
        <f t="shared" si="26"/>
        <v>0</v>
      </c>
      <c r="N147" s="31">
        <f t="shared" si="26"/>
        <v>0</v>
      </c>
      <c r="O147" s="31">
        <f t="shared" si="26"/>
        <v>0</v>
      </c>
      <c r="P147" s="31">
        <f t="shared" si="26"/>
        <v>0</v>
      </c>
      <c r="Q147" s="31">
        <f t="shared" si="26"/>
        <v>0</v>
      </c>
      <c r="R147" s="31">
        <f t="shared" si="26"/>
        <v>0</v>
      </c>
      <c r="S147" s="31">
        <f t="shared" si="26"/>
        <v>0</v>
      </c>
      <c r="T147" s="31">
        <f t="shared" si="26"/>
        <v>0</v>
      </c>
      <c r="U147" s="31">
        <f t="shared" si="26"/>
        <v>0</v>
      </c>
      <c r="V147" s="31">
        <f t="shared" si="26"/>
        <v>0</v>
      </c>
      <c r="W147" s="31">
        <f t="shared" si="26"/>
        <v>0</v>
      </c>
      <c r="X147" s="31">
        <f t="shared" si="26"/>
        <v>0</v>
      </c>
      <c r="Y147" s="31">
        <f t="shared" si="26"/>
        <v>0</v>
      </c>
      <c r="Z147" s="31">
        <f t="shared" si="26"/>
        <v>0</v>
      </c>
      <c r="AA147" s="31">
        <f t="shared" si="26"/>
        <v>0</v>
      </c>
      <c r="AB147" s="31">
        <f t="shared" si="26"/>
        <v>0</v>
      </c>
      <c r="AC147" s="65" t="s">
        <v>302</v>
      </c>
      <c r="AD147" s="10"/>
      <c r="AE147" s="11"/>
      <c r="AF147" s="11"/>
      <c r="AG147" s="11"/>
      <c r="AH147" s="12"/>
    </row>
    <row r="148" spans="1:34" ht="46.5" customHeight="1">
      <c r="A148" s="361" t="s">
        <v>268</v>
      </c>
      <c r="B148" s="92" t="s">
        <v>269</v>
      </c>
      <c r="C148" s="27"/>
      <c r="D148" s="27"/>
      <c r="E148" s="334" t="s">
        <v>114</v>
      </c>
      <c r="F148" s="334" t="s">
        <v>115</v>
      </c>
      <c r="G148" s="199">
        <v>4</v>
      </c>
      <c r="H148" s="199">
        <v>4</v>
      </c>
      <c r="I148" s="244"/>
      <c r="J148" s="244"/>
      <c r="K148" s="218">
        <v>19800</v>
      </c>
      <c r="L148" s="218"/>
      <c r="M148" s="218"/>
      <c r="N148" s="218"/>
      <c r="O148" s="218"/>
      <c r="P148" s="218"/>
      <c r="Q148" s="218"/>
      <c r="R148" s="218"/>
      <c r="S148" s="218"/>
      <c r="T148" s="218"/>
      <c r="U148" s="218"/>
      <c r="V148" s="218"/>
      <c r="W148" s="218"/>
      <c r="X148" s="218"/>
      <c r="Y148" s="218"/>
      <c r="Z148" s="218"/>
      <c r="AA148" s="218"/>
      <c r="AB148" s="218"/>
      <c r="AC148" s="293"/>
      <c r="AD148" s="53"/>
      <c r="AE148" s="293"/>
      <c r="AF148" s="293"/>
      <c r="AG148" s="293"/>
      <c r="AH148" s="343"/>
    </row>
    <row r="149" spans="1:34" ht="33" customHeight="1">
      <c r="A149" s="361"/>
      <c r="B149" s="92" t="s">
        <v>270</v>
      </c>
      <c r="C149" s="27"/>
      <c r="D149" s="27"/>
      <c r="E149" s="335"/>
      <c r="F149" s="335"/>
      <c r="G149" s="200"/>
      <c r="H149" s="200"/>
      <c r="I149" s="245"/>
      <c r="J149" s="245"/>
      <c r="K149" s="219"/>
      <c r="L149" s="219"/>
      <c r="M149" s="219"/>
      <c r="N149" s="219"/>
      <c r="O149" s="219"/>
      <c r="P149" s="219"/>
      <c r="Q149" s="219"/>
      <c r="R149" s="219"/>
      <c r="S149" s="219"/>
      <c r="T149" s="219"/>
      <c r="U149" s="219"/>
      <c r="V149" s="219"/>
      <c r="W149" s="219"/>
      <c r="X149" s="219"/>
      <c r="Y149" s="219"/>
      <c r="Z149" s="219"/>
      <c r="AA149" s="219"/>
      <c r="AB149" s="219"/>
      <c r="AC149" s="294"/>
      <c r="AD149" s="54"/>
      <c r="AE149" s="294"/>
      <c r="AF149" s="294"/>
      <c r="AG149" s="294"/>
      <c r="AH149" s="344"/>
    </row>
    <row r="150" spans="1:34" ht="33" customHeight="1">
      <c r="A150" s="361"/>
      <c r="B150" s="92" t="s">
        <v>271</v>
      </c>
      <c r="C150" s="27"/>
      <c r="D150" s="27"/>
      <c r="E150" s="335"/>
      <c r="F150" s="335"/>
      <c r="G150" s="200"/>
      <c r="H150" s="200"/>
      <c r="I150" s="245"/>
      <c r="J150" s="245"/>
      <c r="K150" s="219"/>
      <c r="L150" s="219"/>
      <c r="M150" s="219"/>
      <c r="N150" s="219"/>
      <c r="O150" s="219"/>
      <c r="P150" s="219"/>
      <c r="Q150" s="219"/>
      <c r="R150" s="219"/>
      <c r="S150" s="219"/>
      <c r="T150" s="219"/>
      <c r="U150" s="219"/>
      <c r="V150" s="219"/>
      <c r="W150" s="219"/>
      <c r="X150" s="219"/>
      <c r="Y150" s="219"/>
      <c r="Z150" s="219"/>
      <c r="AA150" s="219"/>
      <c r="AB150" s="219"/>
      <c r="AC150" s="294"/>
      <c r="AD150" s="54"/>
      <c r="AE150" s="294"/>
      <c r="AF150" s="294"/>
      <c r="AG150" s="294"/>
      <c r="AH150" s="344"/>
    </row>
    <row r="151" spans="1:34" ht="33" customHeight="1">
      <c r="A151" s="361"/>
      <c r="B151" s="92" t="s">
        <v>272</v>
      </c>
      <c r="C151" s="27"/>
      <c r="D151" s="27"/>
      <c r="E151" s="335"/>
      <c r="F151" s="335"/>
      <c r="G151" s="200"/>
      <c r="H151" s="200"/>
      <c r="I151" s="245"/>
      <c r="J151" s="245"/>
      <c r="K151" s="219"/>
      <c r="L151" s="219"/>
      <c r="M151" s="219"/>
      <c r="N151" s="219"/>
      <c r="O151" s="219"/>
      <c r="P151" s="219"/>
      <c r="Q151" s="219"/>
      <c r="R151" s="219"/>
      <c r="S151" s="219"/>
      <c r="T151" s="219"/>
      <c r="U151" s="219"/>
      <c r="V151" s="219"/>
      <c r="W151" s="219"/>
      <c r="X151" s="219"/>
      <c r="Y151" s="219"/>
      <c r="Z151" s="219"/>
      <c r="AA151" s="219"/>
      <c r="AB151" s="219"/>
      <c r="AC151" s="294"/>
      <c r="AD151" s="54"/>
      <c r="AE151" s="294"/>
      <c r="AF151" s="294"/>
      <c r="AG151" s="294"/>
      <c r="AH151" s="344"/>
    </row>
    <row r="152" spans="1:34" ht="41.25" customHeight="1">
      <c r="A152" s="361"/>
      <c r="B152" s="92" t="s">
        <v>273</v>
      </c>
      <c r="C152" s="27"/>
      <c r="D152" s="27"/>
      <c r="E152" s="335"/>
      <c r="F152" s="335"/>
      <c r="G152" s="200"/>
      <c r="H152" s="200"/>
      <c r="I152" s="245"/>
      <c r="J152" s="245"/>
      <c r="K152" s="219"/>
      <c r="L152" s="219"/>
      <c r="M152" s="219"/>
      <c r="N152" s="219"/>
      <c r="O152" s="219"/>
      <c r="P152" s="219"/>
      <c r="Q152" s="219"/>
      <c r="R152" s="219"/>
      <c r="S152" s="219"/>
      <c r="T152" s="219"/>
      <c r="U152" s="219"/>
      <c r="V152" s="219"/>
      <c r="W152" s="219"/>
      <c r="X152" s="219"/>
      <c r="Y152" s="219"/>
      <c r="Z152" s="219"/>
      <c r="AA152" s="219"/>
      <c r="AB152" s="219"/>
      <c r="AC152" s="294"/>
      <c r="AD152" s="54"/>
      <c r="AE152" s="294"/>
      <c r="AF152" s="294"/>
      <c r="AG152" s="294"/>
      <c r="AH152" s="344"/>
    </row>
    <row r="153" spans="1:34" ht="24">
      <c r="A153" s="361"/>
      <c r="B153" s="92" t="s">
        <v>274</v>
      </c>
      <c r="C153" s="27"/>
      <c r="D153" s="27"/>
      <c r="E153" s="335"/>
      <c r="F153" s="335"/>
      <c r="G153" s="200"/>
      <c r="H153" s="200"/>
      <c r="I153" s="245"/>
      <c r="J153" s="245"/>
      <c r="K153" s="219"/>
      <c r="L153" s="219"/>
      <c r="M153" s="219"/>
      <c r="N153" s="219"/>
      <c r="O153" s="219"/>
      <c r="P153" s="219"/>
      <c r="Q153" s="219"/>
      <c r="R153" s="219"/>
      <c r="S153" s="219"/>
      <c r="T153" s="219"/>
      <c r="U153" s="219"/>
      <c r="V153" s="219"/>
      <c r="W153" s="219"/>
      <c r="X153" s="219"/>
      <c r="Y153" s="219"/>
      <c r="Z153" s="219"/>
      <c r="AA153" s="219"/>
      <c r="AB153" s="219"/>
      <c r="AC153" s="294"/>
      <c r="AD153" s="54"/>
      <c r="AE153" s="294"/>
      <c r="AF153" s="294"/>
      <c r="AG153" s="294"/>
      <c r="AH153" s="344"/>
    </row>
    <row r="154" spans="1:34" ht="15" customHeight="1">
      <c r="A154" s="361"/>
      <c r="B154" s="92" t="s">
        <v>275</v>
      </c>
      <c r="C154" s="27"/>
      <c r="D154" s="27"/>
      <c r="E154" s="335"/>
      <c r="F154" s="335"/>
      <c r="G154" s="200"/>
      <c r="H154" s="200"/>
      <c r="I154" s="245"/>
      <c r="J154" s="245"/>
      <c r="K154" s="219"/>
      <c r="L154" s="219"/>
      <c r="M154" s="219"/>
      <c r="N154" s="219"/>
      <c r="O154" s="219"/>
      <c r="P154" s="219"/>
      <c r="Q154" s="219"/>
      <c r="R154" s="219"/>
      <c r="S154" s="219"/>
      <c r="T154" s="219"/>
      <c r="U154" s="219"/>
      <c r="V154" s="219"/>
      <c r="W154" s="219"/>
      <c r="X154" s="219"/>
      <c r="Y154" s="219"/>
      <c r="Z154" s="219"/>
      <c r="AA154" s="219"/>
      <c r="AB154" s="219"/>
      <c r="AC154" s="294"/>
      <c r="AD154" s="54"/>
      <c r="AE154" s="294"/>
      <c r="AF154" s="294"/>
      <c r="AG154" s="294"/>
      <c r="AH154" s="344"/>
    </row>
    <row r="155" spans="1:34" ht="15" customHeight="1">
      <c r="A155" s="361"/>
      <c r="B155" s="92" t="s">
        <v>276</v>
      </c>
      <c r="C155" s="64"/>
      <c r="D155" s="64"/>
      <c r="E155" s="335"/>
      <c r="F155" s="335"/>
      <c r="G155" s="200"/>
      <c r="H155" s="200"/>
      <c r="I155" s="245"/>
      <c r="J155" s="245"/>
      <c r="K155" s="219"/>
      <c r="L155" s="219"/>
      <c r="M155" s="219"/>
      <c r="N155" s="219"/>
      <c r="O155" s="219"/>
      <c r="P155" s="219"/>
      <c r="Q155" s="219"/>
      <c r="R155" s="219"/>
      <c r="S155" s="219"/>
      <c r="T155" s="219"/>
      <c r="U155" s="219"/>
      <c r="V155" s="219"/>
      <c r="W155" s="219"/>
      <c r="X155" s="219"/>
      <c r="Y155" s="219"/>
      <c r="Z155" s="219"/>
      <c r="AA155" s="219"/>
      <c r="AB155" s="219"/>
      <c r="AC155" s="294"/>
      <c r="AD155" s="54"/>
      <c r="AE155" s="294"/>
      <c r="AF155" s="294"/>
      <c r="AG155" s="294"/>
      <c r="AH155" s="344"/>
    </row>
    <row r="156" spans="1:34" ht="15" customHeight="1">
      <c r="A156" s="361"/>
      <c r="B156" s="92" t="s">
        <v>277</v>
      </c>
      <c r="C156" s="64"/>
      <c r="D156" s="64"/>
      <c r="E156" s="335"/>
      <c r="F156" s="335"/>
      <c r="G156" s="200"/>
      <c r="H156" s="200"/>
      <c r="I156" s="245"/>
      <c r="J156" s="245"/>
      <c r="K156" s="219"/>
      <c r="L156" s="219"/>
      <c r="M156" s="219"/>
      <c r="N156" s="219"/>
      <c r="O156" s="219"/>
      <c r="P156" s="219"/>
      <c r="Q156" s="219"/>
      <c r="R156" s="219"/>
      <c r="S156" s="219"/>
      <c r="T156" s="219"/>
      <c r="U156" s="219"/>
      <c r="V156" s="219"/>
      <c r="W156" s="219"/>
      <c r="X156" s="219"/>
      <c r="Y156" s="219"/>
      <c r="Z156" s="219"/>
      <c r="AA156" s="219"/>
      <c r="AB156" s="219"/>
      <c r="AC156" s="294"/>
      <c r="AD156" s="54"/>
      <c r="AE156" s="294"/>
      <c r="AF156" s="294"/>
      <c r="AG156" s="294"/>
      <c r="AH156" s="344"/>
    </row>
    <row r="157" spans="1:34" ht="15" customHeight="1" thickBot="1">
      <c r="A157" s="361"/>
      <c r="B157" s="92" t="s">
        <v>278</v>
      </c>
      <c r="C157" s="64"/>
      <c r="D157" s="64"/>
      <c r="E157" s="335"/>
      <c r="F157" s="335"/>
      <c r="G157" s="200"/>
      <c r="H157" s="200"/>
      <c r="I157" s="245"/>
      <c r="J157" s="245"/>
      <c r="K157" s="219"/>
      <c r="L157" s="219"/>
      <c r="M157" s="219"/>
      <c r="N157" s="219"/>
      <c r="O157" s="219"/>
      <c r="P157" s="219"/>
      <c r="Q157" s="219"/>
      <c r="R157" s="219"/>
      <c r="S157" s="219"/>
      <c r="T157" s="219"/>
      <c r="U157" s="219"/>
      <c r="V157" s="219"/>
      <c r="W157" s="219"/>
      <c r="X157" s="219"/>
      <c r="Y157" s="219"/>
      <c r="Z157" s="219"/>
      <c r="AA157" s="219"/>
      <c r="AB157" s="219"/>
      <c r="AC157" s="294"/>
      <c r="AD157" s="54"/>
      <c r="AE157" s="294"/>
      <c r="AF157" s="294"/>
      <c r="AG157" s="294"/>
      <c r="AH157" s="344"/>
    </row>
    <row r="158" spans="1:34" ht="56.25" customHeight="1">
      <c r="A158" s="33" t="s">
        <v>30</v>
      </c>
      <c r="B158" s="25" t="s">
        <v>3</v>
      </c>
      <c r="C158" s="26" t="s">
        <v>23</v>
      </c>
      <c r="D158" s="26" t="s">
        <v>24</v>
      </c>
      <c r="E158" s="30" t="s">
        <v>116</v>
      </c>
      <c r="F158" s="34"/>
      <c r="G158" s="31"/>
      <c r="H158" s="32"/>
      <c r="I158" s="36"/>
      <c r="J158" s="36"/>
      <c r="K158" s="31">
        <f>K159+K168+K169+K170</f>
        <v>115500</v>
      </c>
      <c r="L158" s="31">
        <f t="shared" ref="L158:AB158" si="27">L159+L168+L169+L170</f>
        <v>0</v>
      </c>
      <c r="M158" s="31">
        <f t="shared" si="27"/>
        <v>0</v>
      </c>
      <c r="N158" s="31">
        <f t="shared" si="27"/>
        <v>0</v>
      </c>
      <c r="O158" s="31">
        <f t="shared" si="27"/>
        <v>0</v>
      </c>
      <c r="P158" s="31">
        <f t="shared" si="27"/>
        <v>0</v>
      </c>
      <c r="Q158" s="31">
        <f t="shared" si="27"/>
        <v>0</v>
      </c>
      <c r="R158" s="31">
        <f t="shared" si="27"/>
        <v>0</v>
      </c>
      <c r="S158" s="31">
        <f t="shared" si="27"/>
        <v>0</v>
      </c>
      <c r="T158" s="31">
        <f t="shared" si="27"/>
        <v>0</v>
      </c>
      <c r="U158" s="31">
        <f t="shared" si="27"/>
        <v>0</v>
      </c>
      <c r="V158" s="31">
        <f t="shared" si="27"/>
        <v>0</v>
      </c>
      <c r="W158" s="31">
        <f t="shared" si="27"/>
        <v>0</v>
      </c>
      <c r="X158" s="31">
        <f t="shared" si="27"/>
        <v>0</v>
      </c>
      <c r="Y158" s="31">
        <f t="shared" si="27"/>
        <v>0</v>
      </c>
      <c r="Z158" s="31">
        <f t="shared" si="27"/>
        <v>0</v>
      </c>
      <c r="AA158" s="31">
        <f t="shared" si="27"/>
        <v>0</v>
      </c>
      <c r="AB158" s="31">
        <f t="shared" si="27"/>
        <v>0</v>
      </c>
      <c r="AC158" s="65" t="s">
        <v>305</v>
      </c>
      <c r="AD158" s="10"/>
      <c r="AE158" s="11"/>
      <c r="AF158" s="11"/>
      <c r="AG158" s="11"/>
      <c r="AH158" s="12"/>
    </row>
    <row r="159" spans="1:34" ht="90" customHeight="1">
      <c r="A159" s="283" t="s">
        <v>320</v>
      </c>
      <c r="B159" s="89" t="s">
        <v>292</v>
      </c>
      <c r="C159" s="27"/>
      <c r="D159" s="27"/>
      <c r="E159" s="334" t="s">
        <v>117</v>
      </c>
      <c r="F159" s="334" t="s">
        <v>118</v>
      </c>
      <c r="G159" s="234">
        <v>42100</v>
      </c>
      <c r="H159" s="234">
        <v>10525</v>
      </c>
      <c r="I159" s="244"/>
      <c r="J159" s="244"/>
      <c r="K159" s="218">
        <v>115500</v>
      </c>
      <c r="L159" s="218"/>
      <c r="M159" s="218"/>
      <c r="N159" s="218"/>
      <c r="O159" s="218"/>
      <c r="P159" s="218"/>
      <c r="Q159" s="218"/>
      <c r="R159" s="218"/>
      <c r="S159" s="218"/>
      <c r="T159" s="218"/>
      <c r="U159" s="218"/>
      <c r="V159" s="218"/>
      <c r="W159" s="218"/>
      <c r="X159" s="218"/>
      <c r="Y159" s="218"/>
      <c r="Z159" s="218"/>
      <c r="AA159" s="218"/>
      <c r="AB159" s="218"/>
      <c r="AC159" s="293"/>
      <c r="AD159" s="53"/>
      <c r="AE159" s="293"/>
      <c r="AF159" s="293"/>
      <c r="AG159" s="293"/>
      <c r="AH159" s="343"/>
    </row>
    <row r="160" spans="1:34" ht="90" customHeight="1">
      <c r="A160" s="284"/>
      <c r="B160" s="90" t="s">
        <v>293</v>
      </c>
      <c r="C160" s="27"/>
      <c r="D160" s="27"/>
      <c r="E160" s="335"/>
      <c r="F160" s="335"/>
      <c r="G160" s="235"/>
      <c r="H160" s="235"/>
      <c r="I160" s="245"/>
      <c r="J160" s="245"/>
      <c r="K160" s="219"/>
      <c r="L160" s="219"/>
      <c r="M160" s="219"/>
      <c r="N160" s="219"/>
      <c r="O160" s="219"/>
      <c r="P160" s="219"/>
      <c r="Q160" s="219"/>
      <c r="R160" s="219"/>
      <c r="S160" s="219"/>
      <c r="T160" s="219"/>
      <c r="U160" s="219"/>
      <c r="V160" s="219"/>
      <c r="W160" s="219"/>
      <c r="X160" s="219"/>
      <c r="Y160" s="219"/>
      <c r="Z160" s="219"/>
      <c r="AA160" s="219"/>
      <c r="AB160" s="219"/>
      <c r="AC160" s="294"/>
      <c r="AD160" s="54"/>
      <c r="AE160" s="294"/>
      <c r="AF160" s="294"/>
      <c r="AG160" s="294"/>
      <c r="AH160" s="344"/>
    </row>
    <row r="161" spans="1:34" ht="90" customHeight="1">
      <c r="A161" s="284"/>
      <c r="B161" s="89" t="s">
        <v>294</v>
      </c>
      <c r="C161" s="27"/>
      <c r="D161" s="27"/>
      <c r="E161" s="335"/>
      <c r="F161" s="335"/>
      <c r="G161" s="235"/>
      <c r="H161" s="235"/>
      <c r="I161" s="245"/>
      <c r="J161" s="245"/>
      <c r="K161" s="219"/>
      <c r="L161" s="219"/>
      <c r="M161" s="219"/>
      <c r="N161" s="219"/>
      <c r="O161" s="219"/>
      <c r="P161" s="219"/>
      <c r="Q161" s="219"/>
      <c r="R161" s="219"/>
      <c r="S161" s="219"/>
      <c r="T161" s="219"/>
      <c r="U161" s="219"/>
      <c r="V161" s="219"/>
      <c r="W161" s="219"/>
      <c r="X161" s="219"/>
      <c r="Y161" s="219"/>
      <c r="Z161" s="219"/>
      <c r="AA161" s="219"/>
      <c r="AB161" s="219"/>
      <c r="AC161" s="294"/>
      <c r="AD161" s="54"/>
      <c r="AE161" s="294"/>
      <c r="AF161" s="294"/>
      <c r="AG161" s="294"/>
      <c r="AH161" s="344"/>
    </row>
    <row r="162" spans="1:34" ht="90" customHeight="1">
      <c r="A162" s="284"/>
      <c r="B162" s="123" t="s">
        <v>295</v>
      </c>
      <c r="C162" s="27"/>
      <c r="D162" s="27"/>
      <c r="E162" s="335"/>
      <c r="F162" s="335"/>
      <c r="G162" s="235"/>
      <c r="H162" s="235"/>
      <c r="I162" s="245"/>
      <c r="J162" s="245"/>
      <c r="K162" s="219"/>
      <c r="L162" s="219"/>
      <c r="M162" s="219"/>
      <c r="N162" s="219"/>
      <c r="O162" s="219"/>
      <c r="P162" s="219"/>
      <c r="Q162" s="219"/>
      <c r="R162" s="219"/>
      <c r="S162" s="219"/>
      <c r="T162" s="219"/>
      <c r="U162" s="219"/>
      <c r="V162" s="219"/>
      <c r="W162" s="219"/>
      <c r="X162" s="219"/>
      <c r="Y162" s="219"/>
      <c r="Z162" s="219"/>
      <c r="AA162" s="219"/>
      <c r="AB162" s="219"/>
      <c r="AC162" s="294"/>
      <c r="AD162" s="54"/>
      <c r="AE162" s="294"/>
      <c r="AF162" s="294"/>
      <c r="AG162" s="294"/>
      <c r="AH162" s="344"/>
    </row>
    <row r="163" spans="1:34" ht="90" customHeight="1">
      <c r="A163" s="284"/>
      <c r="B163" s="115" t="s">
        <v>296</v>
      </c>
      <c r="C163" s="27"/>
      <c r="D163" s="27"/>
      <c r="E163" s="335"/>
      <c r="F163" s="335"/>
      <c r="G163" s="235"/>
      <c r="H163" s="235"/>
      <c r="I163" s="245"/>
      <c r="J163" s="245"/>
      <c r="K163" s="219"/>
      <c r="L163" s="219"/>
      <c r="M163" s="219"/>
      <c r="N163" s="219"/>
      <c r="O163" s="219"/>
      <c r="P163" s="219"/>
      <c r="Q163" s="219"/>
      <c r="R163" s="219"/>
      <c r="S163" s="219"/>
      <c r="T163" s="219"/>
      <c r="U163" s="219"/>
      <c r="V163" s="219"/>
      <c r="W163" s="219"/>
      <c r="X163" s="219"/>
      <c r="Y163" s="219"/>
      <c r="Z163" s="219"/>
      <c r="AA163" s="219"/>
      <c r="AB163" s="219"/>
      <c r="AC163" s="294"/>
      <c r="AD163" s="54"/>
      <c r="AE163" s="294"/>
      <c r="AF163" s="294"/>
      <c r="AG163" s="294"/>
      <c r="AH163" s="344"/>
    </row>
    <row r="164" spans="1:34" ht="35.25" customHeight="1">
      <c r="A164" s="284"/>
      <c r="B164" s="91" t="s">
        <v>297</v>
      </c>
      <c r="C164" s="27"/>
      <c r="D164" s="27"/>
      <c r="E164" s="335"/>
      <c r="F164" s="335"/>
      <c r="G164" s="235"/>
      <c r="H164" s="235"/>
      <c r="I164" s="245"/>
      <c r="J164" s="245"/>
      <c r="K164" s="219"/>
      <c r="L164" s="219"/>
      <c r="M164" s="219"/>
      <c r="N164" s="219"/>
      <c r="O164" s="219"/>
      <c r="P164" s="219"/>
      <c r="Q164" s="219"/>
      <c r="R164" s="219"/>
      <c r="S164" s="219"/>
      <c r="T164" s="219"/>
      <c r="U164" s="219"/>
      <c r="V164" s="219"/>
      <c r="W164" s="219"/>
      <c r="X164" s="219"/>
      <c r="Y164" s="219"/>
      <c r="Z164" s="219"/>
      <c r="AA164" s="219"/>
      <c r="AB164" s="219"/>
      <c r="AC164" s="294"/>
      <c r="AD164" s="54"/>
      <c r="AE164" s="294"/>
      <c r="AF164" s="294"/>
      <c r="AG164" s="294"/>
      <c r="AH164" s="344"/>
    </row>
    <row r="165" spans="1:34" ht="69" customHeight="1">
      <c r="A165" s="284"/>
      <c r="B165" s="89" t="s">
        <v>298</v>
      </c>
      <c r="C165" s="27"/>
      <c r="D165" s="27"/>
      <c r="E165" s="335"/>
      <c r="F165" s="335"/>
      <c r="G165" s="235"/>
      <c r="H165" s="235"/>
      <c r="I165" s="245"/>
      <c r="J165" s="245"/>
      <c r="K165" s="219"/>
      <c r="L165" s="219"/>
      <c r="M165" s="219"/>
      <c r="N165" s="219"/>
      <c r="O165" s="219"/>
      <c r="P165" s="219"/>
      <c r="Q165" s="219"/>
      <c r="R165" s="219"/>
      <c r="S165" s="219"/>
      <c r="T165" s="219"/>
      <c r="U165" s="219"/>
      <c r="V165" s="219"/>
      <c r="W165" s="219"/>
      <c r="X165" s="219"/>
      <c r="Y165" s="219"/>
      <c r="Z165" s="219"/>
      <c r="AA165" s="219"/>
      <c r="AB165" s="219"/>
      <c r="AC165" s="294"/>
      <c r="AD165" s="54"/>
      <c r="AE165" s="294"/>
      <c r="AF165" s="294"/>
      <c r="AG165" s="294"/>
      <c r="AH165" s="344"/>
    </row>
    <row r="166" spans="1:34" ht="50.25" customHeight="1">
      <c r="A166" s="284"/>
      <c r="B166" s="20" t="s">
        <v>299</v>
      </c>
      <c r="C166" s="27"/>
      <c r="D166" s="27"/>
      <c r="E166" s="335"/>
      <c r="F166" s="335"/>
      <c r="G166" s="235"/>
      <c r="H166" s="235"/>
      <c r="I166" s="245"/>
      <c r="J166" s="245"/>
      <c r="K166" s="219"/>
      <c r="L166" s="219"/>
      <c r="M166" s="219"/>
      <c r="N166" s="219"/>
      <c r="O166" s="219"/>
      <c r="P166" s="219"/>
      <c r="Q166" s="219"/>
      <c r="R166" s="219"/>
      <c r="S166" s="219"/>
      <c r="T166" s="219"/>
      <c r="U166" s="219"/>
      <c r="V166" s="219"/>
      <c r="W166" s="219"/>
      <c r="X166" s="219"/>
      <c r="Y166" s="219"/>
      <c r="Z166" s="219"/>
      <c r="AA166" s="219"/>
      <c r="AB166" s="219"/>
      <c r="AC166" s="294"/>
      <c r="AD166" s="54"/>
      <c r="AE166" s="294"/>
      <c r="AF166" s="294"/>
      <c r="AG166" s="294"/>
      <c r="AH166" s="344"/>
    </row>
    <row r="167" spans="1:34" ht="27" customHeight="1">
      <c r="A167" s="284"/>
      <c r="B167" s="79" t="s">
        <v>279</v>
      </c>
      <c r="C167" s="64"/>
      <c r="D167" s="64"/>
      <c r="E167" s="335"/>
      <c r="F167" s="335"/>
      <c r="G167" s="235"/>
      <c r="H167" s="235"/>
      <c r="I167" s="245"/>
      <c r="J167" s="245"/>
      <c r="K167" s="219"/>
      <c r="L167" s="219"/>
      <c r="M167" s="219"/>
      <c r="N167" s="219"/>
      <c r="O167" s="219"/>
      <c r="P167" s="219"/>
      <c r="Q167" s="219"/>
      <c r="R167" s="219"/>
      <c r="S167" s="219"/>
      <c r="T167" s="219"/>
      <c r="U167" s="219"/>
      <c r="V167" s="219"/>
      <c r="W167" s="219"/>
      <c r="X167" s="219"/>
      <c r="Y167" s="219"/>
      <c r="Z167" s="219"/>
      <c r="AA167" s="219"/>
      <c r="AB167" s="219"/>
      <c r="AC167" s="294"/>
      <c r="AD167" s="54"/>
      <c r="AE167" s="294"/>
      <c r="AF167" s="294"/>
      <c r="AG167" s="294"/>
      <c r="AH167" s="344"/>
    </row>
    <row r="168" spans="1:34" ht="45" customHeight="1">
      <c r="A168" s="284"/>
      <c r="B168" s="92" t="s">
        <v>280</v>
      </c>
      <c r="C168" s="64"/>
      <c r="D168" s="64"/>
      <c r="E168" s="335"/>
      <c r="F168" s="335"/>
      <c r="G168" s="235"/>
      <c r="H168" s="235"/>
      <c r="I168" s="245"/>
      <c r="J168" s="245"/>
      <c r="K168" s="219"/>
      <c r="L168" s="219"/>
      <c r="M168" s="219"/>
      <c r="N168" s="219"/>
      <c r="O168" s="219"/>
      <c r="P168" s="219"/>
      <c r="Q168" s="219"/>
      <c r="R168" s="219"/>
      <c r="S168" s="219"/>
      <c r="T168" s="219"/>
      <c r="U168" s="219"/>
      <c r="V168" s="219"/>
      <c r="W168" s="219"/>
      <c r="X168" s="219"/>
      <c r="Y168" s="219"/>
      <c r="Z168" s="219"/>
      <c r="AA168" s="219"/>
      <c r="AB168" s="219"/>
      <c r="AC168" s="294"/>
      <c r="AD168" s="54"/>
      <c r="AE168" s="294"/>
      <c r="AF168" s="294"/>
      <c r="AG168" s="294"/>
      <c r="AH168" s="344"/>
    </row>
    <row r="169" spans="1:34" ht="30" customHeight="1">
      <c r="A169" s="284"/>
      <c r="B169" s="92" t="s">
        <v>281</v>
      </c>
      <c r="C169" s="64"/>
      <c r="D169" s="64"/>
      <c r="E169" s="335"/>
      <c r="F169" s="335"/>
      <c r="G169" s="235"/>
      <c r="H169" s="235"/>
      <c r="I169" s="245"/>
      <c r="J169" s="245"/>
      <c r="K169" s="219"/>
      <c r="L169" s="219"/>
      <c r="M169" s="219"/>
      <c r="N169" s="219"/>
      <c r="O169" s="219"/>
      <c r="P169" s="219"/>
      <c r="Q169" s="219"/>
      <c r="R169" s="219"/>
      <c r="S169" s="219"/>
      <c r="T169" s="219"/>
      <c r="U169" s="219"/>
      <c r="V169" s="219"/>
      <c r="W169" s="219"/>
      <c r="X169" s="219"/>
      <c r="Y169" s="219"/>
      <c r="Z169" s="219"/>
      <c r="AA169" s="219"/>
      <c r="AB169" s="219"/>
      <c r="AC169" s="294"/>
      <c r="AD169" s="54"/>
      <c r="AE169" s="294"/>
      <c r="AF169" s="294"/>
      <c r="AG169" s="294"/>
      <c r="AH169" s="344"/>
    </row>
    <row r="170" spans="1:34" ht="31.5" customHeight="1" thickBot="1">
      <c r="A170" s="285"/>
      <c r="B170" s="92" t="s">
        <v>282</v>
      </c>
      <c r="C170" s="28"/>
      <c r="D170" s="28"/>
      <c r="E170" s="351"/>
      <c r="F170" s="351"/>
      <c r="G170" s="236"/>
      <c r="H170" s="236"/>
      <c r="I170" s="303"/>
      <c r="J170" s="303"/>
      <c r="K170" s="220"/>
      <c r="L170" s="220"/>
      <c r="M170" s="220"/>
      <c r="N170" s="220"/>
      <c r="O170" s="220"/>
      <c r="P170" s="220"/>
      <c r="Q170" s="220"/>
      <c r="R170" s="220"/>
      <c r="S170" s="220"/>
      <c r="T170" s="220"/>
      <c r="U170" s="220"/>
      <c r="V170" s="220"/>
      <c r="W170" s="220"/>
      <c r="X170" s="220"/>
      <c r="Y170" s="220"/>
      <c r="Z170" s="220"/>
      <c r="AA170" s="220"/>
      <c r="AB170" s="220"/>
      <c r="AC170" s="295"/>
      <c r="AD170" s="55"/>
      <c r="AE170" s="295"/>
      <c r="AF170" s="295"/>
      <c r="AG170" s="295"/>
      <c r="AH170" s="352"/>
    </row>
    <row r="171" spans="1:34" ht="38.25" customHeight="1">
      <c r="A171" s="33" t="s">
        <v>30</v>
      </c>
      <c r="B171" s="25" t="s">
        <v>3</v>
      </c>
      <c r="C171" s="26" t="s">
        <v>23</v>
      </c>
      <c r="D171" s="26" t="s">
        <v>24</v>
      </c>
      <c r="E171" s="30" t="s">
        <v>119</v>
      </c>
      <c r="F171" s="34"/>
      <c r="G171" s="31"/>
      <c r="H171" s="32"/>
      <c r="I171" s="36"/>
      <c r="J171" s="36"/>
      <c r="K171" s="31">
        <f>K172+K173</f>
        <v>4700</v>
      </c>
      <c r="L171" s="31">
        <f t="shared" ref="L171:AB171" si="28">L172+L173</f>
        <v>0</v>
      </c>
      <c r="M171" s="31">
        <f t="shared" si="28"/>
        <v>0</v>
      </c>
      <c r="N171" s="31">
        <f t="shared" si="28"/>
        <v>0</v>
      </c>
      <c r="O171" s="31">
        <f t="shared" si="28"/>
        <v>0</v>
      </c>
      <c r="P171" s="31">
        <f t="shared" si="28"/>
        <v>0</v>
      </c>
      <c r="Q171" s="31">
        <f t="shared" si="28"/>
        <v>0</v>
      </c>
      <c r="R171" s="31">
        <f t="shared" si="28"/>
        <v>0</v>
      </c>
      <c r="S171" s="31">
        <f t="shared" si="28"/>
        <v>0</v>
      </c>
      <c r="T171" s="31">
        <f t="shared" si="28"/>
        <v>0</v>
      </c>
      <c r="U171" s="31">
        <f t="shared" si="28"/>
        <v>0</v>
      </c>
      <c r="V171" s="31">
        <f t="shared" si="28"/>
        <v>0</v>
      </c>
      <c r="W171" s="31">
        <f t="shared" si="28"/>
        <v>0</v>
      </c>
      <c r="X171" s="31">
        <f t="shared" si="28"/>
        <v>0</v>
      </c>
      <c r="Y171" s="31">
        <f t="shared" si="28"/>
        <v>0</v>
      </c>
      <c r="Z171" s="31">
        <f t="shared" si="28"/>
        <v>0</v>
      </c>
      <c r="AA171" s="31">
        <f t="shared" si="28"/>
        <v>0</v>
      </c>
      <c r="AB171" s="31">
        <f t="shared" si="28"/>
        <v>0</v>
      </c>
      <c r="AC171" s="65" t="s">
        <v>304</v>
      </c>
      <c r="AD171" s="10"/>
      <c r="AE171" s="11"/>
      <c r="AF171" s="11"/>
      <c r="AG171" s="11"/>
      <c r="AH171" s="12"/>
    </row>
    <row r="172" spans="1:34" ht="128.25">
      <c r="A172" s="361" t="s">
        <v>285</v>
      </c>
      <c r="B172" s="99" t="s">
        <v>287</v>
      </c>
      <c r="C172" s="93"/>
      <c r="D172" s="93"/>
      <c r="E172" s="334" t="s">
        <v>120</v>
      </c>
      <c r="F172" s="334" t="s">
        <v>121</v>
      </c>
      <c r="G172" s="199">
        <v>16</v>
      </c>
      <c r="H172" s="199">
        <v>4</v>
      </c>
      <c r="I172" s="365"/>
      <c r="J172" s="365"/>
      <c r="K172" s="363">
        <v>4700</v>
      </c>
      <c r="L172" s="95"/>
      <c r="M172" s="94"/>
      <c r="N172" s="95"/>
      <c r="O172" s="94"/>
      <c r="P172" s="95"/>
      <c r="Q172" s="94"/>
      <c r="R172" s="95"/>
      <c r="S172" s="94"/>
      <c r="T172" s="95"/>
      <c r="U172" s="94"/>
      <c r="V172" s="95"/>
      <c r="W172" s="94"/>
      <c r="X172" s="95"/>
      <c r="Y172" s="94"/>
      <c r="Z172" s="95"/>
      <c r="AA172" s="94"/>
      <c r="AB172" s="95"/>
      <c r="AC172" s="96"/>
      <c r="AD172" s="96"/>
      <c r="AE172" s="97"/>
      <c r="AF172" s="97"/>
      <c r="AG172" s="97"/>
      <c r="AH172" s="98"/>
    </row>
    <row r="173" spans="1:34" ht="111" customHeight="1" thickBot="1">
      <c r="A173" s="361"/>
      <c r="B173" s="99" t="s">
        <v>288</v>
      </c>
      <c r="C173" s="27"/>
      <c r="D173" s="27"/>
      <c r="E173" s="335"/>
      <c r="F173" s="335"/>
      <c r="G173" s="200"/>
      <c r="H173" s="200"/>
      <c r="I173" s="366"/>
      <c r="J173" s="366"/>
      <c r="K173" s="364"/>
      <c r="L173" s="51"/>
      <c r="M173" s="51"/>
      <c r="N173" s="51"/>
      <c r="O173" s="51"/>
      <c r="P173" s="51"/>
      <c r="Q173" s="51"/>
      <c r="R173" s="51"/>
      <c r="S173" s="51"/>
      <c r="T173" s="51"/>
      <c r="U173" s="51"/>
      <c r="V173" s="51"/>
      <c r="W173" s="51"/>
      <c r="X173" s="51"/>
      <c r="Y173" s="51"/>
      <c r="Z173" s="51"/>
      <c r="AA173" s="51"/>
      <c r="AB173" s="51"/>
      <c r="AC173" s="53"/>
      <c r="AD173" s="53"/>
      <c r="AE173" s="53"/>
      <c r="AF173" s="53"/>
      <c r="AG173" s="53"/>
      <c r="AH173" s="52"/>
    </row>
    <row r="174" spans="1:34" ht="38.25" customHeight="1">
      <c r="A174" s="33" t="s">
        <v>30</v>
      </c>
      <c r="B174" s="25" t="s">
        <v>3</v>
      </c>
      <c r="C174" s="26" t="s">
        <v>23</v>
      </c>
      <c r="D174" s="26" t="s">
        <v>24</v>
      </c>
      <c r="E174" s="30" t="s">
        <v>122</v>
      </c>
      <c r="F174" s="34"/>
      <c r="G174" s="31"/>
      <c r="H174" s="32"/>
      <c r="I174" s="36"/>
      <c r="J174" s="36"/>
      <c r="K174" s="31">
        <f>K175</f>
        <v>4700</v>
      </c>
      <c r="L174" s="36"/>
      <c r="M174" s="31"/>
      <c r="N174" s="36"/>
      <c r="O174" s="31"/>
      <c r="P174" s="36"/>
      <c r="Q174" s="31"/>
      <c r="R174" s="36"/>
      <c r="S174" s="31"/>
      <c r="T174" s="36"/>
      <c r="U174" s="31"/>
      <c r="V174" s="36"/>
      <c r="W174" s="31"/>
      <c r="X174" s="36"/>
      <c r="Y174" s="31"/>
      <c r="Z174" s="36"/>
      <c r="AA174" s="31"/>
      <c r="AB174" s="36"/>
      <c r="AC174" s="65" t="s">
        <v>303</v>
      </c>
      <c r="AD174" s="10"/>
      <c r="AE174" s="11"/>
      <c r="AF174" s="11"/>
      <c r="AG174" s="11"/>
      <c r="AH174" s="12"/>
    </row>
    <row r="175" spans="1:34" ht="137.25" customHeight="1" thickBot="1">
      <c r="A175" s="56" t="s">
        <v>285</v>
      </c>
      <c r="B175" s="100" t="s">
        <v>283</v>
      </c>
      <c r="C175" s="27"/>
      <c r="D175" s="27"/>
      <c r="E175" s="57" t="s">
        <v>123</v>
      </c>
      <c r="F175" s="57" t="s">
        <v>124</v>
      </c>
      <c r="G175" s="58">
        <v>8</v>
      </c>
      <c r="H175" s="58">
        <v>2</v>
      </c>
      <c r="I175" s="59"/>
      <c r="J175" s="59"/>
      <c r="K175" s="51">
        <v>4700</v>
      </c>
      <c r="L175" s="51"/>
      <c r="M175" s="51"/>
      <c r="N175" s="51"/>
      <c r="O175" s="51"/>
      <c r="P175" s="51"/>
      <c r="Q175" s="51"/>
      <c r="R175" s="51"/>
      <c r="S175" s="51"/>
      <c r="T175" s="51"/>
      <c r="U175" s="51"/>
      <c r="V175" s="51"/>
      <c r="W175" s="51"/>
      <c r="X175" s="51"/>
      <c r="Y175" s="51"/>
      <c r="Z175" s="51"/>
      <c r="AA175" s="51"/>
      <c r="AB175" s="51"/>
      <c r="AC175" s="53"/>
      <c r="AD175" s="53"/>
      <c r="AE175" s="53"/>
      <c r="AF175" s="53"/>
      <c r="AG175" s="53"/>
      <c r="AH175" s="52"/>
    </row>
    <row r="176" spans="1:34" ht="50.25" customHeight="1">
      <c r="A176" s="33" t="s">
        <v>30</v>
      </c>
      <c r="B176" s="25" t="s">
        <v>3</v>
      </c>
      <c r="C176" s="26" t="s">
        <v>23</v>
      </c>
      <c r="D176" s="26" t="s">
        <v>24</v>
      </c>
      <c r="E176" s="30" t="s">
        <v>125</v>
      </c>
      <c r="F176" s="34"/>
      <c r="G176" s="31"/>
      <c r="H176" s="32"/>
      <c r="I176" s="36"/>
      <c r="J176" s="36"/>
      <c r="K176" s="31">
        <f>K177</f>
        <v>4450</v>
      </c>
      <c r="L176" s="31">
        <f t="shared" ref="L176:AB176" si="29">L177</f>
        <v>0</v>
      </c>
      <c r="M176" s="31">
        <f t="shared" si="29"/>
        <v>0</v>
      </c>
      <c r="N176" s="31">
        <f t="shared" si="29"/>
        <v>0</v>
      </c>
      <c r="O176" s="31">
        <f t="shared" si="29"/>
        <v>0</v>
      </c>
      <c r="P176" s="31">
        <f t="shared" si="29"/>
        <v>0</v>
      </c>
      <c r="Q176" s="31">
        <f t="shared" si="29"/>
        <v>0</v>
      </c>
      <c r="R176" s="31">
        <f t="shared" si="29"/>
        <v>0</v>
      </c>
      <c r="S176" s="31">
        <f t="shared" si="29"/>
        <v>0</v>
      </c>
      <c r="T176" s="31">
        <f t="shared" si="29"/>
        <v>0</v>
      </c>
      <c r="U176" s="31">
        <f t="shared" si="29"/>
        <v>0</v>
      </c>
      <c r="V176" s="31">
        <f t="shared" si="29"/>
        <v>0</v>
      </c>
      <c r="W176" s="31">
        <f t="shared" si="29"/>
        <v>0</v>
      </c>
      <c r="X176" s="31">
        <f t="shared" si="29"/>
        <v>0</v>
      </c>
      <c r="Y176" s="31">
        <f t="shared" si="29"/>
        <v>0</v>
      </c>
      <c r="Z176" s="31">
        <f t="shared" si="29"/>
        <v>0</v>
      </c>
      <c r="AA176" s="31">
        <f t="shared" si="29"/>
        <v>0</v>
      </c>
      <c r="AB176" s="31">
        <f t="shared" si="29"/>
        <v>0</v>
      </c>
      <c r="AC176" s="65" t="s">
        <v>302</v>
      </c>
      <c r="AD176" s="10"/>
      <c r="AE176" s="11"/>
      <c r="AF176" s="11"/>
      <c r="AG176" s="11"/>
      <c r="AH176" s="12"/>
    </row>
    <row r="177" spans="1:34" ht="117.75" customHeight="1" thickBot="1">
      <c r="A177" s="56" t="s">
        <v>285</v>
      </c>
      <c r="B177" s="101" t="s">
        <v>284</v>
      </c>
      <c r="C177" s="27"/>
      <c r="D177" s="27"/>
      <c r="E177" s="57" t="s">
        <v>126</v>
      </c>
      <c r="F177" s="57" t="s">
        <v>127</v>
      </c>
      <c r="G177" s="58">
        <v>8</v>
      </c>
      <c r="H177" s="58">
        <v>2</v>
      </c>
      <c r="I177" s="59"/>
      <c r="J177" s="59"/>
      <c r="K177" s="51">
        <v>4450</v>
      </c>
      <c r="L177" s="51"/>
      <c r="M177" s="51"/>
      <c r="N177" s="51"/>
      <c r="O177" s="51"/>
      <c r="P177" s="51"/>
      <c r="Q177" s="51"/>
      <c r="R177" s="51"/>
      <c r="S177" s="51"/>
      <c r="T177" s="51"/>
      <c r="U177" s="51"/>
      <c r="V177" s="51"/>
      <c r="W177" s="51"/>
      <c r="X177" s="51"/>
      <c r="Y177" s="51"/>
      <c r="Z177" s="51"/>
      <c r="AA177" s="51"/>
      <c r="AB177" s="51"/>
      <c r="AC177" s="53"/>
      <c r="AD177" s="53"/>
      <c r="AE177" s="53"/>
      <c r="AF177" s="53"/>
      <c r="AG177" s="53"/>
      <c r="AH177" s="52"/>
    </row>
    <row r="178" spans="1:34" ht="54" customHeight="1">
      <c r="A178" s="33" t="s">
        <v>30</v>
      </c>
      <c r="B178" s="25" t="s">
        <v>3</v>
      </c>
      <c r="C178" s="26" t="s">
        <v>23</v>
      </c>
      <c r="D178" s="26" t="s">
        <v>24</v>
      </c>
      <c r="E178" s="30" t="s">
        <v>128</v>
      </c>
      <c r="F178" s="34"/>
      <c r="G178" s="31"/>
      <c r="H178" s="32"/>
      <c r="I178" s="36"/>
      <c r="J178" s="36"/>
      <c r="K178" s="31">
        <f>K179</f>
        <v>38090</v>
      </c>
      <c r="L178" s="31">
        <f t="shared" ref="L178:AB178" si="30">L179</f>
        <v>0</v>
      </c>
      <c r="M178" s="31">
        <f t="shared" si="30"/>
        <v>0</v>
      </c>
      <c r="N178" s="31">
        <f t="shared" si="30"/>
        <v>0</v>
      </c>
      <c r="O178" s="31">
        <f t="shared" si="30"/>
        <v>0</v>
      </c>
      <c r="P178" s="31">
        <f t="shared" si="30"/>
        <v>0</v>
      </c>
      <c r="Q178" s="31">
        <f t="shared" si="30"/>
        <v>0</v>
      </c>
      <c r="R178" s="31">
        <f t="shared" si="30"/>
        <v>0</v>
      </c>
      <c r="S178" s="31">
        <f t="shared" si="30"/>
        <v>0</v>
      </c>
      <c r="T178" s="31">
        <f t="shared" si="30"/>
        <v>0</v>
      </c>
      <c r="U178" s="31">
        <f t="shared" si="30"/>
        <v>0</v>
      </c>
      <c r="V178" s="31">
        <f t="shared" si="30"/>
        <v>0</v>
      </c>
      <c r="W178" s="31">
        <f t="shared" si="30"/>
        <v>0</v>
      </c>
      <c r="X178" s="31">
        <f t="shared" si="30"/>
        <v>0</v>
      </c>
      <c r="Y178" s="31">
        <f t="shared" si="30"/>
        <v>0</v>
      </c>
      <c r="Z178" s="31">
        <f t="shared" si="30"/>
        <v>0</v>
      </c>
      <c r="AA178" s="31">
        <f t="shared" si="30"/>
        <v>0</v>
      </c>
      <c r="AB178" s="31">
        <f t="shared" si="30"/>
        <v>0</v>
      </c>
      <c r="AC178" s="65" t="s">
        <v>302</v>
      </c>
      <c r="AD178" s="10"/>
      <c r="AE178" s="11"/>
      <c r="AF178" s="11"/>
      <c r="AG178" s="11"/>
      <c r="AH178" s="12"/>
    </row>
    <row r="179" spans="1:34" ht="137.25" customHeight="1" thickBot="1">
      <c r="A179" s="56" t="s">
        <v>321</v>
      </c>
      <c r="B179" s="101" t="s">
        <v>286</v>
      </c>
      <c r="C179" s="27"/>
      <c r="D179" s="27"/>
      <c r="E179" s="57" t="s">
        <v>129</v>
      </c>
      <c r="F179" s="57" t="s">
        <v>130</v>
      </c>
      <c r="G179" s="58">
        <v>1</v>
      </c>
      <c r="H179" s="58">
        <v>1</v>
      </c>
      <c r="I179" s="59"/>
      <c r="J179" s="59"/>
      <c r="K179" s="51">
        <v>38090</v>
      </c>
      <c r="L179" s="51"/>
      <c r="M179" s="51"/>
      <c r="N179" s="51"/>
      <c r="O179" s="51"/>
      <c r="P179" s="51"/>
      <c r="Q179" s="51"/>
      <c r="R179" s="51"/>
      <c r="S179" s="51"/>
      <c r="T179" s="51"/>
      <c r="U179" s="51"/>
      <c r="V179" s="51"/>
      <c r="W179" s="51"/>
      <c r="X179" s="51"/>
      <c r="Y179" s="51"/>
      <c r="Z179" s="51"/>
      <c r="AA179" s="51"/>
      <c r="AB179" s="51"/>
      <c r="AC179" s="53"/>
      <c r="AD179" s="53"/>
      <c r="AE179" s="53"/>
      <c r="AF179" s="53"/>
      <c r="AG179" s="53"/>
      <c r="AH179" s="52"/>
    </row>
    <row r="180" spans="1:34" ht="38.25" customHeight="1">
      <c r="A180" s="33" t="s">
        <v>30</v>
      </c>
      <c r="B180" s="25" t="s">
        <v>3</v>
      </c>
      <c r="C180" s="26" t="s">
        <v>23</v>
      </c>
      <c r="D180" s="26" t="s">
        <v>24</v>
      </c>
      <c r="E180" s="30" t="s">
        <v>131</v>
      </c>
      <c r="F180" s="34"/>
      <c r="G180" s="31"/>
      <c r="H180" s="32"/>
      <c r="I180" s="36"/>
      <c r="J180" s="36"/>
      <c r="K180" s="31">
        <f>K181</f>
        <v>6000</v>
      </c>
      <c r="L180" s="31">
        <f t="shared" ref="L180:AB180" si="31">L181</f>
        <v>0</v>
      </c>
      <c r="M180" s="31">
        <f t="shared" si="31"/>
        <v>0</v>
      </c>
      <c r="N180" s="31">
        <f t="shared" si="31"/>
        <v>0</v>
      </c>
      <c r="O180" s="31">
        <f t="shared" si="31"/>
        <v>0</v>
      </c>
      <c r="P180" s="31">
        <f t="shared" si="31"/>
        <v>0</v>
      </c>
      <c r="Q180" s="31">
        <f t="shared" si="31"/>
        <v>0</v>
      </c>
      <c r="R180" s="31">
        <f t="shared" si="31"/>
        <v>0</v>
      </c>
      <c r="S180" s="31">
        <f t="shared" si="31"/>
        <v>0</v>
      </c>
      <c r="T180" s="31">
        <f t="shared" si="31"/>
        <v>0</v>
      </c>
      <c r="U180" s="31">
        <f t="shared" si="31"/>
        <v>0</v>
      </c>
      <c r="V180" s="31">
        <f t="shared" si="31"/>
        <v>0</v>
      </c>
      <c r="W180" s="31">
        <f t="shared" si="31"/>
        <v>0</v>
      </c>
      <c r="X180" s="31">
        <f t="shared" si="31"/>
        <v>0</v>
      </c>
      <c r="Y180" s="31">
        <f t="shared" si="31"/>
        <v>0</v>
      </c>
      <c r="Z180" s="31">
        <f t="shared" si="31"/>
        <v>0</v>
      </c>
      <c r="AA180" s="31">
        <f t="shared" si="31"/>
        <v>0</v>
      </c>
      <c r="AB180" s="31">
        <f t="shared" si="31"/>
        <v>0</v>
      </c>
      <c r="AC180" s="65" t="s">
        <v>301</v>
      </c>
      <c r="AD180" s="10"/>
      <c r="AE180" s="11"/>
      <c r="AF180" s="11"/>
      <c r="AG180" s="11"/>
      <c r="AH180" s="12"/>
    </row>
    <row r="181" spans="1:34" ht="90" customHeight="1" thickBot="1">
      <c r="A181" s="56" t="s">
        <v>322</v>
      </c>
      <c r="B181" s="20" t="s">
        <v>290</v>
      </c>
      <c r="C181" s="27"/>
      <c r="D181" s="27"/>
      <c r="E181" s="57" t="s">
        <v>132</v>
      </c>
      <c r="F181" s="57" t="s">
        <v>133</v>
      </c>
      <c r="G181" s="58">
        <v>20</v>
      </c>
      <c r="H181" s="58">
        <v>5</v>
      </c>
      <c r="I181" s="59"/>
      <c r="J181" s="59"/>
      <c r="K181" s="51">
        <v>6000</v>
      </c>
      <c r="L181" s="51"/>
      <c r="M181" s="51"/>
      <c r="N181" s="51"/>
      <c r="O181" s="51"/>
      <c r="P181" s="51"/>
      <c r="Q181" s="51"/>
      <c r="R181" s="51"/>
      <c r="S181" s="51"/>
      <c r="T181" s="51"/>
      <c r="U181" s="51"/>
      <c r="V181" s="51"/>
      <c r="W181" s="51"/>
      <c r="X181" s="51"/>
      <c r="Y181" s="51"/>
      <c r="Z181" s="51"/>
      <c r="AA181" s="51"/>
      <c r="AB181" s="51"/>
      <c r="AC181" s="53"/>
      <c r="AD181" s="53"/>
      <c r="AE181" s="53"/>
      <c r="AF181" s="53"/>
      <c r="AG181" s="53"/>
      <c r="AH181" s="52"/>
    </row>
    <row r="182" spans="1:34" ht="38.25" customHeight="1">
      <c r="A182" s="33" t="s">
        <v>30</v>
      </c>
      <c r="B182" s="25" t="s">
        <v>3</v>
      </c>
      <c r="C182" s="26" t="s">
        <v>23</v>
      </c>
      <c r="D182" s="26" t="s">
        <v>24</v>
      </c>
      <c r="E182" s="30" t="s">
        <v>134</v>
      </c>
      <c r="F182" s="34"/>
      <c r="G182" s="31"/>
      <c r="H182" s="32"/>
      <c r="I182" s="36"/>
      <c r="J182" s="36"/>
      <c r="K182" s="31">
        <f>K183</f>
        <v>6000</v>
      </c>
      <c r="L182" s="31">
        <f t="shared" ref="L182:AB182" si="32">L183</f>
        <v>0</v>
      </c>
      <c r="M182" s="31">
        <f t="shared" si="32"/>
        <v>0</v>
      </c>
      <c r="N182" s="31">
        <f t="shared" si="32"/>
        <v>0</v>
      </c>
      <c r="O182" s="31">
        <f t="shared" si="32"/>
        <v>0</v>
      </c>
      <c r="P182" s="31">
        <f t="shared" si="32"/>
        <v>0</v>
      </c>
      <c r="Q182" s="31">
        <f t="shared" si="32"/>
        <v>0</v>
      </c>
      <c r="R182" s="31">
        <f t="shared" si="32"/>
        <v>0</v>
      </c>
      <c r="S182" s="31">
        <f t="shared" si="32"/>
        <v>0</v>
      </c>
      <c r="T182" s="31">
        <f t="shared" si="32"/>
        <v>0</v>
      </c>
      <c r="U182" s="31">
        <f t="shared" si="32"/>
        <v>0</v>
      </c>
      <c r="V182" s="31">
        <f t="shared" si="32"/>
        <v>0</v>
      </c>
      <c r="W182" s="31">
        <f t="shared" si="32"/>
        <v>0</v>
      </c>
      <c r="X182" s="31">
        <f t="shared" si="32"/>
        <v>0</v>
      </c>
      <c r="Y182" s="31">
        <f t="shared" si="32"/>
        <v>0</v>
      </c>
      <c r="Z182" s="31">
        <f t="shared" si="32"/>
        <v>0</v>
      </c>
      <c r="AA182" s="31">
        <f t="shared" si="32"/>
        <v>0</v>
      </c>
      <c r="AB182" s="31">
        <f t="shared" si="32"/>
        <v>0</v>
      </c>
      <c r="AC182" s="65" t="s">
        <v>300</v>
      </c>
      <c r="AD182" s="10"/>
      <c r="AE182" s="11"/>
      <c r="AF182" s="11"/>
      <c r="AG182" s="11"/>
      <c r="AH182" s="12"/>
    </row>
    <row r="183" spans="1:34" ht="117.75" customHeight="1" thickBot="1">
      <c r="A183" s="119" t="s">
        <v>322</v>
      </c>
      <c r="B183" s="20" t="s">
        <v>289</v>
      </c>
      <c r="C183" s="27"/>
      <c r="D183" s="27"/>
      <c r="E183" s="57" t="s">
        <v>136</v>
      </c>
      <c r="F183" s="57" t="s">
        <v>137</v>
      </c>
      <c r="G183" s="63">
        <v>0.7</v>
      </c>
      <c r="H183" s="63">
        <v>0.2</v>
      </c>
      <c r="I183" s="59"/>
      <c r="J183" s="59"/>
      <c r="K183" s="51">
        <v>6000</v>
      </c>
      <c r="L183" s="51"/>
      <c r="M183" s="51"/>
      <c r="N183" s="51"/>
      <c r="O183" s="51"/>
      <c r="P183" s="51"/>
      <c r="Q183" s="51"/>
      <c r="R183" s="51"/>
      <c r="S183" s="51"/>
      <c r="T183" s="51"/>
      <c r="U183" s="51"/>
      <c r="V183" s="51"/>
      <c r="W183" s="51"/>
      <c r="X183" s="51"/>
      <c r="Y183" s="51"/>
      <c r="Z183" s="51"/>
      <c r="AA183" s="51"/>
      <c r="AB183" s="51"/>
      <c r="AC183" s="53"/>
      <c r="AD183" s="53"/>
      <c r="AE183" s="53"/>
      <c r="AF183" s="53"/>
      <c r="AG183" s="53"/>
      <c r="AH183" s="52"/>
    </row>
    <row r="184" spans="1:34" ht="38.25" customHeight="1">
      <c r="A184" s="33" t="s">
        <v>30</v>
      </c>
      <c r="B184" s="25" t="s">
        <v>3</v>
      </c>
      <c r="C184" s="26" t="s">
        <v>23</v>
      </c>
      <c r="D184" s="26" t="s">
        <v>24</v>
      </c>
      <c r="E184" s="30" t="s">
        <v>135</v>
      </c>
      <c r="F184" s="34"/>
      <c r="G184" s="31"/>
      <c r="H184" s="32"/>
      <c r="I184" s="36"/>
      <c r="J184" s="36"/>
      <c r="K184" s="31">
        <f>K185</f>
        <v>6000</v>
      </c>
      <c r="L184" s="31">
        <f t="shared" ref="L184:AA184" si="33">L185</f>
        <v>0</v>
      </c>
      <c r="M184" s="31">
        <f t="shared" si="33"/>
        <v>0</v>
      </c>
      <c r="N184" s="31">
        <f t="shared" si="33"/>
        <v>0</v>
      </c>
      <c r="O184" s="31">
        <f t="shared" si="33"/>
        <v>0</v>
      </c>
      <c r="P184" s="31">
        <f t="shared" si="33"/>
        <v>0</v>
      </c>
      <c r="Q184" s="31">
        <f t="shared" si="33"/>
        <v>0</v>
      </c>
      <c r="R184" s="31">
        <f t="shared" si="33"/>
        <v>0</v>
      </c>
      <c r="S184" s="31">
        <f t="shared" si="33"/>
        <v>0</v>
      </c>
      <c r="T184" s="31">
        <f t="shared" si="33"/>
        <v>0</v>
      </c>
      <c r="U184" s="31">
        <f t="shared" si="33"/>
        <v>0</v>
      </c>
      <c r="V184" s="31">
        <f t="shared" si="33"/>
        <v>0</v>
      </c>
      <c r="W184" s="31">
        <f t="shared" si="33"/>
        <v>0</v>
      </c>
      <c r="X184" s="31">
        <f t="shared" si="33"/>
        <v>0</v>
      </c>
      <c r="Y184" s="31">
        <f t="shared" si="33"/>
        <v>0</v>
      </c>
      <c r="Z184" s="31">
        <f t="shared" si="33"/>
        <v>0</v>
      </c>
      <c r="AA184" s="31">
        <f t="shared" si="33"/>
        <v>0</v>
      </c>
      <c r="AB184" s="31">
        <f>AB185</f>
        <v>0</v>
      </c>
      <c r="AC184" s="65" t="s">
        <v>300</v>
      </c>
      <c r="AD184" s="10"/>
      <c r="AE184" s="11"/>
      <c r="AF184" s="11"/>
      <c r="AG184" s="11"/>
      <c r="AH184" s="12"/>
    </row>
    <row r="185" spans="1:34" ht="173.25" customHeight="1">
      <c r="A185" s="120" t="s">
        <v>322</v>
      </c>
      <c r="B185" s="116" t="s">
        <v>291</v>
      </c>
      <c r="C185" s="27"/>
      <c r="D185" s="27"/>
      <c r="E185" s="68" t="s">
        <v>138</v>
      </c>
      <c r="F185" s="68" t="s">
        <v>139</v>
      </c>
      <c r="G185" s="69">
        <v>1</v>
      </c>
      <c r="H185" s="69">
        <v>1</v>
      </c>
      <c r="I185" s="70"/>
      <c r="J185" s="70"/>
      <c r="K185" s="71">
        <v>6000</v>
      </c>
      <c r="L185" s="71"/>
      <c r="M185" s="71"/>
      <c r="N185" s="71"/>
      <c r="O185" s="71"/>
      <c r="P185" s="71"/>
      <c r="Q185" s="71"/>
      <c r="R185" s="71"/>
      <c r="S185" s="71"/>
      <c r="T185" s="71"/>
      <c r="U185" s="71"/>
      <c r="V185" s="71"/>
      <c r="W185" s="71"/>
      <c r="X185" s="71"/>
      <c r="Y185" s="71"/>
      <c r="Z185" s="71"/>
      <c r="AA185" s="71"/>
      <c r="AB185" s="71"/>
      <c r="AC185" s="72"/>
      <c r="AD185" s="72"/>
      <c r="AE185" s="72"/>
      <c r="AF185" s="72"/>
      <c r="AG185" s="72"/>
      <c r="AH185" s="73"/>
    </row>
  </sheetData>
  <mergeCells count="677">
    <mergeCell ref="K97:K99"/>
    <mergeCell ref="K159:K170"/>
    <mergeCell ref="K172:K173"/>
    <mergeCell ref="I172:I173"/>
    <mergeCell ref="J172:J173"/>
    <mergeCell ref="AC159:AC170"/>
    <mergeCell ref="AE159:AE170"/>
    <mergeCell ref="AF159:AF170"/>
    <mergeCell ref="AG159:AG170"/>
    <mergeCell ref="AF148:AF157"/>
    <mergeCell ref="AG148:AG157"/>
    <mergeCell ref="Q148:Q157"/>
    <mergeCell ref="R148:R157"/>
    <mergeCell ref="O141:O146"/>
    <mergeCell ref="P141:P146"/>
    <mergeCell ref="Q141:Q146"/>
    <mergeCell ref="R141:R146"/>
    <mergeCell ref="S141:S146"/>
    <mergeCell ref="T141:T146"/>
    <mergeCell ref="I141:I146"/>
    <mergeCell ref="J141:J146"/>
    <mergeCell ref="K141:K146"/>
    <mergeCell ref="L141:L146"/>
    <mergeCell ref="M141:M146"/>
    <mergeCell ref="AH159:AH170"/>
    <mergeCell ref="A172:A173"/>
    <mergeCell ref="E172:E173"/>
    <mergeCell ref="F172:F173"/>
    <mergeCell ref="G172:G173"/>
    <mergeCell ref="H172:H173"/>
    <mergeCell ref="W159:W170"/>
    <mergeCell ref="X159:X170"/>
    <mergeCell ref="Y159:Y170"/>
    <mergeCell ref="Z159:Z170"/>
    <mergeCell ref="AA159:AA170"/>
    <mergeCell ref="AB159:AB170"/>
    <mergeCell ref="Q159:Q170"/>
    <mergeCell ref="R159:R170"/>
    <mergeCell ref="S159:S170"/>
    <mergeCell ref="T159:T170"/>
    <mergeCell ref="U159:U170"/>
    <mergeCell ref="V159:V170"/>
    <mergeCell ref="L159:L170"/>
    <mergeCell ref="M159:M170"/>
    <mergeCell ref="N159:N170"/>
    <mergeCell ref="O159:O170"/>
    <mergeCell ref="P159:P170"/>
    <mergeCell ref="AH148:AH157"/>
    <mergeCell ref="A159:A170"/>
    <mergeCell ref="E159:E170"/>
    <mergeCell ref="F159:F170"/>
    <mergeCell ref="G159:G170"/>
    <mergeCell ref="H159:H170"/>
    <mergeCell ref="I159:I170"/>
    <mergeCell ref="J159:J170"/>
    <mergeCell ref="Y148:Y157"/>
    <mergeCell ref="Z148:Z157"/>
    <mergeCell ref="AA148:AA157"/>
    <mergeCell ref="AB148:AB157"/>
    <mergeCell ref="AC148:AC157"/>
    <mergeCell ref="AE148:AE157"/>
    <mergeCell ref="S148:S157"/>
    <mergeCell ref="T148:T157"/>
    <mergeCell ref="U148:U157"/>
    <mergeCell ref="V148:V157"/>
    <mergeCell ref="W148:W157"/>
    <mergeCell ref="X148:X157"/>
    <mergeCell ref="M148:M157"/>
    <mergeCell ref="N148:N157"/>
    <mergeCell ref="O148:O157"/>
    <mergeCell ref="P148:P157"/>
    <mergeCell ref="AH141:AH146"/>
    <mergeCell ref="AA141:AA146"/>
    <mergeCell ref="AB141:AB146"/>
    <mergeCell ref="AC141:AC146"/>
    <mergeCell ref="AE141:AE146"/>
    <mergeCell ref="AF141:AF146"/>
    <mergeCell ref="AG141:AG146"/>
    <mergeCell ref="U141:U146"/>
    <mergeCell ref="V141:V146"/>
    <mergeCell ref="W141:W146"/>
    <mergeCell ref="X141:X146"/>
    <mergeCell ref="Y141:Y146"/>
    <mergeCell ref="Z141:Z146"/>
    <mergeCell ref="A148:A157"/>
    <mergeCell ref="E148:E157"/>
    <mergeCell ref="F148:F157"/>
    <mergeCell ref="G148:G157"/>
    <mergeCell ref="H148:H157"/>
    <mergeCell ref="I148:I157"/>
    <mergeCell ref="J148:J157"/>
    <mergeCell ref="K148:K157"/>
    <mergeCell ref="L148:L157"/>
    <mergeCell ref="N141:N146"/>
    <mergeCell ref="AC133:AC135"/>
    <mergeCell ref="AE133:AE135"/>
    <mergeCell ref="AF133:AF135"/>
    <mergeCell ref="AG133:AG135"/>
    <mergeCell ref="AH133:AH135"/>
    <mergeCell ref="A141:A146"/>
    <mergeCell ref="E141:E146"/>
    <mergeCell ref="F141:F146"/>
    <mergeCell ref="G141:G146"/>
    <mergeCell ref="H141:H146"/>
    <mergeCell ref="W133:W135"/>
    <mergeCell ref="X133:X135"/>
    <mergeCell ref="Y133:Y135"/>
    <mergeCell ref="Z133:Z135"/>
    <mergeCell ref="AA133:AA135"/>
    <mergeCell ref="AB133:AB135"/>
    <mergeCell ref="Q133:Q135"/>
    <mergeCell ref="R133:R135"/>
    <mergeCell ref="S133:S135"/>
    <mergeCell ref="T133:T135"/>
    <mergeCell ref="U133:U135"/>
    <mergeCell ref="V133:V135"/>
    <mergeCell ref="K133:K135"/>
    <mergeCell ref="L133:L135"/>
    <mergeCell ref="M133:M135"/>
    <mergeCell ref="N133:N135"/>
    <mergeCell ref="O133:O135"/>
    <mergeCell ref="P133:P135"/>
    <mergeCell ref="AF130:AF131"/>
    <mergeCell ref="AG130:AG131"/>
    <mergeCell ref="AH130:AH131"/>
    <mergeCell ref="A133:A135"/>
    <mergeCell ref="E133:E135"/>
    <mergeCell ref="F133:F135"/>
    <mergeCell ref="G133:G135"/>
    <mergeCell ref="H133:H135"/>
    <mergeCell ref="I133:I135"/>
    <mergeCell ref="J133:J135"/>
    <mergeCell ref="Y130:Y131"/>
    <mergeCell ref="Z130:Z131"/>
    <mergeCell ref="AA130:AA131"/>
    <mergeCell ref="AB130:AB131"/>
    <mergeCell ref="AC130:AC131"/>
    <mergeCell ref="AE130:AE131"/>
    <mergeCell ref="S130:S131"/>
    <mergeCell ref="T130:T131"/>
    <mergeCell ref="U130:U131"/>
    <mergeCell ref="V130:V131"/>
    <mergeCell ref="W130:W131"/>
    <mergeCell ref="X130:X131"/>
    <mergeCell ref="M130:M131"/>
    <mergeCell ref="N130:N131"/>
    <mergeCell ref="O130:O131"/>
    <mergeCell ref="P130:P131"/>
    <mergeCell ref="Q130:Q131"/>
    <mergeCell ref="R130:R131"/>
    <mergeCell ref="AH124:AH128"/>
    <mergeCell ref="AA124:AA128"/>
    <mergeCell ref="AB124:AB128"/>
    <mergeCell ref="AC124:AC128"/>
    <mergeCell ref="AE124:AE128"/>
    <mergeCell ref="AF124:AF128"/>
    <mergeCell ref="AG124:AG128"/>
    <mergeCell ref="U124:U128"/>
    <mergeCell ref="V124:V128"/>
    <mergeCell ref="W124:W128"/>
    <mergeCell ref="X124:X128"/>
    <mergeCell ref="Y124:Y128"/>
    <mergeCell ref="Z124:Z128"/>
    <mergeCell ref="A130:A131"/>
    <mergeCell ref="E130:E131"/>
    <mergeCell ref="F130:F131"/>
    <mergeCell ref="G130:G131"/>
    <mergeCell ref="H130:H131"/>
    <mergeCell ref="I130:I131"/>
    <mergeCell ref="J130:J131"/>
    <mergeCell ref="K130:K131"/>
    <mergeCell ref="L130:L131"/>
    <mergeCell ref="R124:R128"/>
    <mergeCell ref="S124:S128"/>
    <mergeCell ref="T124:T128"/>
    <mergeCell ref="I124:I128"/>
    <mergeCell ref="J124:J128"/>
    <mergeCell ref="K124:K128"/>
    <mergeCell ref="L124:L128"/>
    <mergeCell ref="M124:M128"/>
    <mergeCell ref="N124:N128"/>
    <mergeCell ref="O124:O128"/>
    <mergeCell ref="P124:P128"/>
    <mergeCell ref="Q124:Q128"/>
    <mergeCell ref="AC121:AC122"/>
    <mergeCell ref="AE121:AE122"/>
    <mergeCell ref="AF121:AF122"/>
    <mergeCell ref="AG121:AG122"/>
    <mergeCell ref="AH121:AH122"/>
    <mergeCell ref="A124:A128"/>
    <mergeCell ref="E124:E128"/>
    <mergeCell ref="F124:F128"/>
    <mergeCell ref="G124:G128"/>
    <mergeCell ref="H124:H128"/>
    <mergeCell ref="W121:W122"/>
    <mergeCell ref="X121:X122"/>
    <mergeCell ref="Y121:Y122"/>
    <mergeCell ref="Z121:Z122"/>
    <mergeCell ref="AA121:AA122"/>
    <mergeCell ref="AB121:AB122"/>
    <mergeCell ref="Q121:Q122"/>
    <mergeCell ref="R121:R122"/>
    <mergeCell ref="S121:S122"/>
    <mergeCell ref="T121:T122"/>
    <mergeCell ref="U121:U122"/>
    <mergeCell ref="V121:V122"/>
    <mergeCell ref="K121:K122"/>
    <mergeCell ref="L121:L122"/>
    <mergeCell ref="M121:M122"/>
    <mergeCell ref="N121:N122"/>
    <mergeCell ref="O121:O122"/>
    <mergeCell ref="P121:P122"/>
    <mergeCell ref="AF112:AF119"/>
    <mergeCell ref="AG112:AG119"/>
    <mergeCell ref="AH112:AH119"/>
    <mergeCell ref="A121:A122"/>
    <mergeCell ref="E121:E122"/>
    <mergeCell ref="F121:F122"/>
    <mergeCell ref="G121:G122"/>
    <mergeCell ref="H121:H122"/>
    <mergeCell ref="I121:I122"/>
    <mergeCell ref="J121:J122"/>
    <mergeCell ref="Y112:Y119"/>
    <mergeCell ref="Z112:Z119"/>
    <mergeCell ref="AA112:AA119"/>
    <mergeCell ref="AB112:AB119"/>
    <mergeCell ref="AC112:AC119"/>
    <mergeCell ref="AE112:AE119"/>
    <mergeCell ref="S112:S119"/>
    <mergeCell ref="T112:T119"/>
    <mergeCell ref="U112:U119"/>
    <mergeCell ref="V112:V119"/>
    <mergeCell ref="W112:W119"/>
    <mergeCell ref="X112:X119"/>
    <mergeCell ref="M112:M119"/>
    <mergeCell ref="N112:N119"/>
    <mergeCell ref="O112:O119"/>
    <mergeCell ref="P112:P119"/>
    <mergeCell ref="Q112:Q119"/>
    <mergeCell ref="R112:R119"/>
    <mergeCell ref="AH101:AH110"/>
    <mergeCell ref="AA101:AA110"/>
    <mergeCell ref="AB101:AB110"/>
    <mergeCell ref="AC101:AC110"/>
    <mergeCell ref="AE101:AE110"/>
    <mergeCell ref="AF101:AF110"/>
    <mergeCell ref="AG101:AG110"/>
    <mergeCell ref="U101:U110"/>
    <mergeCell ref="V101:V110"/>
    <mergeCell ref="W101:W110"/>
    <mergeCell ref="X101:X110"/>
    <mergeCell ref="Y101:Y110"/>
    <mergeCell ref="Z101:Z110"/>
    <mergeCell ref="O101:O110"/>
    <mergeCell ref="P101:P110"/>
    <mergeCell ref="Q101:Q110"/>
    <mergeCell ref="A112:A119"/>
    <mergeCell ref="E112:E119"/>
    <mergeCell ref="F112:F119"/>
    <mergeCell ref="G112:G119"/>
    <mergeCell ref="H112:H119"/>
    <mergeCell ref="I112:I119"/>
    <mergeCell ref="J112:J119"/>
    <mergeCell ref="K112:K119"/>
    <mergeCell ref="L112:L119"/>
    <mergeCell ref="R101:R110"/>
    <mergeCell ref="S101:S110"/>
    <mergeCell ref="T101:T110"/>
    <mergeCell ref="I101:I110"/>
    <mergeCell ref="J101:J110"/>
    <mergeCell ref="K101:K110"/>
    <mergeCell ref="L101:L110"/>
    <mergeCell ref="M101:M110"/>
    <mergeCell ref="N101:N110"/>
    <mergeCell ref="E97:E99"/>
    <mergeCell ref="F97:F99"/>
    <mergeCell ref="G97:G99"/>
    <mergeCell ref="H97:H99"/>
    <mergeCell ref="A101:A110"/>
    <mergeCell ref="E101:E110"/>
    <mergeCell ref="F101:F110"/>
    <mergeCell ref="G101:G110"/>
    <mergeCell ref="H101:H110"/>
    <mergeCell ref="AB94:AB95"/>
    <mergeCell ref="AC94:AC95"/>
    <mergeCell ref="AE94:AE95"/>
    <mergeCell ref="AF94:AF95"/>
    <mergeCell ref="AG94:AG95"/>
    <mergeCell ref="AH94:AH95"/>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A94:A95"/>
    <mergeCell ref="E94:E95"/>
    <mergeCell ref="F94:F95"/>
    <mergeCell ref="G94:G95"/>
    <mergeCell ref="H94:H95"/>
    <mergeCell ref="I94:I95"/>
    <mergeCell ref="AB91:AB92"/>
    <mergeCell ref="AC91:AC92"/>
    <mergeCell ref="AE91:AE92"/>
    <mergeCell ref="P91:P92"/>
    <mergeCell ref="Q91:Q92"/>
    <mergeCell ref="R91:R92"/>
    <mergeCell ref="S91:S92"/>
    <mergeCell ref="T91:T92"/>
    <mergeCell ref="U91:U92"/>
    <mergeCell ref="J91:J92"/>
    <mergeCell ref="K91:K92"/>
    <mergeCell ref="L91:L92"/>
    <mergeCell ref="M91:M92"/>
    <mergeCell ref="N91:N92"/>
    <mergeCell ref="O91:O92"/>
    <mergeCell ref="A91:A92"/>
    <mergeCell ref="E91:E92"/>
    <mergeCell ref="F91:F92"/>
    <mergeCell ref="AF91:AF92"/>
    <mergeCell ref="AG91:AG92"/>
    <mergeCell ref="AH91:AH92"/>
    <mergeCell ref="V91:V92"/>
    <mergeCell ref="W91:W92"/>
    <mergeCell ref="X91:X92"/>
    <mergeCell ref="Y91:Y92"/>
    <mergeCell ref="Z91:Z92"/>
    <mergeCell ref="AA91:AA92"/>
    <mergeCell ref="G91:G92"/>
    <mergeCell ref="H91:H92"/>
    <mergeCell ref="I91:I92"/>
    <mergeCell ref="AB86:AB87"/>
    <mergeCell ref="AC86:AC87"/>
    <mergeCell ref="AE86:AE87"/>
    <mergeCell ref="AF86:AF87"/>
    <mergeCell ref="AG86:AG87"/>
    <mergeCell ref="AH86:AH87"/>
    <mergeCell ref="V86:V87"/>
    <mergeCell ref="W86:W87"/>
    <mergeCell ref="X86:X87"/>
    <mergeCell ref="Y86:Y87"/>
    <mergeCell ref="Z86:Z87"/>
    <mergeCell ref="AA86:AA87"/>
    <mergeCell ref="P86:P87"/>
    <mergeCell ref="Q86:Q87"/>
    <mergeCell ref="R86:R87"/>
    <mergeCell ref="S86:S87"/>
    <mergeCell ref="T86:T87"/>
    <mergeCell ref="U86:U87"/>
    <mergeCell ref="J86:J87"/>
    <mergeCell ref="K86:K87"/>
    <mergeCell ref="L86:L87"/>
    <mergeCell ref="M86:M87"/>
    <mergeCell ref="N86:N87"/>
    <mergeCell ref="O86:O87"/>
    <mergeCell ref="A86:A87"/>
    <mergeCell ref="E86:E87"/>
    <mergeCell ref="F86:F87"/>
    <mergeCell ref="G86:G87"/>
    <mergeCell ref="H86:H87"/>
    <mergeCell ref="I86:I87"/>
    <mergeCell ref="AB81:AB82"/>
    <mergeCell ref="AC81:AC82"/>
    <mergeCell ref="AE81:AE82"/>
    <mergeCell ref="AF81:AF82"/>
    <mergeCell ref="AG81:AG82"/>
    <mergeCell ref="AH81:AH82"/>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A81:A82"/>
    <mergeCell ref="E81:E82"/>
    <mergeCell ref="F81:F82"/>
    <mergeCell ref="G81:G82"/>
    <mergeCell ref="H81:H82"/>
    <mergeCell ref="I81:I82"/>
    <mergeCell ref="AB76:AB79"/>
    <mergeCell ref="AC76:AC79"/>
    <mergeCell ref="AE76:AE79"/>
    <mergeCell ref="P76:P79"/>
    <mergeCell ref="Q76:Q79"/>
    <mergeCell ref="R76:R79"/>
    <mergeCell ref="S76:S79"/>
    <mergeCell ref="T76:T79"/>
    <mergeCell ref="U76:U79"/>
    <mergeCell ref="J76:J79"/>
    <mergeCell ref="K76:K79"/>
    <mergeCell ref="L76:L79"/>
    <mergeCell ref="M76:M79"/>
    <mergeCell ref="N76:N79"/>
    <mergeCell ref="O76:O79"/>
    <mergeCell ref="A76:A79"/>
    <mergeCell ref="E76:E79"/>
    <mergeCell ref="F76:F79"/>
    <mergeCell ref="AF76:AF79"/>
    <mergeCell ref="AG76:AG79"/>
    <mergeCell ref="AH76:AH79"/>
    <mergeCell ref="V76:V79"/>
    <mergeCell ref="W76:W79"/>
    <mergeCell ref="X76:X79"/>
    <mergeCell ref="Y76:Y79"/>
    <mergeCell ref="Z76:Z79"/>
    <mergeCell ref="AA76:AA79"/>
    <mergeCell ref="G76:G79"/>
    <mergeCell ref="H76:H79"/>
    <mergeCell ref="I76:I79"/>
    <mergeCell ref="AB65:AB74"/>
    <mergeCell ref="AC65:AC74"/>
    <mergeCell ref="AE65:AE74"/>
    <mergeCell ref="AF65:AF74"/>
    <mergeCell ref="AG65:AG74"/>
    <mergeCell ref="AH65:AH74"/>
    <mergeCell ref="V65:V74"/>
    <mergeCell ref="W65:W74"/>
    <mergeCell ref="X65:X74"/>
    <mergeCell ref="Y65:Y74"/>
    <mergeCell ref="Z65:Z74"/>
    <mergeCell ref="AA65:AA74"/>
    <mergeCell ref="P65:P74"/>
    <mergeCell ref="Q65:Q74"/>
    <mergeCell ref="R65:R74"/>
    <mergeCell ref="S65:S74"/>
    <mergeCell ref="T65:T74"/>
    <mergeCell ref="U65:U74"/>
    <mergeCell ref="J65:J74"/>
    <mergeCell ref="K65:K74"/>
    <mergeCell ref="L65:L74"/>
    <mergeCell ref="M65:M74"/>
    <mergeCell ref="N65:N74"/>
    <mergeCell ref="O65:O74"/>
    <mergeCell ref="A65:A74"/>
    <mergeCell ref="E65:E74"/>
    <mergeCell ref="F65:F74"/>
    <mergeCell ref="G65:G74"/>
    <mergeCell ref="H65:H74"/>
    <mergeCell ref="I65:I74"/>
    <mergeCell ref="AB59:AB63"/>
    <mergeCell ref="AC59:AC63"/>
    <mergeCell ref="AE59:AE63"/>
    <mergeCell ref="AF59:AF63"/>
    <mergeCell ref="AG59:AG63"/>
    <mergeCell ref="AH59:AH63"/>
    <mergeCell ref="V59:V63"/>
    <mergeCell ref="W59:W63"/>
    <mergeCell ref="X59:X63"/>
    <mergeCell ref="Y59:Y63"/>
    <mergeCell ref="Z59:Z63"/>
    <mergeCell ref="AA59:AA63"/>
    <mergeCell ref="Q59:Q63"/>
    <mergeCell ref="R59:R63"/>
    <mergeCell ref="S59:S63"/>
    <mergeCell ref="T59:T63"/>
    <mergeCell ref="U59:U63"/>
    <mergeCell ref="J59:J63"/>
    <mergeCell ref="K59:K63"/>
    <mergeCell ref="L59:L63"/>
    <mergeCell ref="M59:M63"/>
    <mergeCell ref="N59:N63"/>
    <mergeCell ref="O59:O63"/>
    <mergeCell ref="A59:A63"/>
    <mergeCell ref="E59:E63"/>
    <mergeCell ref="F59:F63"/>
    <mergeCell ref="G59:G63"/>
    <mergeCell ref="H59:H63"/>
    <mergeCell ref="I59:I63"/>
    <mergeCell ref="AF50:AF51"/>
    <mergeCell ref="AG50:AG51"/>
    <mergeCell ref="AH50:AH51"/>
    <mergeCell ref="E53:E57"/>
    <mergeCell ref="F53:F57"/>
    <mergeCell ref="G53:G57"/>
    <mergeCell ref="H53:H57"/>
    <mergeCell ref="Y50:Y51"/>
    <mergeCell ref="Z50:Z51"/>
    <mergeCell ref="AA50:AA51"/>
    <mergeCell ref="AB50:AB51"/>
    <mergeCell ref="AC50:AC51"/>
    <mergeCell ref="AE50:AE51"/>
    <mergeCell ref="S50:S51"/>
    <mergeCell ref="T50:T51"/>
    <mergeCell ref="U50:U51"/>
    <mergeCell ref="V50:V51"/>
    <mergeCell ref="P59:P63"/>
    <mergeCell ref="W50:W51"/>
    <mergeCell ref="X50:X51"/>
    <mergeCell ref="M50:M51"/>
    <mergeCell ref="N50:N51"/>
    <mergeCell ref="O50:O51"/>
    <mergeCell ref="P50:P51"/>
    <mergeCell ref="Q50:Q51"/>
    <mergeCell ref="R50:R51"/>
    <mergeCell ref="AH46:AH48"/>
    <mergeCell ref="AA46:AA48"/>
    <mergeCell ref="AB46:AB48"/>
    <mergeCell ref="AC46:AC48"/>
    <mergeCell ref="AE46:AE48"/>
    <mergeCell ref="AF46:AF48"/>
    <mergeCell ref="AG46:AG48"/>
    <mergeCell ref="U46:U48"/>
    <mergeCell ref="V46:V48"/>
    <mergeCell ref="W46:W48"/>
    <mergeCell ref="X46:X48"/>
    <mergeCell ref="Y46:Y48"/>
    <mergeCell ref="Z46:Z48"/>
    <mergeCell ref="O46:O48"/>
    <mergeCell ref="P46:P48"/>
    <mergeCell ref="Q46:Q48"/>
    <mergeCell ref="S46:S48"/>
    <mergeCell ref="T46:T48"/>
    <mergeCell ref="I46:I48"/>
    <mergeCell ref="J46:J48"/>
    <mergeCell ref="K46:K48"/>
    <mergeCell ref="L46:L48"/>
    <mergeCell ref="M46:M48"/>
    <mergeCell ref="N46:N48"/>
    <mergeCell ref="A50:A51"/>
    <mergeCell ref="E50:E51"/>
    <mergeCell ref="F50:F51"/>
    <mergeCell ref="G50:G51"/>
    <mergeCell ref="H50:H51"/>
    <mergeCell ref="I50:I51"/>
    <mergeCell ref="J50:J51"/>
    <mergeCell ref="K50:K51"/>
    <mergeCell ref="L50:L51"/>
    <mergeCell ref="AE37:AE44"/>
    <mergeCell ref="AF37:AF44"/>
    <mergeCell ref="AG37:AG44"/>
    <mergeCell ref="AH37:AH44"/>
    <mergeCell ref="A46:A48"/>
    <mergeCell ref="E46:E48"/>
    <mergeCell ref="F46:F48"/>
    <mergeCell ref="G46:G48"/>
    <mergeCell ref="H46:H48"/>
    <mergeCell ref="W37:W44"/>
    <mergeCell ref="X37:X44"/>
    <mergeCell ref="Y37:Y44"/>
    <mergeCell ref="Z37:Z44"/>
    <mergeCell ref="AA37:AA44"/>
    <mergeCell ref="AB37:AB44"/>
    <mergeCell ref="Q37:Q44"/>
    <mergeCell ref="R37:R44"/>
    <mergeCell ref="S37:S44"/>
    <mergeCell ref="T37:T44"/>
    <mergeCell ref="U37:U44"/>
    <mergeCell ref="V37:V44"/>
    <mergeCell ref="K37:K44"/>
    <mergeCell ref="L37:L44"/>
    <mergeCell ref="R46:R48"/>
    <mergeCell ref="N37:N44"/>
    <mergeCell ref="O37:O44"/>
    <mergeCell ref="P37:P44"/>
    <mergeCell ref="AF32:AF35"/>
    <mergeCell ref="AG32:AG35"/>
    <mergeCell ref="AH32:AH35"/>
    <mergeCell ref="A37:A44"/>
    <mergeCell ref="E37:E44"/>
    <mergeCell ref="F37:F44"/>
    <mergeCell ref="G37:G44"/>
    <mergeCell ref="H37:H44"/>
    <mergeCell ref="I37:I44"/>
    <mergeCell ref="J37:J44"/>
    <mergeCell ref="Y32:Y35"/>
    <mergeCell ref="Z32:Z35"/>
    <mergeCell ref="AA32:AA35"/>
    <mergeCell ref="AB32:AB35"/>
    <mergeCell ref="AC32:AC35"/>
    <mergeCell ref="AE32:AE35"/>
    <mergeCell ref="S32:S35"/>
    <mergeCell ref="T32:T35"/>
    <mergeCell ref="U32:U35"/>
    <mergeCell ref="V32:V35"/>
    <mergeCell ref="AC37:AC44"/>
    <mergeCell ref="W32:W35"/>
    <mergeCell ref="X32:X35"/>
    <mergeCell ref="M32:M35"/>
    <mergeCell ref="N32:N35"/>
    <mergeCell ref="O32:O35"/>
    <mergeCell ref="P32:P35"/>
    <mergeCell ref="Q32:Q35"/>
    <mergeCell ref="R32:R35"/>
    <mergeCell ref="AH8:AH30"/>
    <mergeCell ref="AB8:AB30"/>
    <mergeCell ref="AC8:AC30"/>
    <mergeCell ref="AD8:AD30"/>
    <mergeCell ref="AE8:AE30"/>
    <mergeCell ref="AF8:AF30"/>
    <mergeCell ref="AG8:AG30"/>
    <mergeCell ref="V8:V30"/>
    <mergeCell ref="W8:W30"/>
    <mergeCell ref="X8:X30"/>
    <mergeCell ref="Y8:Y30"/>
    <mergeCell ref="Z8:Z30"/>
    <mergeCell ref="AA8:AA30"/>
    <mergeCell ref="P8:P30"/>
    <mergeCell ref="Q8:Q30"/>
    <mergeCell ref="R8:R30"/>
    <mergeCell ref="T8:T30"/>
    <mergeCell ref="U8:U30"/>
    <mergeCell ref="J8:J30"/>
    <mergeCell ref="K8:K30"/>
    <mergeCell ref="L8:L30"/>
    <mergeCell ref="M8:M30"/>
    <mergeCell ref="N8:N30"/>
    <mergeCell ref="O8:O30"/>
    <mergeCell ref="H8:H30"/>
    <mergeCell ref="I8:I30"/>
    <mergeCell ref="K53:K57"/>
    <mergeCell ref="G4:G5"/>
    <mergeCell ref="H4:H5"/>
    <mergeCell ref="I4:I5"/>
    <mergeCell ref="J4:J5"/>
    <mergeCell ref="G8:G30"/>
    <mergeCell ref="A4:D5"/>
    <mergeCell ref="E4:F5"/>
    <mergeCell ref="S8:S30"/>
    <mergeCell ref="A6:D6"/>
    <mergeCell ref="E6:F6"/>
    <mergeCell ref="A8:A30"/>
    <mergeCell ref="E8:E30"/>
    <mergeCell ref="F8:F30"/>
    <mergeCell ref="A32:A35"/>
    <mergeCell ref="E32:E35"/>
    <mergeCell ref="F32:F35"/>
    <mergeCell ref="G32:G35"/>
    <mergeCell ref="H32:H35"/>
    <mergeCell ref="I32:I35"/>
    <mergeCell ref="J32:J35"/>
    <mergeCell ref="K32:K35"/>
    <mergeCell ref="L32:L35"/>
    <mergeCell ref="M37:M44"/>
    <mergeCell ref="A1:AG1"/>
    <mergeCell ref="A2:AG2"/>
    <mergeCell ref="A3:D3"/>
    <mergeCell ref="E3:J3"/>
    <mergeCell ref="K3:AB3"/>
    <mergeCell ref="AC3:AH3"/>
    <mergeCell ref="AG4:AG5"/>
    <mergeCell ref="AH4:AH5"/>
    <mergeCell ref="Y4:Z4"/>
    <mergeCell ref="AA4:AB4"/>
    <mergeCell ref="AC4:AD4"/>
    <mergeCell ref="AE4:AE5"/>
    <mergeCell ref="AF4:AF5"/>
    <mergeCell ref="W4:X4"/>
    <mergeCell ref="K4:L4"/>
    <mergeCell ref="M4:N4"/>
    <mergeCell ref="O4:P4"/>
    <mergeCell ref="Q4:R4"/>
    <mergeCell ref="S4:T4"/>
    <mergeCell ref="U4:V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ASEGURAMIENTO  </vt:lpstr>
      <vt:lpstr>PROGRAMA PRESTACION  SERVICIOS</vt:lpstr>
      <vt:lpstr>PROGRAMA SALUD PUBLICA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constanza</dc:creator>
  <cp:lastModifiedBy>nohosala</cp:lastModifiedBy>
  <cp:lastPrinted>2012-10-22T16:18:39Z</cp:lastPrinted>
  <dcterms:created xsi:type="dcterms:W3CDTF">2005-03-03T15:22:18Z</dcterms:created>
  <dcterms:modified xsi:type="dcterms:W3CDTF">2013-04-06T21:27:03Z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122299127</vt:i4>
  </property>
  <property fmtid="{D5CDD505-2E9C-101B-9397-08002B2CF9AE}" pid="3" name="_EmailSubject">
    <vt:lpwstr>Matriz PDD 2004 FL27 - CON AJUSTE.xls</vt:lpwstr>
  </property>
  <property fmtid="{D5CDD505-2E9C-101B-9397-08002B2CF9AE}" pid="4" name="_AuthorEmail">
    <vt:lpwstr>AGONZALEZV@cundinamarca.gov.co</vt:lpwstr>
  </property>
  <property fmtid="{D5CDD505-2E9C-101B-9397-08002B2CF9AE}" pid="5" name="_AuthorEmailDisplayName">
    <vt:lpwstr>ANDREA GONZALEZ VARELA</vt:lpwstr>
  </property>
  <property fmtid="{D5CDD505-2E9C-101B-9397-08002B2CF9AE}" pid="6" name="_PreviousAdHocReviewCycleID">
    <vt:i4>-1926278443</vt:i4>
  </property>
  <property fmtid="{D5CDD505-2E9C-101B-9397-08002B2CF9AE}" pid="7" name="_ReviewingToolsShownOnce">
    <vt:lpwstr/>
  </property>
</Properties>
</file>