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440" windowHeight="9465" tabRatio="833"/>
  </bookViews>
  <sheets>
    <sheet name="VIVIENDA" sheetId="4" r:id="rId1"/>
    <sheet name="PLANEACION" sheetId="6" r:id="rId2"/>
    <sheet name="INNOVANDO TECNOLOGIA" sheetId="5" r:id="rId3"/>
  </sheets>
  <definedNames>
    <definedName name="_xlnm.Print_Area" localSheetId="2">'INNOVANDO TECNOLOGIA'!$B$1:$AI$25</definedName>
    <definedName name="_xlnm.Print_Area" localSheetId="1">PLANEACION!$B$1:$AI$42</definedName>
    <definedName name="_xlnm.Print_Area" localSheetId="0">VIVIENDA!$B$1:$AI$32</definedName>
    <definedName name="_xlnm.Print_Titles" localSheetId="2">'INNOVANDO TECNOLOGIA'!$2:$5</definedName>
    <definedName name="_xlnm.Print_Titles" localSheetId="1">PLANEACION!$2:$5</definedName>
    <definedName name="_xlnm.Print_Titles" localSheetId="0">VIVIENDA!$2:$5</definedName>
  </definedNames>
  <calcPr calcId="125725"/>
</workbook>
</file>

<file path=xl/calcChain.xml><?xml version="1.0" encoding="utf-8"?>
<calcChain xmlns="http://schemas.openxmlformats.org/spreadsheetml/2006/main">
  <c r="AK15" i="6"/>
  <c r="AC68" i="5"/>
  <c r="AB68"/>
  <c r="AC67"/>
  <c r="AB67"/>
  <c r="AA67"/>
  <c r="Z67"/>
  <c r="Y67"/>
  <c r="X67"/>
  <c r="W67"/>
  <c r="V67"/>
  <c r="U67"/>
  <c r="T67"/>
  <c r="S67"/>
  <c r="R67"/>
  <c r="Q67"/>
  <c r="P67"/>
  <c r="O67"/>
  <c r="N67"/>
  <c r="M67"/>
  <c r="L67"/>
  <c r="AC34"/>
  <c r="AB34"/>
  <c r="AC33"/>
  <c r="AB33"/>
  <c r="AA33"/>
  <c r="Z33"/>
  <c r="Y33"/>
  <c r="X33"/>
  <c r="W33"/>
  <c r="V33"/>
  <c r="U33"/>
  <c r="T33"/>
  <c r="S33"/>
  <c r="R33"/>
  <c r="Q33"/>
  <c r="P33"/>
  <c r="O33"/>
  <c r="N33"/>
  <c r="M33"/>
  <c r="L33"/>
  <c r="AC39"/>
  <c r="AB39"/>
  <c r="AC38"/>
  <c r="AB38"/>
  <c r="AA38"/>
  <c r="Z38"/>
  <c r="Y38"/>
  <c r="X38"/>
  <c r="W38"/>
  <c r="V38"/>
  <c r="U38"/>
  <c r="T38"/>
  <c r="S38"/>
  <c r="R38"/>
  <c r="Q38"/>
  <c r="P38"/>
  <c r="O38"/>
  <c r="N38"/>
  <c r="M38"/>
  <c r="L38"/>
  <c r="AC47"/>
  <c r="AB47"/>
  <c r="AB46" s="1"/>
  <c r="AC46"/>
  <c r="AA46"/>
  <c r="Z46"/>
  <c r="Y46"/>
  <c r="X46"/>
  <c r="W46"/>
  <c r="V46"/>
  <c r="U46"/>
  <c r="T46"/>
  <c r="S46"/>
  <c r="R46"/>
  <c r="Q46"/>
  <c r="P46"/>
  <c r="O46"/>
  <c r="N46"/>
  <c r="M46"/>
  <c r="L46"/>
  <c r="AC50"/>
  <c r="AB50"/>
  <c r="AC49"/>
  <c r="AB49"/>
  <c r="AA49"/>
  <c r="Z49"/>
  <c r="Y49"/>
  <c r="X49"/>
  <c r="W49"/>
  <c r="V49"/>
  <c r="U49"/>
  <c r="T49"/>
  <c r="S49"/>
  <c r="R49"/>
  <c r="Q49"/>
  <c r="P49"/>
  <c r="O49"/>
  <c r="N49"/>
  <c r="M49"/>
  <c r="L49"/>
  <c r="AC56"/>
  <c r="AB56"/>
  <c r="AC55"/>
  <c r="AB55"/>
  <c r="AA55"/>
  <c r="Z55"/>
  <c r="Y55"/>
  <c r="X55"/>
  <c r="W55"/>
  <c r="V55"/>
  <c r="U55"/>
  <c r="T55"/>
  <c r="S55"/>
  <c r="R55"/>
  <c r="Q55"/>
  <c r="P55"/>
  <c r="O55"/>
  <c r="N55"/>
  <c r="M55"/>
  <c r="L55"/>
  <c r="AC28"/>
  <c r="AB28"/>
  <c r="AC27"/>
  <c r="AB27"/>
  <c r="AA27"/>
  <c r="Z27"/>
  <c r="Y27"/>
  <c r="X27"/>
  <c r="W27"/>
  <c r="V27"/>
  <c r="U27"/>
  <c r="T27"/>
  <c r="S27"/>
  <c r="R27"/>
  <c r="Q27"/>
  <c r="P27"/>
  <c r="O27"/>
  <c r="N27"/>
  <c r="M27"/>
  <c r="L27"/>
  <c r="AC21"/>
  <c r="AB21"/>
  <c r="AC20"/>
  <c r="AB20"/>
  <c r="AA20"/>
  <c r="Z20"/>
  <c r="Y20"/>
  <c r="X20"/>
  <c r="W20"/>
  <c r="V20"/>
  <c r="U20"/>
  <c r="T20"/>
  <c r="S20"/>
  <c r="R20"/>
  <c r="Q20"/>
  <c r="P20"/>
  <c r="O20"/>
  <c r="N20"/>
  <c r="M20"/>
  <c r="L20"/>
  <c r="AC17"/>
  <c r="AB17"/>
  <c r="AC16"/>
  <c r="AB16"/>
  <c r="AA16"/>
  <c r="Z16"/>
  <c r="Y16"/>
  <c r="X16"/>
  <c r="W16"/>
  <c r="V16"/>
  <c r="U16"/>
  <c r="T16"/>
  <c r="S16"/>
  <c r="R16"/>
  <c r="Q16"/>
  <c r="P16"/>
  <c r="O16"/>
  <c r="N16"/>
  <c r="M16"/>
  <c r="L16"/>
  <c r="AC13"/>
  <c r="AB13"/>
  <c r="AC12"/>
  <c r="AB12"/>
  <c r="AA12"/>
  <c r="Z12"/>
  <c r="Y12"/>
  <c r="X12"/>
  <c r="W12"/>
  <c r="V12"/>
  <c r="U12"/>
  <c r="T12"/>
  <c r="S12"/>
  <c r="R12"/>
  <c r="Q12"/>
  <c r="P12"/>
  <c r="O12"/>
  <c r="N12"/>
  <c r="M12"/>
  <c r="L12"/>
  <c r="AB9"/>
  <c r="AB8" s="1"/>
  <c r="AC9"/>
  <c r="AC8" s="1"/>
  <c r="AA8"/>
  <c r="Z8"/>
  <c r="Y8"/>
  <c r="X8"/>
  <c r="W8"/>
  <c r="V8"/>
  <c r="U8"/>
  <c r="T8"/>
  <c r="S8"/>
  <c r="R8"/>
  <c r="Q8"/>
  <c r="P8"/>
  <c r="O8"/>
  <c r="N8"/>
  <c r="M8"/>
  <c r="L8"/>
  <c r="AC35" i="6"/>
  <c r="AC34" s="1"/>
  <c r="AB35"/>
  <c r="AB34"/>
  <c r="AA34"/>
  <c r="Z34"/>
  <c r="Y34"/>
  <c r="X34"/>
  <c r="W34"/>
  <c r="V34"/>
  <c r="U34"/>
  <c r="T34"/>
  <c r="S34"/>
  <c r="R34"/>
  <c r="Q34"/>
  <c r="P34"/>
  <c r="O34"/>
  <c r="N34"/>
  <c r="M34"/>
  <c r="L34"/>
  <c r="AC27"/>
  <c r="AC26" s="1"/>
  <c r="AB27"/>
  <c r="AB26"/>
  <c r="AA26"/>
  <c r="Z26"/>
  <c r="Y26"/>
  <c r="X26"/>
  <c r="W26"/>
  <c r="V26"/>
  <c r="U26"/>
  <c r="T26"/>
  <c r="S26"/>
  <c r="R26"/>
  <c r="Q26"/>
  <c r="P26"/>
  <c r="O26"/>
  <c r="N26"/>
  <c r="M26"/>
  <c r="L26"/>
  <c r="AC19"/>
  <c r="AC18" s="1"/>
  <c r="AB19"/>
  <c r="AB18" s="1"/>
  <c r="AA18"/>
  <c r="Z18"/>
  <c r="Y18"/>
  <c r="X18"/>
  <c r="W18"/>
  <c r="V18"/>
  <c r="U18"/>
  <c r="T18"/>
  <c r="S18"/>
  <c r="R18"/>
  <c r="Q18"/>
  <c r="P18"/>
  <c r="O18"/>
  <c r="N18"/>
  <c r="M18"/>
  <c r="L18"/>
  <c r="AC9"/>
  <c r="AB9"/>
  <c r="AB8" s="1"/>
  <c r="AC8"/>
  <c r="AA8"/>
  <c r="AA6" s="1"/>
  <c r="Z8"/>
  <c r="Y8"/>
  <c r="X8"/>
  <c r="W8"/>
  <c r="V8"/>
  <c r="U8"/>
  <c r="T8"/>
  <c r="S8"/>
  <c r="R8"/>
  <c r="Q8"/>
  <c r="P8"/>
  <c r="O8"/>
  <c r="N8"/>
  <c r="M8"/>
  <c r="L8"/>
  <c r="AB9" i="4"/>
  <c r="AB8" s="1"/>
  <c r="AC9"/>
  <c r="AC8" s="1"/>
  <c r="L8"/>
  <c r="AA8"/>
  <c r="Z8"/>
  <c r="Y8"/>
  <c r="X8"/>
  <c r="W8"/>
  <c r="V8"/>
  <c r="U8"/>
  <c r="T8"/>
  <c r="S8"/>
  <c r="R8"/>
  <c r="Q8"/>
  <c r="P8"/>
  <c r="O8"/>
  <c r="N8"/>
  <c r="M8"/>
  <c r="AC17"/>
  <c r="AC16" s="1"/>
  <c r="AB17"/>
  <c r="AB16" s="1"/>
  <c r="AA16"/>
  <c r="Z16"/>
  <c r="Y16"/>
  <c r="X16"/>
  <c r="W16"/>
  <c r="V16"/>
  <c r="U16"/>
  <c r="T16"/>
  <c r="S16"/>
  <c r="R16"/>
  <c r="Q16"/>
  <c r="P16"/>
  <c r="O16"/>
  <c r="N16"/>
  <c r="M16"/>
  <c r="L16"/>
  <c r="AC23"/>
  <c r="AC22" s="1"/>
  <c r="AB23"/>
  <c r="AB22" s="1"/>
  <c r="AA22"/>
  <c r="Z22"/>
  <c r="Y22"/>
  <c r="X22"/>
  <c r="W22"/>
  <c r="V22"/>
  <c r="U22"/>
  <c r="T22"/>
  <c r="S22"/>
  <c r="R22"/>
  <c r="Q22"/>
  <c r="P22"/>
  <c r="O22"/>
  <c r="N22"/>
  <c r="M22"/>
  <c r="L22"/>
  <c r="AC29"/>
  <c r="AC28" s="1"/>
  <c r="AB29"/>
  <c r="AB28" s="1"/>
  <c r="AA28"/>
  <c r="Y28"/>
  <c r="W28"/>
  <c r="U28"/>
  <c r="S28"/>
  <c r="Q28"/>
  <c r="O28"/>
  <c r="M28"/>
  <c r="Z28"/>
  <c r="X28"/>
  <c r="V28"/>
  <c r="T28"/>
  <c r="R28"/>
  <c r="P28"/>
  <c r="N28"/>
  <c r="L28"/>
  <c r="L6" i="6" l="1"/>
  <c r="P6"/>
  <c r="R6"/>
  <c r="T6"/>
  <c r="V6"/>
  <c r="X6"/>
  <c r="Z6"/>
  <c r="Q6"/>
  <c r="S6"/>
  <c r="U6"/>
  <c r="W6"/>
  <c r="Y6"/>
  <c r="L6" i="5"/>
  <c r="N6"/>
  <c r="P6"/>
  <c r="R6"/>
  <c r="T6"/>
  <c r="V6"/>
  <c r="X6"/>
  <c r="Z6"/>
  <c r="M6"/>
  <c r="O6"/>
  <c r="Q6"/>
  <c r="S6"/>
  <c r="U6"/>
  <c r="W6"/>
  <c r="Y6"/>
  <c r="AA6"/>
  <c r="AC6"/>
  <c r="R6" i="4"/>
  <c r="T6"/>
  <c r="V6"/>
  <c r="X6"/>
  <c r="Z6"/>
  <c r="S6"/>
  <c r="U6"/>
  <c r="W6"/>
  <c r="Y6"/>
  <c r="AA6"/>
  <c r="O6" i="6"/>
  <c r="AC6"/>
  <c r="M6"/>
  <c r="N6"/>
  <c r="AB6"/>
  <c r="Q6" i="4"/>
  <c r="P6"/>
  <c r="L6"/>
  <c r="M6"/>
  <c r="AB6" i="5"/>
  <c r="N6" i="4"/>
  <c r="AB6"/>
  <c r="O6"/>
  <c r="AC6"/>
</calcChain>
</file>

<file path=xl/sharedStrings.xml><?xml version="1.0" encoding="utf-8"?>
<sst xmlns="http://schemas.openxmlformats.org/spreadsheetml/2006/main" count="414" uniqueCount="183">
  <si>
    <t>programado</t>
  </si>
  <si>
    <t xml:space="preserve">ejecutado </t>
  </si>
  <si>
    <t>RECURSOS FINANCIEROS (MILES DE PESOS )</t>
  </si>
  <si>
    <t xml:space="preserve">ACTIVIDADES </t>
  </si>
  <si>
    <t xml:space="preserve">INDICADOR </t>
  </si>
  <si>
    <t xml:space="preserve">COOPERANTE </t>
  </si>
  <si>
    <t>RESPONSABLE</t>
  </si>
  <si>
    <t>SGP</t>
  </si>
  <si>
    <t>PROPIOS</t>
  </si>
  <si>
    <t>NALS</t>
  </si>
  <si>
    <t>DPTO</t>
  </si>
  <si>
    <t>REGALIAS</t>
  </si>
  <si>
    <t>CREDITO</t>
  </si>
  <si>
    <t xml:space="preserve">OTROS </t>
  </si>
  <si>
    <t>ejecutado</t>
  </si>
  <si>
    <t>META DE PRODUCTO 1</t>
  </si>
  <si>
    <t>POBLACION BENEFICIADA</t>
  </si>
  <si>
    <t>META DE PRODUCTO 2</t>
  </si>
  <si>
    <t>META DE PRODUCTO 3</t>
  </si>
  <si>
    <t>META DE PRODUCTO 4</t>
  </si>
  <si>
    <t>Ejecutado 1º Inf.</t>
  </si>
  <si>
    <t>Ejecutado 2º Inf.</t>
  </si>
  <si>
    <t>ESPECIE</t>
  </si>
  <si>
    <t>TOTAL</t>
  </si>
  <si>
    <t xml:space="preserve"> </t>
  </si>
  <si>
    <t>Tipo</t>
  </si>
  <si>
    <t>No</t>
  </si>
  <si>
    <t xml:space="preserve">REGISTRO Y/O EVIDENCIA </t>
  </si>
  <si>
    <t xml:space="preserve">OBSERVACIONES </t>
  </si>
  <si>
    <t xml:space="preserve">EJE: TECNOLOGÍA E INNOVACIÓN </t>
  </si>
  <si>
    <t>PROGRAMA: TODOS INNOVANDO A FACATATIVÁ EN TECNOLOGIA</t>
  </si>
  <si>
    <t>SECTOR : TECNOLOGIA</t>
  </si>
  <si>
    <t xml:space="preserve">INDICADOR: % de la población con acceso y/o conocimiento de las tecnologías de la informática y la comunicación </t>
  </si>
  <si>
    <t xml:space="preserve">META DE RESULTADO: Lograr que el 20% de la población tenga acceso y/o conocimiento de las tecnologías de la informática y la comunicación </t>
  </si>
  <si>
    <t>SECTOR : PLANEACIÓN</t>
  </si>
  <si>
    <t xml:space="preserve">PROGRAMA: PLANEANDO LA CIUDAD </t>
  </si>
  <si>
    <t xml:space="preserve">META DE RESULTADO: Lograr que 13000 personas participen activamente en los procesos de planeación local </t>
  </si>
  <si>
    <t xml:space="preserve">INDICADOR : N° de personas participando </t>
  </si>
  <si>
    <t xml:space="preserve">PROGRAMA: TODOS POR UNA VIVIENDA DIGNA </t>
  </si>
  <si>
    <t xml:space="preserve">META DE RESULTADO: Mejorar a 10000 personas sus condiciones habitacionales </t>
  </si>
  <si>
    <t xml:space="preserve">INDICADOR: N° de personas con mejores condiciones habitacionales </t>
  </si>
  <si>
    <t>EJE: TERRITORIO SOSTENIBLE</t>
  </si>
  <si>
    <t xml:space="preserve">Brindar el apoyo necesario 7 asociaciones de vivienda que demanden acompañamiento, para que dentro del marco jurídico logren culminar sus proyectos </t>
  </si>
  <si>
    <t>Incrementar en un 20% los recursos del fondo de vivienda municipal para mejorar el hábitat urbano y rural del municipio</t>
  </si>
  <si>
    <t xml:space="preserve">Porcentaje de Recursos incrementados </t>
  </si>
  <si>
    <t>Mejorar las condiciones habitacionales de 600 viviendas que requieran el apoyo de la administración en el área urbana y rural</t>
  </si>
  <si>
    <t xml:space="preserve">N° de mejoramientos de vivienda </t>
  </si>
  <si>
    <t>Gestión y desarrollo de un proyecto de vivienda para la población en situación de vulnerabilidad incluyendo las zonas de alto riesgo</t>
  </si>
  <si>
    <t xml:space="preserve">N° de planes gestionados y desarrollados </t>
  </si>
  <si>
    <t>Fortalecer la oficina y la gestion administrativa del SISBEN</t>
  </si>
  <si>
    <t>N° de oficinas fortalecidas</t>
  </si>
  <si>
    <t>Implementar 6 iniciativas en materia de planeación municipal con cada una de las áreas funcionales del orden administrativo</t>
  </si>
  <si>
    <t xml:space="preserve">N° de iniciativas apoyadas </t>
  </si>
  <si>
    <t xml:space="preserve">Fortalecer 1 estrategia de seguimiento monitoreo y evaluación del Plan de Desarrollo Municipal </t>
  </si>
  <si>
    <t xml:space="preserve">N° de estrategias fortalecidas </t>
  </si>
  <si>
    <t>N°. de Asesorías y consultorías</t>
  </si>
  <si>
    <t>META DE PRODUCTO 5</t>
  </si>
  <si>
    <t>META DE PRODUCTO 6</t>
  </si>
  <si>
    <t>META DE PRODUCTO 7</t>
  </si>
  <si>
    <t>META DE PRODUCTO 8</t>
  </si>
  <si>
    <t>META DE PRODUCTO 9</t>
  </si>
  <si>
    <t>META DE PRODUCTO 10</t>
  </si>
  <si>
    <t>META DE PRODUCTO 11</t>
  </si>
  <si>
    <t>Apropiar a 450 Servidores públicos en el uso de TIC</t>
  </si>
  <si>
    <t>N° de Servidores públicos apropiados en el uso de TIC</t>
  </si>
  <si>
    <t>Crear de 4 comunidades virtuales</t>
  </si>
  <si>
    <t xml:space="preserve">N° de comunidades virtuales creadas </t>
  </si>
  <si>
    <t xml:space="preserve">Capacitar a 1000 personas para la apropiación de los TICs </t>
  </si>
  <si>
    <t xml:space="preserve">N° de personas de la población Facatativeña capacitadas </t>
  </si>
  <si>
    <t>Implementar las 5 fases del programa Gobierno en Línea Territorial en un 100%</t>
  </si>
  <si>
    <t>% de fases de Gobierno en Línea Implementado</t>
  </si>
  <si>
    <t>Fortalecer y operativizar la intranet Municipal</t>
  </si>
  <si>
    <t>N° de intranet fortalecidas y en funcionamiento</t>
  </si>
  <si>
    <t>Diseñar, desarrollar e implementar un plan de contingencia informático para la alcaldia Municipal</t>
  </si>
  <si>
    <t xml:space="preserve">N° de planes de contingencia informatico implementados </t>
  </si>
  <si>
    <t xml:space="preserve">Implementar, modernizar y mantener el100% del parque tecnológico del Municipio
</t>
  </si>
  <si>
    <t>% de fortalecimiento en cuanto a Software y Hardware</t>
  </si>
  <si>
    <t>Mantener y fortalecer 17 Sistemas de Información del Municipio, como plataforma tecnológica y corporativa</t>
  </si>
  <si>
    <t xml:space="preserve">Implementar el servicio de internet WiFi a la comunidad en 3 zonas del municipio </t>
  </si>
  <si>
    <t>N° de zonas Wifi en el Municipio</t>
  </si>
  <si>
    <t>Fortalecer y mejorar el servicio de internet Banda Ancha en 10 sedes de la administracion municipal</t>
  </si>
  <si>
    <t>N° de Sedes con servicio de banda ancha ó fibra óptica fortalecidas</t>
  </si>
  <si>
    <t>Mantener y crear 2 tecnocentros en el municipio</t>
  </si>
  <si>
    <t>N° de Tecnocentros, al servicio de la comunidad</t>
  </si>
  <si>
    <t>META CUATRIENIO</t>
  </si>
  <si>
    <t>META ALCANZADA 1ª INFORME</t>
  </si>
  <si>
    <t>META ALCANZADA 2ª INFORME</t>
  </si>
  <si>
    <t>NONBRE Y NUMERO DEL PROYECTO</t>
  </si>
  <si>
    <t xml:space="preserve">Numero de asociaciones de vivienda apoyadas </t>
  </si>
  <si>
    <r>
      <t xml:space="preserve">PLAN DE DESARROLLO: </t>
    </r>
    <r>
      <rPr>
        <b/>
        <sz val="10"/>
        <color indexed="8"/>
        <rFont val="Arial"/>
        <family val="2"/>
      </rPr>
      <t>"TODOS SOMOS FACATATIVÁ 2012-2015"</t>
    </r>
  </si>
  <si>
    <t>OBJETIVO: GARANTIZAR LA PARTICIPACIÓN CIUDADANA EN LA PLANEACIÓN Y DESARROLLO DE LA CIUDAD.</t>
  </si>
  <si>
    <t>OBJETIVO: DESARROLLAR E IMPLEMENTAR EN EL MUNICIPIO DE FACATATIVÁ NUEVAS TECNOLOGÍAS QUE PERMITAN EL ACCESO A LAS TECNOLOGÍAS DE LA INFORMÁTICA Y LA COMUNICACIÓN Y LA CONECTIVIDAD</t>
  </si>
  <si>
    <t>N° de aplicativos implementados y en funcionamiento</t>
  </si>
  <si>
    <t xml:space="preserve">ACTUALIZACIÓN DEL SISBEN </t>
  </si>
  <si>
    <t xml:space="preserve">ELABORACIÓN Y ACTUALIZACIÓN DEL PLAN DE DESARROLLO </t>
  </si>
  <si>
    <t xml:space="preserve">PLANES Y PROYECTOS DE MEJORAMIENTO DE VIVIENDA, SANEAMIENTO BASICO,REUBICACIÓN Y LEGALIZACIÓN </t>
  </si>
  <si>
    <t xml:space="preserve">SUBSIDIOS PARA REUBICACIÓN DE VIVIENDAS </t>
  </si>
  <si>
    <t xml:space="preserve">PROYECTOS INTEGRALES DE TECNOLOGIA E INNOVACIÓN </t>
  </si>
  <si>
    <t>N</t>
  </si>
  <si>
    <t>REGALÍAS</t>
  </si>
  <si>
    <t>CRÉDITO</t>
  </si>
  <si>
    <t>POBLACIÓN BENEFICIADA</t>
  </si>
  <si>
    <t>NOMBRE Y NUMERO DEL PROYECTO</t>
  </si>
  <si>
    <t>PLANES Y PROYECTOS DE MEJORAMIENTO DE VIVIENDA Y SANEAMIENTO BÁSICO</t>
  </si>
  <si>
    <t>Realizar 14 Asesorías técnicas en los diferentes espacios de participación (Consejos, juntas, gremios, asociaciones) en materia de planeación municipal.</t>
  </si>
  <si>
    <t>OBJETIVO: GENERAR UNA MEJORA EN LAS CONDICIONES HABITACIONALES DE LA POBLACIÓN MAS NECESITADA DE LA CIUDAD</t>
  </si>
  <si>
    <t>EVALUACIÓN A LA GESTIÓN MUNICIPAL - COMPONENTE DE EFICACIA - PLAN DE ACCIÓN- 2013</t>
  </si>
  <si>
    <t>META PERIODO (2013)</t>
  </si>
  <si>
    <t xml:space="preserve">PARA UN NUEVO PUNTO GESTION ANTE EL MINISTERIO DE LAS TECNOLOGIAS Y DE LA COMUNICACIÓN </t>
  </si>
  <si>
    <t xml:space="preserve">MANTENIMIENTO Y SOPORTE 32 PORTÁTILES Y 8 DE ESCRITORIO, ÁREA DE JUEGOS
</t>
  </si>
  <si>
    <t>MANTENIMIENTO SOPORTE Y GESTION DEL PUNTO VIVE DIGITAL CON LA EMPRESA ETB</t>
  </si>
  <si>
    <t>MANTENIMIENTO SOPORTE COLOCACION DEL PUNTO VIVE DIGITAL TECNOCENTRO UBICADO EN LA VILLA DEPORTIVA</t>
  </si>
  <si>
    <t>MANTENIMIENTO Y SOPORTE INTERNET EDIFICIO CENTRAL</t>
  </si>
  <si>
    <t>MANTENIMIENTO Y SOPORTE INTERNET  CENTRO DE DESARROLLO SOCIAL</t>
  </si>
  <si>
    <t>MANTENIMIENTO Y SOPORTE INTERNET  EDIFICIO DE EDUCCION</t>
  </si>
  <si>
    <t>MANTENIMIENTO Y SOPORTE INTERNET  EDIFICIO DE CULTURA</t>
  </si>
  <si>
    <t>MANTENIMIENTO Y SOPORTE INTERNET  SECRETARIA DE TRANSITO</t>
  </si>
  <si>
    <t>MANTENIMIENTO Y SOPORTE INTERNET  EDIFICIO DE OBRAS PUBLICAS</t>
  </si>
  <si>
    <t>MANTENIMIENTO Y SOPORTE INTERNET  TECNOCENTRO PUNTO VIVIE DIGITAL</t>
  </si>
  <si>
    <t>MANTENIMIENTO Y SOPORTE INTERNET  INSPECCION 3 DE POLICIA</t>
  </si>
  <si>
    <t>AMPLIACIONCOMISARIA 1 DE FAMILIA</t>
  </si>
  <si>
    <t>AMPOLIACION INSPECCION 2 DE POLICIA</t>
  </si>
  <si>
    <t>ESTUDIOS DE DEMANDA</t>
  </si>
  <si>
    <t>ESTUDIOS DE ZONAS ASEQUIBLES</t>
  </si>
  <si>
    <t>SOPORTE Y CONTRATACION</t>
  </si>
  <si>
    <t>MANTENIMIENTO Y SOPORTE AGROWIN, MÓDULO 4 BAJO WINDOWS PARA EL DISEÑO DE ESTRUCTURAS EN CONCRETO, SISBENw2, SISTEMA DE INFORMACION BANCO DE PROYECTOS, SISTEMA DE INFORMACION ESTUDIOS DEL MUNICIPIO, SISTEMA DE INFORMACIÓN PREDIOS DEL MUNICIPIO, SISTEMA DE INFORMACION COMERCIANTES INFORMALES, SISTEMA DE INFORMACION SECTOR URBANO JUAN PABLO II, HERRAMIENTAS ADMINISTRATIVAS SISTEMATIZADAS (HAS), SSEPI, SICE, SICEP, SIDEF, EVALUAFACA, ARVIEW, ESTRATIFICACION URBANA (ES) ,ESTRATIFICACION RURAL (ES_RURAL), SISMASTER, SOFTWARE DE CORRESPONDENCIA, Constru Data, Aplicativo para Transito y Transporte Desarrollado por HAS, SIFA, SIMAT, SQL SERVER(BASE DE DATOS), SIG, ZAFFIRO, SUIM.</t>
  </si>
  <si>
    <t>MANTENIMIENTO Y SOPORTE MODERNIZACION DEL PARQUE TECNOLOGICO CON 102 UNIDADES NUEVAS CON EL CONTRATO Nº 341 - 2012</t>
  </si>
  <si>
    <t>MANTENIMIENTO Y SOPORTE  63 PC ESCFRITORIO TIPO 1 / 30 PC ESCFRITORIO TIPO 2 / 2 SERVIDORES / 7 PORTATILES / 12 MULTIFUNCIONALES / 3 IMPRESORAS / 1 ESCANER</t>
  </si>
  <si>
    <t>MANTENIMIENTO Y SOPORTE  6 MESES DE MANTENIMIENTO EN SOFTWARE Y HARDWARE</t>
  </si>
  <si>
    <t>MANTENIMIENTO Y SOPORTE  12 MESES DE MANTENIMIENTO Y ACTUALIZACIÓN HARDWARE ADMINISTRACIÓN MUNICIPAL</t>
  </si>
  <si>
    <t>MANTENIMIENTO Y SOPORTE  12 MESES DE MANTENIMIENTO PROGRAMA SINFA FINANCIERA Y HAS TRANSPORTE</t>
  </si>
  <si>
    <t>MANTENIMIENTO Y SOPORTE  ADQUISICION DE REPUESTOS PARA EL BUEN FUNCIONAMIENTO DEL HARDWARE Y RED DE DATOS</t>
  </si>
  <si>
    <t>DISEÑO DE UN PLAN GESTION</t>
  </si>
  <si>
    <t>SOPORTE Y MANTENIMIENNTO</t>
  </si>
  <si>
    <t>AUDITORIA A ACCESOS EQUIPOS WEB</t>
  </si>
  <si>
    <t>IMPLEMENTACION DE UN MANUAL UNICO DEL USUARIO</t>
  </si>
  <si>
    <t>ASIGNACION DE ROLES</t>
  </si>
  <si>
    <t>MANENIMIENTO Y SOPORTE 1 FASE DE INFORMACIÓN</t>
  </si>
  <si>
    <t>MANENIMIENTO Y SOPORTE  2 FASE INTERACCION</t>
  </si>
  <si>
    <t>MANENIMIENTO Y SOPORTE  3 FASE TRANSACCION</t>
  </si>
  <si>
    <t>MANENIMIENTO Y SOPORTE  4 FASE TRANSFORMACIÓN</t>
  </si>
  <si>
    <t>MANENIMIENTO Y SOPORTE  5 FASE DECMOCRACIA</t>
  </si>
  <si>
    <t>BUSCAR COOPERACION INTERINSTITUCIONAL EN TEMA DE TICS</t>
  </si>
  <si>
    <t>CERTIFICAR A LA COMUNIDAD EN TEMAS PROPIOS DE LA TECNOLOGIAS DE LA COMUNICIACION</t>
  </si>
  <si>
    <t>ESTUDIOS DISEÑOS Y DEMANDAS DE LOS ESPACIOS WEB MAS CONSULTADOS</t>
  </si>
  <si>
    <t>DISEÑO E IMPLEMENTACION DE UNA COMUNIDAD</t>
  </si>
  <si>
    <t>CERTIFICAR A LOS EMPLEADOS DE LA ADMINISTRACION EN TEMAS PROPIOS DE LA TECNOLOGIAS DE LA COMUNICIACION</t>
  </si>
  <si>
    <t>CONSOLIDACION DE LA FILA PREFERENCIAL</t>
  </si>
  <si>
    <t>CONSOLIDACION DEL DIGITURNO</t>
  </si>
  <si>
    <t>MANTENIMIENTO Y SOPORTE DE LA BASE DE DATOS</t>
  </si>
  <si>
    <t>REALIZAR ENCUESTAS POR DEMANDA</t>
  </si>
  <si>
    <t>REALIZAR VERIFICACIONES POR DEMANDA</t>
  </si>
  <si>
    <t>CONSTANTE REVISION DE LOS PUNTAJES ASIGNADOS A LAS FAMILIAS FACATATIVEÑAS</t>
  </si>
  <si>
    <t>SOPORTE Y ATENCION A PETICIONES QUEJAS Y RECLAMOS EN CUANTO ASIGNACIONES Y FUNCIONES PROPIAS DEL SISBEN</t>
  </si>
  <si>
    <t>CONSOLIDACION PRELIMINAR DE UN POT</t>
  </si>
  <si>
    <t>CONSOLIDACION DE UN SISTEMA DE INFORMACION GEOGRAFICO</t>
  </si>
  <si>
    <t>CONSOLIDADO DEL PLAN DE DESARROLLO MUNICIPAL</t>
  </si>
  <si>
    <t>COMITÉ PERMAMENETE DE ESTRATIFICACION</t>
  </si>
  <si>
    <t>FONDO DE SOLIDARIDAD Y REDISTRIBUCION DE INGRESOS</t>
  </si>
  <si>
    <t>CONSEJO MUNICIPAL DE POLITICA FISCAL</t>
  </si>
  <si>
    <t>CONSEJO TERRITORIAL DE PLANEACION</t>
  </si>
  <si>
    <t>CONSEJO MUNICIPAL DE POLITICA SOCIAL COMPOS</t>
  </si>
  <si>
    <t>REACTIVACION DEL COMITÉ DE VIVIENDA</t>
  </si>
  <si>
    <t>CONSEJO TERRITORIAL DE JUSTICIA TRANSICIONAL</t>
  </si>
  <si>
    <t>ACOMPAÑAMIENTO EN PROCESOS PARA OBTENER LICENCIAS DE CONSTRUCCIÓN (VIABILIDAD) PARA LOS PROYECTOS OPV SAN PEDRO CLAVER.</t>
  </si>
  <si>
    <t>ACOMPAÑAMIENTO EN PROCESOS PARA OBTENER LICENCIAS DE CONSTRUCCIÓN (VIABILIDAD) PARA LOS PROYECTOS OPV LA UNIÓN</t>
  </si>
  <si>
    <t>ACOMPAÑAMIENTO EN PROCESOS PARA OBTENER LICENCIAS DE CONSTRUCCIÓN (VIABILIDAD) PARA LOS PROYECTOS OPV LAS ACACIAS</t>
  </si>
  <si>
    <t xml:space="preserve">ASESORIA A LOS PROPIETARIOS DE LAS VIVIENDAS DE LA CIUDADELA PORTAL DE MARIA SOBRE NORMAS DE CONVIVENCIA </t>
  </si>
  <si>
    <t xml:space="preserve">ASESORIAS EN TRAMITE DE DE SOLICITUD DE SUBSIDIO ANTE LAS CAJAS DE COMPENSACIÓN Y FINANCIACIÓN DE LA VIVIENDA </t>
  </si>
  <si>
    <t>ASESORIA A JUNTAS DE VIVIENDA COMUNITARIAS</t>
  </si>
  <si>
    <t>CONSECUCION DE RECURSOS MEDIANTE CONVENIOS PARA MEJORAMIENTOS DE VIVIENDA</t>
  </si>
  <si>
    <t>CONSECUCION DE RECURSOS PARA PLANES DE VIVIENDA NUEVA</t>
  </si>
  <si>
    <t>CONSECUSION DE RECURSOS PARA SUBSIDIOS DE MEJORAMIENTO DE VIVIENDA EN EL AREA URBANA Y RURAL</t>
  </si>
  <si>
    <t>CONSEUCION DE RECURSOS PARA LOS ESTRATOS 1 2 Y 3</t>
  </si>
  <si>
    <t>MEJORAMIENTOS DE VIVIENDA EN EL AREA URBANA / PISOS TECHOS</t>
  </si>
  <si>
    <t>MEJORAMIENTOS DE VIVIENDA EN EL AREA RURAL / PISOS TECHOS</t>
  </si>
  <si>
    <t>MEJORAMIENTOS DE VIVIENDA EN EL AREA URBANA / ZONAS HUMEDAS Y COCINA</t>
  </si>
  <si>
    <t>MEJORAMIENTOS DE VIVIENDA EN EL AREA RURAL / ZONAS HUMEDAS Y COCINA</t>
  </si>
  <si>
    <t>ESTUDIOS DISEÑOS Y DEMANDAS DE LOS ESPACIOS FAMILIAS MAS NECESITADAS</t>
  </si>
  <si>
    <t>ESTUDIOS DISEÑOS Y DEMANDAS DE LOS ESPACIOS QUE LA ADMINISTRACION PUEDA LLEGAR A CONTEMPLAR</t>
  </si>
  <si>
    <t>GESTION SOCIAL Y ACOMPAÑAMIENTO</t>
  </si>
  <si>
    <t>ALERTAS A LAS AUTORIDADES COMPETENTES PARA LA GESTION Y PROHIBICION DE CONSTRUCCION DE VIVIENDA EN ZONAS DE ALTO RIESGO</t>
  </si>
  <si>
    <t>EVALUACIÓN A LA GESTIÓN MUNICIPAL - COMPONENTE DE EFICACIA - PLAN DE ACCIÓN- 2013-0</t>
  </si>
</sst>
</file>

<file path=xl/styles.xml><?xml version="1.0" encoding="utf-8"?>
<styleSheet xmlns="http://schemas.openxmlformats.org/spreadsheetml/2006/main">
  <numFmts count="5">
    <numFmt numFmtId="43" formatCode="_(* #,##0.00_);_(* \(#,##0.00\);_(* &quot;-&quot;??_);_(@_)"/>
    <numFmt numFmtId="164" formatCode="_ * #,##0_ ;_ * \-#,##0_ ;_ * &quot;-&quot;_ ;_ @_ "/>
    <numFmt numFmtId="165" formatCode="#,##0;[Red]#,##0"/>
    <numFmt numFmtId="166" formatCode="_(* #,##0_);_(* \(#,##0\);_(* &quot;-&quot;??_);_(@_)"/>
    <numFmt numFmtId="167" formatCode="#,##0.00;[Red]#,##0.00"/>
  </numFmts>
  <fonts count="29">
    <font>
      <sz val="10"/>
      <color indexed="8"/>
      <name val="Arial"/>
    </font>
    <font>
      <sz val="8"/>
      <color indexed="8"/>
      <name val="Arial"/>
      <family val="2"/>
    </font>
    <font>
      <sz val="8"/>
      <color indexed="22"/>
      <name val="Tahoma"/>
      <family val="2"/>
    </font>
    <font>
      <sz val="10"/>
      <color indexed="8"/>
      <name val="Arial"/>
      <family val="2"/>
    </font>
    <font>
      <sz val="8"/>
      <name val="Arial"/>
      <family val="2"/>
    </font>
    <font>
      <sz val="7"/>
      <name val="Arial"/>
      <family val="2"/>
    </font>
    <font>
      <sz val="8"/>
      <name val="Arial"/>
      <family val="2"/>
    </font>
    <font>
      <b/>
      <sz val="8"/>
      <name val="Arial"/>
      <family val="2"/>
    </font>
    <font>
      <b/>
      <sz val="10"/>
      <color indexed="8"/>
      <name val="Arial"/>
      <family val="2"/>
    </font>
    <font>
      <b/>
      <sz val="7"/>
      <name val="Arial"/>
      <family val="2"/>
    </font>
    <font>
      <sz val="7"/>
      <name val="Arial"/>
      <family val="2"/>
    </font>
    <font>
      <sz val="9"/>
      <name val="Arial"/>
      <family val="2"/>
    </font>
    <font>
      <b/>
      <sz val="7"/>
      <name val="Arial"/>
      <family val="2"/>
    </font>
    <font>
      <b/>
      <sz val="6"/>
      <name val="Arial"/>
      <family val="2"/>
    </font>
    <font>
      <sz val="8"/>
      <color indexed="8"/>
      <name val="Arial"/>
      <family val="2"/>
    </font>
    <font>
      <b/>
      <sz val="8"/>
      <name val="Arial"/>
      <family val="2"/>
    </font>
    <font>
      <sz val="10"/>
      <color indexed="44"/>
      <name val="Arial"/>
      <family val="2"/>
    </font>
    <font>
      <sz val="18"/>
      <color indexed="8"/>
      <name val="Arial"/>
      <family val="2"/>
    </font>
    <font>
      <sz val="18"/>
      <name val="Arial"/>
      <family val="2"/>
    </font>
    <font>
      <sz val="8"/>
      <color indexed="44"/>
      <name val="Arial"/>
      <family val="2"/>
    </font>
    <font>
      <b/>
      <sz val="4"/>
      <name val="Arial"/>
      <family val="2"/>
    </font>
    <font>
      <b/>
      <sz val="8"/>
      <color indexed="8"/>
      <name val="Arial"/>
      <family val="2"/>
    </font>
    <font>
      <sz val="7"/>
      <color indexed="10"/>
      <name val="Arial"/>
      <family val="2"/>
    </font>
    <font>
      <b/>
      <sz val="12"/>
      <color indexed="10"/>
      <name val="Arial"/>
      <family val="2"/>
    </font>
    <font>
      <b/>
      <sz val="9"/>
      <color indexed="8"/>
      <name val="Arial"/>
      <family val="2"/>
    </font>
    <font>
      <sz val="11"/>
      <name val="Calibri"/>
      <family val="2"/>
      <scheme val="minor"/>
    </font>
    <font>
      <b/>
      <sz val="10"/>
      <name val="Arial"/>
      <family val="2"/>
    </font>
    <font>
      <sz val="10"/>
      <color indexed="8"/>
      <name val="Arial"/>
      <family val="2"/>
    </font>
    <font>
      <sz val="7"/>
      <color indexed="8"/>
      <name val="Arial"/>
      <family val="2"/>
    </font>
  </fonts>
  <fills count="15">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5" tint="0.59999389629810485"/>
        <bgColor indexed="64"/>
      </patternFill>
    </fill>
  </fills>
  <borders count="3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9" fontId="2" fillId="0" borderId="0" applyFont="0" applyFill="0" applyBorder="0" applyAlignment="0" applyProtection="0"/>
    <xf numFmtId="43" fontId="27" fillId="0" borderId="0" applyFont="0" applyFill="0" applyBorder="0" applyAlignment="0" applyProtection="0"/>
  </cellStyleXfs>
  <cellXfs count="237">
    <xf numFmtId="0" fontId="0" fillId="0" borderId="0" xfId="0"/>
    <xf numFmtId="0" fontId="0" fillId="0" borderId="0" xfId="0" applyAlignment="1">
      <alignment horizontal="center"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0" fillId="2" borderId="0" xfId="0" applyFill="1" applyAlignment="1">
      <alignment horizontal="center" vertical="center"/>
    </xf>
    <xf numFmtId="0" fontId="17" fillId="0" borderId="0" xfId="0" applyFont="1" applyFill="1" applyAlignment="1">
      <alignment horizontal="center" vertical="center"/>
    </xf>
    <xf numFmtId="0" fontId="17" fillId="2" borderId="0" xfId="0" applyFont="1" applyFill="1" applyAlignment="1">
      <alignment horizontal="center" vertical="center"/>
    </xf>
    <xf numFmtId="0" fontId="17" fillId="0" borderId="0" xfId="0" applyFont="1" applyAlignment="1">
      <alignment horizontal="center" vertical="center"/>
    </xf>
    <xf numFmtId="0" fontId="10" fillId="4" borderId="1" xfId="0" applyFont="1" applyFill="1" applyBorder="1" applyAlignment="1" applyProtection="1">
      <alignment horizontal="center" vertical="center" textRotation="90" wrapText="1"/>
      <protection locked="0"/>
    </xf>
    <xf numFmtId="0" fontId="10" fillId="4" borderId="1" xfId="0" applyFont="1" applyFill="1" applyBorder="1" applyAlignment="1" applyProtection="1">
      <alignment horizontal="center" vertical="center" wrapText="1"/>
      <protection locked="0"/>
    </xf>
    <xf numFmtId="0" fontId="18"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11" fillId="2" borderId="0" xfId="0" applyFont="1" applyFill="1" applyBorder="1" applyAlignment="1">
      <alignment horizontal="center" vertical="center"/>
    </xf>
    <xf numFmtId="3" fontId="4" fillId="2" borderId="0" xfId="0" applyNumberFormat="1" applyFont="1" applyFill="1" applyBorder="1" applyAlignment="1" applyProtection="1">
      <alignment horizontal="center" vertical="center" wrapText="1"/>
      <protection locked="0"/>
    </xf>
    <xf numFmtId="0" fontId="0" fillId="0" borderId="0" xfId="0" applyAlignment="1">
      <alignment vertical="center" wrapText="1"/>
    </xf>
    <xf numFmtId="0" fontId="0" fillId="0" borderId="0" xfId="0" applyFill="1" applyAlignment="1">
      <alignment vertical="center" wrapText="1"/>
    </xf>
    <xf numFmtId="3" fontId="4" fillId="2" borderId="0" xfId="0" applyNumberFormat="1" applyFont="1" applyFill="1" applyBorder="1" applyAlignment="1">
      <alignment vertical="center" wrapText="1"/>
    </xf>
    <xf numFmtId="0" fontId="0" fillId="2" borderId="0" xfId="0" applyFill="1" applyAlignment="1">
      <alignment vertical="center" wrapText="1"/>
    </xf>
    <xf numFmtId="3" fontId="9" fillId="5" borderId="2" xfId="0" applyNumberFormat="1" applyFont="1" applyFill="1" applyBorder="1" applyAlignment="1" applyProtection="1">
      <alignment horizontal="center" vertical="center" textRotation="90" wrapText="1"/>
    </xf>
    <xf numFmtId="0" fontId="4" fillId="0" borderId="3" xfId="0" applyFont="1" applyFill="1" applyBorder="1" applyAlignment="1" applyProtection="1">
      <alignment horizontal="center" vertical="center" textRotation="90"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14" fillId="0" borderId="0" xfId="0" applyFont="1" applyFill="1" applyBorder="1" applyAlignment="1">
      <alignment horizontal="center" vertical="center" wrapText="1"/>
    </xf>
    <xf numFmtId="0" fontId="4" fillId="2" borderId="0"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textRotation="90" wrapText="1"/>
      <protection locked="0"/>
    </xf>
    <xf numFmtId="3" fontId="4" fillId="0" borderId="0" xfId="0" applyNumberFormat="1" applyFont="1" applyFill="1" applyBorder="1" applyAlignment="1" applyProtection="1">
      <alignment horizontal="center" vertical="center" textRotation="90" wrapText="1"/>
      <protection locked="0"/>
    </xf>
    <xf numFmtId="4" fontId="4" fillId="2" borderId="0" xfId="0" applyNumberFormat="1" applyFont="1" applyFill="1" applyBorder="1" applyAlignment="1">
      <alignment horizontal="center" vertical="center" textRotation="90" wrapText="1"/>
    </xf>
    <xf numFmtId="0" fontId="4" fillId="2" borderId="0" xfId="0" applyFont="1" applyFill="1" applyBorder="1" applyAlignment="1">
      <alignment horizontal="center" vertical="center" textRotation="90" wrapText="1"/>
    </xf>
    <xf numFmtId="0" fontId="15" fillId="2" borderId="0" xfId="0" applyFont="1" applyFill="1" applyBorder="1" applyAlignment="1" applyProtection="1">
      <alignment horizontal="center" vertical="center" textRotation="90" wrapText="1"/>
      <protection locked="0"/>
    </xf>
    <xf numFmtId="3" fontId="4" fillId="2" borderId="0" xfId="0" applyNumberFormat="1" applyFont="1" applyFill="1" applyBorder="1" applyAlignment="1" applyProtection="1">
      <alignment horizontal="center" vertical="center" textRotation="90" wrapText="1"/>
      <protection locked="0"/>
    </xf>
    <xf numFmtId="4" fontId="14" fillId="2" borderId="0" xfId="0" applyNumberFormat="1" applyFont="1" applyFill="1" applyBorder="1" applyAlignment="1">
      <alignment horizontal="center" vertical="center" textRotation="90"/>
    </xf>
    <xf numFmtId="0" fontId="15" fillId="2" borderId="0" xfId="0" applyFont="1" applyFill="1" applyBorder="1" applyAlignment="1">
      <alignment horizontal="center" vertical="center" textRotation="90" wrapText="1"/>
    </xf>
    <xf numFmtId="3" fontId="15" fillId="2" borderId="0" xfId="0" applyNumberFormat="1" applyFont="1" applyFill="1" applyBorder="1" applyAlignment="1">
      <alignment horizontal="center" vertical="center" textRotation="90" wrapText="1"/>
    </xf>
    <xf numFmtId="0" fontId="9" fillId="0" borderId="2" xfId="0" applyFont="1" applyFill="1" applyBorder="1" applyAlignment="1">
      <alignment horizontal="left" vertical="center" wrapText="1"/>
    </xf>
    <xf numFmtId="165" fontId="14" fillId="0" borderId="3" xfId="0" applyNumberFormat="1" applyFont="1" applyFill="1" applyBorder="1" applyAlignment="1">
      <alignment horizontal="center" vertical="center" textRotation="90" wrapText="1"/>
    </xf>
    <xf numFmtId="9" fontId="4" fillId="2" borderId="2" xfId="0" applyNumberFormat="1" applyFont="1" applyFill="1" applyBorder="1" applyAlignment="1">
      <alignment horizontal="center" vertical="center"/>
    </xf>
    <xf numFmtId="9" fontId="4" fillId="2" borderId="3" xfId="0" applyNumberFormat="1" applyFont="1" applyFill="1" applyBorder="1" applyAlignment="1">
      <alignment horizontal="center" vertical="center"/>
    </xf>
    <xf numFmtId="0" fontId="12" fillId="7"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9" fontId="4" fillId="0" borderId="2" xfId="0" applyNumberFormat="1" applyFont="1" applyFill="1" applyBorder="1" applyAlignment="1">
      <alignment horizontal="center" vertical="center"/>
    </xf>
    <xf numFmtId="9" fontId="4" fillId="0" borderId="3" xfId="0" applyNumberFormat="1" applyFont="1" applyFill="1" applyBorder="1" applyAlignment="1">
      <alignment horizontal="center" vertical="center"/>
    </xf>
    <xf numFmtId="3" fontId="9" fillId="12" borderId="2" xfId="0" applyNumberFormat="1" applyFont="1" applyFill="1" applyBorder="1" applyAlignment="1" applyProtection="1">
      <alignment horizontal="center" vertical="center" textRotation="90" wrapText="1"/>
    </xf>
    <xf numFmtId="164" fontId="13" fillId="7" borderId="1" xfId="0" applyNumberFormat="1" applyFont="1" applyFill="1" applyBorder="1" applyAlignment="1">
      <alignment horizontal="center" vertical="center" wrapText="1"/>
    </xf>
    <xf numFmtId="4" fontId="6" fillId="7" borderId="1" xfId="0" applyNumberFormat="1" applyFont="1" applyFill="1" applyBorder="1" applyAlignment="1">
      <alignment vertical="center" textRotation="90" wrapText="1"/>
    </xf>
    <xf numFmtId="0" fontId="10" fillId="7" borderId="1" xfId="0" applyFont="1" applyFill="1" applyBorder="1" applyAlignment="1">
      <alignment horizontal="center" vertical="center" textRotation="90" wrapText="1"/>
    </xf>
    <xf numFmtId="3" fontId="6" fillId="11" borderId="3" xfId="0" applyNumberFormat="1" applyFont="1" applyFill="1" applyBorder="1" applyAlignment="1">
      <alignment horizontal="center" vertical="center" textRotation="90" wrapText="1"/>
    </xf>
    <xf numFmtId="3" fontId="4" fillId="11" borderId="3" xfId="0" applyNumberFormat="1" applyFont="1" applyFill="1" applyBorder="1" applyAlignment="1">
      <alignment horizontal="center" vertical="center" textRotation="90" wrapText="1"/>
    </xf>
    <xf numFmtId="0" fontId="9" fillId="7" borderId="4" xfId="0" applyFont="1" applyFill="1" applyBorder="1" applyAlignment="1">
      <alignment horizontal="center" vertical="center" wrapText="1"/>
    </xf>
    <xf numFmtId="0" fontId="9" fillId="7" borderId="1" xfId="0" applyFont="1" applyFill="1" applyBorder="1" applyAlignment="1">
      <alignment horizontal="center" vertical="center" wrapText="1"/>
    </xf>
    <xf numFmtId="3" fontId="9" fillId="13" borderId="2" xfId="0" applyNumberFormat="1" applyFont="1" applyFill="1" applyBorder="1" applyAlignment="1" applyProtection="1">
      <alignment horizontal="center" vertical="center" textRotation="90" wrapText="1"/>
    </xf>
    <xf numFmtId="0" fontId="13" fillId="13" borderId="1" xfId="0" applyFont="1" applyFill="1" applyBorder="1" applyAlignment="1">
      <alignment horizontal="center" vertical="center" textRotation="90" wrapText="1"/>
    </xf>
    <xf numFmtId="0" fontId="4" fillId="0" borderId="6" xfId="0" applyFont="1" applyFill="1" applyBorder="1" applyAlignment="1" applyProtection="1">
      <alignment horizontal="center" vertical="center" textRotation="90" wrapText="1"/>
    </xf>
    <xf numFmtId="0" fontId="20" fillId="13" borderId="1" xfId="0" applyFont="1" applyFill="1" applyBorder="1" applyAlignment="1">
      <alignment horizontal="center" vertical="center" wrapText="1"/>
    </xf>
    <xf numFmtId="0" fontId="4" fillId="2" borderId="8" xfId="0" applyFont="1" applyFill="1" applyBorder="1" applyAlignment="1" applyProtection="1">
      <alignment horizontal="center" vertical="center" textRotation="90" wrapText="1"/>
      <protection locked="0"/>
    </xf>
    <xf numFmtId="0" fontId="4" fillId="2" borderId="11" xfId="0" applyFont="1" applyFill="1" applyBorder="1" applyAlignment="1" applyProtection="1">
      <alignment horizontal="center" vertical="center" textRotation="90" wrapText="1"/>
      <protection locked="0"/>
    </xf>
    <xf numFmtId="0" fontId="4" fillId="2" borderId="10" xfId="0" applyFont="1" applyFill="1" applyBorder="1" applyAlignment="1" applyProtection="1">
      <alignment horizontal="center" vertical="center" textRotation="90" wrapText="1"/>
      <protection locked="0"/>
    </xf>
    <xf numFmtId="4" fontId="6" fillId="11" borderId="3" xfId="0" applyNumberFormat="1" applyFont="1" applyFill="1" applyBorder="1" applyAlignment="1">
      <alignment horizontal="center" vertical="center" textRotation="90" wrapText="1"/>
    </xf>
    <xf numFmtId="4" fontId="4" fillId="13" borderId="1" xfId="0" applyNumberFormat="1" applyFont="1" applyFill="1" applyBorder="1" applyAlignment="1">
      <alignment horizontal="center" vertical="center" textRotation="90" wrapText="1"/>
    </xf>
    <xf numFmtId="4" fontId="14" fillId="0" borderId="3" xfId="0" applyNumberFormat="1" applyFont="1" applyFill="1" applyBorder="1" applyAlignment="1">
      <alignment horizontal="center" vertical="center" textRotation="90" wrapText="1"/>
    </xf>
    <xf numFmtId="0" fontId="0" fillId="0" borderId="0" xfId="0" applyAlignment="1">
      <alignment vertical="center"/>
    </xf>
    <xf numFmtId="0" fontId="0" fillId="0" borderId="0" xfId="0" applyFill="1" applyAlignment="1">
      <alignment vertical="center"/>
    </xf>
    <xf numFmtId="4" fontId="1" fillId="0" borderId="0" xfId="0" applyNumberFormat="1" applyFont="1" applyFill="1" applyAlignment="1">
      <alignment vertical="center" textRotation="90"/>
    </xf>
    <xf numFmtId="0" fontId="0" fillId="0" borderId="0" xfId="0" applyFill="1" applyAlignment="1">
      <alignment vertical="center" textRotation="90"/>
    </xf>
    <xf numFmtId="0" fontId="0" fillId="0" borderId="0" xfId="0" applyFill="1" applyBorder="1" applyAlignment="1">
      <alignment vertical="center"/>
    </xf>
    <xf numFmtId="0" fontId="1" fillId="0" borderId="0" xfId="0" applyFont="1" applyFill="1" applyBorder="1" applyAlignment="1">
      <alignment vertical="center" wrapText="1"/>
    </xf>
    <xf numFmtId="0" fontId="19" fillId="4" borderId="5" xfId="0" applyFont="1" applyFill="1" applyBorder="1" applyAlignment="1">
      <alignment vertical="center" wrapText="1"/>
    </xf>
    <xf numFmtId="0" fontId="0" fillId="3" borderId="0" xfId="0" applyFill="1" applyAlignment="1">
      <alignment vertical="center"/>
    </xf>
    <xf numFmtId="0" fontId="14" fillId="0" borderId="0" xfId="0" applyFont="1" applyFill="1" applyBorder="1" applyAlignment="1">
      <alignment vertical="center" wrapText="1"/>
    </xf>
    <xf numFmtId="0" fontId="14" fillId="0" borderId="0" xfId="0" applyFont="1" applyAlignment="1">
      <alignment vertical="center"/>
    </xf>
    <xf numFmtId="0" fontId="16" fillId="3" borderId="0" xfId="0" applyFont="1" applyFill="1" applyAlignment="1">
      <alignment vertical="center"/>
    </xf>
    <xf numFmtId="0" fontId="14" fillId="2" borderId="0" xfId="0" applyFont="1" applyFill="1" applyBorder="1" applyAlignment="1">
      <alignment vertical="center" wrapText="1"/>
    </xf>
    <xf numFmtId="0" fontId="0" fillId="0" borderId="0" xfId="0" applyBorder="1" applyAlignment="1">
      <alignment vertical="center"/>
    </xf>
    <xf numFmtId="0" fontId="0" fillId="2" borderId="0" xfId="0" applyFill="1" applyAlignment="1">
      <alignment vertical="center"/>
    </xf>
    <xf numFmtId="4" fontId="14" fillId="2" borderId="0" xfId="0" applyNumberFormat="1" applyFont="1" applyFill="1" applyAlignment="1">
      <alignment vertical="center" textRotation="90"/>
    </xf>
    <xf numFmtId="0" fontId="14" fillId="2" borderId="0" xfId="0" applyFont="1" applyFill="1" applyAlignment="1">
      <alignment vertical="center" textRotation="90"/>
    </xf>
    <xf numFmtId="0" fontId="21" fillId="2" borderId="0" xfId="0" applyFont="1" applyFill="1" applyAlignment="1">
      <alignment vertical="center" textRotation="90"/>
    </xf>
    <xf numFmtId="0" fontId="14" fillId="2" borderId="0" xfId="0" applyFont="1" applyFill="1" applyAlignment="1">
      <alignment vertical="center"/>
    </xf>
    <xf numFmtId="0" fontId="14" fillId="2" borderId="0" xfId="0" applyFont="1" applyFill="1" applyAlignment="1">
      <alignment vertical="center" wrapText="1"/>
    </xf>
    <xf numFmtId="4" fontId="1" fillId="0" borderId="0" xfId="0" applyNumberFormat="1" applyFont="1" applyAlignment="1">
      <alignment vertical="center" textRotation="90"/>
    </xf>
    <xf numFmtId="0" fontId="0" fillId="0" borderId="0" xfId="0" applyAlignment="1">
      <alignment vertical="center" textRotation="90"/>
    </xf>
    <xf numFmtId="0" fontId="8" fillId="0" borderId="0" xfId="0" applyFont="1" applyAlignment="1">
      <alignment vertical="center" textRotation="90"/>
    </xf>
    <xf numFmtId="0" fontId="1" fillId="0" borderId="0" xfId="0" applyFont="1" applyAlignment="1">
      <alignment vertical="center" wrapText="1"/>
    </xf>
    <xf numFmtId="9" fontId="4" fillId="2" borderId="2" xfId="1" applyFont="1" applyFill="1" applyBorder="1" applyAlignment="1">
      <alignment horizontal="center" vertical="center"/>
    </xf>
    <xf numFmtId="9" fontId="4" fillId="2" borderId="3" xfId="1" applyFont="1" applyFill="1" applyBorder="1" applyAlignment="1">
      <alignment horizontal="center" vertical="center"/>
    </xf>
    <xf numFmtId="0" fontId="5" fillId="0" borderId="8" xfId="0" applyFont="1" applyFill="1" applyBorder="1" applyAlignment="1">
      <alignment horizontal="left" vertical="center" wrapText="1"/>
    </xf>
    <xf numFmtId="9" fontId="4" fillId="0" borderId="8" xfId="0" applyNumberFormat="1" applyFont="1" applyFill="1" applyBorder="1" applyAlignment="1">
      <alignment horizontal="center" vertical="center"/>
    </xf>
    <xf numFmtId="0" fontId="26" fillId="0" borderId="0" xfId="0" applyFont="1" applyAlignment="1">
      <alignment horizontal="center" vertical="center"/>
    </xf>
    <xf numFmtId="0" fontId="26" fillId="0" borderId="0" xfId="0" applyFont="1" applyFill="1" applyAlignment="1">
      <alignment horizontal="center" vertical="center"/>
    </xf>
    <xf numFmtId="0" fontId="7" fillId="4" borderId="5"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Fill="1" applyBorder="1" applyAlignment="1">
      <alignment horizontal="center" vertical="center" textRotation="90"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9" fontId="4" fillId="0" borderId="0" xfId="0" applyNumberFormat="1" applyFont="1" applyFill="1" applyBorder="1" applyAlignment="1">
      <alignment horizontal="center" vertical="center"/>
    </xf>
    <xf numFmtId="3" fontId="4" fillId="0" borderId="0" xfId="0" applyNumberFormat="1" applyFont="1" applyFill="1" applyBorder="1" applyAlignment="1">
      <alignment horizontal="center" vertical="center" wrapText="1"/>
    </xf>
    <xf numFmtId="0" fontId="4" fillId="0" borderId="0" xfId="1" applyNumberFormat="1" applyFont="1" applyFill="1" applyBorder="1" applyAlignment="1">
      <alignment horizontal="center" vertical="center" wrapText="1"/>
    </xf>
    <xf numFmtId="0" fontId="4" fillId="0" borderId="0" xfId="0" applyFont="1" applyFill="1" applyBorder="1" applyAlignment="1" applyProtection="1">
      <alignment horizontal="center" vertical="center" textRotation="90" wrapText="1"/>
      <protection locked="0"/>
    </xf>
    <xf numFmtId="0" fontId="14" fillId="0" borderId="0" xfId="0" applyFont="1" applyFill="1" applyBorder="1" applyAlignment="1">
      <alignment horizontal="center" vertical="center" textRotation="90" wrapText="1"/>
    </xf>
    <xf numFmtId="0" fontId="25" fillId="0" borderId="0" xfId="0" applyFont="1" applyFill="1" applyBorder="1" applyAlignment="1">
      <alignment horizontal="center" vertical="center" wrapText="1"/>
    </xf>
    <xf numFmtId="0" fontId="7" fillId="4" borderId="30" xfId="0" applyFont="1" applyFill="1" applyBorder="1" applyAlignment="1">
      <alignment horizontal="center" vertical="center" wrapText="1"/>
    </xf>
    <xf numFmtId="166" fontId="0" fillId="0" borderId="2" xfId="2" applyNumberFormat="1" applyFont="1" applyBorder="1" applyAlignment="1">
      <alignment vertical="center"/>
    </xf>
    <xf numFmtId="167" fontId="14" fillId="0" borderId="3" xfId="0" applyNumberFormat="1" applyFont="1" applyFill="1" applyBorder="1" applyAlignment="1">
      <alignment horizontal="center" vertical="center" textRotation="90" wrapText="1"/>
    </xf>
    <xf numFmtId="167" fontId="4" fillId="11" borderId="3" xfId="0" applyNumberFormat="1" applyFont="1" applyFill="1" applyBorder="1" applyAlignment="1">
      <alignment horizontal="center" vertical="center" textRotation="90" wrapText="1"/>
    </xf>
    <xf numFmtId="0" fontId="4" fillId="2" borderId="8" xfId="0" applyFont="1" applyFill="1" applyBorder="1" applyAlignment="1" applyProtection="1">
      <alignment horizontal="center" vertical="center" textRotation="90" wrapText="1"/>
      <protection locked="0"/>
    </xf>
    <xf numFmtId="0" fontId="4" fillId="2" borderId="11" xfId="0" applyFont="1" applyFill="1" applyBorder="1" applyAlignment="1" applyProtection="1">
      <alignment horizontal="center" vertical="center" textRotation="90" wrapText="1"/>
      <protection locked="0"/>
    </xf>
    <xf numFmtId="0" fontId="4" fillId="2" borderId="10" xfId="0" applyFont="1" applyFill="1" applyBorder="1" applyAlignment="1" applyProtection="1">
      <alignment horizontal="center" vertical="center" textRotation="90" wrapText="1"/>
      <protection locked="0"/>
    </xf>
    <xf numFmtId="43" fontId="28" fillId="0" borderId="2" xfId="2" applyFont="1" applyBorder="1" applyAlignment="1">
      <alignment vertical="center" wrapText="1"/>
    </xf>
    <xf numFmtId="0" fontId="0" fillId="0" borderId="0" xfId="0" applyBorder="1" applyAlignment="1">
      <alignment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0" fontId="9" fillId="7" borderId="34" xfId="0" applyFont="1" applyFill="1" applyBorder="1" applyAlignment="1">
      <alignment horizontal="center" vertical="center" wrapText="1"/>
    </xf>
    <xf numFmtId="0" fontId="12" fillId="7" borderId="35" xfId="0" applyFont="1" applyFill="1" applyBorder="1" applyAlignment="1">
      <alignment horizontal="center" vertical="center" wrapText="1"/>
    </xf>
    <xf numFmtId="0" fontId="20" fillId="13" borderId="35" xfId="0" applyFont="1" applyFill="1" applyBorder="1" applyAlignment="1">
      <alignment horizontal="center" vertical="center" wrapText="1"/>
    </xf>
    <xf numFmtId="164" fontId="13" fillId="7" borderId="35" xfId="0" applyNumberFormat="1" applyFont="1" applyFill="1" applyBorder="1" applyAlignment="1">
      <alignment horizontal="center" vertical="center" wrapText="1"/>
    </xf>
    <xf numFmtId="0" fontId="9" fillId="7" borderId="35" xfId="0" applyFont="1" applyFill="1" applyBorder="1" applyAlignment="1">
      <alignment horizontal="center" vertical="center" wrapText="1"/>
    </xf>
    <xf numFmtId="4" fontId="6" fillId="7" borderId="35" xfId="0" applyNumberFormat="1" applyFont="1" applyFill="1" applyBorder="1" applyAlignment="1">
      <alignment vertical="center" textRotation="90" wrapText="1"/>
    </xf>
    <xf numFmtId="0" fontId="10" fillId="7" borderId="35" xfId="0" applyFont="1" applyFill="1" applyBorder="1" applyAlignment="1">
      <alignment horizontal="center" vertical="center" textRotation="90" wrapText="1"/>
    </xf>
    <xf numFmtId="0" fontId="13" fillId="13" borderId="35" xfId="0" applyFont="1" applyFill="1" applyBorder="1" applyAlignment="1">
      <alignment horizontal="center" vertical="center" textRotation="90" wrapText="1"/>
    </xf>
    <xf numFmtId="4" fontId="4" fillId="13" borderId="35" xfId="0" applyNumberFormat="1" applyFont="1" applyFill="1" applyBorder="1" applyAlignment="1">
      <alignment horizontal="center" vertical="center" textRotation="90" wrapText="1"/>
    </xf>
    <xf numFmtId="0" fontId="10" fillId="4" borderId="35" xfId="0" applyFont="1" applyFill="1" applyBorder="1" applyAlignment="1" applyProtection="1">
      <alignment horizontal="center" vertical="center" textRotation="90" wrapText="1"/>
      <protection locked="0"/>
    </xf>
    <xf numFmtId="0" fontId="10" fillId="4" borderId="35" xfId="0" applyFont="1" applyFill="1" applyBorder="1" applyAlignment="1" applyProtection="1">
      <alignment horizontal="center" vertical="center" wrapText="1"/>
      <protection locked="0"/>
    </xf>
    <xf numFmtId="0" fontId="19" fillId="4" borderId="36" xfId="0" applyFont="1" applyFill="1" applyBorder="1" applyAlignment="1">
      <alignment vertical="center" wrapText="1"/>
    </xf>
    <xf numFmtId="0" fontId="5" fillId="2" borderId="1" xfId="0" applyFont="1" applyFill="1" applyBorder="1" applyAlignment="1">
      <alignment horizontal="left" vertical="center" wrapText="1"/>
    </xf>
    <xf numFmtId="9" fontId="4" fillId="2" borderId="1" xfId="0" applyNumberFormat="1" applyFont="1" applyFill="1" applyBorder="1" applyAlignment="1">
      <alignment horizontal="center" vertical="center"/>
    </xf>
    <xf numFmtId="0" fontId="4" fillId="2" borderId="35" xfId="0" applyFont="1" applyFill="1" applyBorder="1" applyAlignment="1" applyProtection="1">
      <alignment horizontal="center" vertical="center" textRotation="90" wrapText="1"/>
      <protection locked="0"/>
    </xf>
    <xf numFmtId="0" fontId="7" fillId="0" borderId="12" xfId="0" applyFont="1" applyFill="1" applyBorder="1" applyAlignment="1">
      <alignment vertical="center" textRotation="90" wrapText="1"/>
    </xf>
    <xf numFmtId="0" fontId="5" fillId="0" borderId="9" xfId="0" applyFont="1" applyFill="1" applyBorder="1" applyAlignment="1">
      <alignment vertical="center" wrapText="1"/>
    </xf>
    <xf numFmtId="0" fontId="25" fillId="14" borderId="3" xfId="0" applyFont="1" applyFill="1" applyBorder="1" applyAlignment="1">
      <alignment vertical="center" wrapText="1"/>
    </xf>
    <xf numFmtId="3" fontId="4" fillId="0" borderId="3" xfId="0" applyNumberFormat="1" applyFont="1" applyFill="1" applyBorder="1" applyAlignment="1">
      <alignment vertical="center" wrapText="1"/>
    </xf>
    <xf numFmtId="0" fontId="4" fillId="0" borderId="3" xfId="1" applyNumberFormat="1" applyFont="1" applyFill="1" applyBorder="1" applyAlignment="1">
      <alignment vertical="center" wrapText="1"/>
    </xf>
    <xf numFmtId="3" fontId="4" fillId="0" borderId="3" xfId="0" applyNumberFormat="1" applyFont="1" applyFill="1" applyBorder="1" applyAlignment="1" applyProtection="1">
      <alignment vertical="center" textRotation="90" wrapText="1"/>
      <protection locked="0"/>
    </xf>
    <xf numFmtId="0" fontId="4" fillId="0" borderId="3" xfId="0" applyFont="1" applyFill="1" applyBorder="1" applyAlignment="1" applyProtection="1">
      <alignment vertical="center" textRotation="90" wrapText="1"/>
      <protection locked="0"/>
    </xf>
    <xf numFmtId="0" fontId="14" fillId="0" borderId="6" xfId="0" applyFont="1" applyFill="1" applyBorder="1" applyAlignment="1">
      <alignment vertical="center" textRotation="90" wrapText="1"/>
    </xf>
    <xf numFmtId="0" fontId="4" fillId="0" borderId="8" xfId="0" applyFont="1" applyFill="1" applyBorder="1" applyAlignment="1" applyProtection="1">
      <alignment horizontal="center" vertical="center" textRotation="90" wrapText="1"/>
      <protection locked="0"/>
    </xf>
    <xf numFmtId="0" fontId="4" fillId="0" borderId="11" xfId="0" applyFont="1" applyFill="1" applyBorder="1" applyAlignment="1" applyProtection="1">
      <alignment horizontal="center" vertical="center" textRotation="90" wrapText="1"/>
      <protection locked="0"/>
    </xf>
    <xf numFmtId="0" fontId="4" fillId="0" borderId="10" xfId="0" applyFont="1" applyFill="1" applyBorder="1" applyAlignment="1" applyProtection="1">
      <alignment horizontal="center" vertical="center" textRotation="90" wrapText="1"/>
      <protection locked="0"/>
    </xf>
    <xf numFmtId="0" fontId="7" fillId="0" borderId="12" xfId="0" applyFont="1" applyFill="1" applyBorder="1" applyAlignment="1">
      <alignment horizontal="center" vertical="center" textRotation="90" wrapText="1"/>
    </xf>
    <xf numFmtId="0" fontId="7" fillId="0" borderId="13" xfId="0" applyFont="1" applyFill="1" applyBorder="1" applyAlignment="1">
      <alignment horizontal="center" vertical="center" textRotation="90" wrapText="1"/>
    </xf>
    <xf numFmtId="0" fontId="7" fillId="2" borderId="12" xfId="0" applyFont="1" applyFill="1" applyBorder="1" applyAlignment="1">
      <alignment horizontal="center" vertical="center" textRotation="90" wrapText="1"/>
    </xf>
    <xf numFmtId="0" fontId="7" fillId="2" borderId="13" xfId="0" applyFont="1" applyFill="1" applyBorder="1" applyAlignment="1">
      <alignment horizontal="center" vertical="center" textRotation="90" wrapText="1"/>
    </xf>
    <xf numFmtId="3" fontId="4" fillId="0" borderId="8" xfId="0" applyNumberFormat="1" applyFont="1" applyFill="1" applyBorder="1" applyAlignment="1" applyProtection="1">
      <alignment horizontal="center" vertical="center" textRotation="90" wrapText="1"/>
      <protection locked="0"/>
    </xf>
    <xf numFmtId="3" fontId="4" fillId="0" borderId="11" xfId="0" applyNumberFormat="1" applyFont="1" applyFill="1" applyBorder="1" applyAlignment="1" applyProtection="1">
      <alignment horizontal="center" vertical="center" textRotation="90" wrapText="1"/>
      <protection locked="0"/>
    </xf>
    <xf numFmtId="3" fontId="4" fillId="0" borderId="10" xfId="0" applyNumberFormat="1" applyFont="1" applyFill="1" applyBorder="1" applyAlignment="1" applyProtection="1">
      <alignment horizontal="center" vertical="center" textRotation="90" wrapText="1"/>
      <protection locked="0"/>
    </xf>
    <xf numFmtId="3" fontId="9" fillId="12" borderId="20" xfId="0" applyNumberFormat="1" applyFont="1" applyFill="1" applyBorder="1" applyAlignment="1" applyProtection="1">
      <alignment horizontal="center" vertical="center" textRotation="90" wrapText="1"/>
    </xf>
    <xf numFmtId="0" fontId="7" fillId="12" borderId="25"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14" fillId="0" borderId="12" xfId="0" applyFont="1" applyFill="1" applyBorder="1" applyAlignment="1">
      <alignment horizontal="center" vertical="center" textRotation="90" wrapText="1"/>
    </xf>
    <xf numFmtId="0" fontId="14" fillId="0" borderId="13" xfId="0" applyFont="1" applyFill="1" applyBorder="1" applyAlignment="1">
      <alignment horizontal="center" vertical="center" textRotation="90" wrapText="1"/>
    </xf>
    <xf numFmtId="0" fontId="14" fillId="0" borderId="14" xfId="0" applyFont="1" applyFill="1" applyBorder="1" applyAlignment="1">
      <alignment horizontal="center" vertical="center" textRotation="90" wrapText="1"/>
    </xf>
    <xf numFmtId="0" fontId="14" fillId="2" borderId="36" xfId="0" applyFont="1" applyFill="1" applyBorder="1" applyAlignment="1">
      <alignment horizontal="center" vertical="center" textRotation="90" wrapText="1"/>
    </xf>
    <xf numFmtId="0" fontId="14" fillId="2" borderId="13" xfId="0" applyFont="1" applyFill="1" applyBorder="1" applyAlignment="1">
      <alignment horizontal="center" vertical="center" textRotation="90" wrapText="1"/>
    </xf>
    <xf numFmtId="0" fontId="14" fillId="2" borderId="14" xfId="0" applyFont="1" applyFill="1" applyBorder="1" applyAlignment="1">
      <alignment horizontal="center" vertical="center" textRotation="90" wrapText="1"/>
    </xf>
    <xf numFmtId="0" fontId="24" fillId="9" borderId="18" xfId="0" applyFont="1" applyFill="1" applyBorder="1" applyAlignment="1">
      <alignment horizontal="left" vertical="center" wrapText="1"/>
    </xf>
    <xf numFmtId="0" fontId="24" fillId="9" borderId="2" xfId="0" applyFont="1" applyFill="1" applyBorder="1" applyAlignment="1">
      <alignment horizontal="left" vertical="center" wrapText="1"/>
    </xf>
    <xf numFmtId="0" fontId="24" fillId="9" borderId="27" xfId="0" applyFont="1" applyFill="1" applyBorder="1" applyAlignment="1">
      <alignment horizontal="left" vertical="center" wrapText="1"/>
    </xf>
    <xf numFmtId="0" fontId="24" fillId="9" borderId="28" xfId="0" applyFont="1" applyFill="1" applyBorder="1" applyAlignment="1">
      <alignment horizontal="left" vertical="center" wrapText="1"/>
    </xf>
    <xf numFmtId="0" fontId="24" fillId="9" borderId="24" xfId="0" applyFont="1" applyFill="1" applyBorder="1" applyAlignment="1">
      <alignment horizontal="left" vertical="center" wrapText="1"/>
    </xf>
    <xf numFmtId="0" fontId="24" fillId="9" borderId="29" xfId="0" applyFont="1" applyFill="1" applyBorder="1" applyAlignment="1">
      <alignment horizontal="left" vertical="center" wrapText="1"/>
    </xf>
    <xf numFmtId="3" fontId="4" fillId="0" borderId="8" xfId="0" applyNumberFormat="1" applyFont="1" applyFill="1" applyBorder="1" applyAlignment="1">
      <alignment horizontal="center" vertical="center" textRotation="90" wrapText="1"/>
    </xf>
    <xf numFmtId="3" fontId="4" fillId="0" borderId="11" xfId="0" applyNumberFormat="1" applyFont="1" applyFill="1" applyBorder="1" applyAlignment="1">
      <alignment horizontal="center" vertical="center" textRotation="90" wrapText="1"/>
    </xf>
    <xf numFmtId="3" fontId="4" fillId="0" borderId="10" xfId="0" applyNumberFormat="1" applyFont="1" applyFill="1" applyBorder="1" applyAlignment="1">
      <alignment horizontal="center" vertical="center" textRotation="90" wrapText="1"/>
    </xf>
    <xf numFmtId="3" fontId="4" fillId="0" borderId="35" xfId="0" applyNumberFormat="1" applyFont="1" applyFill="1" applyBorder="1" applyAlignment="1" applyProtection="1">
      <alignment horizontal="center" vertical="center" textRotation="90" wrapText="1"/>
      <protection locked="0"/>
    </xf>
    <xf numFmtId="3" fontId="13" fillId="5" borderId="2" xfId="0" applyNumberFormat="1" applyFont="1" applyFill="1" applyBorder="1" applyAlignment="1" applyProtection="1">
      <alignment horizontal="center" vertical="center" wrapText="1"/>
    </xf>
    <xf numFmtId="165" fontId="4" fillId="0" borderId="8" xfId="0" applyNumberFormat="1" applyFont="1" applyFill="1" applyBorder="1" applyAlignment="1" applyProtection="1">
      <alignment horizontal="center" vertical="center" textRotation="90" wrapText="1"/>
      <protection locked="0"/>
    </xf>
    <xf numFmtId="165" fontId="4" fillId="0" borderId="11" xfId="0" applyNumberFormat="1" applyFont="1" applyFill="1" applyBorder="1" applyAlignment="1" applyProtection="1">
      <alignment horizontal="center" vertical="center" textRotation="90" wrapText="1"/>
      <protection locked="0"/>
    </xf>
    <xf numFmtId="165" fontId="4" fillId="0" borderId="10" xfId="0" applyNumberFormat="1" applyFont="1" applyFill="1" applyBorder="1" applyAlignment="1" applyProtection="1">
      <alignment horizontal="center" vertical="center" textRotation="90" wrapText="1"/>
      <protection locked="0"/>
    </xf>
    <xf numFmtId="3" fontId="9" fillId="13" borderId="8" xfId="0" applyNumberFormat="1" applyFont="1" applyFill="1" applyBorder="1" applyAlignment="1" applyProtection="1">
      <alignment horizontal="center" vertical="center" textRotation="90" wrapText="1"/>
    </xf>
    <xf numFmtId="3" fontId="9" fillId="13" borderId="22" xfId="0" applyNumberFormat="1" applyFont="1" applyFill="1" applyBorder="1" applyAlignment="1" applyProtection="1">
      <alignment horizontal="center" vertical="center" textRotation="90" wrapText="1"/>
    </xf>
    <xf numFmtId="0" fontId="7" fillId="10" borderId="3"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22"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5" fillId="14" borderId="8"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35" xfId="0" applyFont="1" applyFill="1" applyBorder="1" applyAlignment="1">
      <alignment horizontal="center" vertical="center" wrapText="1"/>
    </xf>
    <xf numFmtId="0" fontId="23" fillId="0" borderId="0" xfId="0" applyFont="1" applyFill="1" applyBorder="1" applyAlignment="1">
      <alignment horizontal="center" vertical="center" wrapText="1"/>
    </xf>
    <xf numFmtId="3" fontId="4" fillId="0" borderId="35"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0" fontId="4" fillId="2" borderId="35" xfId="0" applyFont="1" applyFill="1" applyBorder="1" applyAlignment="1" applyProtection="1">
      <alignment horizontal="center" vertical="center" textRotation="90" wrapText="1"/>
      <protection locked="0"/>
    </xf>
    <xf numFmtId="0" fontId="4" fillId="2" borderId="11" xfId="0" applyFont="1" applyFill="1" applyBorder="1" applyAlignment="1" applyProtection="1">
      <alignment horizontal="center" vertical="center" textRotation="90" wrapText="1"/>
      <protection locked="0"/>
    </xf>
    <xf numFmtId="0" fontId="4" fillId="2" borderId="10" xfId="0" applyFont="1" applyFill="1" applyBorder="1" applyAlignment="1" applyProtection="1">
      <alignment horizontal="center" vertical="center" textRotation="90" wrapText="1"/>
      <protection locked="0"/>
    </xf>
    <xf numFmtId="9" fontId="4" fillId="0" borderId="35" xfId="1" applyFont="1" applyFill="1" applyBorder="1" applyAlignment="1">
      <alignment horizontal="center" vertical="center" wrapText="1"/>
    </xf>
    <xf numFmtId="9" fontId="4" fillId="0" borderId="11" xfId="1" applyFont="1" applyFill="1" applyBorder="1" applyAlignment="1">
      <alignment horizontal="center" vertical="center" wrapText="1"/>
    </xf>
    <xf numFmtId="9" fontId="4" fillId="0" borderId="10" xfId="1" applyFont="1" applyFill="1" applyBorder="1" applyAlignment="1">
      <alignment horizontal="center" vertical="center" wrapText="1"/>
    </xf>
    <xf numFmtId="0" fontId="4" fillId="0" borderId="8" xfId="1" applyNumberFormat="1" applyFont="1" applyFill="1" applyBorder="1" applyAlignment="1">
      <alignment horizontal="center" vertical="center" wrapText="1"/>
    </xf>
    <xf numFmtId="0" fontId="4" fillId="0" borderId="11" xfId="1" applyNumberFormat="1" applyFont="1" applyFill="1" applyBorder="1" applyAlignment="1">
      <alignment horizontal="center" vertical="center" wrapText="1"/>
    </xf>
    <xf numFmtId="0" fontId="4" fillId="0" borderId="10" xfId="1" applyNumberFormat="1" applyFont="1" applyFill="1" applyBorder="1" applyAlignment="1">
      <alignment horizontal="center" vertical="center" wrapText="1"/>
    </xf>
    <xf numFmtId="3" fontId="13" fillId="12" borderId="2" xfId="0" applyNumberFormat="1" applyFont="1" applyFill="1" applyBorder="1" applyAlignment="1" applyProtection="1">
      <alignment horizontal="center" vertical="center" wrapText="1"/>
    </xf>
    <xf numFmtId="0" fontId="3" fillId="6" borderId="0" xfId="0" applyFont="1" applyFill="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7" fillId="7" borderId="4" xfId="0" applyFont="1" applyFill="1" applyBorder="1" applyAlignment="1">
      <alignment horizontal="left" vertical="center" wrapText="1"/>
    </xf>
    <xf numFmtId="0" fontId="7" fillId="7" borderId="1" xfId="0" applyFont="1" applyFill="1" applyBorder="1" applyAlignment="1">
      <alignment horizontal="left" vertical="center" wrapText="1"/>
    </xf>
    <xf numFmtId="0" fontId="7" fillId="8" borderId="1" xfId="0" applyFont="1" applyFill="1" applyBorder="1" applyAlignment="1" applyProtection="1">
      <alignment horizontal="left" vertical="center" wrapText="1"/>
      <protection locked="0"/>
    </xf>
    <xf numFmtId="3" fontId="7" fillId="5" borderId="19" xfId="0" applyNumberFormat="1" applyFont="1" applyFill="1" applyBorder="1" applyAlignment="1" applyProtection="1">
      <alignment horizontal="center" vertical="center" wrapText="1"/>
    </xf>
    <xf numFmtId="3" fontId="7" fillId="5" borderId="1" xfId="0" applyNumberFormat="1" applyFont="1" applyFill="1" applyBorder="1" applyAlignment="1" applyProtection="1">
      <alignment horizontal="center" vertical="center" wrapText="1"/>
    </xf>
    <xf numFmtId="0" fontId="7" fillId="10" borderId="9" xfId="0" applyFont="1" applyFill="1" applyBorder="1" applyAlignment="1">
      <alignment horizontal="left" vertical="center" wrapText="1"/>
    </xf>
    <xf numFmtId="0" fontId="9" fillId="12" borderId="2" xfId="0" applyFont="1" applyFill="1" applyBorder="1" applyAlignment="1" applyProtection="1">
      <alignment horizontal="center" vertical="center" textRotation="90" wrapText="1"/>
    </xf>
    <xf numFmtId="3" fontId="9" fillId="12" borderId="23" xfId="0" applyNumberFormat="1" applyFont="1" applyFill="1" applyBorder="1" applyAlignment="1" applyProtection="1">
      <alignment horizontal="center" vertical="center" textRotation="90" wrapText="1"/>
    </xf>
    <xf numFmtId="0" fontId="13" fillId="5" borderId="2" xfId="0" applyFont="1" applyFill="1" applyBorder="1" applyAlignment="1">
      <alignment horizontal="center" vertical="center" textRotation="90" wrapText="1"/>
    </xf>
    <xf numFmtId="10" fontId="9" fillId="12" borderId="2" xfId="0" applyNumberFormat="1" applyFont="1" applyFill="1" applyBorder="1" applyAlignment="1" applyProtection="1">
      <alignment horizontal="center" vertical="center" textRotation="90" wrapText="1"/>
    </xf>
    <xf numFmtId="3" fontId="13" fillId="5" borderId="21" xfId="0" applyNumberFormat="1" applyFont="1" applyFill="1" applyBorder="1" applyAlignment="1" applyProtection="1">
      <alignment horizontal="center" vertical="center" wrapText="1"/>
    </xf>
    <xf numFmtId="0" fontId="7" fillId="0" borderId="14" xfId="0" applyFont="1" applyFill="1" applyBorder="1" applyAlignment="1">
      <alignment horizontal="center" vertical="center" textRotation="90" wrapText="1"/>
    </xf>
    <xf numFmtId="0" fontId="7" fillId="2" borderId="14" xfId="0" applyFont="1" applyFill="1" applyBorder="1" applyAlignment="1">
      <alignment horizontal="center" vertical="center" textRotation="90" wrapText="1"/>
    </xf>
    <xf numFmtId="0" fontId="23" fillId="0" borderId="7" xfId="0" applyFont="1" applyFill="1" applyBorder="1" applyAlignment="1">
      <alignment horizontal="center" vertical="center" wrapText="1"/>
    </xf>
    <xf numFmtId="0" fontId="14" fillId="2" borderId="12" xfId="0" applyFont="1" applyFill="1" applyBorder="1" applyAlignment="1">
      <alignment horizontal="center" vertical="center" textRotation="90" wrapText="1"/>
    </xf>
    <xf numFmtId="0" fontId="22" fillId="2" borderId="7" xfId="0" applyFont="1" applyFill="1" applyBorder="1" applyAlignment="1">
      <alignment horizontal="center" vertical="center"/>
    </xf>
    <xf numFmtId="0" fontId="10" fillId="2" borderId="7" xfId="0" applyFont="1" applyFill="1" applyBorder="1" applyAlignment="1">
      <alignment horizontal="center" vertical="center"/>
    </xf>
    <xf numFmtId="0" fontId="4" fillId="2" borderId="8" xfId="0" applyFont="1" applyFill="1" applyBorder="1" applyAlignment="1" applyProtection="1">
      <alignment horizontal="center" vertical="center" textRotation="90" wrapText="1"/>
      <protection locked="0"/>
    </xf>
    <xf numFmtId="1" fontId="4" fillId="0" borderId="8" xfId="2" applyNumberFormat="1" applyFont="1" applyFill="1" applyBorder="1" applyAlignment="1" applyProtection="1">
      <alignment horizontal="center" vertical="center" textRotation="90" wrapText="1"/>
      <protection locked="0"/>
    </xf>
    <xf numFmtId="1" fontId="4" fillId="0" borderId="11" xfId="2" applyNumberFormat="1" applyFont="1" applyFill="1" applyBorder="1" applyAlignment="1" applyProtection="1">
      <alignment horizontal="center" vertical="center" textRotation="90" wrapText="1"/>
      <protection locked="0"/>
    </xf>
    <xf numFmtId="1" fontId="4" fillId="0" borderId="10" xfId="2" applyNumberFormat="1" applyFont="1" applyFill="1" applyBorder="1" applyAlignment="1" applyProtection="1">
      <alignment horizontal="center" vertical="center" textRotation="90" wrapText="1"/>
      <protection locked="0"/>
    </xf>
    <xf numFmtId="2" fontId="4" fillId="0" borderId="8" xfId="2" applyNumberFormat="1" applyFont="1" applyFill="1" applyBorder="1" applyAlignment="1" applyProtection="1">
      <alignment horizontal="center" vertical="center" textRotation="90" wrapText="1"/>
      <protection locked="0"/>
    </xf>
    <xf numFmtId="2" fontId="4" fillId="0" borderId="11" xfId="2" applyNumberFormat="1" applyFont="1" applyFill="1" applyBorder="1" applyAlignment="1" applyProtection="1">
      <alignment horizontal="center" vertical="center" textRotation="90" wrapText="1"/>
      <protection locked="0"/>
    </xf>
    <xf numFmtId="2" fontId="4" fillId="0" borderId="10" xfId="2" applyNumberFormat="1" applyFont="1" applyFill="1" applyBorder="1" applyAlignment="1" applyProtection="1">
      <alignment horizontal="center" vertical="center" textRotation="90" wrapText="1"/>
      <protection locked="0"/>
    </xf>
    <xf numFmtId="0" fontId="7" fillId="0" borderId="31" xfId="0" applyFont="1" applyFill="1" applyBorder="1" applyAlignment="1">
      <alignment horizontal="center" vertical="center" textRotation="90" wrapText="1"/>
    </xf>
    <xf numFmtId="0" fontId="7" fillId="0" borderId="32" xfId="0" applyFont="1" applyFill="1" applyBorder="1" applyAlignment="1">
      <alignment horizontal="center" vertical="center" textRotation="90" wrapText="1"/>
    </xf>
    <xf numFmtId="0" fontId="7" fillId="0" borderId="33" xfId="0" applyFont="1" applyFill="1" applyBorder="1" applyAlignment="1">
      <alignment horizontal="center" vertical="center" textRotation="90" wrapText="1"/>
    </xf>
    <xf numFmtId="9" fontId="4" fillId="0" borderId="8" xfId="1" applyFont="1" applyFill="1" applyBorder="1" applyAlignment="1">
      <alignment horizontal="center" vertical="center" wrapText="1"/>
    </xf>
    <xf numFmtId="3" fontId="4" fillId="9" borderId="8" xfId="0" applyNumberFormat="1" applyFont="1" applyFill="1" applyBorder="1" applyAlignment="1" applyProtection="1">
      <alignment horizontal="center" vertical="center" textRotation="90" wrapText="1"/>
      <protection locked="0"/>
    </xf>
    <xf numFmtId="3" fontId="4" fillId="9" borderId="11" xfId="0" applyNumberFormat="1" applyFont="1" applyFill="1" applyBorder="1" applyAlignment="1" applyProtection="1">
      <alignment horizontal="center" vertical="center" textRotation="90" wrapText="1"/>
      <protection locked="0"/>
    </xf>
    <xf numFmtId="3" fontId="4" fillId="9" borderId="10" xfId="0" applyNumberFormat="1" applyFont="1" applyFill="1" applyBorder="1" applyAlignment="1" applyProtection="1">
      <alignment horizontal="center" vertical="center" textRotation="90" wrapText="1"/>
      <protection locked="0"/>
    </xf>
    <xf numFmtId="0" fontId="7" fillId="2" borderId="31" xfId="0" applyFont="1" applyFill="1" applyBorder="1" applyAlignment="1">
      <alignment horizontal="center" vertical="center" textRotation="90" wrapText="1"/>
    </xf>
    <xf numFmtId="0" fontId="7" fillId="2" borderId="33" xfId="0" applyFont="1" applyFill="1" applyBorder="1" applyAlignment="1">
      <alignment horizontal="center" vertical="center" textRotation="90" wrapText="1"/>
    </xf>
    <xf numFmtId="9" fontId="4" fillId="0" borderId="8" xfId="1" applyFont="1" applyFill="1" applyBorder="1" applyAlignment="1">
      <alignment horizontal="center" vertical="center" textRotation="90" wrapText="1"/>
    </xf>
    <xf numFmtId="9" fontId="4" fillId="0" borderId="11" xfId="1" applyFont="1" applyFill="1" applyBorder="1" applyAlignment="1">
      <alignment horizontal="center" vertical="center" textRotation="90" wrapText="1"/>
    </xf>
    <xf numFmtId="9" fontId="4" fillId="0" borderId="10" xfId="1" applyFont="1" applyFill="1" applyBorder="1" applyAlignment="1">
      <alignment horizontal="center" vertical="center" textRotation="90" wrapText="1"/>
    </xf>
  </cellXfs>
  <cellStyles count="3">
    <cellStyle name="Millares" xfId="2" builtinId="3"/>
    <cellStyle name="Normal" xfId="0" builtinId="0"/>
    <cellStyle name="Porcentual"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Hoja1" enableFormatConditionsCalculation="0">
    <tabColor indexed="57"/>
  </sheetPr>
  <dimension ref="A1:AI33"/>
  <sheetViews>
    <sheetView tabSelected="1" topLeftCell="B1" zoomScale="85" zoomScaleNormal="85" workbookViewId="0">
      <pane ySplit="6" topLeftCell="A26" activePane="bottomLeft" state="frozen"/>
      <selection activeCell="A7" sqref="A7"/>
      <selection pane="bottomLeft" activeCell="D35" sqref="D35"/>
    </sheetView>
  </sheetViews>
  <sheetFormatPr baseColWidth="10" defaultRowHeight="23.25"/>
  <cols>
    <col min="1" max="1" width="3.7109375" style="87" bestFit="1" customWidth="1"/>
    <col min="2" max="2" width="15" style="1" customWidth="1"/>
    <col min="3" max="3" width="23" style="110" customWidth="1"/>
    <col min="4" max="4" width="6.28515625" style="7" customWidth="1"/>
    <col min="5" max="5" width="6.7109375" style="7" customWidth="1"/>
    <col min="6" max="6" width="23.42578125" style="14" customWidth="1"/>
    <col min="7" max="7" width="16.42578125" style="60" customWidth="1"/>
    <col min="8" max="8" width="5.7109375" style="79" customWidth="1"/>
    <col min="9" max="9" width="5" style="80" customWidth="1"/>
    <col min="10" max="10" width="6.140625" style="81" customWidth="1"/>
    <col min="11" max="11" width="5.28515625" style="81" customWidth="1"/>
    <col min="12" max="29" width="4.28515625" style="60" customWidth="1"/>
    <col min="30" max="30" width="5" style="60" customWidth="1"/>
    <col min="31" max="31" width="6" style="60" customWidth="1"/>
    <col min="32" max="32" width="5.42578125" style="60" customWidth="1"/>
    <col min="33" max="33" width="3.7109375" style="60" customWidth="1"/>
    <col min="34" max="34" width="3.7109375" style="82" customWidth="1"/>
    <col min="35" max="35" width="4.140625" style="60" customWidth="1"/>
    <col min="36" max="16384" width="11.42578125" style="60"/>
  </cols>
  <sheetData>
    <row r="1" spans="1:35" ht="12.75">
      <c r="B1" s="198" t="s">
        <v>182</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row>
    <row r="2" spans="1:35" ht="20.25" customHeight="1" thickBot="1">
      <c r="B2" s="199" t="s">
        <v>89</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row>
    <row r="3" spans="1:35" ht="29.25" customHeight="1">
      <c r="B3" s="201" t="s">
        <v>41</v>
      </c>
      <c r="C3" s="202"/>
      <c r="D3" s="202"/>
      <c r="E3" s="202"/>
      <c r="F3" s="203" t="s">
        <v>34</v>
      </c>
      <c r="G3" s="203"/>
      <c r="H3" s="203"/>
      <c r="I3" s="203"/>
      <c r="J3" s="203"/>
      <c r="K3" s="203"/>
      <c r="L3" s="204" t="s">
        <v>2</v>
      </c>
      <c r="M3" s="205"/>
      <c r="N3" s="205"/>
      <c r="O3" s="205"/>
      <c r="P3" s="205"/>
      <c r="Q3" s="205"/>
      <c r="R3" s="205"/>
      <c r="S3" s="205"/>
      <c r="T3" s="205"/>
      <c r="U3" s="205"/>
      <c r="V3" s="205"/>
      <c r="W3" s="205"/>
      <c r="X3" s="205"/>
      <c r="Y3" s="205"/>
      <c r="Z3" s="205"/>
      <c r="AA3" s="205"/>
      <c r="AB3" s="205"/>
      <c r="AC3" s="205"/>
      <c r="AD3" s="145" t="s">
        <v>6</v>
      </c>
      <c r="AE3" s="146"/>
      <c r="AF3" s="146"/>
      <c r="AG3" s="146"/>
      <c r="AH3" s="146"/>
      <c r="AI3" s="147"/>
    </row>
    <row r="4" spans="1:35" ht="15" customHeight="1">
      <c r="B4" s="154" t="s">
        <v>38</v>
      </c>
      <c r="C4" s="155"/>
      <c r="D4" s="155"/>
      <c r="E4" s="155"/>
      <c r="F4" s="156" t="s">
        <v>105</v>
      </c>
      <c r="G4" s="157"/>
      <c r="H4" s="209" t="s">
        <v>84</v>
      </c>
      <c r="I4" s="209" t="s">
        <v>107</v>
      </c>
      <c r="J4" s="168" t="s">
        <v>85</v>
      </c>
      <c r="K4" s="168" t="s">
        <v>86</v>
      </c>
      <c r="L4" s="211" t="s">
        <v>7</v>
      </c>
      <c r="M4" s="164"/>
      <c r="N4" s="164" t="s">
        <v>8</v>
      </c>
      <c r="O4" s="164"/>
      <c r="P4" s="164" t="s">
        <v>9</v>
      </c>
      <c r="Q4" s="164"/>
      <c r="R4" s="164" t="s">
        <v>10</v>
      </c>
      <c r="S4" s="164"/>
      <c r="T4" s="164" t="s">
        <v>99</v>
      </c>
      <c r="U4" s="164"/>
      <c r="V4" s="164" t="s">
        <v>100</v>
      </c>
      <c r="W4" s="164"/>
      <c r="X4" s="164" t="s">
        <v>13</v>
      </c>
      <c r="Y4" s="164"/>
      <c r="Z4" s="164" t="s">
        <v>22</v>
      </c>
      <c r="AA4" s="164"/>
      <c r="AB4" s="164" t="s">
        <v>23</v>
      </c>
      <c r="AC4" s="164"/>
      <c r="AD4" s="197" t="s">
        <v>101</v>
      </c>
      <c r="AE4" s="197"/>
      <c r="AF4" s="207" t="s">
        <v>27</v>
      </c>
      <c r="AG4" s="210" t="s">
        <v>5</v>
      </c>
      <c r="AH4" s="208" t="s">
        <v>6</v>
      </c>
      <c r="AI4" s="144" t="s">
        <v>28</v>
      </c>
    </row>
    <row r="5" spans="1:35" ht="64.5" customHeight="1">
      <c r="B5" s="154"/>
      <c r="C5" s="155"/>
      <c r="D5" s="155"/>
      <c r="E5" s="155"/>
      <c r="F5" s="158"/>
      <c r="G5" s="159"/>
      <c r="H5" s="209"/>
      <c r="I5" s="209"/>
      <c r="J5" s="169"/>
      <c r="K5" s="169"/>
      <c r="L5" s="18" t="s">
        <v>0</v>
      </c>
      <c r="M5" s="50" t="s">
        <v>1</v>
      </c>
      <c r="N5" s="18" t="s">
        <v>0</v>
      </c>
      <c r="O5" s="50" t="s">
        <v>1</v>
      </c>
      <c r="P5" s="18" t="s">
        <v>0</v>
      </c>
      <c r="Q5" s="50" t="s">
        <v>1</v>
      </c>
      <c r="R5" s="18" t="s">
        <v>0</v>
      </c>
      <c r="S5" s="50" t="s">
        <v>1</v>
      </c>
      <c r="T5" s="18" t="s">
        <v>0</v>
      </c>
      <c r="U5" s="50" t="s">
        <v>1</v>
      </c>
      <c r="V5" s="18" t="s">
        <v>0</v>
      </c>
      <c r="W5" s="50" t="s">
        <v>1</v>
      </c>
      <c r="X5" s="18" t="s">
        <v>0</v>
      </c>
      <c r="Y5" s="50" t="s">
        <v>14</v>
      </c>
      <c r="Z5" s="18" t="s">
        <v>0</v>
      </c>
      <c r="AA5" s="50" t="s">
        <v>1</v>
      </c>
      <c r="AB5" s="18" t="s">
        <v>0</v>
      </c>
      <c r="AC5" s="50" t="s">
        <v>14</v>
      </c>
      <c r="AD5" s="42" t="s">
        <v>25</v>
      </c>
      <c r="AE5" s="42" t="s">
        <v>26</v>
      </c>
      <c r="AF5" s="207"/>
      <c r="AG5" s="210"/>
      <c r="AH5" s="208"/>
      <c r="AI5" s="144"/>
    </row>
    <row r="6" spans="1:35" s="61" customFormat="1" ht="78.75" customHeight="1" thickBot="1">
      <c r="A6" s="88"/>
      <c r="B6" s="206" t="s">
        <v>39</v>
      </c>
      <c r="C6" s="170"/>
      <c r="D6" s="170"/>
      <c r="E6" s="170"/>
      <c r="F6" s="170" t="s">
        <v>40</v>
      </c>
      <c r="G6" s="170"/>
      <c r="H6" s="46">
        <v>10000</v>
      </c>
      <c r="I6" s="47">
        <v>4500</v>
      </c>
      <c r="J6" s="35"/>
      <c r="K6" s="35"/>
      <c r="L6" s="59">
        <f t="shared" ref="L6:AC6" si="0">L8+L16+L22+L28</f>
        <v>1070676</v>
      </c>
      <c r="M6" s="59">
        <f t="shared" si="0"/>
        <v>0</v>
      </c>
      <c r="N6" s="59">
        <f t="shared" si="0"/>
        <v>0</v>
      </c>
      <c r="O6" s="59">
        <f t="shared" si="0"/>
        <v>0</v>
      </c>
      <c r="P6" s="59">
        <f t="shared" si="0"/>
        <v>0</v>
      </c>
      <c r="Q6" s="59">
        <f t="shared" si="0"/>
        <v>0</v>
      </c>
      <c r="R6" s="59">
        <f t="shared" si="0"/>
        <v>0</v>
      </c>
      <c r="S6" s="59">
        <f t="shared" si="0"/>
        <v>0</v>
      </c>
      <c r="T6" s="59">
        <f t="shared" si="0"/>
        <v>0</v>
      </c>
      <c r="U6" s="59">
        <f t="shared" si="0"/>
        <v>0</v>
      </c>
      <c r="V6" s="59">
        <f t="shared" si="0"/>
        <v>0</v>
      </c>
      <c r="W6" s="59">
        <f t="shared" si="0"/>
        <v>0</v>
      </c>
      <c r="X6" s="59">
        <f t="shared" si="0"/>
        <v>0</v>
      </c>
      <c r="Y6" s="59">
        <f t="shared" si="0"/>
        <v>0</v>
      </c>
      <c r="Z6" s="59">
        <f t="shared" si="0"/>
        <v>0</v>
      </c>
      <c r="AA6" s="59">
        <f t="shared" si="0"/>
        <v>0</v>
      </c>
      <c r="AB6" s="59">
        <f t="shared" si="0"/>
        <v>1070676</v>
      </c>
      <c r="AC6" s="59">
        <f t="shared" si="0"/>
        <v>0</v>
      </c>
      <c r="AD6" s="19"/>
      <c r="AE6" s="19"/>
      <c r="AF6" s="19"/>
      <c r="AG6" s="19"/>
      <c r="AH6" s="19"/>
      <c r="AI6" s="52"/>
    </row>
    <row r="7" spans="1:35" s="61" customFormat="1" ht="10.5" customHeight="1" thickBot="1">
      <c r="A7" s="88"/>
      <c r="C7" s="15"/>
      <c r="D7" s="5"/>
      <c r="E7" s="5"/>
      <c r="F7" s="15"/>
      <c r="H7" s="62"/>
      <c r="I7" s="63"/>
      <c r="J7" s="63"/>
      <c r="K7" s="63"/>
      <c r="AF7" s="64"/>
      <c r="AG7" s="64"/>
      <c r="AH7" s="65"/>
      <c r="AI7" s="60"/>
    </row>
    <row r="8" spans="1:35" s="67" customFormat="1" ht="41.25">
      <c r="A8" s="89" t="s">
        <v>98</v>
      </c>
      <c r="B8" s="48" t="s">
        <v>102</v>
      </c>
      <c r="C8" s="38" t="s">
        <v>3</v>
      </c>
      <c r="D8" s="53" t="s">
        <v>20</v>
      </c>
      <c r="E8" s="53" t="s">
        <v>21</v>
      </c>
      <c r="F8" s="43" t="s">
        <v>15</v>
      </c>
      <c r="G8" s="49" t="s">
        <v>4</v>
      </c>
      <c r="H8" s="44"/>
      <c r="I8" s="45"/>
      <c r="J8" s="51"/>
      <c r="K8" s="51"/>
      <c r="L8" s="44">
        <f>L9</f>
        <v>50000</v>
      </c>
      <c r="M8" s="58">
        <f>M9</f>
        <v>0</v>
      </c>
      <c r="N8" s="44">
        <f t="shared" ref="N8" si="1">N9</f>
        <v>0</v>
      </c>
      <c r="O8" s="58">
        <f>O9</f>
        <v>0</v>
      </c>
      <c r="P8" s="44">
        <f t="shared" ref="P8" si="2">P9</f>
        <v>0</v>
      </c>
      <c r="Q8" s="58">
        <f>Q9</f>
        <v>0</v>
      </c>
      <c r="R8" s="44">
        <f t="shared" ref="R8" si="3">R9</f>
        <v>0</v>
      </c>
      <c r="S8" s="58">
        <f>S9</f>
        <v>0</v>
      </c>
      <c r="T8" s="44">
        <f t="shared" ref="T8" si="4">T9</f>
        <v>0</v>
      </c>
      <c r="U8" s="58">
        <f>U9</f>
        <v>0</v>
      </c>
      <c r="V8" s="44">
        <f t="shared" ref="V8" si="5">V9</f>
        <v>0</v>
      </c>
      <c r="W8" s="58">
        <f>W9</f>
        <v>0</v>
      </c>
      <c r="X8" s="44">
        <f t="shared" ref="X8" si="6">X9</f>
        <v>0</v>
      </c>
      <c r="Y8" s="58">
        <f>Y9</f>
        <v>0</v>
      </c>
      <c r="Z8" s="44">
        <f t="shared" ref="Z8" si="7">Z9</f>
        <v>0</v>
      </c>
      <c r="AA8" s="58">
        <f>AA9</f>
        <v>0</v>
      </c>
      <c r="AB8" s="44">
        <f t="shared" ref="AB8" si="8">AB9</f>
        <v>50000</v>
      </c>
      <c r="AC8" s="58">
        <f>AC9</f>
        <v>0</v>
      </c>
      <c r="AD8" s="8"/>
      <c r="AE8" s="8"/>
      <c r="AF8" s="9"/>
      <c r="AG8" s="9"/>
      <c r="AH8" s="9"/>
      <c r="AI8" s="66"/>
    </row>
    <row r="9" spans="1:35" ht="58.5" customHeight="1">
      <c r="A9" s="137">
        <v>264</v>
      </c>
      <c r="B9" s="177" t="s">
        <v>103</v>
      </c>
      <c r="C9" s="20" t="s">
        <v>164</v>
      </c>
      <c r="D9" s="36"/>
      <c r="E9" s="36"/>
      <c r="F9" s="179" t="s">
        <v>42</v>
      </c>
      <c r="G9" s="179" t="s">
        <v>88</v>
      </c>
      <c r="H9" s="187">
        <v>7</v>
      </c>
      <c r="I9" s="187">
        <v>3</v>
      </c>
      <c r="J9" s="187"/>
      <c r="K9" s="187"/>
      <c r="L9" s="165">
        <v>50000</v>
      </c>
      <c r="M9" s="165"/>
      <c r="N9" s="165"/>
      <c r="O9" s="165"/>
      <c r="P9" s="165"/>
      <c r="Q9" s="165"/>
      <c r="R9" s="165"/>
      <c r="S9" s="165"/>
      <c r="T9" s="165"/>
      <c r="U9" s="165"/>
      <c r="V9" s="165"/>
      <c r="W9" s="165"/>
      <c r="X9" s="165"/>
      <c r="Y9" s="165"/>
      <c r="Z9" s="165"/>
      <c r="AA9" s="165"/>
      <c r="AB9" s="141">
        <f>L9+N9+P9+R9+T9+V9+X9+Z9</f>
        <v>50000</v>
      </c>
      <c r="AC9" s="141">
        <f>M9+O9+Q9+S9+U9+W9+Y9+AA9</f>
        <v>0</v>
      </c>
      <c r="AD9" s="141"/>
      <c r="AE9" s="141"/>
      <c r="AF9" s="141"/>
      <c r="AG9" s="141"/>
      <c r="AH9" s="141"/>
      <c r="AI9" s="148"/>
    </row>
    <row r="10" spans="1:35" ht="52.5" customHeight="1">
      <c r="A10" s="138"/>
      <c r="B10" s="177"/>
      <c r="C10" s="20" t="s">
        <v>165</v>
      </c>
      <c r="D10" s="36"/>
      <c r="E10" s="36"/>
      <c r="F10" s="180"/>
      <c r="G10" s="180"/>
      <c r="H10" s="185"/>
      <c r="I10" s="185"/>
      <c r="J10" s="185"/>
      <c r="K10" s="185"/>
      <c r="L10" s="166"/>
      <c r="M10" s="166"/>
      <c r="N10" s="166"/>
      <c r="O10" s="166"/>
      <c r="P10" s="166"/>
      <c r="Q10" s="166"/>
      <c r="R10" s="166"/>
      <c r="S10" s="166"/>
      <c r="T10" s="166"/>
      <c r="U10" s="166"/>
      <c r="V10" s="166"/>
      <c r="W10" s="166"/>
      <c r="X10" s="166"/>
      <c r="Y10" s="166"/>
      <c r="Z10" s="166"/>
      <c r="AA10" s="166"/>
      <c r="AB10" s="142"/>
      <c r="AC10" s="142"/>
      <c r="AD10" s="142"/>
      <c r="AE10" s="142"/>
      <c r="AF10" s="142"/>
      <c r="AG10" s="142"/>
      <c r="AH10" s="142"/>
      <c r="AI10" s="149"/>
    </row>
    <row r="11" spans="1:35" ht="49.5" customHeight="1">
      <c r="A11" s="138"/>
      <c r="B11" s="177"/>
      <c r="C11" s="20" t="s">
        <v>166</v>
      </c>
      <c r="D11" s="36"/>
      <c r="E11" s="36"/>
      <c r="F11" s="180"/>
      <c r="G11" s="180"/>
      <c r="H11" s="185"/>
      <c r="I11" s="185"/>
      <c r="J11" s="185"/>
      <c r="K11" s="185"/>
      <c r="L11" s="166"/>
      <c r="M11" s="166"/>
      <c r="N11" s="166"/>
      <c r="O11" s="166"/>
      <c r="P11" s="166"/>
      <c r="Q11" s="166"/>
      <c r="R11" s="166"/>
      <c r="S11" s="166"/>
      <c r="T11" s="166"/>
      <c r="U11" s="166"/>
      <c r="V11" s="166"/>
      <c r="W11" s="166"/>
      <c r="X11" s="166"/>
      <c r="Y11" s="166"/>
      <c r="Z11" s="166"/>
      <c r="AA11" s="166"/>
      <c r="AB11" s="142"/>
      <c r="AC11" s="142"/>
      <c r="AD11" s="142"/>
      <c r="AE11" s="142"/>
      <c r="AF11" s="142"/>
      <c r="AG11" s="142"/>
      <c r="AH11" s="142"/>
      <c r="AI11" s="149"/>
    </row>
    <row r="12" spans="1:35" ht="49.5" customHeight="1">
      <c r="A12" s="138"/>
      <c r="B12" s="177"/>
      <c r="C12" s="20" t="s">
        <v>167</v>
      </c>
      <c r="D12" s="36"/>
      <c r="E12" s="36"/>
      <c r="F12" s="180"/>
      <c r="G12" s="180"/>
      <c r="H12" s="185"/>
      <c r="I12" s="185"/>
      <c r="J12" s="185"/>
      <c r="K12" s="185"/>
      <c r="L12" s="166"/>
      <c r="M12" s="166"/>
      <c r="N12" s="166"/>
      <c r="O12" s="166"/>
      <c r="P12" s="166"/>
      <c r="Q12" s="166"/>
      <c r="R12" s="166"/>
      <c r="S12" s="166"/>
      <c r="T12" s="166"/>
      <c r="U12" s="166"/>
      <c r="V12" s="166"/>
      <c r="W12" s="166"/>
      <c r="X12" s="166"/>
      <c r="Y12" s="166"/>
      <c r="Z12" s="166"/>
      <c r="AA12" s="166"/>
      <c r="AB12" s="142"/>
      <c r="AC12" s="142"/>
      <c r="AD12" s="142"/>
      <c r="AE12" s="142"/>
      <c r="AF12" s="142"/>
      <c r="AG12" s="142"/>
      <c r="AH12" s="142"/>
      <c r="AI12" s="149"/>
    </row>
    <row r="13" spans="1:35" ht="49.5" customHeight="1">
      <c r="A13" s="138"/>
      <c r="B13" s="177"/>
      <c r="C13" s="20" t="s">
        <v>168</v>
      </c>
      <c r="D13" s="36"/>
      <c r="E13" s="36"/>
      <c r="F13" s="180"/>
      <c r="G13" s="180"/>
      <c r="H13" s="185"/>
      <c r="I13" s="185"/>
      <c r="J13" s="185"/>
      <c r="K13" s="185"/>
      <c r="L13" s="166"/>
      <c r="M13" s="166"/>
      <c r="N13" s="166"/>
      <c r="O13" s="166"/>
      <c r="P13" s="166"/>
      <c r="Q13" s="166"/>
      <c r="R13" s="166"/>
      <c r="S13" s="166"/>
      <c r="T13" s="166"/>
      <c r="U13" s="166"/>
      <c r="V13" s="166"/>
      <c r="W13" s="166"/>
      <c r="X13" s="166"/>
      <c r="Y13" s="166"/>
      <c r="Z13" s="166"/>
      <c r="AA13" s="166"/>
      <c r="AB13" s="142"/>
      <c r="AC13" s="142"/>
      <c r="AD13" s="142"/>
      <c r="AE13" s="142"/>
      <c r="AF13" s="142"/>
      <c r="AG13" s="142"/>
      <c r="AH13" s="142"/>
      <c r="AI13" s="149"/>
    </row>
    <row r="14" spans="1:35" ht="49.5" customHeight="1" thickBot="1">
      <c r="A14" s="138"/>
      <c r="B14" s="178"/>
      <c r="C14" s="21" t="s">
        <v>169</v>
      </c>
      <c r="D14" s="37"/>
      <c r="E14" s="37"/>
      <c r="F14" s="181"/>
      <c r="G14" s="181"/>
      <c r="H14" s="186"/>
      <c r="I14" s="186"/>
      <c r="J14" s="186"/>
      <c r="K14" s="186"/>
      <c r="L14" s="167"/>
      <c r="M14" s="167"/>
      <c r="N14" s="167"/>
      <c r="O14" s="167"/>
      <c r="P14" s="167"/>
      <c r="Q14" s="167"/>
      <c r="R14" s="167"/>
      <c r="S14" s="167"/>
      <c r="T14" s="167"/>
      <c r="U14" s="167"/>
      <c r="V14" s="167"/>
      <c r="W14" s="167"/>
      <c r="X14" s="167"/>
      <c r="Y14" s="167"/>
      <c r="Z14" s="167"/>
      <c r="AA14" s="167"/>
      <c r="AB14" s="143"/>
      <c r="AC14" s="143"/>
      <c r="AD14" s="143"/>
      <c r="AE14" s="143"/>
      <c r="AF14" s="143"/>
      <c r="AG14" s="143"/>
      <c r="AH14" s="143"/>
      <c r="AI14" s="150"/>
    </row>
    <row r="15" spans="1:35" s="61" customFormat="1" ht="11.25" customHeight="1" thickBot="1">
      <c r="A15" s="90"/>
      <c r="B15" s="183"/>
      <c r="C15" s="183"/>
      <c r="D15" s="183"/>
      <c r="E15" s="183"/>
      <c r="F15" s="183"/>
      <c r="G15" s="183"/>
      <c r="H15" s="183"/>
      <c r="I15" s="183"/>
      <c r="J15" s="183"/>
      <c r="K15" s="183"/>
      <c r="L15" s="26"/>
      <c r="M15" s="26"/>
      <c r="N15" s="26"/>
      <c r="O15" s="26"/>
      <c r="P15" s="26"/>
      <c r="Q15" s="26"/>
      <c r="R15" s="26"/>
      <c r="S15" s="26"/>
      <c r="T15" s="26"/>
      <c r="U15" s="26"/>
      <c r="V15" s="26"/>
      <c r="W15" s="26"/>
      <c r="X15" s="26"/>
      <c r="Y15" s="26"/>
      <c r="Z15" s="26"/>
      <c r="AA15" s="26"/>
      <c r="AB15" s="26"/>
      <c r="AC15" s="26"/>
      <c r="AD15" s="23"/>
      <c r="AE15" s="23"/>
      <c r="AF15" s="23"/>
      <c r="AG15" s="23"/>
      <c r="AH15" s="68"/>
      <c r="AI15" s="69"/>
    </row>
    <row r="16" spans="1:35" s="70" customFormat="1" ht="46.5" thickBot="1">
      <c r="A16" s="89" t="s">
        <v>98</v>
      </c>
      <c r="B16" s="111" t="s">
        <v>87</v>
      </c>
      <c r="C16" s="112" t="s">
        <v>3</v>
      </c>
      <c r="D16" s="113" t="s">
        <v>20</v>
      </c>
      <c r="E16" s="113" t="s">
        <v>21</v>
      </c>
      <c r="F16" s="114" t="s">
        <v>17</v>
      </c>
      <c r="G16" s="115" t="s">
        <v>4</v>
      </c>
      <c r="H16" s="116"/>
      <c r="I16" s="117"/>
      <c r="J16" s="118"/>
      <c r="K16" s="118"/>
      <c r="L16" s="116">
        <f>L17</f>
        <v>560000</v>
      </c>
      <c r="M16" s="119">
        <f>M17</f>
        <v>0</v>
      </c>
      <c r="N16" s="116">
        <f t="shared" ref="N16" si="9">N17</f>
        <v>0</v>
      </c>
      <c r="O16" s="119">
        <f>O17</f>
        <v>0</v>
      </c>
      <c r="P16" s="116">
        <f t="shared" ref="P16" si="10">P17</f>
        <v>0</v>
      </c>
      <c r="Q16" s="119">
        <f>Q17</f>
        <v>0</v>
      </c>
      <c r="R16" s="116">
        <f t="shared" ref="R16" si="11">R17</f>
        <v>0</v>
      </c>
      <c r="S16" s="119">
        <f>S17</f>
        <v>0</v>
      </c>
      <c r="T16" s="116">
        <f t="shared" ref="T16" si="12">T17</f>
        <v>0</v>
      </c>
      <c r="U16" s="119">
        <f>U17</f>
        <v>0</v>
      </c>
      <c r="V16" s="116">
        <f t="shared" ref="V16" si="13">V17</f>
        <v>0</v>
      </c>
      <c r="W16" s="119">
        <f>W17</f>
        <v>0</v>
      </c>
      <c r="X16" s="116">
        <f t="shared" ref="X16" si="14">X17</f>
        <v>0</v>
      </c>
      <c r="Y16" s="119">
        <f>Y17</f>
        <v>0</v>
      </c>
      <c r="Z16" s="116">
        <f t="shared" ref="Z16" si="15">Z17</f>
        <v>0</v>
      </c>
      <c r="AA16" s="119">
        <f>AA17</f>
        <v>0</v>
      </c>
      <c r="AB16" s="116">
        <f t="shared" ref="AB16" si="16">AB17</f>
        <v>560000</v>
      </c>
      <c r="AC16" s="119">
        <f>AC17</f>
        <v>0</v>
      </c>
      <c r="AD16" s="120"/>
      <c r="AE16" s="120"/>
      <c r="AF16" s="121"/>
      <c r="AG16" s="121"/>
      <c r="AH16" s="121"/>
      <c r="AI16" s="122"/>
    </row>
    <row r="17" spans="1:35" s="69" customFormat="1" ht="35.25" customHeight="1">
      <c r="A17" s="139">
        <v>265</v>
      </c>
      <c r="B17" s="176" t="s">
        <v>95</v>
      </c>
      <c r="C17" s="123" t="s">
        <v>170</v>
      </c>
      <c r="D17" s="124"/>
      <c r="E17" s="124"/>
      <c r="F17" s="182" t="s">
        <v>43</v>
      </c>
      <c r="G17" s="182" t="s">
        <v>44</v>
      </c>
      <c r="H17" s="191">
        <v>0.2</v>
      </c>
      <c r="I17" s="191">
        <v>0.08</v>
      </c>
      <c r="J17" s="184"/>
      <c r="K17" s="184"/>
      <c r="L17" s="163">
        <v>560000</v>
      </c>
      <c r="M17" s="163"/>
      <c r="N17" s="163"/>
      <c r="O17" s="163"/>
      <c r="P17" s="163"/>
      <c r="Q17" s="163"/>
      <c r="R17" s="163"/>
      <c r="S17" s="163"/>
      <c r="T17" s="163"/>
      <c r="U17" s="163"/>
      <c r="V17" s="163"/>
      <c r="W17" s="163"/>
      <c r="X17" s="163"/>
      <c r="Y17" s="163"/>
      <c r="Z17" s="163"/>
      <c r="AA17" s="163"/>
      <c r="AB17" s="163">
        <f>L17+N17+P17+R17+T17+V17+X17+Z17</f>
        <v>560000</v>
      </c>
      <c r="AC17" s="163">
        <f>M17+O17+Q17+S17+U17+W17+Y17+AA17</f>
        <v>0</v>
      </c>
      <c r="AD17" s="188"/>
      <c r="AE17" s="125"/>
      <c r="AF17" s="188"/>
      <c r="AG17" s="188"/>
      <c r="AH17" s="188"/>
      <c r="AI17" s="151"/>
    </row>
    <row r="18" spans="1:35" s="69" customFormat="1" ht="35.25" customHeight="1">
      <c r="A18" s="140"/>
      <c r="B18" s="177"/>
      <c r="C18" s="2" t="s">
        <v>171</v>
      </c>
      <c r="D18" s="36"/>
      <c r="E18" s="36"/>
      <c r="F18" s="180"/>
      <c r="G18" s="180"/>
      <c r="H18" s="192"/>
      <c r="I18" s="192"/>
      <c r="J18" s="185"/>
      <c r="K18" s="185"/>
      <c r="L18" s="142"/>
      <c r="M18" s="142"/>
      <c r="N18" s="142"/>
      <c r="O18" s="142"/>
      <c r="P18" s="142"/>
      <c r="Q18" s="142"/>
      <c r="R18" s="142"/>
      <c r="S18" s="142"/>
      <c r="T18" s="142"/>
      <c r="U18" s="142"/>
      <c r="V18" s="142"/>
      <c r="W18" s="142"/>
      <c r="X18" s="142"/>
      <c r="Y18" s="142"/>
      <c r="Z18" s="142"/>
      <c r="AA18" s="142"/>
      <c r="AB18" s="142"/>
      <c r="AC18" s="142"/>
      <c r="AD18" s="189"/>
      <c r="AE18" s="105"/>
      <c r="AF18" s="189"/>
      <c r="AG18" s="189"/>
      <c r="AH18" s="189"/>
      <c r="AI18" s="152"/>
    </row>
    <row r="19" spans="1:35" s="69" customFormat="1" ht="40.5" customHeight="1">
      <c r="A19" s="140"/>
      <c r="B19" s="177"/>
      <c r="C19" s="2" t="s">
        <v>172</v>
      </c>
      <c r="D19" s="36"/>
      <c r="E19" s="36"/>
      <c r="F19" s="180"/>
      <c r="G19" s="180"/>
      <c r="H19" s="192"/>
      <c r="I19" s="192"/>
      <c r="J19" s="185"/>
      <c r="K19" s="185"/>
      <c r="L19" s="142"/>
      <c r="M19" s="142"/>
      <c r="N19" s="142"/>
      <c r="O19" s="142"/>
      <c r="P19" s="142"/>
      <c r="Q19" s="142"/>
      <c r="R19" s="142"/>
      <c r="S19" s="142"/>
      <c r="T19" s="142"/>
      <c r="U19" s="142"/>
      <c r="V19" s="142"/>
      <c r="W19" s="142"/>
      <c r="X19" s="142"/>
      <c r="Y19" s="142"/>
      <c r="Z19" s="142"/>
      <c r="AA19" s="142"/>
      <c r="AB19" s="142"/>
      <c r="AC19" s="142"/>
      <c r="AD19" s="189"/>
      <c r="AE19" s="105"/>
      <c r="AF19" s="189"/>
      <c r="AG19" s="189"/>
      <c r="AH19" s="189"/>
      <c r="AI19" s="152"/>
    </row>
    <row r="20" spans="1:35" s="69" customFormat="1" ht="30" customHeight="1" thickBot="1">
      <c r="A20" s="140"/>
      <c r="B20" s="178"/>
      <c r="C20" s="3" t="s">
        <v>173</v>
      </c>
      <c r="D20" s="37"/>
      <c r="E20" s="37"/>
      <c r="F20" s="181"/>
      <c r="G20" s="181"/>
      <c r="H20" s="193"/>
      <c r="I20" s="193"/>
      <c r="J20" s="186"/>
      <c r="K20" s="186"/>
      <c r="L20" s="143"/>
      <c r="M20" s="143"/>
      <c r="N20" s="143"/>
      <c r="O20" s="143"/>
      <c r="P20" s="143"/>
      <c r="Q20" s="143"/>
      <c r="R20" s="143"/>
      <c r="S20" s="143"/>
      <c r="T20" s="143"/>
      <c r="U20" s="143"/>
      <c r="V20" s="143"/>
      <c r="W20" s="143"/>
      <c r="X20" s="143"/>
      <c r="Y20" s="143"/>
      <c r="Z20" s="143"/>
      <c r="AA20" s="143"/>
      <c r="AB20" s="143"/>
      <c r="AC20" s="143"/>
      <c r="AD20" s="190"/>
      <c r="AE20" s="106"/>
      <c r="AF20" s="190"/>
      <c r="AG20" s="190"/>
      <c r="AH20" s="190"/>
      <c r="AI20" s="153"/>
    </row>
    <row r="21" spans="1:35" s="72" customFormat="1" ht="11.25" customHeight="1" thickBot="1">
      <c r="A21" s="88"/>
      <c r="B21" s="174"/>
      <c r="C21" s="175"/>
      <c r="D21" s="175"/>
      <c r="E21" s="175"/>
      <c r="F21" s="175"/>
      <c r="G21" s="175"/>
      <c r="H21" s="27"/>
      <c r="I21" s="28"/>
      <c r="J21" s="29"/>
      <c r="K21" s="29"/>
      <c r="L21" s="30" t="s">
        <v>24</v>
      </c>
      <c r="M21" s="30"/>
      <c r="N21" s="30"/>
      <c r="O21" s="30"/>
      <c r="P21" s="30"/>
      <c r="Q21" s="30"/>
      <c r="R21" s="30"/>
      <c r="S21" s="30"/>
      <c r="T21" s="30"/>
      <c r="U21" s="30"/>
      <c r="V21" s="30"/>
      <c r="W21" s="30"/>
      <c r="X21" s="30"/>
      <c r="Y21" s="30"/>
      <c r="Z21" s="30"/>
      <c r="AA21" s="30"/>
      <c r="AB21" s="30"/>
      <c r="AC21" s="30"/>
      <c r="AD21" s="24"/>
      <c r="AE21" s="24"/>
      <c r="AF21" s="24"/>
      <c r="AG21" s="24"/>
      <c r="AH21" s="71"/>
      <c r="AI21" s="61"/>
    </row>
    <row r="22" spans="1:35" ht="45.75">
      <c r="A22" s="89" t="s">
        <v>98</v>
      </c>
      <c r="B22" s="48" t="s">
        <v>87</v>
      </c>
      <c r="C22" s="38" t="s">
        <v>3</v>
      </c>
      <c r="D22" s="53" t="s">
        <v>20</v>
      </c>
      <c r="E22" s="53" t="s">
        <v>21</v>
      </c>
      <c r="F22" s="43" t="s">
        <v>18</v>
      </c>
      <c r="G22" s="49" t="s">
        <v>4</v>
      </c>
      <c r="H22" s="44"/>
      <c r="I22" s="45"/>
      <c r="J22" s="51"/>
      <c r="K22" s="51"/>
      <c r="L22" s="44">
        <f>L23</f>
        <v>250000</v>
      </c>
      <c r="M22" s="58">
        <f>M23</f>
        <v>0</v>
      </c>
      <c r="N22" s="44">
        <f t="shared" ref="N22" si="17">N23</f>
        <v>0</v>
      </c>
      <c r="O22" s="58">
        <f>O23</f>
        <v>0</v>
      </c>
      <c r="P22" s="44">
        <f t="shared" ref="P22" si="18">P23</f>
        <v>0</v>
      </c>
      <c r="Q22" s="58">
        <f>Q23</f>
        <v>0</v>
      </c>
      <c r="R22" s="44">
        <f t="shared" ref="R22" si="19">R23</f>
        <v>0</v>
      </c>
      <c r="S22" s="58">
        <f>S23</f>
        <v>0</v>
      </c>
      <c r="T22" s="44">
        <f t="shared" ref="T22" si="20">T23</f>
        <v>0</v>
      </c>
      <c r="U22" s="58">
        <f>U23</f>
        <v>0</v>
      </c>
      <c r="V22" s="44">
        <f t="shared" ref="V22" si="21">V23</f>
        <v>0</v>
      </c>
      <c r="W22" s="58">
        <f>W23</f>
        <v>0</v>
      </c>
      <c r="X22" s="44">
        <f t="shared" ref="X22" si="22">X23</f>
        <v>0</v>
      </c>
      <c r="Y22" s="58">
        <f>Y23</f>
        <v>0</v>
      </c>
      <c r="Z22" s="44">
        <f t="shared" ref="Z22" si="23">Z23</f>
        <v>0</v>
      </c>
      <c r="AA22" s="58">
        <f>AA23</f>
        <v>0</v>
      </c>
      <c r="AB22" s="44">
        <f t="shared" ref="AB22" si="24">AB23</f>
        <v>250000</v>
      </c>
      <c r="AC22" s="58">
        <f>AC23</f>
        <v>0</v>
      </c>
      <c r="AD22" s="8"/>
      <c r="AE22" s="8"/>
      <c r="AF22" s="9"/>
      <c r="AG22" s="9"/>
      <c r="AH22" s="9"/>
      <c r="AI22" s="66"/>
    </row>
    <row r="23" spans="1:35" s="61" customFormat="1" ht="31.5" customHeight="1">
      <c r="A23" s="137">
        <v>266</v>
      </c>
      <c r="B23" s="171" t="s">
        <v>95</v>
      </c>
      <c r="C23" s="20" t="s">
        <v>174</v>
      </c>
      <c r="D23" s="83"/>
      <c r="E23" s="83"/>
      <c r="F23" s="179" t="s">
        <v>45</v>
      </c>
      <c r="G23" s="179" t="s">
        <v>46</v>
      </c>
      <c r="H23" s="160">
        <v>600</v>
      </c>
      <c r="I23" s="160">
        <v>342</v>
      </c>
      <c r="J23" s="160"/>
      <c r="K23" s="187"/>
      <c r="L23" s="141">
        <v>250000</v>
      </c>
      <c r="M23" s="141"/>
      <c r="N23" s="141"/>
      <c r="O23" s="141"/>
      <c r="P23" s="141"/>
      <c r="Q23" s="141"/>
      <c r="R23" s="141"/>
      <c r="S23" s="141"/>
      <c r="T23" s="141"/>
      <c r="U23" s="141"/>
      <c r="V23" s="141"/>
      <c r="W23" s="141"/>
      <c r="X23" s="141"/>
      <c r="Y23" s="141"/>
      <c r="Z23" s="141"/>
      <c r="AA23" s="141"/>
      <c r="AB23" s="141">
        <f>L23+N23+P23+R23+T23+V23+X23+Z23</f>
        <v>250000</v>
      </c>
      <c r="AC23" s="141">
        <f>M23+O23+Q23+S23+U23+W23+Y23+AA23</f>
        <v>0</v>
      </c>
      <c r="AD23" s="134"/>
      <c r="AE23" s="134"/>
      <c r="AF23" s="134"/>
      <c r="AG23" s="134"/>
      <c r="AH23" s="134"/>
      <c r="AI23" s="148"/>
    </row>
    <row r="24" spans="1:35" s="61" customFormat="1" ht="31.5" customHeight="1">
      <c r="A24" s="138"/>
      <c r="B24" s="172"/>
      <c r="C24" s="20" t="s">
        <v>175</v>
      </c>
      <c r="D24" s="83"/>
      <c r="E24" s="83"/>
      <c r="F24" s="180"/>
      <c r="G24" s="180"/>
      <c r="H24" s="161"/>
      <c r="I24" s="161"/>
      <c r="J24" s="161"/>
      <c r="K24" s="185"/>
      <c r="L24" s="142"/>
      <c r="M24" s="142"/>
      <c r="N24" s="142"/>
      <c r="O24" s="142"/>
      <c r="P24" s="142"/>
      <c r="Q24" s="142"/>
      <c r="R24" s="142"/>
      <c r="S24" s="142"/>
      <c r="T24" s="142"/>
      <c r="U24" s="142"/>
      <c r="V24" s="142"/>
      <c r="W24" s="142"/>
      <c r="X24" s="142"/>
      <c r="Y24" s="142"/>
      <c r="Z24" s="142"/>
      <c r="AA24" s="142"/>
      <c r="AB24" s="142"/>
      <c r="AC24" s="142"/>
      <c r="AD24" s="135"/>
      <c r="AE24" s="135"/>
      <c r="AF24" s="135"/>
      <c r="AG24" s="135"/>
      <c r="AH24" s="135"/>
      <c r="AI24" s="149"/>
    </row>
    <row r="25" spans="1:35" s="61" customFormat="1" ht="33" customHeight="1">
      <c r="A25" s="138"/>
      <c r="B25" s="172"/>
      <c r="C25" s="20" t="s">
        <v>176</v>
      </c>
      <c r="D25" s="83"/>
      <c r="E25" s="83"/>
      <c r="F25" s="180"/>
      <c r="G25" s="180"/>
      <c r="H25" s="161"/>
      <c r="I25" s="161"/>
      <c r="J25" s="161"/>
      <c r="K25" s="185"/>
      <c r="L25" s="142"/>
      <c r="M25" s="142"/>
      <c r="N25" s="142"/>
      <c r="O25" s="142"/>
      <c r="P25" s="142"/>
      <c r="Q25" s="142"/>
      <c r="R25" s="142"/>
      <c r="S25" s="142"/>
      <c r="T25" s="142"/>
      <c r="U25" s="142"/>
      <c r="V25" s="142"/>
      <c r="W25" s="142"/>
      <c r="X25" s="142"/>
      <c r="Y25" s="142"/>
      <c r="Z25" s="142"/>
      <c r="AA25" s="142"/>
      <c r="AB25" s="142"/>
      <c r="AC25" s="142"/>
      <c r="AD25" s="135"/>
      <c r="AE25" s="135"/>
      <c r="AF25" s="135"/>
      <c r="AG25" s="135"/>
      <c r="AH25" s="135"/>
      <c r="AI25" s="149"/>
    </row>
    <row r="26" spans="1:35" s="61" customFormat="1" ht="39.75" customHeight="1" thickBot="1">
      <c r="A26" s="138"/>
      <c r="B26" s="173"/>
      <c r="C26" s="21" t="s">
        <v>177</v>
      </c>
      <c r="D26" s="84"/>
      <c r="E26" s="84"/>
      <c r="F26" s="181"/>
      <c r="G26" s="181"/>
      <c r="H26" s="162"/>
      <c r="I26" s="162"/>
      <c r="J26" s="162"/>
      <c r="K26" s="186"/>
      <c r="L26" s="143"/>
      <c r="M26" s="143"/>
      <c r="N26" s="143"/>
      <c r="O26" s="143"/>
      <c r="P26" s="143"/>
      <c r="Q26" s="143"/>
      <c r="R26" s="143"/>
      <c r="S26" s="143"/>
      <c r="T26" s="143"/>
      <c r="U26" s="143"/>
      <c r="V26" s="143"/>
      <c r="W26" s="143"/>
      <c r="X26" s="143"/>
      <c r="Y26" s="143"/>
      <c r="Z26" s="143"/>
      <c r="AA26" s="143"/>
      <c r="AB26" s="143"/>
      <c r="AC26" s="143"/>
      <c r="AD26" s="136"/>
      <c r="AE26" s="136"/>
      <c r="AF26" s="136"/>
      <c r="AG26" s="136"/>
      <c r="AH26" s="136"/>
      <c r="AI26" s="150"/>
    </row>
    <row r="27" spans="1:35" s="72" customFormat="1" ht="11.25" customHeight="1" thickBot="1">
      <c r="A27" s="88"/>
      <c r="B27" s="12"/>
      <c r="C27" s="108"/>
      <c r="D27" s="10"/>
      <c r="E27" s="10"/>
      <c r="F27" s="16"/>
      <c r="G27" s="13"/>
      <c r="H27" s="31"/>
      <c r="I27" s="28"/>
      <c r="J27" s="32"/>
      <c r="K27" s="32"/>
      <c r="L27" s="33"/>
      <c r="M27" s="33"/>
      <c r="N27" s="33"/>
      <c r="O27" s="33"/>
      <c r="P27" s="33"/>
      <c r="Q27" s="33"/>
      <c r="R27" s="33"/>
      <c r="S27" s="33"/>
      <c r="T27" s="33"/>
      <c r="U27" s="33"/>
      <c r="V27" s="33"/>
      <c r="W27" s="33"/>
      <c r="X27" s="33"/>
      <c r="Y27" s="33"/>
      <c r="Z27" s="33"/>
      <c r="AA27" s="33"/>
      <c r="AB27" s="33"/>
      <c r="AC27" s="33"/>
      <c r="AD27" s="25"/>
      <c r="AE27" s="25"/>
      <c r="AF27" s="24"/>
      <c r="AG27" s="24"/>
      <c r="AH27" s="71"/>
      <c r="AI27" s="61"/>
    </row>
    <row r="28" spans="1:35" ht="45.75">
      <c r="A28" s="89" t="s">
        <v>98</v>
      </c>
      <c r="B28" s="48" t="s">
        <v>87</v>
      </c>
      <c r="C28" s="38" t="s">
        <v>3</v>
      </c>
      <c r="D28" s="39" t="s">
        <v>20</v>
      </c>
      <c r="E28" s="39" t="s">
        <v>21</v>
      </c>
      <c r="F28" s="43" t="s">
        <v>19</v>
      </c>
      <c r="G28" s="49" t="s">
        <v>4</v>
      </c>
      <c r="H28" s="44"/>
      <c r="I28" s="45"/>
      <c r="J28" s="51"/>
      <c r="K28" s="51"/>
      <c r="L28" s="44">
        <f>L29</f>
        <v>210676</v>
      </c>
      <c r="M28" s="58">
        <f>M29</f>
        <v>0</v>
      </c>
      <c r="N28" s="44">
        <f t="shared" ref="N28:Z28" si="25">N29</f>
        <v>0</v>
      </c>
      <c r="O28" s="58">
        <f>O29</f>
        <v>0</v>
      </c>
      <c r="P28" s="44">
        <f t="shared" si="25"/>
        <v>0</v>
      </c>
      <c r="Q28" s="58">
        <f>Q29</f>
        <v>0</v>
      </c>
      <c r="R28" s="44">
        <f t="shared" si="25"/>
        <v>0</v>
      </c>
      <c r="S28" s="58">
        <f>S29</f>
        <v>0</v>
      </c>
      <c r="T28" s="44">
        <f t="shared" si="25"/>
        <v>0</v>
      </c>
      <c r="U28" s="58">
        <f>U29</f>
        <v>0</v>
      </c>
      <c r="V28" s="44">
        <f t="shared" si="25"/>
        <v>0</v>
      </c>
      <c r="W28" s="58">
        <f>W29</f>
        <v>0</v>
      </c>
      <c r="X28" s="44">
        <f t="shared" si="25"/>
        <v>0</v>
      </c>
      <c r="Y28" s="58">
        <f>Y29</f>
        <v>0</v>
      </c>
      <c r="Z28" s="44">
        <f t="shared" si="25"/>
        <v>0</v>
      </c>
      <c r="AA28" s="58">
        <f>AA29</f>
        <v>0</v>
      </c>
      <c r="AB28" s="44">
        <f t="shared" ref="AB28" si="26">AB29</f>
        <v>210676</v>
      </c>
      <c r="AC28" s="58">
        <f>AC29</f>
        <v>0</v>
      </c>
      <c r="AD28" s="8"/>
      <c r="AE28" s="8"/>
      <c r="AF28" s="9"/>
      <c r="AG28" s="9"/>
      <c r="AH28" s="9"/>
      <c r="AI28" s="66"/>
    </row>
    <row r="29" spans="1:35" s="61" customFormat="1" ht="42" customHeight="1">
      <c r="A29" s="137">
        <v>267</v>
      </c>
      <c r="B29" s="171" t="s">
        <v>96</v>
      </c>
      <c r="C29" s="2" t="s">
        <v>178</v>
      </c>
      <c r="D29" s="40"/>
      <c r="E29" s="40"/>
      <c r="F29" s="179" t="s">
        <v>47</v>
      </c>
      <c r="G29" s="179" t="s">
        <v>48</v>
      </c>
      <c r="H29" s="187">
        <v>1</v>
      </c>
      <c r="I29" s="187">
        <v>1</v>
      </c>
      <c r="J29" s="194"/>
      <c r="K29" s="194">
        <v>0</v>
      </c>
      <c r="L29" s="141">
        <v>210676</v>
      </c>
      <c r="M29" s="141"/>
      <c r="N29" s="141"/>
      <c r="O29" s="141"/>
      <c r="P29" s="141"/>
      <c r="Q29" s="141"/>
      <c r="R29" s="141"/>
      <c r="S29" s="141"/>
      <c r="T29" s="141"/>
      <c r="U29" s="141"/>
      <c r="V29" s="141"/>
      <c r="W29" s="141"/>
      <c r="X29" s="141"/>
      <c r="Y29" s="141"/>
      <c r="Z29" s="141"/>
      <c r="AA29" s="141"/>
      <c r="AB29" s="141">
        <f>L29+N29+P29+R29+T29+V29+X29+Z29</f>
        <v>210676</v>
      </c>
      <c r="AC29" s="141">
        <f>M29+O29+Q29+S29+U29+W29+Y29+AA29</f>
        <v>0</v>
      </c>
      <c r="AD29" s="134"/>
      <c r="AE29" s="134"/>
      <c r="AF29" s="134"/>
      <c r="AG29" s="134"/>
      <c r="AH29" s="134"/>
      <c r="AI29" s="148"/>
    </row>
    <row r="30" spans="1:35" s="61" customFormat="1" ht="48" customHeight="1">
      <c r="A30" s="138"/>
      <c r="B30" s="172"/>
      <c r="C30" s="2" t="s">
        <v>179</v>
      </c>
      <c r="D30" s="40"/>
      <c r="E30" s="40"/>
      <c r="F30" s="180"/>
      <c r="G30" s="180"/>
      <c r="H30" s="185"/>
      <c r="I30" s="185"/>
      <c r="J30" s="195"/>
      <c r="K30" s="195"/>
      <c r="L30" s="142"/>
      <c r="M30" s="142"/>
      <c r="N30" s="142"/>
      <c r="O30" s="142"/>
      <c r="P30" s="142"/>
      <c r="Q30" s="142"/>
      <c r="R30" s="142"/>
      <c r="S30" s="142"/>
      <c r="T30" s="142"/>
      <c r="U30" s="142"/>
      <c r="V30" s="142"/>
      <c r="W30" s="142"/>
      <c r="X30" s="142"/>
      <c r="Y30" s="142"/>
      <c r="Z30" s="142"/>
      <c r="AA30" s="142"/>
      <c r="AB30" s="142"/>
      <c r="AC30" s="142"/>
      <c r="AD30" s="135"/>
      <c r="AE30" s="135"/>
      <c r="AF30" s="135"/>
      <c r="AG30" s="135"/>
      <c r="AH30" s="135"/>
      <c r="AI30" s="149"/>
    </row>
    <row r="31" spans="1:35" s="61" customFormat="1" ht="34.5" customHeight="1">
      <c r="A31" s="138"/>
      <c r="B31" s="172"/>
      <c r="C31" s="20" t="s">
        <v>180</v>
      </c>
      <c r="D31" s="40"/>
      <c r="E31" s="40"/>
      <c r="F31" s="180"/>
      <c r="G31" s="180"/>
      <c r="H31" s="185"/>
      <c r="I31" s="185"/>
      <c r="J31" s="195"/>
      <c r="K31" s="195"/>
      <c r="L31" s="142"/>
      <c r="M31" s="142"/>
      <c r="N31" s="142"/>
      <c r="O31" s="142"/>
      <c r="P31" s="142"/>
      <c r="Q31" s="142"/>
      <c r="R31" s="142"/>
      <c r="S31" s="142"/>
      <c r="T31" s="142"/>
      <c r="U31" s="142"/>
      <c r="V31" s="142"/>
      <c r="W31" s="142"/>
      <c r="X31" s="142"/>
      <c r="Y31" s="142"/>
      <c r="Z31" s="142"/>
      <c r="AA31" s="142"/>
      <c r="AB31" s="142"/>
      <c r="AC31" s="142"/>
      <c r="AD31" s="135"/>
      <c r="AE31" s="135"/>
      <c r="AF31" s="135"/>
      <c r="AG31" s="135"/>
      <c r="AH31" s="135"/>
      <c r="AI31" s="149"/>
    </row>
    <row r="32" spans="1:35" s="61" customFormat="1" ht="51" customHeight="1" thickBot="1">
      <c r="A32" s="138"/>
      <c r="B32" s="173"/>
      <c r="C32" s="21" t="s">
        <v>181</v>
      </c>
      <c r="D32" s="41"/>
      <c r="E32" s="41"/>
      <c r="F32" s="181"/>
      <c r="G32" s="181"/>
      <c r="H32" s="186"/>
      <c r="I32" s="186"/>
      <c r="J32" s="196"/>
      <c r="K32" s="196"/>
      <c r="L32" s="143"/>
      <c r="M32" s="143"/>
      <c r="N32" s="143"/>
      <c r="O32" s="143"/>
      <c r="P32" s="143"/>
      <c r="Q32" s="143"/>
      <c r="R32" s="143"/>
      <c r="S32" s="143"/>
      <c r="T32" s="143"/>
      <c r="U32" s="143"/>
      <c r="V32" s="143"/>
      <c r="W32" s="143"/>
      <c r="X32" s="143"/>
      <c r="Y32" s="143"/>
      <c r="Z32" s="143"/>
      <c r="AA32" s="143"/>
      <c r="AB32" s="143"/>
      <c r="AC32" s="143"/>
      <c r="AD32" s="136"/>
      <c r="AE32" s="136"/>
      <c r="AF32" s="136"/>
      <c r="AG32" s="136"/>
      <c r="AH32" s="136"/>
      <c r="AI32" s="150"/>
    </row>
    <row r="33" spans="2:34" ht="13.5" customHeight="1">
      <c r="B33" s="4"/>
      <c r="C33" s="109"/>
      <c r="D33" s="6"/>
      <c r="E33" s="6"/>
      <c r="F33" s="17"/>
      <c r="G33" s="73"/>
      <c r="H33" s="74"/>
      <c r="I33" s="75"/>
      <c r="J33" s="76"/>
      <c r="K33" s="76"/>
      <c r="L33" s="77"/>
      <c r="M33" s="77"/>
      <c r="N33" s="77"/>
      <c r="O33" s="77"/>
      <c r="P33" s="77"/>
      <c r="Q33" s="77"/>
      <c r="R33" s="77"/>
      <c r="S33" s="77"/>
      <c r="T33" s="77"/>
      <c r="U33" s="77"/>
      <c r="V33" s="77"/>
      <c r="W33" s="77"/>
      <c r="X33" s="77"/>
      <c r="Y33" s="77"/>
      <c r="Z33" s="77"/>
      <c r="AA33" s="77"/>
      <c r="AB33" s="77"/>
      <c r="AC33" s="77"/>
      <c r="AD33" s="77"/>
      <c r="AE33" s="77"/>
      <c r="AF33" s="77"/>
      <c r="AG33" s="77"/>
      <c r="AH33" s="78"/>
    </row>
  </sheetData>
  <mergeCells count="157">
    <mergeCell ref="AC29:AC32"/>
    <mergeCell ref="W29:W32"/>
    <mergeCell ref="AD4:AE4"/>
    <mergeCell ref="B1:AH1"/>
    <mergeCell ref="B2:AH2"/>
    <mergeCell ref="B3:E3"/>
    <mergeCell ref="F3:K3"/>
    <mergeCell ref="L3:AC3"/>
    <mergeCell ref="B6:E6"/>
    <mergeCell ref="S17:S20"/>
    <mergeCell ref="T17:T20"/>
    <mergeCell ref="U17:U20"/>
    <mergeCell ref="V17:V20"/>
    <mergeCell ref="AD17:AD20"/>
    <mergeCell ref="AF4:AF5"/>
    <mergeCell ref="AH4:AH5"/>
    <mergeCell ref="H4:H5"/>
    <mergeCell ref="AG4:AG5"/>
    <mergeCell ref="N4:O4"/>
    <mergeCell ref="P4:Q4"/>
    <mergeCell ref="R4:S4"/>
    <mergeCell ref="L4:M4"/>
    <mergeCell ref="I4:I5"/>
    <mergeCell ref="T4:U4"/>
    <mergeCell ref="L23:L26"/>
    <mergeCell ref="F29:F32"/>
    <mergeCell ref="G29:G32"/>
    <mergeCell ref="I17:I20"/>
    <mergeCell ref="H17:H20"/>
    <mergeCell ref="J17:J20"/>
    <mergeCell ref="H29:H32"/>
    <mergeCell ref="I29:I32"/>
    <mergeCell ref="J29:J32"/>
    <mergeCell ref="K29:K32"/>
    <mergeCell ref="H23:H26"/>
    <mergeCell ref="J23:J26"/>
    <mergeCell ref="K23:K26"/>
    <mergeCell ref="AH23:AH26"/>
    <mergeCell ref="AG29:AG32"/>
    <mergeCell ref="AH29:AH32"/>
    <mergeCell ref="AD23:AD26"/>
    <mergeCell ref="AF23:AF26"/>
    <mergeCell ref="AG23:AG26"/>
    <mergeCell ref="AD29:AD32"/>
    <mergeCell ref="H9:H14"/>
    <mergeCell ref="Q9:Q14"/>
    <mergeCell ref="R9:R14"/>
    <mergeCell ref="S9:S14"/>
    <mergeCell ref="J9:J14"/>
    <mergeCell ref="I9:I14"/>
    <mergeCell ref="K9:K14"/>
    <mergeCell ref="AH17:AH20"/>
    <mergeCell ref="AF9:AF14"/>
    <mergeCell ref="AD9:AD14"/>
    <mergeCell ref="AF17:AF20"/>
    <mergeCell ref="AG17:AG20"/>
    <mergeCell ref="AG9:AG14"/>
    <mergeCell ref="AH9:AH14"/>
    <mergeCell ref="Q17:Q20"/>
    <mergeCell ref="L9:L14"/>
    <mergeCell ref="AC9:AC14"/>
    <mergeCell ref="B29:B32"/>
    <mergeCell ref="B21:G21"/>
    <mergeCell ref="B17:B20"/>
    <mergeCell ref="F23:F26"/>
    <mergeCell ref="G23:G26"/>
    <mergeCell ref="B23:B26"/>
    <mergeCell ref="F17:F20"/>
    <mergeCell ref="G9:G14"/>
    <mergeCell ref="G17:G20"/>
    <mergeCell ref="B9:B14"/>
    <mergeCell ref="B15:K15"/>
    <mergeCell ref="K17:K20"/>
    <mergeCell ref="F9:F14"/>
    <mergeCell ref="J4:J5"/>
    <mergeCell ref="Y9:Y14"/>
    <mergeCell ref="M9:M14"/>
    <mergeCell ref="M17:M20"/>
    <mergeCell ref="N17:N20"/>
    <mergeCell ref="O17:O20"/>
    <mergeCell ref="F6:G6"/>
    <mergeCell ref="N9:N14"/>
    <mergeCell ref="O9:O14"/>
    <mergeCell ref="V9:V14"/>
    <mergeCell ref="P9:P14"/>
    <mergeCell ref="X9:X14"/>
    <mergeCell ref="L17:L20"/>
    <mergeCell ref="V4:W4"/>
    <mergeCell ref="K4:K5"/>
    <mergeCell ref="Z4:AA4"/>
    <mergeCell ref="U9:U14"/>
    <mergeCell ref="AB9:AB14"/>
    <mergeCell ref="AB4:AC4"/>
    <mergeCell ref="X4:Y4"/>
    <mergeCell ref="X23:X26"/>
    <mergeCell ref="R17:R20"/>
    <mergeCell ref="R23:R26"/>
    <mergeCell ref="AB23:AB26"/>
    <mergeCell ref="AC23:AC26"/>
    <mergeCell ref="W9:W14"/>
    <mergeCell ref="T9:T14"/>
    <mergeCell ref="AA9:AA14"/>
    <mergeCell ref="AA17:AA20"/>
    <mergeCell ref="Z9:Z14"/>
    <mergeCell ref="Z23:Z26"/>
    <mergeCell ref="AA23:AA26"/>
    <mergeCell ref="AB17:AB20"/>
    <mergeCell ref="AC17:AC20"/>
    <mergeCell ref="S23:S26"/>
    <mergeCell ref="Y23:Y26"/>
    <mergeCell ref="W17:W20"/>
    <mergeCell ref="X29:X32"/>
    <mergeCell ref="Y29:Y32"/>
    <mergeCell ref="Z29:Z32"/>
    <mergeCell ref="U23:U26"/>
    <mergeCell ref="V23:V26"/>
    <mergeCell ref="W23:W26"/>
    <mergeCell ref="X17:X20"/>
    <mergeCell ref="Z17:Z20"/>
    <mergeCell ref="Y17:Y20"/>
    <mergeCell ref="U29:U32"/>
    <mergeCell ref="V29:V32"/>
    <mergeCell ref="M29:M32"/>
    <mergeCell ref="O29:O32"/>
    <mergeCell ref="O23:O26"/>
    <mergeCell ref="M23:M26"/>
    <mergeCell ref="N23:N26"/>
    <mergeCell ref="P23:P26"/>
    <mergeCell ref="S29:S32"/>
    <mergeCell ref="P17:P20"/>
    <mergeCell ref="T23:T26"/>
    <mergeCell ref="R29:R32"/>
    <mergeCell ref="T29:T32"/>
    <mergeCell ref="AE23:AE26"/>
    <mergeCell ref="AE29:AE32"/>
    <mergeCell ref="A9:A14"/>
    <mergeCell ref="A17:A20"/>
    <mergeCell ref="A23:A26"/>
    <mergeCell ref="A29:A32"/>
    <mergeCell ref="AE9:AE14"/>
    <mergeCell ref="AI4:AI5"/>
    <mergeCell ref="AD3:AI3"/>
    <mergeCell ref="AI9:AI14"/>
    <mergeCell ref="AI17:AI20"/>
    <mergeCell ref="AI23:AI26"/>
    <mergeCell ref="AI29:AI32"/>
    <mergeCell ref="B4:E5"/>
    <mergeCell ref="F4:G5"/>
    <mergeCell ref="AA29:AA32"/>
    <mergeCell ref="AF29:AF32"/>
    <mergeCell ref="AB29:AB32"/>
    <mergeCell ref="I23:I26"/>
    <mergeCell ref="Q23:Q26"/>
    <mergeCell ref="P29:P32"/>
    <mergeCell ref="Q29:Q32"/>
    <mergeCell ref="N29:N32"/>
    <mergeCell ref="L29:L32"/>
  </mergeCells>
  <phoneticPr fontId="6" type="noConversion"/>
  <printOptions horizontalCentered="1" verticalCentered="1"/>
  <pageMargins left="1.3779527559055118" right="0.78740157480314965" top="0.78740157480314965" bottom="0.78740157480314965" header="0" footer="0"/>
  <pageSetup paperSize="5" scale="70" orientation="landscape" r:id="rId1"/>
  <headerFooter alignWithMargins="0">
    <oddFooter>&amp;L*JES&amp;CPágina &amp;P de &amp;N</oddFooter>
  </headerFooter>
</worksheet>
</file>

<file path=xl/worksheets/sheet2.xml><?xml version="1.0" encoding="utf-8"?>
<worksheet xmlns="http://schemas.openxmlformats.org/spreadsheetml/2006/main" xmlns:r="http://schemas.openxmlformats.org/officeDocument/2006/relationships">
  <sheetPr>
    <tabColor indexed="57"/>
  </sheetPr>
  <dimension ref="A1:AK43"/>
  <sheetViews>
    <sheetView zoomScale="85" zoomScaleNormal="85" workbookViewId="0">
      <pane ySplit="6" topLeftCell="A7" activePane="bottomLeft" state="frozen"/>
      <selection activeCell="A7" sqref="A7"/>
      <selection pane="bottomLeft" activeCell="K6" sqref="K6"/>
    </sheetView>
  </sheetViews>
  <sheetFormatPr baseColWidth="10" defaultRowHeight="23.25"/>
  <cols>
    <col min="1" max="1" width="3.7109375" style="87" bestFit="1" customWidth="1"/>
    <col min="2" max="2" width="15" style="1" customWidth="1"/>
    <col min="3" max="3" width="23" style="1" customWidth="1"/>
    <col min="4" max="4" width="6.28515625" style="7" customWidth="1"/>
    <col min="5" max="5" width="6.7109375" style="7" customWidth="1"/>
    <col min="6" max="6" width="23.42578125" style="14" customWidth="1"/>
    <col min="7" max="7" width="16.42578125" style="60" customWidth="1"/>
    <col min="8" max="8" width="5.7109375" style="79" customWidth="1"/>
    <col min="9" max="9" width="5" style="80" customWidth="1"/>
    <col min="10" max="10" width="6.140625" style="81" customWidth="1"/>
    <col min="11" max="11" width="5.28515625" style="81" customWidth="1"/>
    <col min="12" max="29" width="4.28515625" style="60" customWidth="1"/>
    <col min="30" max="30" width="5" style="60" customWidth="1"/>
    <col min="31" max="31" width="6" style="60" customWidth="1"/>
    <col min="32" max="32" width="5.42578125" style="60" customWidth="1"/>
    <col min="33" max="33" width="3.7109375" style="60" customWidth="1"/>
    <col min="34" max="34" width="3.7109375" style="82" customWidth="1"/>
    <col min="35" max="35" width="4.140625" style="60" customWidth="1"/>
    <col min="36" max="16384" width="11.42578125" style="60"/>
  </cols>
  <sheetData>
    <row r="1" spans="1:37" ht="12.75">
      <c r="B1" s="198" t="s">
        <v>106</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row>
    <row r="2" spans="1:37" ht="20.25" customHeight="1" thickBot="1">
      <c r="B2" s="199" t="s">
        <v>89</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row>
    <row r="3" spans="1:37" ht="29.25" customHeight="1">
      <c r="B3" s="201" t="s">
        <v>41</v>
      </c>
      <c r="C3" s="202"/>
      <c r="D3" s="202"/>
      <c r="E3" s="202"/>
      <c r="F3" s="203" t="s">
        <v>34</v>
      </c>
      <c r="G3" s="203"/>
      <c r="H3" s="203"/>
      <c r="I3" s="203"/>
      <c r="J3" s="203"/>
      <c r="K3" s="203"/>
      <c r="L3" s="204" t="s">
        <v>2</v>
      </c>
      <c r="M3" s="205"/>
      <c r="N3" s="205"/>
      <c r="O3" s="205"/>
      <c r="P3" s="205"/>
      <c r="Q3" s="205"/>
      <c r="R3" s="205"/>
      <c r="S3" s="205"/>
      <c r="T3" s="205"/>
      <c r="U3" s="205"/>
      <c r="V3" s="205"/>
      <c r="W3" s="205"/>
      <c r="X3" s="205"/>
      <c r="Y3" s="205"/>
      <c r="Z3" s="205"/>
      <c r="AA3" s="205"/>
      <c r="AB3" s="205"/>
      <c r="AC3" s="205"/>
      <c r="AD3" s="145" t="s">
        <v>6</v>
      </c>
      <c r="AE3" s="146"/>
      <c r="AF3" s="146"/>
      <c r="AG3" s="146"/>
      <c r="AH3" s="146"/>
      <c r="AI3" s="147"/>
    </row>
    <row r="4" spans="1:37" ht="15" customHeight="1">
      <c r="B4" s="154" t="s">
        <v>35</v>
      </c>
      <c r="C4" s="155"/>
      <c r="D4" s="155"/>
      <c r="E4" s="155"/>
      <c r="F4" s="156" t="s">
        <v>90</v>
      </c>
      <c r="G4" s="157"/>
      <c r="H4" s="209" t="s">
        <v>84</v>
      </c>
      <c r="I4" s="209" t="s">
        <v>107</v>
      </c>
      <c r="J4" s="168" t="s">
        <v>85</v>
      </c>
      <c r="K4" s="168" t="s">
        <v>86</v>
      </c>
      <c r="L4" s="211" t="s">
        <v>7</v>
      </c>
      <c r="M4" s="164"/>
      <c r="N4" s="164" t="s">
        <v>8</v>
      </c>
      <c r="O4" s="164"/>
      <c r="P4" s="164" t="s">
        <v>9</v>
      </c>
      <c r="Q4" s="164"/>
      <c r="R4" s="164" t="s">
        <v>10</v>
      </c>
      <c r="S4" s="164"/>
      <c r="T4" s="164" t="s">
        <v>11</v>
      </c>
      <c r="U4" s="164"/>
      <c r="V4" s="164" t="s">
        <v>12</v>
      </c>
      <c r="W4" s="164"/>
      <c r="X4" s="164" t="s">
        <v>13</v>
      </c>
      <c r="Y4" s="164"/>
      <c r="Z4" s="164" t="s">
        <v>22</v>
      </c>
      <c r="AA4" s="164"/>
      <c r="AB4" s="164" t="s">
        <v>23</v>
      </c>
      <c r="AC4" s="164"/>
      <c r="AD4" s="197" t="s">
        <v>16</v>
      </c>
      <c r="AE4" s="197"/>
      <c r="AF4" s="207" t="s">
        <v>27</v>
      </c>
      <c r="AG4" s="210" t="s">
        <v>5</v>
      </c>
      <c r="AH4" s="208" t="s">
        <v>6</v>
      </c>
      <c r="AI4" s="144" t="s">
        <v>28</v>
      </c>
    </row>
    <row r="5" spans="1:37" ht="64.5" customHeight="1">
      <c r="B5" s="154"/>
      <c r="C5" s="155"/>
      <c r="D5" s="155"/>
      <c r="E5" s="155"/>
      <c r="F5" s="158"/>
      <c r="G5" s="159"/>
      <c r="H5" s="209"/>
      <c r="I5" s="209"/>
      <c r="J5" s="169"/>
      <c r="K5" s="169"/>
      <c r="L5" s="18" t="s">
        <v>0</v>
      </c>
      <c r="M5" s="50" t="s">
        <v>1</v>
      </c>
      <c r="N5" s="18" t="s">
        <v>0</v>
      </c>
      <c r="O5" s="50" t="s">
        <v>1</v>
      </c>
      <c r="P5" s="18" t="s">
        <v>0</v>
      </c>
      <c r="Q5" s="50" t="s">
        <v>1</v>
      </c>
      <c r="R5" s="18" t="s">
        <v>0</v>
      </c>
      <c r="S5" s="50" t="s">
        <v>1</v>
      </c>
      <c r="T5" s="18" t="s">
        <v>0</v>
      </c>
      <c r="U5" s="50" t="s">
        <v>1</v>
      </c>
      <c r="V5" s="18" t="s">
        <v>0</v>
      </c>
      <c r="W5" s="50" t="s">
        <v>1</v>
      </c>
      <c r="X5" s="18" t="s">
        <v>0</v>
      </c>
      <c r="Y5" s="50" t="s">
        <v>14</v>
      </c>
      <c r="Z5" s="18" t="s">
        <v>0</v>
      </c>
      <c r="AA5" s="50" t="s">
        <v>1</v>
      </c>
      <c r="AB5" s="18" t="s">
        <v>0</v>
      </c>
      <c r="AC5" s="50" t="s">
        <v>14</v>
      </c>
      <c r="AD5" s="42" t="s">
        <v>25</v>
      </c>
      <c r="AE5" s="42" t="s">
        <v>26</v>
      </c>
      <c r="AF5" s="207"/>
      <c r="AG5" s="210"/>
      <c r="AH5" s="208"/>
      <c r="AI5" s="144"/>
    </row>
    <row r="6" spans="1:37" s="61" customFormat="1" ht="46.5" thickBot="1">
      <c r="A6" s="88"/>
      <c r="B6" s="206" t="s">
        <v>36</v>
      </c>
      <c r="C6" s="170"/>
      <c r="D6" s="170"/>
      <c r="E6" s="170"/>
      <c r="F6" s="170" t="s">
        <v>37</v>
      </c>
      <c r="G6" s="170"/>
      <c r="H6" s="46">
        <v>13000</v>
      </c>
      <c r="I6" s="47">
        <v>6000</v>
      </c>
      <c r="J6" s="35"/>
      <c r="K6" s="35"/>
      <c r="L6" s="59">
        <f t="shared" ref="L6:AC6" si="0">+L8+L18+L26+L34</f>
        <v>0</v>
      </c>
      <c r="M6" s="59">
        <f t="shared" si="0"/>
        <v>0</v>
      </c>
      <c r="N6" s="59">
        <f t="shared" si="0"/>
        <v>172000</v>
      </c>
      <c r="O6" s="59">
        <f t="shared" si="0"/>
        <v>0</v>
      </c>
      <c r="P6" s="59">
        <f t="shared" si="0"/>
        <v>0</v>
      </c>
      <c r="Q6" s="59">
        <f t="shared" si="0"/>
        <v>0</v>
      </c>
      <c r="R6" s="59">
        <f t="shared" si="0"/>
        <v>0</v>
      </c>
      <c r="S6" s="59">
        <f t="shared" si="0"/>
        <v>0</v>
      </c>
      <c r="T6" s="59">
        <f t="shared" si="0"/>
        <v>0</v>
      </c>
      <c r="U6" s="59">
        <f t="shared" si="0"/>
        <v>0</v>
      </c>
      <c r="V6" s="59">
        <f t="shared" si="0"/>
        <v>0</v>
      </c>
      <c r="W6" s="59">
        <f t="shared" si="0"/>
        <v>0</v>
      </c>
      <c r="X6" s="59">
        <f t="shared" si="0"/>
        <v>0</v>
      </c>
      <c r="Y6" s="59">
        <f t="shared" si="0"/>
        <v>0</v>
      </c>
      <c r="Z6" s="59">
        <f t="shared" si="0"/>
        <v>0</v>
      </c>
      <c r="AA6" s="59">
        <f t="shared" si="0"/>
        <v>0</v>
      </c>
      <c r="AB6" s="59">
        <f t="shared" si="0"/>
        <v>172000</v>
      </c>
      <c r="AC6" s="59">
        <f t="shared" si="0"/>
        <v>0</v>
      </c>
      <c r="AD6" s="19"/>
      <c r="AE6" s="19"/>
      <c r="AF6" s="19"/>
      <c r="AG6" s="19"/>
      <c r="AH6" s="19"/>
      <c r="AI6" s="52"/>
    </row>
    <row r="7" spans="1:37" s="61" customFormat="1" ht="10.5" customHeight="1" thickBot="1">
      <c r="A7" s="88"/>
      <c r="D7" s="5"/>
      <c r="E7" s="5"/>
      <c r="F7" s="15"/>
      <c r="H7" s="62"/>
      <c r="I7" s="63"/>
      <c r="J7" s="63"/>
      <c r="K7" s="63"/>
      <c r="AF7" s="64"/>
      <c r="AG7" s="64"/>
      <c r="AH7" s="65"/>
      <c r="AI7" s="60"/>
    </row>
    <row r="8" spans="1:37" s="67" customFormat="1" ht="45.75">
      <c r="A8" s="89" t="s">
        <v>98</v>
      </c>
      <c r="B8" s="48" t="s">
        <v>87</v>
      </c>
      <c r="C8" s="38" t="s">
        <v>3</v>
      </c>
      <c r="D8" s="53" t="s">
        <v>20</v>
      </c>
      <c r="E8" s="53" t="s">
        <v>21</v>
      </c>
      <c r="F8" s="43" t="s">
        <v>15</v>
      </c>
      <c r="G8" s="49" t="s">
        <v>4</v>
      </c>
      <c r="H8" s="44"/>
      <c r="I8" s="45"/>
      <c r="J8" s="51"/>
      <c r="K8" s="51"/>
      <c r="L8" s="44">
        <f>L9</f>
        <v>0</v>
      </c>
      <c r="M8" s="58">
        <f>M9</f>
        <v>0</v>
      </c>
      <c r="N8" s="44">
        <f t="shared" ref="N8:Z8" si="1">N9</f>
        <v>100000</v>
      </c>
      <c r="O8" s="58">
        <f>O9</f>
        <v>0</v>
      </c>
      <c r="P8" s="44">
        <f t="shared" si="1"/>
        <v>0</v>
      </c>
      <c r="Q8" s="58">
        <f>Q9</f>
        <v>0</v>
      </c>
      <c r="R8" s="44">
        <f t="shared" si="1"/>
        <v>0</v>
      </c>
      <c r="S8" s="58">
        <f>S9</f>
        <v>0</v>
      </c>
      <c r="T8" s="44">
        <f t="shared" si="1"/>
        <v>0</v>
      </c>
      <c r="U8" s="58">
        <f>U9</f>
        <v>0</v>
      </c>
      <c r="V8" s="44">
        <f t="shared" si="1"/>
        <v>0</v>
      </c>
      <c r="W8" s="58">
        <f>W9</f>
        <v>0</v>
      </c>
      <c r="X8" s="44">
        <f t="shared" si="1"/>
        <v>0</v>
      </c>
      <c r="Y8" s="58">
        <f>Y9</f>
        <v>0</v>
      </c>
      <c r="Z8" s="44">
        <f t="shared" si="1"/>
        <v>0</v>
      </c>
      <c r="AA8" s="58">
        <f>AA9</f>
        <v>0</v>
      </c>
      <c r="AB8" s="44">
        <f t="shared" ref="AB8" si="2">AB9</f>
        <v>100000</v>
      </c>
      <c r="AC8" s="58">
        <f>AC9</f>
        <v>0</v>
      </c>
      <c r="AD8" s="8"/>
      <c r="AE8" s="8"/>
      <c r="AF8" s="9"/>
      <c r="AG8" s="9"/>
      <c r="AH8" s="9"/>
      <c r="AI8" s="66"/>
    </row>
    <row r="9" spans="1:37" ht="20.100000000000001" customHeight="1">
      <c r="A9" s="137">
        <v>259</v>
      </c>
      <c r="B9" s="177" t="s">
        <v>93</v>
      </c>
      <c r="C9" s="107" t="s">
        <v>147</v>
      </c>
      <c r="D9" s="101"/>
      <c r="E9" s="36"/>
      <c r="F9" s="179" t="s">
        <v>49</v>
      </c>
      <c r="G9" s="179" t="s">
        <v>50</v>
      </c>
      <c r="H9" s="187">
        <v>1</v>
      </c>
      <c r="I9" s="187">
        <v>1</v>
      </c>
      <c r="J9" s="187"/>
      <c r="K9" s="187"/>
      <c r="L9" s="141"/>
      <c r="M9" s="141"/>
      <c r="N9" s="141">
        <v>100000</v>
      </c>
      <c r="O9" s="141"/>
      <c r="P9" s="141"/>
      <c r="Q9" s="141"/>
      <c r="R9" s="141"/>
      <c r="S9" s="141"/>
      <c r="T9" s="141"/>
      <c r="U9" s="141"/>
      <c r="V9" s="141"/>
      <c r="W9" s="141"/>
      <c r="X9" s="141"/>
      <c r="Y9" s="141"/>
      <c r="Z9" s="141"/>
      <c r="AA9" s="141"/>
      <c r="AB9" s="141">
        <f>L9+N9+P9+R9+T9+V9+X9+Z9</f>
        <v>100000</v>
      </c>
      <c r="AC9" s="141">
        <f>M9+O9+Q9+S9+U9+W9+Y9+AA9</f>
        <v>0</v>
      </c>
      <c r="AD9" s="141"/>
      <c r="AE9" s="141"/>
      <c r="AF9" s="141"/>
      <c r="AG9" s="141"/>
      <c r="AH9" s="141"/>
      <c r="AI9" s="148"/>
    </row>
    <row r="10" spans="1:37" ht="15" customHeight="1">
      <c r="A10" s="138"/>
      <c r="B10" s="177"/>
      <c r="C10" s="107" t="s">
        <v>148</v>
      </c>
      <c r="D10" s="101"/>
      <c r="E10" s="36"/>
      <c r="F10" s="180"/>
      <c r="G10" s="180"/>
      <c r="H10" s="185"/>
      <c r="I10" s="185"/>
      <c r="J10" s="185"/>
      <c r="K10" s="185"/>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9"/>
    </row>
    <row r="11" spans="1:37" ht="15" customHeight="1">
      <c r="A11" s="138"/>
      <c r="B11" s="177"/>
      <c r="C11" s="107" t="s">
        <v>149</v>
      </c>
      <c r="D11" s="101"/>
      <c r="E11" s="36"/>
      <c r="F11" s="180"/>
      <c r="G11" s="180"/>
      <c r="H11" s="185"/>
      <c r="I11" s="185"/>
      <c r="J11" s="185"/>
      <c r="K11" s="185"/>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9"/>
    </row>
    <row r="12" spans="1:37" ht="15" customHeight="1">
      <c r="A12" s="138"/>
      <c r="B12" s="177"/>
      <c r="C12" s="107" t="s">
        <v>150</v>
      </c>
      <c r="D12" s="101"/>
      <c r="E12" s="36"/>
      <c r="F12" s="180"/>
      <c r="G12" s="180"/>
      <c r="H12" s="185"/>
      <c r="I12" s="185"/>
      <c r="J12" s="185"/>
      <c r="K12" s="185"/>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9"/>
    </row>
    <row r="13" spans="1:37" ht="15" customHeight="1">
      <c r="A13" s="138"/>
      <c r="B13" s="177"/>
      <c r="C13" s="107" t="s">
        <v>151</v>
      </c>
      <c r="D13" s="101"/>
      <c r="E13" s="36"/>
      <c r="F13" s="180"/>
      <c r="G13" s="180"/>
      <c r="H13" s="185"/>
      <c r="I13" s="185"/>
      <c r="J13" s="185"/>
      <c r="K13" s="185"/>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9"/>
    </row>
    <row r="14" spans="1:37" ht="15" customHeight="1">
      <c r="A14" s="138"/>
      <c r="B14" s="177"/>
      <c r="C14" s="107" t="s">
        <v>152</v>
      </c>
      <c r="D14" s="101"/>
      <c r="E14" s="36"/>
      <c r="F14" s="180"/>
      <c r="G14" s="180"/>
      <c r="H14" s="185"/>
      <c r="I14" s="185"/>
      <c r="J14" s="185"/>
      <c r="K14" s="185"/>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9"/>
    </row>
    <row r="15" spans="1:37" ht="15" customHeight="1">
      <c r="A15" s="138"/>
      <c r="B15" s="177"/>
      <c r="C15" s="20" t="s">
        <v>153</v>
      </c>
      <c r="D15" s="36"/>
      <c r="E15" s="36"/>
      <c r="F15" s="180"/>
      <c r="G15" s="180"/>
      <c r="H15" s="185"/>
      <c r="I15" s="185"/>
      <c r="J15" s="185"/>
      <c r="K15" s="185"/>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9"/>
      <c r="AK15" s="60" t="str">
        <f>CONCATENATE(C15," ",D15)</f>
        <v xml:space="preserve">SOPORTE Y ATENCION A PETICIONES QUEJAS Y RECLAMOS EN CUANTO ASIGNACIONES Y FUNCIONES PROPIAS DEL SISBEN </v>
      </c>
    </row>
    <row r="16" spans="1:37" ht="19.5" customHeight="1" thickBot="1">
      <c r="A16" s="212"/>
      <c r="B16" s="178"/>
      <c r="C16" s="21"/>
      <c r="D16" s="37"/>
      <c r="E16" s="36"/>
      <c r="F16" s="181"/>
      <c r="G16" s="181"/>
      <c r="H16" s="186"/>
      <c r="I16" s="186"/>
      <c r="J16" s="186"/>
      <c r="K16" s="186"/>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50"/>
    </row>
    <row r="17" spans="1:35" s="61" customFormat="1" ht="11.25" customHeight="1" thickBot="1">
      <c r="A17" s="90"/>
      <c r="B17" s="214"/>
      <c r="C17" s="214"/>
      <c r="D17" s="214"/>
      <c r="E17" s="214"/>
      <c r="F17" s="214"/>
      <c r="G17" s="214"/>
      <c r="H17" s="214"/>
      <c r="I17" s="214"/>
      <c r="J17" s="214"/>
      <c r="K17" s="214"/>
      <c r="L17" s="26"/>
      <c r="M17" s="26"/>
      <c r="N17" s="26"/>
      <c r="O17" s="26"/>
      <c r="P17" s="26"/>
      <c r="Q17" s="26"/>
      <c r="R17" s="26"/>
      <c r="S17" s="26"/>
      <c r="T17" s="26"/>
      <c r="U17" s="26"/>
      <c r="V17" s="26"/>
      <c r="W17" s="26"/>
      <c r="X17" s="26"/>
      <c r="Y17" s="26"/>
      <c r="Z17" s="26"/>
      <c r="AA17" s="26"/>
      <c r="AB17" s="26"/>
      <c r="AC17" s="26"/>
      <c r="AD17" s="23"/>
      <c r="AE17" s="23"/>
      <c r="AF17" s="23"/>
      <c r="AG17" s="23"/>
      <c r="AH17" s="68"/>
      <c r="AI17" s="69"/>
    </row>
    <row r="18" spans="1:35" s="70" customFormat="1" ht="41.25">
      <c r="A18" s="89" t="s">
        <v>98</v>
      </c>
      <c r="B18" s="48" t="s">
        <v>87</v>
      </c>
      <c r="C18" s="38" t="s">
        <v>3</v>
      </c>
      <c r="D18" s="53" t="s">
        <v>20</v>
      </c>
      <c r="E18" s="53" t="s">
        <v>21</v>
      </c>
      <c r="F18" s="43" t="s">
        <v>17</v>
      </c>
      <c r="G18" s="49" t="s">
        <v>4</v>
      </c>
      <c r="H18" s="44"/>
      <c r="I18" s="45"/>
      <c r="J18" s="51"/>
      <c r="K18" s="51"/>
      <c r="L18" s="44">
        <f>L19</f>
        <v>0</v>
      </c>
      <c r="M18" s="58">
        <f>M19</f>
        <v>0</v>
      </c>
      <c r="N18" s="44">
        <f t="shared" ref="N18:Z18" si="3">N19</f>
        <v>25000</v>
      </c>
      <c r="O18" s="58">
        <f>O19</f>
        <v>0</v>
      </c>
      <c r="P18" s="44">
        <f t="shared" si="3"/>
        <v>0</v>
      </c>
      <c r="Q18" s="58">
        <f>Q19</f>
        <v>0</v>
      </c>
      <c r="R18" s="44">
        <f t="shared" si="3"/>
        <v>0</v>
      </c>
      <c r="S18" s="58">
        <f>S19</f>
        <v>0</v>
      </c>
      <c r="T18" s="44">
        <f t="shared" si="3"/>
        <v>0</v>
      </c>
      <c r="U18" s="58">
        <f>U19</f>
        <v>0</v>
      </c>
      <c r="V18" s="44">
        <f t="shared" si="3"/>
        <v>0</v>
      </c>
      <c r="W18" s="58">
        <f>W19</f>
        <v>0</v>
      </c>
      <c r="X18" s="44">
        <f t="shared" si="3"/>
        <v>0</v>
      </c>
      <c r="Y18" s="58">
        <f>Y19</f>
        <v>0</v>
      </c>
      <c r="Z18" s="44">
        <f t="shared" si="3"/>
        <v>0</v>
      </c>
      <c r="AA18" s="58">
        <f>AA19</f>
        <v>0</v>
      </c>
      <c r="AB18" s="44">
        <f t="shared" ref="AB18" si="4">AB19</f>
        <v>25000</v>
      </c>
      <c r="AC18" s="58">
        <f>AC19</f>
        <v>0</v>
      </c>
      <c r="AD18" s="8"/>
      <c r="AE18" s="8"/>
      <c r="AF18" s="9"/>
      <c r="AG18" s="9"/>
      <c r="AH18" s="9"/>
      <c r="AI18" s="66"/>
    </row>
    <row r="19" spans="1:35" s="69" customFormat="1" ht="23.25" customHeight="1">
      <c r="A19" s="139">
        <v>260</v>
      </c>
      <c r="B19" s="177" t="s">
        <v>94</v>
      </c>
      <c r="C19" s="2" t="s">
        <v>154</v>
      </c>
      <c r="D19" s="36"/>
      <c r="E19" s="36"/>
      <c r="F19" s="179" t="s">
        <v>51</v>
      </c>
      <c r="G19" s="179" t="s">
        <v>52</v>
      </c>
      <c r="H19" s="187">
        <v>6</v>
      </c>
      <c r="I19" s="187">
        <v>2</v>
      </c>
      <c r="J19" s="187"/>
      <c r="K19" s="187"/>
      <c r="L19" s="141"/>
      <c r="M19" s="141"/>
      <c r="N19" s="141">
        <v>25000</v>
      </c>
      <c r="O19" s="141"/>
      <c r="P19" s="141"/>
      <c r="Q19" s="141"/>
      <c r="R19" s="141"/>
      <c r="S19" s="141"/>
      <c r="T19" s="141"/>
      <c r="U19" s="141"/>
      <c r="V19" s="141"/>
      <c r="W19" s="141"/>
      <c r="X19" s="141"/>
      <c r="Y19" s="141"/>
      <c r="Z19" s="141"/>
      <c r="AA19" s="141"/>
      <c r="AB19" s="141">
        <f>L19+N19+P19+R19+T19+V19+X19+Z19</f>
        <v>25000</v>
      </c>
      <c r="AC19" s="141">
        <f>M19+O19+Q19+S19+U19+W19+Y19+AA19</f>
        <v>0</v>
      </c>
      <c r="AD19" s="218"/>
      <c r="AE19" s="54"/>
      <c r="AF19" s="218"/>
      <c r="AG19" s="218"/>
      <c r="AH19" s="218"/>
      <c r="AI19" s="215"/>
    </row>
    <row r="20" spans="1:35" s="69" customFormat="1" ht="23.25" customHeight="1">
      <c r="A20" s="140"/>
      <c r="B20" s="177"/>
      <c r="C20" s="2" t="s">
        <v>155</v>
      </c>
      <c r="D20" s="36"/>
      <c r="E20" s="36"/>
      <c r="F20" s="180"/>
      <c r="G20" s="180"/>
      <c r="H20" s="185"/>
      <c r="I20" s="185"/>
      <c r="J20" s="185"/>
      <c r="K20" s="185"/>
      <c r="L20" s="142"/>
      <c r="M20" s="142"/>
      <c r="N20" s="142"/>
      <c r="O20" s="142"/>
      <c r="P20" s="142"/>
      <c r="Q20" s="142"/>
      <c r="R20" s="142"/>
      <c r="S20" s="142"/>
      <c r="T20" s="142"/>
      <c r="U20" s="142"/>
      <c r="V20" s="142"/>
      <c r="W20" s="142"/>
      <c r="X20" s="142"/>
      <c r="Y20" s="142"/>
      <c r="Z20" s="142"/>
      <c r="AA20" s="142"/>
      <c r="AB20" s="142"/>
      <c r="AC20" s="142"/>
      <c r="AD20" s="189"/>
      <c r="AE20" s="55"/>
      <c r="AF20" s="189"/>
      <c r="AG20" s="189"/>
      <c r="AH20" s="189"/>
      <c r="AI20" s="152"/>
    </row>
    <row r="21" spans="1:35" s="69" customFormat="1" ht="23.25" customHeight="1">
      <c r="A21" s="140"/>
      <c r="B21" s="177"/>
      <c r="C21" s="2" t="s">
        <v>156</v>
      </c>
      <c r="D21" s="36"/>
      <c r="E21" s="36"/>
      <c r="F21" s="180"/>
      <c r="G21" s="180"/>
      <c r="H21" s="185"/>
      <c r="I21" s="185"/>
      <c r="J21" s="185"/>
      <c r="K21" s="185"/>
      <c r="L21" s="142"/>
      <c r="M21" s="142"/>
      <c r="N21" s="142"/>
      <c r="O21" s="142"/>
      <c r="P21" s="142"/>
      <c r="Q21" s="142"/>
      <c r="R21" s="142"/>
      <c r="S21" s="142"/>
      <c r="T21" s="142"/>
      <c r="U21" s="142"/>
      <c r="V21" s="142"/>
      <c r="W21" s="142"/>
      <c r="X21" s="142"/>
      <c r="Y21" s="142"/>
      <c r="Z21" s="142"/>
      <c r="AA21" s="142"/>
      <c r="AB21" s="142"/>
      <c r="AC21" s="142"/>
      <c r="AD21" s="189"/>
      <c r="AE21" s="55"/>
      <c r="AF21" s="189"/>
      <c r="AG21" s="189"/>
      <c r="AH21" s="189"/>
      <c r="AI21" s="152"/>
    </row>
    <row r="22" spans="1:35" s="69" customFormat="1" ht="19.5" customHeight="1">
      <c r="A22" s="140"/>
      <c r="B22" s="177"/>
      <c r="C22" s="2"/>
      <c r="D22" s="36"/>
      <c r="E22" s="36"/>
      <c r="F22" s="180"/>
      <c r="G22" s="180"/>
      <c r="H22" s="185"/>
      <c r="I22" s="185"/>
      <c r="J22" s="185"/>
      <c r="K22" s="185"/>
      <c r="L22" s="142"/>
      <c r="M22" s="142"/>
      <c r="N22" s="142"/>
      <c r="O22" s="142"/>
      <c r="P22" s="142"/>
      <c r="Q22" s="142"/>
      <c r="R22" s="142"/>
      <c r="S22" s="142"/>
      <c r="T22" s="142"/>
      <c r="U22" s="142"/>
      <c r="V22" s="142"/>
      <c r="W22" s="142"/>
      <c r="X22" s="142"/>
      <c r="Y22" s="142"/>
      <c r="Z22" s="142"/>
      <c r="AA22" s="142"/>
      <c r="AB22" s="142"/>
      <c r="AC22" s="142"/>
      <c r="AD22" s="189"/>
      <c r="AE22" s="55"/>
      <c r="AF22" s="189"/>
      <c r="AG22" s="189"/>
      <c r="AH22" s="189"/>
      <c r="AI22" s="152"/>
    </row>
    <row r="23" spans="1:35" s="69" customFormat="1" ht="18" customHeight="1">
      <c r="A23" s="140"/>
      <c r="B23" s="177"/>
      <c r="C23" s="2"/>
      <c r="D23" s="36"/>
      <c r="E23" s="36"/>
      <c r="F23" s="180"/>
      <c r="G23" s="180"/>
      <c r="H23" s="185"/>
      <c r="I23" s="185"/>
      <c r="J23" s="185"/>
      <c r="K23" s="185"/>
      <c r="L23" s="142"/>
      <c r="M23" s="142"/>
      <c r="N23" s="142"/>
      <c r="O23" s="142"/>
      <c r="P23" s="142"/>
      <c r="Q23" s="142"/>
      <c r="R23" s="142"/>
      <c r="S23" s="142"/>
      <c r="T23" s="142"/>
      <c r="U23" s="142"/>
      <c r="V23" s="142"/>
      <c r="W23" s="142"/>
      <c r="X23" s="142"/>
      <c r="Y23" s="142"/>
      <c r="Z23" s="142"/>
      <c r="AA23" s="142"/>
      <c r="AB23" s="142"/>
      <c r="AC23" s="142"/>
      <c r="AD23" s="189"/>
      <c r="AE23" s="55"/>
      <c r="AF23" s="189"/>
      <c r="AG23" s="189"/>
      <c r="AH23" s="189"/>
      <c r="AI23" s="152"/>
    </row>
    <row r="24" spans="1:35" ht="17.25" customHeight="1" thickBot="1">
      <c r="A24" s="213"/>
      <c r="B24" s="178"/>
      <c r="C24" s="3"/>
      <c r="D24" s="37"/>
      <c r="E24" s="37"/>
      <c r="F24" s="181"/>
      <c r="G24" s="181"/>
      <c r="H24" s="186"/>
      <c r="I24" s="186"/>
      <c r="J24" s="186"/>
      <c r="K24" s="186"/>
      <c r="L24" s="143"/>
      <c r="M24" s="143"/>
      <c r="N24" s="143"/>
      <c r="O24" s="143"/>
      <c r="P24" s="143"/>
      <c r="Q24" s="143"/>
      <c r="R24" s="143"/>
      <c r="S24" s="143"/>
      <c r="T24" s="143"/>
      <c r="U24" s="143"/>
      <c r="V24" s="143"/>
      <c r="W24" s="143"/>
      <c r="X24" s="143"/>
      <c r="Y24" s="143"/>
      <c r="Z24" s="143"/>
      <c r="AA24" s="143"/>
      <c r="AB24" s="143"/>
      <c r="AC24" s="143"/>
      <c r="AD24" s="190"/>
      <c r="AE24" s="56"/>
      <c r="AF24" s="190"/>
      <c r="AG24" s="190"/>
      <c r="AH24" s="190"/>
      <c r="AI24" s="153"/>
    </row>
    <row r="25" spans="1:35" s="72" customFormat="1" ht="11.25" customHeight="1" thickBot="1">
      <c r="A25" s="88"/>
      <c r="B25" s="216"/>
      <c r="C25" s="217"/>
      <c r="D25" s="217"/>
      <c r="E25" s="217"/>
      <c r="F25" s="217"/>
      <c r="G25" s="217"/>
      <c r="H25" s="27"/>
      <c r="I25" s="28"/>
      <c r="J25" s="29"/>
      <c r="K25" s="29"/>
      <c r="L25" s="30" t="s">
        <v>24</v>
      </c>
      <c r="M25" s="30"/>
      <c r="N25" s="30"/>
      <c r="O25" s="30"/>
      <c r="P25" s="30"/>
      <c r="Q25" s="30"/>
      <c r="R25" s="30"/>
      <c r="S25" s="30"/>
      <c r="T25" s="30"/>
      <c r="U25" s="30"/>
      <c r="V25" s="30"/>
      <c r="W25" s="30"/>
      <c r="X25" s="30"/>
      <c r="Y25" s="30"/>
      <c r="Z25" s="30"/>
      <c r="AA25" s="30"/>
      <c r="AB25" s="30"/>
      <c r="AC25" s="30"/>
      <c r="AD25" s="24"/>
      <c r="AE25" s="24"/>
      <c r="AF25" s="24"/>
      <c r="AG25" s="24"/>
      <c r="AH25" s="71"/>
      <c r="AI25" s="61"/>
    </row>
    <row r="26" spans="1:35" ht="41.25">
      <c r="A26" s="89" t="s">
        <v>98</v>
      </c>
      <c r="B26" s="48" t="s">
        <v>87</v>
      </c>
      <c r="C26" s="38" t="s">
        <v>3</v>
      </c>
      <c r="D26" s="53" t="s">
        <v>20</v>
      </c>
      <c r="E26" s="53" t="s">
        <v>21</v>
      </c>
      <c r="F26" s="43" t="s">
        <v>18</v>
      </c>
      <c r="G26" s="49" t="s">
        <v>4</v>
      </c>
      <c r="H26" s="44"/>
      <c r="I26" s="45"/>
      <c r="J26" s="51"/>
      <c r="K26" s="51"/>
      <c r="L26" s="44">
        <f>L27</f>
        <v>0</v>
      </c>
      <c r="M26" s="58">
        <f>M27</f>
        <v>0</v>
      </c>
      <c r="N26" s="44">
        <f t="shared" ref="N26:Z26" si="5">N27</f>
        <v>12000</v>
      </c>
      <c r="O26" s="58">
        <f>O27</f>
        <v>0</v>
      </c>
      <c r="P26" s="44">
        <f t="shared" si="5"/>
        <v>0</v>
      </c>
      <c r="Q26" s="58">
        <f>Q27</f>
        <v>0</v>
      </c>
      <c r="R26" s="44">
        <f t="shared" si="5"/>
        <v>0</v>
      </c>
      <c r="S26" s="58">
        <f>S27</f>
        <v>0</v>
      </c>
      <c r="T26" s="44">
        <f t="shared" si="5"/>
        <v>0</v>
      </c>
      <c r="U26" s="58">
        <f>U27</f>
        <v>0</v>
      </c>
      <c r="V26" s="44">
        <f t="shared" si="5"/>
        <v>0</v>
      </c>
      <c r="W26" s="58">
        <f>W27</f>
        <v>0</v>
      </c>
      <c r="X26" s="44">
        <f t="shared" si="5"/>
        <v>0</v>
      </c>
      <c r="Y26" s="58">
        <f>Y27</f>
        <v>0</v>
      </c>
      <c r="Z26" s="44">
        <f t="shared" si="5"/>
        <v>0</v>
      </c>
      <c r="AA26" s="58">
        <f>AA27</f>
        <v>0</v>
      </c>
      <c r="AB26" s="44">
        <f t="shared" ref="AB26" si="6">AB27</f>
        <v>12000</v>
      </c>
      <c r="AC26" s="58">
        <f>AC27</f>
        <v>0</v>
      </c>
      <c r="AD26" s="8"/>
      <c r="AE26" s="8"/>
      <c r="AF26" s="9"/>
      <c r="AG26" s="9"/>
      <c r="AH26" s="9"/>
      <c r="AI26" s="66"/>
    </row>
    <row r="27" spans="1:35" s="61" customFormat="1" ht="20.100000000000001" customHeight="1">
      <c r="A27" s="137">
        <v>261</v>
      </c>
      <c r="B27" s="171" t="s">
        <v>94</v>
      </c>
      <c r="C27" s="2" t="s">
        <v>155</v>
      </c>
      <c r="D27" s="11"/>
      <c r="E27" s="36"/>
      <c r="F27" s="179" t="s">
        <v>53</v>
      </c>
      <c r="G27" s="179" t="s">
        <v>54</v>
      </c>
      <c r="H27" s="187">
        <v>1</v>
      </c>
      <c r="I27" s="187">
        <v>1</v>
      </c>
      <c r="J27" s="160"/>
      <c r="K27" s="187"/>
      <c r="L27" s="141"/>
      <c r="M27" s="141"/>
      <c r="N27" s="141">
        <v>12000</v>
      </c>
      <c r="O27" s="141"/>
      <c r="P27" s="141"/>
      <c r="Q27" s="141"/>
      <c r="R27" s="141"/>
      <c r="S27" s="141"/>
      <c r="T27" s="141"/>
      <c r="U27" s="141"/>
      <c r="V27" s="141"/>
      <c r="W27" s="141"/>
      <c r="X27" s="141"/>
      <c r="Y27" s="141"/>
      <c r="Z27" s="141"/>
      <c r="AA27" s="141"/>
      <c r="AB27" s="141">
        <f>L27+N27+P27+R27+T27+V27+X27+Z27</f>
        <v>12000</v>
      </c>
      <c r="AC27" s="141">
        <f>M27+O27+Q27+S27+U27+W27+Y27+AA27</f>
        <v>0</v>
      </c>
      <c r="AD27" s="134"/>
      <c r="AE27" s="219"/>
      <c r="AF27" s="134"/>
      <c r="AG27" s="134"/>
      <c r="AH27" s="134"/>
      <c r="AI27" s="148"/>
    </row>
    <row r="28" spans="1:35" s="61" customFormat="1" ht="20.100000000000001" customHeight="1">
      <c r="A28" s="138"/>
      <c r="B28" s="172"/>
      <c r="C28" s="34"/>
      <c r="D28" s="11"/>
      <c r="E28" s="11"/>
      <c r="F28" s="180"/>
      <c r="G28" s="180"/>
      <c r="H28" s="185"/>
      <c r="I28" s="185"/>
      <c r="J28" s="161"/>
      <c r="K28" s="185"/>
      <c r="L28" s="142"/>
      <c r="M28" s="142"/>
      <c r="N28" s="142"/>
      <c r="O28" s="142"/>
      <c r="P28" s="142"/>
      <c r="Q28" s="142"/>
      <c r="R28" s="142"/>
      <c r="S28" s="142"/>
      <c r="T28" s="142"/>
      <c r="U28" s="142"/>
      <c r="V28" s="142"/>
      <c r="W28" s="142"/>
      <c r="X28" s="142"/>
      <c r="Y28" s="142"/>
      <c r="Z28" s="142"/>
      <c r="AA28" s="142"/>
      <c r="AB28" s="142"/>
      <c r="AC28" s="142"/>
      <c r="AD28" s="135"/>
      <c r="AE28" s="220"/>
      <c r="AF28" s="135"/>
      <c r="AG28" s="135"/>
      <c r="AH28" s="135"/>
      <c r="AI28" s="149"/>
    </row>
    <row r="29" spans="1:35" s="61" customFormat="1" ht="20.100000000000001" customHeight="1">
      <c r="A29" s="138"/>
      <c r="B29" s="172"/>
      <c r="C29" s="34"/>
      <c r="D29" s="11"/>
      <c r="E29" s="11"/>
      <c r="F29" s="180"/>
      <c r="G29" s="180"/>
      <c r="H29" s="185"/>
      <c r="I29" s="185"/>
      <c r="J29" s="161"/>
      <c r="K29" s="185"/>
      <c r="L29" s="142"/>
      <c r="M29" s="142"/>
      <c r="N29" s="142"/>
      <c r="O29" s="142"/>
      <c r="P29" s="142"/>
      <c r="Q29" s="142"/>
      <c r="R29" s="142"/>
      <c r="S29" s="142"/>
      <c r="T29" s="142"/>
      <c r="U29" s="142"/>
      <c r="V29" s="142"/>
      <c r="W29" s="142"/>
      <c r="X29" s="142"/>
      <c r="Y29" s="142"/>
      <c r="Z29" s="142"/>
      <c r="AA29" s="142"/>
      <c r="AB29" s="142"/>
      <c r="AC29" s="142"/>
      <c r="AD29" s="135"/>
      <c r="AE29" s="220"/>
      <c r="AF29" s="135"/>
      <c r="AG29" s="135"/>
      <c r="AH29" s="135"/>
      <c r="AI29" s="149"/>
    </row>
    <row r="30" spans="1:35" s="61" customFormat="1" ht="20.100000000000001" customHeight="1">
      <c r="A30" s="138"/>
      <c r="B30" s="172"/>
      <c r="C30" s="20"/>
      <c r="D30" s="11"/>
      <c r="E30" s="11"/>
      <c r="F30" s="180"/>
      <c r="G30" s="180"/>
      <c r="H30" s="185"/>
      <c r="I30" s="185"/>
      <c r="J30" s="161"/>
      <c r="K30" s="185"/>
      <c r="L30" s="142"/>
      <c r="M30" s="142"/>
      <c r="N30" s="142"/>
      <c r="O30" s="142"/>
      <c r="P30" s="142"/>
      <c r="Q30" s="142"/>
      <c r="R30" s="142"/>
      <c r="S30" s="142"/>
      <c r="T30" s="142"/>
      <c r="U30" s="142"/>
      <c r="V30" s="142"/>
      <c r="W30" s="142"/>
      <c r="X30" s="142"/>
      <c r="Y30" s="142"/>
      <c r="Z30" s="142"/>
      <c r="AA30" s="142"/>
      <c r="AB30" s="142"/>
      <c r="AC30" s="142"/>
      <c r="AD30" s="135"/>
      <c r="AE30" s="220"/>
      <c r="AF30" s="135"/>
      <c r="AG30" s="135"/>
      <c r="AH30" s="135"/>
      <c r="AI30" s="149"/>
    </row>
    <row r="31" spans="1:35" s="61" customFormat="1" ht="20.100000000000001" customHeight="1">
      <c r="A31" s="138"/>
      <c r="B31" s="172"/>
      <c r="C31" s="20"/>
      <c r="D31" s="11"/>
      <c r="E31" s="11"/>
      <c r="F31" s="180"/>
      <c r="G31" s="180"/>
      <c r="H31" s="185"/>
      <c r="I31" s="185"/>
      <c r="J31" s="161"/>
      <c r="K31" s="185"/>
      <c r="L31" s="142"/>
      <c r="M31" s="142"/>
      <c r="N31" s="142"/>
      <c r="O31" s="142"/>
      <c r="P31" s="142"/>
      <c r="Q31" s="142"/>
      <c r="R31" s="142"/>
      <c r="S31" s="142"/>
      <c r="T31" s="142"/>
      <c r="U31" s="142"/>
      <c r="V31" s="142"/>
      <c r="W31" s="142"/>
      <c r="X31" s="142"/>
      <c r="Y31" s="142"/>
      <c r="Z31" s="142"/>
      <c r="AA31" s="142"/>
      <c r="AB31" s="142"/>
      <c r="AC31" s="142"/>
      <c r="AD31" s="135"/>
      <c r="AE31" s="220"/>
      <c r="AF31" s="135"/>
      <c r="AG31" s="135"/>
      <c r="AH31" s="135"/>
      <c r="AI31" s="149"/>
    </row>
    <row r="32" spans="1:35" ht="17.25" customHeight="1" thickBot="1">
      <c r="A32" s="212"/>
      <c r="B32" s="173"/>
      <c r="C32" s="21"/>
      <c r="D32" s="22"/>
      <c r="E32" s="22"/>
      <c r="F32" s="181"/>
      <c r="G32" s="181"/>
      <c r="H32" s="186"/>
      <c r="I32" s="186"/>
      <c r="J32" s="162"/>
      <c r="K32" s="186"/>
      <c r="L32" s="143"/>
      <c r="M32" s="143"/>
      <c r="N32" s="143"/>
      <c r="O32" s="143"/>
      <c r="P32" s="143"/>
      <c r="Q32" s="143"/>
      <c r="R32" s="143"/>
      <c r="S32" s="143"/>
      <c r="T32" s="143"/>
      <c r="U32" s="143"/>
      <c r="V32" s="143"/>
      <c r="W32" s="143"/>
      <c r="X32" s="143"/>
      <c r="Y32" s="143"/>
      <c r="Z32" s="143"/>
      <c r="AA32" s="143"/>
      <c r="AB32" s="143"/>
      <c r="AC32" s="143"/>
      <c r="AD32" s="136"/>
      <c r="AE32" s="221"/>
      <c r="AF32" s="136"/>
      <c r="AG32" s="136"/>
      <c r="AH32" s="136"/>
      <c r="AI32" s="150"/>
    </row>
    <row r="33" spans="1:35" s="72" customFormat="1" ht="11.25" customHeight="1" thickBot="1">
      <c r="A33" s="88"/>
      <c r="B33" s="12"/>
      <c r="D33" s="10"/>
      <c r="E33" s="10"/>
      <c r="F33" s="16"/>
      <c r="G33" s="13"/>
      <c r="H33" s="31"/>
      <c r="I33" s="28"/>
      <c r="J33" s="32"/>
      <c r="K33" s="32"/>
      <c r="L33" s="33"/>
      <c r="M33" s="33"/>
      <c r="N33" s="33"/>
      <c r="O33" s="33"/>
      <c r="P33" s="33"/>
      <c r="Q33" s="33"/>
      <c r="R33" s="33"/>
      <c r="S33" s="33"/>
      <c r="T33" s="33"/>
      <c r="U33" s="33"/>
      <c r="V33" s="33"/>
      <c r="W33" s="33"/>
      <c r="X33" s="33"/>
      <c r="Y33" s="33"/>
      <c r="Z33" s="33"/>
      <c r="AA33" s="33"/>
      <c r="AB33" s="33"/>
      <c r="AC33" s="33"/>
      <c r="AD33" s="25"/>
      <c r="AE33" s="25"/>
      <c r="AF33" s="24"/>
      <c r="AG33" s="24"/>
      <c r="AH33" s="71"/>
      <c r="AI33" s="61"/>
    </row>
    <row r="34" spans="1:35" ht="41.25">
      <c r="A34" s="89" t="s">
        <v>98</v>
      </c>
      <c r="B34" s="48" t="s">
        <v>87</v>
      </c>
      <c r="C34" s="38" t="s">
        <v>3</v>
      </c>
      <c r="D34" s="39" t="s">
        <v>20</v>
      </c>
      <c r="E34" s="39" t="s">
        <v>21</v>
      </c>
      <c r="F34" s="43" t="s">
        <v>19</v>
      </c>
      <c r="G34" s="49" t="s">
        <v>4</v>
      </c>
      <c r="H34" s="44"/>
      <c r="I34" s="45"/>
      <c r="J34" s="51"/>
      <c r="K34" s="51"/>
      <c r="L34" s="44">
        <f>L35</f>
        <v>0</v>
      </c>
      <c r="M34" s="58">
        <f>M35</f>
        <v>0</v>
      </c>
      <c r="N34" s="44">
        <f t="shared" ref="N34" si="7">N35</f>
        <v>35000</v>
      </c>
      <c r="O34" s="58">
        <f>O35</f>
        <v>0</v>
      </c>
      <c r="P34" s="44">
        <f t="shared" ref="P34" si="8">P35</f>
        <v>0</v>
      </c>
      <c r="Q34" s="58">
        <f>Q35</f>
        <v>0</v>
      </c>
      <c r="R34" s="44">
        <f t="shared" ref="R34" si="9">R35</f>
        <v>0</v>
      </c>
      <c r="S34" s="58">
        <f>S35</f>
        <v>0</v>
      </c>
      <c r="T34" s="44">
        <f t="shared" ref="T34" si="10">T35</f>
        <v>0</v>
      </c>
      <c r="U34" s="58">
        <f>U35</f>
        <v>0</v>
      </c>
      <c r="V34" s="44">
        <f t="shared" ref="V34" si="11">V35</f>
        <v>0</v>
      </c>
      <c r="W34" s="58">
        <f>W35</f>
        <v>0</v>
      </c>
      <c r="X34" s="44">
        <f t="shared" ref="X34" si="12">X35</f>
        <v>0</v>
      </c>
      <c r="Y34" s="58">
        <f>Y35</f>
        <v>0</v>
      </c>
      <c r="Z34" s="44">
        <f t="shared" ref="Z34" si="13">Z35</f>
        <v>0</v>
      </c>
      <c r="AA34" s="58">
        <f>AA35</f>
        <v>0</v>
      </c>
      <c r="AB34" s="44">
        <f t="shared" ref="AB34" si="14">AB35</f>
        <v>35000</v>
      </c>
      <c r="AC34" s="58">
        <f>AC35</f>
        <v>0</v>
      </c>
      <c r="AD34" s="8"/>
      <c r="AE34" s="8"/>
      <c r="AF34" s="9"/>
      <c r="AG34" s="9"/>
      <c r="AH34" s="9"/>
      <c r="AI34" s="66"/>
    </row>
    <row r="35" spans="1:35" s="61" customFormat="1" ht="20.100000000000001" customHeight="1">
      <c r="A35" s="137">
        <v>262</v>
      </c>
      <c r="B35" s="171" t="s">
        <v>94</v>
      </c>
      <c r="C35" s="20" t="s">
        <v>157</v>
      </c>
      <c r="D35" s="40"/>
      <c r="E35" s="40"/>
      <c r="F35" s="179" t="s">
        <v>104</v>
      </c>
      <c r="G35" s="179" t="s">
        <v>55</v>
      </c>
      <c r="H35" s="187">
        <v>14</v>
      </c>
      <c r="I35" s="187">
        <v>7</v>
      </c>
      <c r="J35" s="194"/>
      <c r="K35" s="194"/>
      <c r="L35" s="141"/>
      <c r="M35" s="141"/>
      <c r="N35" s="141">
        <v>35000</v>
      </c>
      <c r="O35" s="141"/>
      <c r="P35" s="141"/>
      <c r="Q35" s="141"/>
      <c r="R35" s="141"/>
      <c r="S35" s="141"/>
      <c r="T35" s="141"/>
      <c r="U35" s="141"/>
      <c r="V35" s="141"/>
      <c r="W35" s="141"/>
      <c r="X35" s="141"/>
      <c r="Y35" s="141"/>
      <c r="Z35" s="141"/>
      <c r="AA35" s="141"/>
      <c r="AB35" s="141">
        <f>L35+N35+P35+R35+T35+V35+X35+Z35</f>
        <v>35000</v>
      </c>
      <c r="AC35" s="141">
        <f>M35+O35+Q35+S35+U35+W35+Y35+AA35</f>
        <v>0</v>
      </c>
      <c r="AD35" s="134"/>
      <c r="AE35" s="219"/>
      <c r="AF35" s="134"/>
      <c r="AG35" s="134"/>
      <c r="AH35" s="134"/>
      <c r="AI35" s="148"/>
    </row>
    <row r="36" spans="1:35" s="61" customFormat="1" ht="20.100000000000001" customHeight="1">
      <c r="A36" s="138"/>
      <c r="B36" s="172"/>
      <c r="C36" s="20" t="s">
        <v>158</v>
      </c>
      <c r="D36" s="40"/>
      <c r="E36" s="40"/>
      <c r="F36" s="180"/>
      <c r="G36" s="180"/>
      <c r="H36" s="185"/>
      <c r="I36" s="185"/>
      <c r="J36" s="195"/>
      <c r="K36" s="195"/>
      <c r="L36" s="142"/>
      <c r="M36" s="142"/>
      <c r="N36" s="142"/>
      <c r="O36" s="142"/>
      <c r="P36" s="142"/>
      <c r="Q36" s="142"/>
      <c r="R36" s="142"/>
      <c r="S36" s="142"/>
      <c r="T36" s="142"/>
      <c r="U36" s="142"/>
      <c r="V36" s="142"/>
      <c r="W36" s="142"/>
      <c r="X36" s="142"/>
      <c r="Y36" s="142"/>
      <c r="Z36" s="142"/>
      <c r="AA36" s="142"/>
      <c r="AB36" s="142"/>
      <c r="AC36" s="142"/>
      <c r="AD36" s="135"/>
      <c r="AE36" s="220"/>
      <c r="AF36" s="135"/>
      <c r="AG36" s="135"/>
      <c r="AH36" s="135"/>
      <c r="AI36" s="149"/>
    </row>
    <row r="37" spans="1:35" s="61" customFormat="1" ht="20.100000000000001" customHeight="1">
      <c r="A37" s="138"/>
      <c r="B37" s="172"/>
      <c r="C37" s="20" t="s">
        <v>159</v>
      </c>
      <c r="D37" s="40"/>
      <c r="E37" s="40"/>
      <c r="F37" s="180"/>
      <c r="G37" s="180"/>
      <c r="H37" s="185"/>
      <c r="I37" s="185"/>
      <c r="J37" s="195"/>
      <c r="K37" s="195"/>
      <c r="L37" s="142"/>
      <c r="M37" s="142"/>
      <c r="N37" s="142"/>
      <c r="O37" s="142"/>
      <c r="P37" s="142"/>
      <c r="Q37" s="142"/>
      <c r="R37" s="142"/>
      <c r="S37" s="142"/>
      <c r="T37" s="142"/>
      <c r="U37" s="142"/>
      <c r="V37" s="142"/>
      <c r="W37" s="142"/>
      <c r="X37" s="142"/>
      <c r="Y37" s="142"/>
      <c r="Z37" s="142"/>
      <c r="AA37" s="142"/>
      <c r="AB37" s="142"/>
      <c r="AC37" s="142"/>
      <c r="AD37" s="135"/>
      <c r="AE37" s="220"/>
      <c r="AF37" s="135"/>
      <c r="AG37" s="135"/>
      <c r="AH37" s="135"/>
      <c r="AI37" s="149"/>
    </row>
    <row r="38" spans="1:35" s="61" customFormat="1" ht="20.100000000000001" customHeight="1">
      <c r="A38" s="138"/>
      <c r="B38" s="172"/>
      <c r="C38" s="20" t="s">
        <v>160</v>
      </c>
      <c r="D38" s="40"/>
      <c r="E38" s="40"/>
      <c r="F38" s="180"/>
      <c r="G38" s="180"/>
      <c r="H38" s="185"/>
      <c r="I38" s="185"/>
      <c r="J38" s="195"/>
      <c r="K38" s="195"/>
      <c r="L38" s="142"/>
      <c r="M38" s="142"/>
      <c r="N38" s="142"/>
      <c r="O38" s="142"/>
      <c r="P38" s="142"/>
      <c r="Q38" s="142"/>
      <c r="R38" s="142"/>
      <c r="S38" s="142"/>
      <c r="T38" s="142"/>
      <c r="U38" s="142"/>
      <c r="V38" s="142"/>
      <c r="W38" s="142"/>
      <c r="X38" s="142"/>
      <c r="Y38" s="142"/>
      <c r="Z38" s="142"/>
      <c r="AA38" s="142"/>
      <c r="AB38" s="142"/>
      <c r="AC38" s="142"/>
      <c r="AD38" s="135"/>
      <c r="AE38" s="220"/>
      <c r="AF38" s="135"/>
      <c r="AG38" s="135"/>
      <c r="AH38" s="135"/>
      <c r="AI38" s="149"/>
    </row>
    <row r="39" spans="1:35" s="61" customFormat="1" ht="20.100000000000001" customHeight="1">
      <c r="A39" s="138"/>
      <c r="B39" s="172"/>
      <c r="C39" s="20" t="s">
        <v>161</v>
      </c>
      <c r="D39" s="40"/>
      <c r="E39" s="40"/>
      <c r="F39" s="180"/>
      <c r="G39" s="180"/>
      <c r="H39" s="185"/>
      <c r="I39" s="185"/>
      <c r="J39" s="195"/>
      <c r="K39" s="195"/>
      <c r="L39" s="142"/>
      <c r="M39" s="142"/>
      <c r="N39" s="142"/>
      <c r="O39" s="142"/>
      <c r="P39" s="142"/>
      <c r="Q39" s="142"/>
      <c r="R39" s="142"/>
      <c r="S39" s="142"/>
      <c r="T39" s="142"/>
      <c r="U39" s="142"/>
      <c r="V39" s="142"/>
      <c r="W39" s="142"/>
      <c r="X39" s="142"/>
      <c r="Y39" s="142"/>
      <c r="Z39" s="142"/>
      <c r="AA39" s="142"/>
      <c r="AB39" s="142"/>
      <c r="AC39" s="142"/>
      <c r="AD39" s="135"/>
      <c r="AE39" s="220"/>
      <c r="AF39" s="135"/>
      <c r="AG39" s="135"/>
      <c r="AH39" s="135"/>
      <c r="AI39" s="149"/>
    </row>
    <row r="40" spans="1:35" s="61" customFormat="1" ht="20.100000000000001" customHeight="1">
      <c r="A40" s="138"/>
      <c r="B40" s="172"/>
      <c r="C40" s="20" t="s">
        <v>162</v>
      </c>
      <c r="D40" s="40"/>
      <c r="E40" s="40"/>
      <c r="F40" s="180"/>
      <c r="G40" s="180"/>
      <c r="H40" s="185"/>
      <c r="I40" s="185"/>
      <c r="J40" s="195"/>
      <c r="K40" s="195"/>
      <c r="L40" s="142"/>
      <c r="M40" s="142"/>
      <c r="N40" s="142"/>
      <c r="O40" s="142"/>
      <c r="P40" s="142"/>
      <c r="Q40" s="142"/>
      <c r="R40" s="142"/>
      <c r="S40" s="142"/>
      <c r="T40" s="142"/>
      <c r="U40" s="142"/>
      <c r="V40" s="142"/>
      <c r="W40" s="142"/>
      <c r="X40" s="142"/>
      <c r="Y40" s="142"/>
      <c r="Z40" s="142"/>
      <c r="AA40" s="142"/>
      <c r="AB40" s="142"/>
      <c r="AC40" s="142"/>
      <c r="AD40" s="135"/>
      <c r="AE40" s="220"/>
      <c r="AF40" s="135"/>
      <c r="AG40" s="135"/>
      <c r="AH40" s="135"/>
      <c r="AI40" s="149"/>
    </row>
    <row r="41" spans="1:35" s="61" customFormat="1" ht="20.100000000000001" customHeight="1">
      <c r="A41" s="138"/>
      <c r="B41" s="172"/>
      <c r="C41" s="20" t="s">
        <v>163</v>
      </c>
      <c r="D41" s="40"/>
      <c r="E41" s="40"/>
      <c r="F41" s="180"/>
      <c r="G41" s="180"/>
      <c r="H41" s="185"/>
      <c r="I41" s="185"/>
      <c r="J41" s="195"/>
      <c r="K41" s="195"/>
      <c r="L41" s="142"/>
      <c r="M41" s="142"/>
      <c r="N41" s="142"/>
      <c r="O41" s="142"/>
      <c r="P41" s="142"/>
      <c r="Q41" s="142"/>
      <c r="R41" s="142"/>
      <c r="S41" s="142"/>
      <c r="T41" s="142"/>
      <c r="U41" s="142"/>
      <c r="V41" s="142"/>
      <c r="W41" s="142"/>
      <c r="X41" s="142"/>
      <c r="Y41" s="142"/>
      <c r="Z41" s="142"/>
      <c r="AA41" s="142"/>
      <c r="AB41" s="142"/>
      <c r="AC41" s="142"/>
      <c r="AD41" s="135"/>
      <c r="AE41" s="220"/>
      <c r="AF41" s="135"/>
      <c r="AG41" s="135"/>
      <c r="AH41" s="135"/>
      <c r="AI41" s="149"/>
    </row>
    <row r="42" spans="1:35" ht="20.100000000000001" customHeight="1" thickBot="1">
      <c r="A42" s="212"/>
      <c r="B42" s="173"/>
      <c r="C42" s="21"/>
      <c r="D42" s="41"/>
      <c r="E42" s="41"/>
      <c r="F42" s="181"/>
      <c r="G42" s="181"/>
      <c r="H42" s="186"/>
      <c r="I42" s="186"/>
      <c r="J42" s="196"/>
      <c r="K42" s="196"/>
      <c r="L42" s="143"/>
      <c r="M42" s="143"/>
      <c r="N42" s="143"/>
      <c r="O42" s="143"/>
      <c r="P42" s="143"/>
      <c r="Q42" s="143"/>
      <c r="R42" s="143"/>
      <c r="S42" s="143"/>
      <c r="T42" s="143"/>
      <c r="U42" s="143"/>
      <c r="V42" s="143"/>
      <c r="W42" s="143"/>
      <c r="X42" s="143"/>
      <c r="Y42" s="143"/>
      <c r="Z42" s="143"/>
      <c r="AA42" s="143"/>
      <c r="AB42" s="143"/>
      <c r="AC42" s="143"/>
      <c r="AD42" s="136"/>
      <c r="AE42" s="221"/>
      <c r="AF42" s="136"/>
      <c r="AG42" s="136"/>
      <c r="AH42" s="136"/>
      <c r="AI42" s="150"/>
    </row>
    <row r="43" spans="1:35" ht="13.5" customHeight="1">
      <c r="B43" s="4"/>
      <c r="C43" s="4"/>
      <c r="D43" s="6"/>
      <c r="E43" s="6"/>
      <c r="F43" s="17"/>
      <c r="G43" s="73"/>
      <c r="H43" s="74"/>
      <c r="I43" s="75"/>
      <c r="J43" s="76"/>
      <c r="K43" s="76"/>
      <c r="L43" s="77"/>
      <c r="M43" s="77"/>
      <c r="N43" s="77"/>
      <c r="O43" s="77"/>
      <c r="P43" s="77"/>
      <c r="Q43" s="77"/>
      <c r="R43" s="77"/>
      <c r="S43" s="77"/>
      <c r="T43" s="77"/>
      <c r="U43" s="77"/>
      <c r="V43" s="77"/>
      <c r="W43" s="77"/>
      <c r="X43" s="77"/>
      <c r="Y43" s="77"/>
      <c r="Z43" s="77"/>
      <c r="AA43" s="77"/>
      <c r="AB43" s="77"/>
      <c r="AC43" s="77"/>
      <c r="AD43" s="77"/>
      <c r="AE43" s="77"/>
      <c r="AF43" s="77"/>
      <c r="AG43" s="77"/>
      <c r="AH43" s="78"/>
    </row>
  </sheetData>
  <mergeCells count="157">
    <mergeCell ref="AI27:AI32"/>
    <mergeCell ref="AB27:AB32"/>
    <mergeCell ref="AC27:AC32"/>
    <mergeCell ref="AD27:AD32"/>
    <mergeCell ref="AF27:AF32"/>
    <mergeCell ref="AG27:AG32"/>
    <mergeCell ref="AH27:AH32"/>
    <mergeCell ref="AE35:AE42"/>
    <mergeCell ref="AG35:AG42"/>
    <mergeCell ref="AH35:AH42"/>
    <mergeCell ref="AI35:AI42"/>
    <mergeCell ref="Z35:Z42"/>
    <mergeCell ref="AA35:AA42"/>
    <mergeCell ref="AB35:AB42"/>
    <mergeCell ref="AC35:AC42"/>
    <mergeCell ref="AD35:AD42"/>
    <mergeCell ref="AF35:AF42"/>
    <mergeCell ref="T35:T42"/>
    <mergeCell ref="U35:U42"/>
    <mergeCell ref="V35:V42"/>
    <mergeCell ref="W35:W42"/>
    <mergeCell ref="X35:X42"/>
    <mergeCell ref="Y35:Y42"/>
    <mergeCell ref="N35:N42"/>
    <mergeCell ref="O35:O42"/>
    <mergeCell ref="P35:P42"/>
    <mergeCell ref="Q35:Q42"/>
    <mergeCell ref="R35:R42"/>
    <mergeCell ref="S35:S42"/>
    <mergeCell ref="B35:B42"/>
    <mergeCell ref="F35:F42"/>
    <mergeCell ref="G35:G42"/>
    <mergeCell ref="H35:H42"/>
    <mergeCell ref="I35:I42"/>
    <mergeCell ref="J35:J42"/>
    <mergeCell ref="K35:K42"/>
    <mergeCell ref="L35:L42"/>
    <mergeCell ref="M35:M42"/>
    <mergeCell ref="J27:J32"/>
    <mergeCell ref="K27:K32"/>
    <mergeCell ref="L27:L32"/>
    <mergeCell ref="M27:M32"/>
    <mergeCell ref="N27:N32"/>
    <mergeCell ref="O27:O32"/>
    <mergeCell ref="AF19:AF24"/>
    <mergeCell ref="AG19:AG24"/>
    <mergeCell ref="AH19:AH24"/>
    <mergeCell ref="R19:R24"/>
    <mergeCell ref="V27:V32"/>
    <mergeCell ref="W27:W32"/>
    <mergeCell ref="X27:X32"/>
    <mergeCell ref="Y27:Y32"/>
    <mergeCell ref="Z27:Z32"/>
    <mergeCell ref="AA27:AA32"/>
    <mergeCell ref="P27:P32"/>
    <mergeCell ref="Q27:Q32"/>
    <mergeCell ref="R27:R32"/>
    <mergeCell ref="S27:S32"/>
    <mergeCell ref="T27:T32"/>
    <mergeCell ref="U27:U32"/>
    <mergeCell ref="AE27:AE32"/>
    <mergeCell ref="AI19:AI24"/>
    <mergeCell ref="B25:G25"/>
    <mergeCell ref="B27:B32"/>
    <mergeCell ref="F27:F32"/>
    <mergeCell ref="G27:G32"/>
    <mergeCell ref="H27:H32"/>
    <mergeCell ref="I27:I32"/>
    <mergeCell ref="Y19:Y24"/>
    <mergeCell ref="Z19:Z24"/>
    <mergeCell ref="AA19:AA24"/>
    <mergeCell ref="AB19:AB24"/>
    <mergeCell ref="AC19:AC24"/>
    <mergeCell ref="AD19:AD24"/>
    <mergeCell ref="S19:S24"/>
    <mergeCell ref="T19:T24"/>
    <mergeCell ref="U19:U24"/>
    <mergeCell ref="V19:V24"/>
    <mergeCell ref="W19:W24"/>
    <mergeCell ref="X19:X24"/>
    <mergeCell ref="M19:M24"/>
    <mergeCell ref="N19:N24"/>
    <mergeCell ref="O19:O24"/>
    <mergeCell ref="P19:P24"/>
    <mergeCell ref="Q19:Q24"/>
    <mergeCell ref="AI9:AI16"/>
    <mergeCell ref="B17:K17"/>
    <mergeCell ref="B19:B24"/>
    <mergeCell ref="F19:F24"/>
    <mergeCell ref="G19:G24"/>
    <mergeCell ref="H19:H24"/>
    <mergeCell ref="I19:I24"/>
    <mergeCell ref="J19:J24"/>
    <mergeCell ref="K19:K24"/>
    <mergeCell ref="L19:L24"/>
    <mergeCell ref="AC9:AC16"/>
    <mergeCell ref="AD9:AD16"/>
    <mergeCell ref="AE9:AE16"/>
    <mergeCell ref="AF9:AF16"/>
    <mergeCell ref="AG9:AG16"/>
    <mergeCell ref="AH9:AH16"/>
    <mergeCell ref="W9:W16"/>
    <mergeCell ref="X9:X16"/>
    <mergeCell ref="Y9:Y16"/>
    <mergeCell ref="Z9:Z16"/>
    <mergeCell ref="AA9:AA16"/>
    <mergeCell ref="AB9:AB16"/>
    <mergeCell ref="Q9:Q16"/>
    <mergeCell ref="R9:R16"/>
    <mergeCell ref="J9:J16"/>
    <mergeCell ref="X4:Y4"/>
    <mergeCell ref="L4:M4"/>
    <mergeCell ref="N4:O4"/>
    <mergeCell ref="P4:Q4"/>
    <mergeCell ref="R4:S4"/>
    <mergeCell ref="T4:U4"/>
    <mergeCell ref="V4:W4"/>
    <mergeCell ref="B4:E5"/>
    <mergeCell ref="F4:G5"/>
    <mergeCell ref="H4:H5"/>
    <mergeCell ref="I4:I5"/>
    <mergeCell ref="J4:J5"/>
    <mergeCell ref="K4:K5"/>
    <mergeCell ref="S9:S16"/>
    <mergeCell ref="T9:T16"/>
    <mergeCell ref="U9:U16"/>
    <mergeCell ref="V9:V16"/>
    <mergeCell ref="K9:K16"/>
    <mergeCell ref="L9:L16"/>
    <mergeCell ref="M9:M16"/>
    <mergeCell ref="N9:N16"/>
    <mergeCell ref="O9:O16"/>
    <mergeCell ref="P9:P16"/>
    <mergeCell ref="A9:A16"/>
    <mergeCell ref="A19:A24"/>
    <mergeCell ref="A27:A32"/>
    <mergeCell ref="A35:A42"/>
    <mergeCell ref="B1:AH1"/>
    <mergeCell ref="B2:AH2"/>
    <mergeCell ref="B3:E3"/>
    <mergeCell ref="F3:K3"/>
    <mergeCell ref="L3:AC3"/>
    <mergeCell ref="AD3:AI3"/>
    <mergeCell ref="AH4:AH5"/>
    <mergeCell ref="AI4:AI5"/>
    <mergeCell ref="Z4:AA4"/>
    <mergeCell ref="AB4:AC4"/>
    <mergeCell ref="AD4:AE4"/>
    <mergeCell ref="AF4:AF5"/>
    <mergeCell ref="AG4:AG5"/>
    <mergeCell ref="B6:E6"/>
    <mergeCell ref="F6:G6"/>
    <mergeCell ref="B9:B16"/>
    <mergeCell ref="F9:F16"/>
    <mergeCell ref="G9:G16"/>
    <mergeCell ref="H9:H16"/>
    <mergeCell ref="I9:I16"/>
  </mergeCells>
  <printOptions horizontalCentered="1" verticalCentered="1"/>
  <pageMargins left="1.3779527559055118" right="0.78740157480314965" top="0.78740157480314965" bottom="0.78740157480314965" header="0" footer="0"/>
  <pageSetup paperSize="5" scale="70" orientation="landscape" r:id="rId1"/>
  <headerFooter alignWithMargins="0">
    <oddFooter>&amp;L*JES&amp;CPágina &amp;P de &amp;N</oddFooter>
  </headerFooter>
</worksheet>
</file>

<file path=xl/worksheets/sheet3.xml><?xml version="1.0" encoding="utf-8"?>
<worksheet xmlns="http://schemas.openxmlformats.org/spreadsheetml/2006/main" xmlns:r="http://schemas.openxmlformats.org/officeDocument/2006/relationships">
  <sheetPr>
    <tabColor indexed="57"/>
  </sheetPr>
  <dimension ref="A1:AI71"/>
  <sheetViews>
    <sheetView zoomScale="85" zoomScaleNormal="85" workbookViewId="0">
      <pane ySplit="6" topLeftCell="A59" activePane="bottomLeft" state="frozen"/>
      <selection activeCell="A7" sqref="A7"/>
      <selection pane="bottomLeft" activeCell="K6" sqref="K6"/>
    </sheetView>
  </sheetViews>
  <sheetFormatPr baseColWidth="10" defaultRowHeight="23.25"/>
  <cols>
    <col min="1" max="1" width="3.7109375" style="87" bestFit="1" customWidth="1"/>
    <col min="2" max="2" width="15" style="1" customWidth="1"/>
    <col min="3" max="3" width="23" style="1" customWidth="1"/>
    <col min="4" max="4" width="6.28515625" style="7" customWidth="1"/>
    <col min="5" max="5" width="6.7109375" style="7" customWidth="1"/>
    <col min="6" max="6" width="23.42578125" style="14" customWidth="1"/>
    <col min="7" max="7" width="16.42578125" style="60" customWidth="1"/>
    <col min="8" max="8" width="5.7109375" style="79" customWidth="1"/>
    <col min="9" max="9" width="5" style="80" customWidth="1"/>
    <col min="10" max="10" width="6.140625" style="81" customWidth="1"/>
    <col min="11" max="11" width="5.28515625" style="81" customWidth="1"/>
    <col min="12" max="29" width="4.28515625" style="60" customWidth="1"/>
    <col min="30" max="30" width="5" style="60" customWidth="1"/>
    <col min="31" max="31" width="6" style="60" customWidth="1"/>
    <col min="32" max="32" width="5.42578125" style="60" customWidth="1"/>
    <col min="33" max="33" width="3.7109375" style="60" customWidth="1"/>
    <col min="34" max="34" width="3.7109375" style="82" customWidth="1"/>
    <col min="35" max="35" width="4.140625" style="60" customWidth="1"/>
    <col min="36" max="16384" width="11.42578125" style="60"/>
  </cols>
  <sheetData>
    <row r="1" spans="1:35" ht="12.75">
      <c r="B1" s="198" t="s">
        <v>106</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row>
    <row r="2" spans="1:35" ht="20.25" customHeight="1" thickBot="1">
      <c r="B2" s="199" t="s">
        <v>89</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row>
    <row r="3" spans="1:35" ht="29.25" customHeight="1">
      <c r="B3" s="201" t="s">
        <v>29</v>
      </c>
      <c r="C3" s="202"/>
      <c r="D3" s="202"/>
      <c r="E3" s="202"/>
      <c r="F3" s="203" t="s">
        <v>31</v>
      </c>
      <c r="G3" s="203"/>
      <c r="H3" s="203"/>
      <c r="I3" s="203"/>
      <c r="J3" s="203"/>
      <c r="K3" s="203"/>
      <c r="L3" s="204" t="s">
        <v>2</v>
      </c>
      <c r="M3" s="205"/>
      <c r="N3" s="205"/>
      <c r="O3" s="205"/>
      <c r="P3" s="205"/>
      <c r="Q3" s="205"/>
      <c r="R3" s="205"/>
      <c r="S3" s="205"/>
      <c r="T3" s="205"/>
      <c r="U3" s="205"/>
      <c r="V3" s="205"/>
      <c r="W3" s="205"/>
      <c r="X3" s="205"/>
      <c r="Y3" s="205"/>
      <c r="Z3" s="205"/>
      <c r="AA3" s="205"/>
      <c r="AB3" s="205"/>
      <c r="AC3" s="205"/>
      <c r="AD3" s="145" t="s">
        <v>6</v>
      </c>
      <c r="AE3" s="146"/>
      <c r="AF3" s="146"/>
      <c r="AG3" s="146"/>
      <c r="AH3" s="146"/>
      <c r="AI3" s="147"/>
    </row>
    <row r="4" spans="1:35" ht="15" customHeight="1">
      <c r="B4" s="154" t="s">
        <v>30</v>
      </c>
      <c r="C4" s="155"/>
      <c r="D4" s="155"/>
      <c r="E4" s="155"/>
      <c r="F4" s="156" t="s">
        <v>91</v>
      </c>
      <c r="G4" s="157"/>
      <c r="H4" s="209" t="s">
        <v>84</v>
      </c>
      <c r="I4" s="209" t="s">
        <v>107</v>
      </c>
      <c r="J4" s="168" t="s">
        <v>85</v>
      </c>
      <c r="K4" s="168" t="s">
        <v>86</v>
      </c>
      <c r="L4" s="211" t="s">
        <v>7</v>
      </c>
      <c r="M4" s="164"/>
      <c r="N4" s="164" t="s">
        <v>8</v>
      </c>
      <c r="O4" s="164"/>
      <c r="P4" s="164" t="s">
        <v>9</v>
      </c>
      <c r="Q4" s="164"/>
      <c r="R4" s="164" t="s">
        <v>10</v>
      </c>
      <c r="S4" s="164"/>
      <c r="T4" s="164" t="s">
        <v>11</v>
      </c>
      <c r="U4" s="164"/>
      <c r="V4" s="164" t="s">
        <v>12</v>
      </c>
      <c r="W4" s="164"/>
      <c r="X4" s="164" t="s">
        <v>13</v>
      </c>
      <c r="Y4" s="164"/>
      <c r="Z4" s="164" t="s">
        <v>22</v>
      </c>
      <c r="AA4" s="164"/>
      <c r="AB4" s="164" t="s">
        <v>23</v>
      </c>
      <c r="AC4" s="164"/>
      <c r="AD4" s="197" t="s">
        <v>16</v>
      </c>
      <c r="AE4" s="197"/>
      <c r="AF4" s="207" t="s">
        <v>27</v>
      </c>
      <c r="AG4" s="210" t="s">
        <v>5</v>
      </c>
      <c r="AH4" s="208" t="s">
        <v>6</v>
      </c>
      <c r="AI4" s="144" t="s">
        <v>28</v>
      </c>
    </row>
    <row r="5" spans="1:35" ht="64.5" customHeight="1">
      <c r="B5" s="154"/>
      <c r="C5" s="155"/>
      <c r="D5" s="155"/>
      <c r="E5" s="155"/>
      <c r="F5" s="158"/>
      <c r="G5" s="159"/>
      <c r="H5" s="209"/>
      <c r="I5" s="209"/>
      <c r="J5" s="169"/>
      <c r="K5" s="169"/>
      <c r="L5" s="18" t="s">
        <v>0</v>
      </c>
      <c r="M5" s="50" t="s">
        <v>1</v>
      </c>
      <c r="N5" s="18" t="s">
        <v>0</v>
      </c>
      <c r="O5" s="50" t="s">
        <v>1</v>
      </c>
      <c r="P5" s="18" t="s">
        <v>0</v>
      </c>
      <c r="Q5" s="50" t="s">
        <v>1</v>
      </c>
      <c r="R5" s="18" t="s">
        <v>0</v>
      </c>
      <c r="S5" s="50" t="s">
        <v>1</v>
      </c>
      <c r="T5" s="18" t="s">
        <v>0</v>
      </c>
      <c r="U5" s="50" t="s">
        <v>1</v>
      </c>
      <c r="V5" s="18" t="s">
        <v>0</v>
      </c>
      <c r="W5" s="50" t="s">
        <v>1</v>
      </c>
      <c r="X5" s="18" t="s">
        <v>0</v>
      </c>
      <c r="Y5" s="50" t="s">
        <v>14</v>
      </c>
      <c r="Z5" s="18" t="s">
        <v>0</v>
      </c>
      <c r="AA5" s="50" t="s">
        <v>1</v>
      </c>
      <c r="AB5" s="18" t="s">
        <v>0</v>
      </c>
      <c r="AC5" s="50" t="s">
        <v>14</v>
      </c>
      <c r="AD5" s="42" t="s">
        <v>25</v>
      </c>
      <c r="AE5" s="42" t="s">
        <v>26</v>
      </c>
      <c r="AF5" s="207"/>
      <c r="AG5" s="210"/>
      <c r="AH5" s="208"/>
      <c r="AI5" s="144"/>
    </row>
    <row r="6" spans="1:35" s="61" customFormat="1" ht="67.5" customHeight="1" thickBot="1">
      <c r="A6" s="88"/>
      <c r="B6" s="206" t="s">
        <v>33</v>
      </c>
      <c r="C6" s="170"/>
      <c r="D6" s="170"/>
      <c r="E6" s="170"/>
      <c r="F6" s="170" t="s">
        <v>32</v>
      </c>
      <c r="G6" s="170"/>
      <c r="H6" s="57">
        <v>0.2</v>
      </c>
      <c r="I6" s="103">
        <v>0.15</v>
      </c>
      <c r="J6" s="35"/>
      <c r="K6" s="102"/>
      <c r="L6" s="59">
        <f t="shared" ref="L6:AC6" si="0">L8+L12+L16+L20+L27+L33+L38+L46+L49+L55+L67</f>
        <v>0</v>
      </c>
      <c r="M6" s="59">
        <f t="shared" si="0"/>
        <v>0</v>
      </c>
      <c r="N6" s="59">
        <f t="shared" si="0"/>
        <v>1004464.2879999999</v>
      </c>
      <c r="O6" s="59">
        <f t="shared" si="0"/>
        <v>0</v>
      </c>
      <c r="P6" s="59">
        <f t="shared" si="0"/>
        <v>0</v>
      </c>
      <c r="Q6" s="59">
        <f t="shared" si="0"/>
        <v>0</v>
      </c>
      <c r="R6" s="59">
        <f t="shared" si="0"/>
        <v>0</v>
      </c>
      <c r="S6" s="59">
        <f t="shared" si="0"/>
        <v>0</v>
      </c>
      <c r="T6" s="59">
        <f t="shared" si="0"/>
        <v>0</v>
      </c>
      <c r="U6" s="59">
        <f t="shared" si="0"/>
        <v>0</v>
      </c>
      <c r="V6" s="59">
        <f t="shared" si="0"/>
        <v>0</v>
      </c>
      <c r="W6" s="59">
        <f t="shared" si="0"/>
        <v>0</v>
      </c>
      <c r="X6" s="59">
        <f t="shared" si="0"/>
        <v>0</v>
      </c>
      <c r="Y6" s="59">
        <f t="shared" si="0"/>
        <v>0</v>
      </c>
      <c r="Z6" s="59">
        <f t="shared" si="0"/>
        <v>0</v>
      </c>
      <c r="AA6" s="59">
        <f t="shared" si="0"/>
        <v>0</v>
      </c>
      <c r="AB6" s="59">
        <f t="shared" si="0"/>
        <v>1004464.2879999999</v>
      </c>
      <c r="AC6" s="59">
        <f t="shared" si="0"/>
        <v>0</v>
      </c>
      <c r="AD6" s="19"/>
      <c r="AE6" s="19"/>
      <c r="AF6" s="19"/>
      <c r="AG6" s="19"/>
      <c r="AH6" s="19"/>
      <c r="AI6" s="52"/>
    </row>
    <row r="7" spans="1:35" s="72" customFormat="1" ht="11.25" customHeight="1" thickBot="1">
      <c r="A7" s="88"/>
      <c r="B7" s="12"/>
      <c r="D7" s="10"/>
      <c r="E7" s="10"/>
      <c r="F7" s="16"/>
      <c r="G7" s="13"/>
      <c r="H7" s="31"/>
      <c r="I7" s="28"/>
      <c r="J7" s="32"/>
      <c r="K7" s="32"/>
      <c r="L7" s="33"/>
      <c r="M7" s="33"/>
      <c r="N7" s="33"/>
      <c r="O7" s="33"/>
      <c r="P7" s="33"/>
      <c r="Q7" s="33"/>
      <c r="R7" s="33"/>
      <c r="S7" s="33"/>
      <c r="T7" s="33"/>
      <c r="U7" s="33"/>
      <c r="V7" s="33"/>
      <c r="W7" s="33"/>
      <c r="X7" s="33"/>
      <c r="Y7" s="33"/>
      <c r="Z7" s="33"/>
      <c r="AA7" s="33"/>
      <c r="AB7" s="33"/>
      <c r="AC7" s="33"/>
      <c r="AD7" s="25"/>
      <c r="AE7" s="25"/>
      <c r="AF7" s="24"/>
      <c r="AG7" s="24"/>
      <c r="AH7" s="71"/>
      <c r="AI7" s="61"/>
    </row>
    <row r="8" spans="1:35" s="67" customFormat="1" ht="53.25" customHeight="1">
      <c r="A8" s="100" t="s">
        <v>98</v>
      </c>
      <c r="B8" s="48" t="s">
        <v>87</v>
      </c>
      <c r="C8" s="38" t="s">
        <v>3</v>
      </c>
      <c r="D8" s="53" t="s">
        <v>20</v>
      </c>
      <c r="E8" s="53" t="s">
        <v>21</v>
      </c>
      <c r="F8" s="43" t="s">
        <v>15</v>
      </c>
      <c r="G8" s="49" t="s">
        <v>4</v>
      </c>
      <c r="H8" s="44"/>
      <c r="I8" s="45"/>
      <c r="J8" s="51"/>
      <c r="K8" s="51"/>
      <c r="L8" s="44">
        <f>L9</f>
        <v>0</v>
      </c>
      <c r="M8" s="58">
        <f>M9</f>
        <v>0</v>
      </c>
      <c r="N8" s="44">
        <f t="shared" ref="N8:Z8" si="1">N9</f>
        <v>3571.43</v>
      </c>
      <c r="O8" s="58">
        <f>O9</f>
        <v>0</v>
      </c>
      <c r="P8" s="44">
        <f t="shared" si="1"/>
        <v>0</v>
      </c>
      <c r="Q8" s="58">
        <f>Q9</f>
        <v>0</v>
      </c>
      <c r="R8" s="44">
        <f t="shared" si="1"/>
        <v>0</v>
      </c>
      <c r="S8" s="58">
        <f>S9</f>
        <v>0</v>
      </c>
      <c r="T8" s="44">
        <f t="shared" si="1"/>
        <v>0</v>
      </c>
      <c r="U8" s="58">
        <f>U9</f>
        <v>0</v>
      </c>
      <c r="V8" s="44">
        <f t="shared" si="1"/>
        <v>0</v>
      </c>
      <c r="W8" s="58">
        <f>W9</f>
        <v>0</v>
      </c>
      <c r="X8" s="44">
        <f t="shared" si="1"/>
        <v>0</v>
      </c>
      <c r="Y8" s="58">
        <f>Y9</f>
        <v>0</v>
      </c>
      <c r="Z8" s="44">
        <f t="shared" si="1"/>
        <v>0</v>
      </c>
      <c r="AA8" s="58">
        <f>AA9</f>
        <v>0</v>
      </c>
      <c r="AB8" s="44">
        <f t="shared" ref="AB8" si="2">AB9</f>
        <v>3571.43</v>
      </c>
      <c r="AC8" s="58">
        <f>AC9</f>
        <v>0</v>
      </c>
      <c r="AD8" s="8"/>
      <c r="AE8" s="8"/>
      <c r="AF8" s="9"/>
      <c r="AG8" s="9"/>
      <c r="AH8" s="9"/>
      <c r="AI8" s="66"/>
    </row>
    <row r="9" spans="1:35" ht="30.75" customHeight="1">
      <c r="A9" s="225">
        <v>351</v>
      </c>
      <c r="B9" s="177" t="s">
        <v>97</v>
      </c>
      <c r="C9" s="20" t="s">
        <v>142</v>
      </c>
      <c r="D9" s="36"/>
      <c r="E9" s="36"/>
      <c r="F9" s="179" t="s">
        <v>63</v>
      </c>
      <c r="G9" s="179" t="s">
        <v>64</v>
      </c>
      <c r="H9" s="187">
        <v>450</v>
      </c>
      <c r="I9" s="187">
        <v>150</v>
      </c>
      <c r="J9" s="187"/>
      <c r="K9" s="187"/>
      <c r="L9" s="141"/>
      <c r="M9" s="141"/>
      <c r="N9" s="141">
        <v>3571.43</v>
      </c>
      <c r="O9" s="141"/>
      <c r="P9" s="141"/>
      <c r="Q9" s="141"/>
      <c r="R9" s="141"/>
      <c r="S9" s="141"/>
      <c r="T9" s="141"/>
      <c r="U9" s="141"/>
      <c r="V9" s="141"/>
      <c r="W9" s="141"/>
      <c r="X9" s="141"/>
      <c r="Y9" s="141"/>
      <c r="Z9" s="141"/>
      <c r="AA9" s="141"/>
      <c r="AB9" s="141">
        <f>L9+N9+P9+R9+T9+V9+X9+Z9</f>
        <v>3571.43</v>
      </c>
      <c r="AC9" s="141">
        <f>M9+O9+Q9+S9+U9+W9+Y9+AA9</f>
        <v>0</v>
      </c>
      <c r="AD9" s="141"/>
      <c r="AE9" s="141"/>
      <c r="AF9" s="141"/>
      <c r="AG9" s="141"/>
      <c r="AH9" s="141"/>
      <c r="AI9" s="148"/>
    </row>
    <row r="10" spans="1:35" ht="51.75" customHeight="1" thickBot="1">
      <c r="A10" s="227"/>
      <c r="B10" s="178"/>
      <c r="C10" s="21" t="s">
        <v>146</v>
      </c>
      <c r="D10" s="37"/>
      <c r="E10" s="37"/>
      <c r="F10" s="181"/>
      <c r="G10" s="181"/>
      <c r="H10" s="186"/>
      <c r="I10" s="186"/>
      <c r="J10" s="186"/>
      <c r="K10" s="186"/>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50"/>
    </row>
    <row r="11" spans="1:35" s="64" customFormat="1" ht="20.100000000000001" customHeight="1" thickBot="1">
      <c r="A11" s="91"/>
      <c r="B11" s="92"/>
      <c r="C11" s="93"/>
      <c r="D11" s="94"/>
      <c r="E11" s="94"/>
      <c r="F11" s="99"/>
      <c r="G11" s="99"/>
      <c r="H11" s="95"/>
      <c r="I11" s="95"/>
      <c r="J11" s="96"/>
      <c r="K11" s="96"/>
      <c r="L11" s="26"/>
      <c r="M11" s="26"/>
      <c r="N11" s="26"/>
      <c r="O11" s="26"/>
      <c r="P11" s="26"/>
      <c r="Q11" s="26"/>
      <c r="R11" s="26"/>
      <c r="S11" s="26"/>
      <c r="T11" s="26"/>
      <c r="U11" s="26"/>
      <c r="V11" s="26"/>
      <c r="W11" s="26"/>
      <c r="X11" s="26"/>
      <c r="Y11" s="26"/>
      <c r="Z11" s="26"/>
      <c r="AA11" s="26"/>
      <c r="AB11" s="26"/>
      <c r="AC11" s="26"/>
      <c r="AD11" s="97"/>
      <c r="AE11" s="97"/>
      <c r="AF11" s="97"/>
      <c r="AG11" s="97"/>
      <c r="AH11" s="97"/>
      <c r="AI11" s="98"/>
    </row>
    <row r="12" spans="1:35" s="70" customFormat="1" ht="36.75">
      <c r="A12" s="100" t="s">
        <v>98</v>
      </c>
      <c r="B12" s="48" t="s">
        <v>87</v>
      </c>
      <c r="C12" s="38" t="s">
        <v>3</v>
      </c>
      <c r="D12" s="53" t="s">
        <v>20</v>
      </c>
      <c r="E12" s="53" t="s">
        <v>21</v>
      </c>
      <c r="F12" s="43" t="s">
        <v>17</v>
      </c>
      <c r="G12" s="49" t="s">
        <v>4</v>
      </c>
      <c r="H12" s="44"/>
      <c r="I12" s="45"/>
      <c r="J12" s="51"/>
      <c r="K12" s="51"/>
      <c r="L12" s="44">
        <f>L13</f>
        <v>0</v>
      </c>
      <c r="M12" s="58">
        <f>M13</f>
        <v>0</v>
      </c>
      <c r="N12" s="44">
        <f t="shared" ref="N12" si="3">N13</f>
        <v>1785.7149999999999</v>
      </c>
      <c r="O12" s="58">
        <f>O13</f>
        <v>0</v>
      </c>
      <c r="P12" s="44">
        <f t="shared" ref="P12" si="4">P13</f>
        <v>0</v>
      </c>
      <c r="Q12" s="58">
        <f>Q13</f>
        <v>0</v>
      </c>
      <c r="R12" s="44">
        <f t="shared" ref="R12" si="5">R13</f>
        <v>0</v>
      </c>
      <c r="S12" s="58">
        <f>S13</f>
        <v>0</v>
      </c>
      <c r="T12" s="44">
        <f t="shared" ref="T12" si="6">T13</f>
        <v>0</v>
      </c>
      <c r="U12" s="58">
        <f>U13</f>
        <v>0</v>
      </c>
      <c r="V12" s="44">
        <f t="shared" ref="V12" si="7">V13</f>
        <v>0</v>
      </c>
      <c r="W12" s="58">
        <f>W13</f>
        <v>0</v>
      </c>
      <c r="X12" s="44">
        <f t="shared" ref="X12" si="8">X13</f>
        <v>0</v>
      </c>
      <c r="Y12" s="58">
        <f>Y13</f>
        <v>0</v>
      </c>
      <c r="Z12" s="44">
        <f t="shared" ref="Z12" si="9">Z13</f>
        <v>0</v>
      </c>
      <c r="AA12" s="58">
        <f>AA13</f>
        <v>0</v>
      </c>
      <c r="AB12" s="44">
        <f t="shared" ref="AB12" si="10">AB13</f>
        <v>1785.7149999999999</v>
      </c>
      <c r="AC12" s="58">
        <f>AC13</f>
        <v>0</v>
      </c>
      <c r="AD12" s="8"/>
      <c r="AE12" s="8"/>
      <c r="AF12" s="9"/>
      <c r="AG12" s="9"/>
      <c r="AH12" s="9"/>
      <c r="AI12" s="66"/>
    </row>
    <row r="13" spans="1:35" s="69" customFormat="1" ht="38.25" customHeight="1">
      <c r="A13" s="232">
        <v>352</v>
      </c>
      <c r="B13" s="177" t="s">
        <v>97</v>
      </c>
      <c r="C13" s="2" t="s">
        <v>144</v>
      </c>
      <c r="D13" s="36"/>
      <c r="E13" s="36"/>
      <c r="F13" s="179" t="s">
        <v>65</v>
      </c>
      <c r="G13" s="179" t="s">
        <v>66</v>
      </c>
      <c r="H13" s="187">
        <v>4</v>
      </c>
      <c r="I13" s="187">
        <v>1</v>
      </c>
      <c r="J13" s="187"/>
      <c r="K13" s="187"/>
      <c r="L13" s="141"/>
      <c r="M13" s="141"/>
      <c r="N13" s="141">
        <v>1785.7149999999999</v>
      </c>
      <c r="O13" s="141"/>
      <c r="P13" s="141"/>
      <c r="Q13" s="141"/>
      <c r="R13" s="141"/>
      <c r="S13" s="141"/>
      <c r="T13" s="141"/>
      <c r="U13" s="141"/>
      <c r="V13" s="141"/>
      <c r="W13" s="141"/>
      <c r="X13" s="141"/>
      <c r="Y13" s="141"/>
      <c r="Z13" s="141"/>
      <c r="AA13" s="141"/>
      <c r="AB13" s="141">
        <f>L13+N13+P13+R13+T13+V13+X13+Z13</f>
        <v>1785.7149999999999</v>
      </c>
      <c r="AC13" s="141">
        <f>M13+O13+Q13+S13+U13+W13+Y13+AA13</f>
        <v>0</v>
      </c>
      <c r="AD13" s="218"/>
      <c r="AE13" s="104"/>
      <c r="AF13" s="218"/>
      <c r="AG13" s="218"/>
      <c r="AH13" s="218"/>
      <c r="AI13" s="215"/>
    </row>
    <row r="14" spans="1:35" s="69" customFormat="1" ht="37.5" customHeight="1" thickBot="1">
      <c r="A14" s="233"/>
      <c r="B14" s="178"/>
      <c r="C14" s="3" t="s">
        <v>145</v>
      </c>
      <c r="D14" s="37"/>
      <c r="E14" s="37"/>
      <c r="F14" s="181"/>
      <c r="G14" s="181"/>
      <c r="H14" s="186"/>
      <c r="I14" s="186"/>
      <c r="J14" s="186"/>
      <c r="K14" s="186"/>
      <c r="L14" s="143"/>
      <c r="M14" s="143"/>
      <c r="N14" s="143"/>
      <c r="O14" s="143"/>
      <c r="P14" s="143"/>
      <c r="Q14" s="143"/>
      <c r="R14" s="143"/>
      <c r="S14" s="143"/>
      <c r="T14" s="143"/>
      <c r="U14" s="143"/>
      <c r="V14" s="143"/>
      <c r="W14" s="143"/>
      <c r="X14" s="143"/>
      <c r="Y14" s="143"/>
      <c r="Z14" s="143"/>
      <c r="AA14" s="143"/>
      <c r="AB14" s="143"/>
      <c r="AC14" s="143"/>
      <c r="AD14" s="190"/>
      <c r="AE14" s="106"/>
      <c r="AF14" s="190"/>
      <c r="AG14" s="190"/>
      <c r="AH14" s="190"/>
      <c r="AI14" s="153"/>
    </row>
    <row r="15" spans="1:35" s="64" customFormat="1" ht="20.100000000000001" customHeight="1" thickBot="1">
      <c r="A15" s="91"/>
      <c r="B15" s="92"/>
      <c r="C15" s="93"/>
      <c r="D15" s="94"/>
      <c r="E15" s="94"/>
      <c r="F15" s="99"/>
      <c r="G15" s="99"/>
      <c r="H15" s="95"/>
      <c r="I15" s="95"/>
      <c r="J15" s="96"/>
      <c r="K15" s="96"/>
      <c r="L15" s="26"/>
      <c r="M15" s="26"/>
      <c r="N15" s="26"/>
      <c r="O15" s="26"/>
      <c r="P15" s="26"/>
      <c r="Q15" s="26"/>
      <c r="R15" s="26"/>
      <c r="S15" s="26"/>
      <c r="T15" s="26"/>
      <c r="U15" s="26"/>
      <c r="V15" s="26"/>
      <c r="W15" s="26"/>
      <c r="X15" s="26"/>
      <c r="Y15" s="26"/>
      <c r="Z15" s="26"/>
      <c r="AA15" s="26"/>
      <c r="AB15" s="26"/>
      <c r="AC15" s="26"/>
      <c r="AD15" s="97"/>
      <c r="AE15" s="97"/>
      <c r="AF15" s="97"/>
      <c r="AG15" s="97"/>
      <c r="AH15" s="97"/>
      <c r="AI15" s="98"/>
    </row>
    <row r="16" spans="1:35" ht="36.75">
      <c r="A16" s="89" t="s">
        <v>98</v>
      </c>
      <c r="B16" s="48" t="s">
        <v>87</v>
      </c>
      <c r="C16" s="38" t="s">
        <v>3</v>
      </c>
      <c r="D16" s="53" t="s">
        <v>20</v>
      </c>
      <c r="E16" s="53" t="s">
        <v>21</v>
      </c>
      <c r="F16" s="43" t="s">
        <v>18</v>
      </c>
      <c r="G16" s="49" t="s">
        <v>4</v>
      </c>
      <c r="H16" s="44"/>
      <c r="I16" s="45"/>
      <c r="J16" s="51"/>
      <c r="K16" s="51"/>
      <c r="L16" s="44">
        <f>L17</f>
        <v>0</v>
      </c>
      <c r="M16" s="58">
        <f>M17</f>
        <v>0</v>
      </c>
      <c r="N16" s="44">
        <f t="shared" ref="N16" si="11">N17</f>
        <v>1785.7149999999999</v>
      </c>
      <c r="O16" s="58">
        <f>O17</f>
        <v>0</v>
      </c>
      <c r="P16" s="44">
        <f t="shared" ref="P16" si="12">P17</f>
        <v>0</v>
      </c>
      <c r="Q16" s="58">
        <f>Q17</f>
        <v>0</v>
      </c>
      <c r="R16" s="44">
        <f t="shared" ref="R16" si="13">R17</f>
        <v>0</v>
      </c>
      <c r="S16" s="58">
        <f>S17</f>
        <v>0</v>
      </c>
      <c r="T16" s="44">
        <f t="shared" ref="T16" si="14">T17</f>
        <v>0</v>
      </c>
      <c r="U16" s="58">
        <f>U17</f>
        <v>0</v>
      </c>
      <c r="V16" s="44">
        <f t="shared" ref="V16" si="15">V17</f>
        <v>0</v>
      </c>
      <c r="W16" s="58">
        <f>W17</f>
        <v>0</v>
      </c>
      <c r="X16" s="44">
        <f t="shared" ref="X16" si="16">X17</f>
        <v>0</v>
      </c>
      <c r="Y16" s="58">
        <f>Y17</f>
        <v>0</v>
      </c>
      <c r="Z16" s="44">
        <f t="shared" ref="Z16" si="17">Z17</f>
        <v>0</v>
      </c>
      <c r="AA16" s="58">
        <f>AA17</f>
        <v>0</v>
      </c>
      <c r="AB16" s="44">
        <f t="shared" ref="AB16" si="18">AB17</f>
        <v>1785.7149999999999</v>
      </c>
      <c r="AC16" s="58">
        <f>AC17</f>
        <v>0</v>
      </c>
      <c r="AD16" s="8"/>
      <c r="AE16" s="8"/>
      <c r="AF16" s="9"/>
      <c r="AG16" s="9"/>
      <c r="AH16" s="9"/>
      <c r="AI16" s="66"/>
    </row>
    <row r="17" spans="1:35" s="61" customFormat="1" ht="33.75" customHeight="1">
      <c r="A17" s="137">
        <v>353</v>
      </c>
      <c r="B17" s="171" t="s">
        <v>97</v>
      </c>
      <c r="C17" s="20" t="s">
        <v>142</v>
      </c>
      <c r="D17" s="83"/>
      <c r="E17" s="83"/>
      <c r="F17" s="179" t="s">
        <v>67</v>
      </c>
      <c r="G17" s="179" t="s">
        <v>68</v>
      </c>
      <c r="H17" s="160">
        <v>1000</v>
      </c>
      <c r="I17" s="160">
        <v>200</v>
      </c>
      <c r="J17" s="160"/>
      <c r="K17" s="187"/>
      <c r="L17" s="141"/>
      <c r="M17" s="141"/>
      <c r="N17" s="141">
        <v>1785.7149999999999</v>
      </c>
      <c r="O17" s="141"/>
      <c r="P17" s="141"/>
      <c r="Q17" s="141"/>
      <c r="R17" s="141"/>
      <c r="S17" s="141"/>
      <c r="T17" s="141"/>
      <c r="U17" s="141"/>
      <c r="V17" s="141"/>
      <c r="W17" s="141"/>
      <c r="X17" s="141"/>
      <c r="Y17" s="141"/>
      <c r="Z17" s="141"/>
      <c r="AA17" s="141"/>
      <c r="AB17" s="141">
        <f>L17+N17+P17+R17+T17+V17+X17+Z17</f>
        <v>1785.7149999999999</v>
      </c>
      <c r="AC17" s="141">
        <f>M17+O17+Q17+S17+U17+W17+Y17+AA17</f>
        <v>0</v>
      </c>
      <c r="AD17" s="134"/>
      <c r="AE17" s="134"/>
      <c r="AF17" s="134"/>
      <c r="AG17" s="134"/>
      <c r="AH17" s="134"/>
      <c r="AI17" s="148"/>
    </row>
    <row r="18" spans="1:35" s="61" customFormat="1" ht="35.25" customHeight="1">
      <c r="A18" s="138"/>
      <c r="B18" s="172"/>
      <c r="C18" s="20" t="s">
        <v>143</v>
      </c>
      <c r="D18" s="83"/>
      <c r="E18" s="83"/>
      <c r="F18" s="180"/>
      <c r="G18" s="180"/>
      <c r="H18" s="161"/>
      <c r="I18" s="161"/>
      <c r="J18" s="161"/>
      <c r="K18" s="185"/>
      <c r="L18" s="142"/>
      <c r="M18" s="142"/>
      <c r="N18" s="142"/>
      <c r="O18" s="142"/>
      <c r="P18" s="142"/>
      <c r="Q18" s="142"/>
      <c r="R18" s="142"/>
      <c r="S18" s="142"/>
      <c r="T18" s="142"/>
      <c r="U18" s="142"/>
      <c r="V18" s="142"/>
      <c r="W18" s="142"/>
      <c r="X18" s="142"/>
      <c r="Y18" s="142"/>
      <c r="Z18" s="142"/>
      <c r="AA18" s="142"/>
      <c r="AB18" s="142"/>
      <c r="AC18" s="142"/>
      <c r="AD18" s="135"/>
      <c r="AE18" s="135"/>
      <c r="AF18" s="135"/>
      <c r="AG18" s="135"/>
      <c r="AH18" s="135"/>
      <c r="AI18" s="149"/>
    </row>
    <row r="19" spans="1:35" s="64" customFormat="1" ht="20.100000000000001" customHeight="1" thickBot="1">
      <c r="A19" s="91"/>
      <c r="B19" s="92"/>
      <c r="C19" s="93"/>
      <c r="D19" s="94"/>
      <c r="E19" s="94"/>
      <c r="F19" s="99"/>
      <c r="G19" s="99"/>
      <c r="H19" s="95"/>
      <c r="I19" s="95"/>
      <c r="J19" s="96"/>
      <c r="K19" s="96"/>
      <c r="L19" s="26"/>
      <c r="M19" s="26"/>
      <c r="N19" s="26"/>
      <c r="O19" s="26"/>
      <c r="P19" s="26"/>
      <c r="Q19" s="26"/>
      <c r="R19" s="26"/>
      <c r="S19" s="26"/>
      <c r="T19" s="26"/>
      <c r="U19" s="26"/>
      <c r="V19" s="26"/>
      <c r="W19" s="26"/>
      <c r="X19" s="26"/>
      <c r="Y19" s="26"/>
      <c r="Z19" s="26"/>
      <c r="AA19" s="26"/>
      <c r="AB19" s="26"/>
      <c r="AC19" s="26"/>
      <c r="AD19" s="97"/>
      <c r="AE19" s="97"/>
      <c r="AF19" s="97"/>
      <c r="AG19" s="97"/>
      <c r="AH19" s="97"/>
      <c r="AI19" s="98"/>
    </row>
    <row r="20" spans="1:35" ht="41.25">
      <c r="A20" s="89" t="s">
        <v>98</v>
      </c>
      <c r="B20" s="48" t="s">
        <v>87</v>
      </c>
      <c r="C20" s="38" t="s">
        <v>3</v>
      </c>
      <c r="D20" s="39" t="s">
        <v>20</v>
      </c>
      <c r="E20" s="39" t="s">
        <v>21</v>
      </c>
      <c r="F20" s="43" t="s">
        <v>19</v>
      </c>
      <c r="G20" s="49" t="s">
        <v>4</v>
      </c>
      <c r="H20" s="44"/>
      <c r="I20" s="45"/>
      <c r="J20" s="51"/>
      <c r="K20" s="51"/>
      <c r="L20" s="44">
        <f>L21</f>
        <v>0</v>
      </c>
      <c r="M20" s="58">
        <f>M21</f>
        <v>0</v>
      </c>
      <c r="N20" s="44">
        <f t="shared" ref="N20" si="19">N21</f>
        <v>44642.857000000004</v>
      </c>
      <c r="O20" s="58">
        <f>O21</f>
        <v>0</v>
      </c>
      <c r="P20" s="44">
        <f t="shared" ref="P20" si="20">P21</f>
        <v>0</v>
      </c>
      <c r="Q20" s="58">
        <f>Q21</f>
        <v>0</v>
      </c>
      <c r="R20" s="44">
        <f t="shared" ref="R20" si="21">R21</f>
        <v>0</v>
      </c>
      <c r="S20" s="58">
        <f>S21</f>
        <v>0</v>
      </c>
      <c r="T20" s="44">
        <f t="shared" ref="T20" si="22">T21</f>
        <v>0</v>
      </c>
      <c r="U20" s="58">
        <f>U21</f>
        <v>0</v>
      </c>
      <c r="V20" s="44">
        <f t="shared" ref="V20" si="23">V21</f>
        <v>0</v>
      </c>
      <c r="W20" s="58">
        <f>W21</f>
        <v>0</v>
      </c>
      <c r="X20" s="44">
        <f t="shared" ref="X20" si="24">X21</f>
        <v>0</v>
      </c>
      <c r="Y20" s="58">
        <f>Y21</f>
        <v>0</v>
      </c>
      <c r="Z20" s="44">
        <f t="shared" ref="Z20" si="25">Z21</f>
        <v>0</v>
      </c>
      <c r="AA20" s="58">
        <f>AA21</f>
        <v>0</v>
      </c>
      <c r="AB20" s="44">
        <f t="shared" ref="AB20" si="26">AB21</f>
        <v>44642.857000000004</v>
      </c>
      <c r="AC20" s="58">
        <f>AC21</f>
        <v>0</v>
      </c>
      <c r="AD20" s="8"/>
      <c r="AE20" s="8"/>
      <c r="AF20" s="9"/>
      <c r="AG20" s="9"/>
      <c r="AH20" s="9"/>
      <c r="AI20" s="66"/>
    </row>
    <row r="21" spans="1:35" s="61" customFormat="1" ht="28.5" customHeight="1">
      <c r="A21" s="137">
        <v>354</v>
      </c>
      <c r="B21" s="171" t="s">
        <v>97</v>
      </c>
      <c r="C21" s="20" t="s">
        <v>137</v>
      </c>
      <c r="D21" s="40"/>
      <c r="E21" s="40"/>
      <c r="F21" s="179" t="s">
        <v>69</v>
      </c>
      <c r="G21" s="179" t="s">
        <v>70</v>
      </c>
      <c r="H21" s="234">
        <v>1</v>
      </c>
      <c r="I21" s="234">
        <v>0.2</v>
      </c>
      <c r="J21" s="194"/>
      <c r="K21" s="228"/>
      <c r="L21" s="141"/>
      <c r="M21" s="141"/>
      <c r="N21" s="141">
        <v>44642.857000000004</v>
      </c>
      <c r="O21" s="141"/>
      <c r="P21" s="141"/>
      <c r="Q21" s="141"/>
      <c r="R21" s="141"/>
      <c r="S21" s="141"/>
      <c r="T21" s="141"/>
      <c r="U21" s="141"/>
      <c r="V21" s="141"/>
      <c r="W21" s="141"/>
      <c r="X21" s="141"/>
      <c r="Y21" s="141"/>
      <c r="Z21" s="141"/>
      <c r="AA21" s="141"/>
      <c r="AB21" s="141">
        <f>L21+N21+P21+R21+T21+V21+X21+Z21</f>
        <v>44642.857000000004</v>
      </c>
      <c r="AC21" s="141">
        <f>M21+O21+Q21+S21+U21+W21+Y21+AA21</f>
        <v>0</v>
      </c>
      <c r="AD21" s="134"/>
      <c r="AE21" s="134"/>
      <c r="AF21" s="134"/>
      <c r="AG21" s="134"/>
      <c r="AH21" s="134"/>
      <c r="AI21" s="148"/>
    </row>
    <row r="22" spans="1:35" s="61" customFormat="1" ht="30" customHeight="1">
      <c r="A22" s="138"/>
      <c r="B22" s="172"/>
      <c r="C22" s="20" t="s">
        <v>138</v>
      </c>
      <c r="D22" s="40"/>
      <c r="E22" s="40"/>
      <c r="F22" s="180"/>
      <c r="G22" s="180"/>
      <c r="H22" s="235"/>
      <c r="I22" s="235"/>
      <c r="J22" s="195"/>
      <c r="K22" s="192"/>
      <c r="L22" s="142"/>
      <c r="M22" s="142"/>
      <c r="N22" s="142"/>
      <c r="O22" s="142"/>
      <c r="P22" s="142"/>
      <c r="Q22" s="142"/>
      <c r="R22" s="142"/>
      <c r="S22" s="142"/>
      <c r="T22" s="142"/>
      <c r="U22" s="142"/>
      <c r="V22" s="142"/>
      <c r="W22" s="142"/>
      <c r="X22" s="142"/>
      <c r="Y22" s="142"/>
      <c r="Z22" s="142"/>
      <c r="AA22" s="142"/>
      <c r="AB22" s="142"/>
      <c r="AC22" s="142"/>
      <c r="AD22" s="135"/>
      <c r="AE22" s="135"/>
      <c r="AF22" s="135"/>
      <c r="AG22" s="135"/>
      <c r="AH22" s="135"/>
      <c r="AI22" s="149"/>
    </row>
    <row r="23" spans="1:35" s="61" customFormat="1" ht="27.75" customHeight="1">
      <c r="A23" s="138"/>
      <c r="B23" s="172"/>
      <c r="C23" s="20" t="s">
        <v>139</v>
      </c>
      <c r="D23" s="40"/>
      <c r="E23" s="40"/>
      <c r="F23" s="180"/>
      <c r="G23" s="180"/>
      <c r="H23" s="235"/>
      <c r="I23" s="235"/>
      <c r="J23" s="195"/>
      <c r="K23" s="192"/>
      <c r="L23" s="142"/>
      <c r="M23" s="142"/>
      <c r="N23" s="142"/>
      <c r="O23" s="142"/>
      <c r="P23" s="142"/>
      <c r="Q23" s="142"/>
      <c r="R23" s="142"/>
      <c r="S23" s="142"/>
      <c r="T23" s="142"/>
      <c r="U23" s="142"/>
      <c r="V23" s="142"/>
      <c r="W23" s="142"/>
      <c r="X23" s="142"/>
      <c r="Y23" s="142"/>
      <c r="Z23" s="142"/>
      <c r="AA23" s="142"/>
      <c r="AB23" s="142"/>
      <c r="AC23" s="142"/>
      <c r="AD23" s="135"/>
      <c r="AE23" s="135"/>
      <c r="AF23" s="135"/>
      <c r="AG23" s="135"/>
      <c r="AH23" s="135"/>
      <c r="AI23" s="149"/>
    </row>
    <row r="24" spans="1:35" s="61" customFormat="1" ht="28.5" customHeight="1">
      <c r="A24" s="138"/>
      <c r="B24" s="172"/>
      <c r="C24" s="20" t="s">
        <v>140</v>
      </c>
      <c r="D24" s="40"/>
      <c r="E24" s="40"/>
      <c r="F24" s="180"/>
      <c r="G24" s="180"/>
      <c r="H24" s="235"/>
      <c r="I24" s="235"/>
      <c r="J24" s="195"/>
      <c r="K24" s="192"/>
      <c r="L24" s="142"/>
      <c r="M24" s="142"/>
      <c r="N24" s="142"/>
      <c r="O24" s="142"/>
      <c r="P24" s="142"/>
      <c r="Q24" s="142"/>
      <c r="R24" s="142"/>
      <c r="S24" s="142"/>
      <c r="T24" s="142"/>
      <c r="U24" s="142"/>
      <c r="V24" s="142"/>
      <c r="W24" s="142"/>
      <c r="X24" s="142"/>
      <c r="Y24" s="142"/>
      <c r="Z24" s="142"/>
      <c r="AA24" s="142"/>
      <c r="AB24" s="142"/>
      <c r="AC24" s="142"/>
      <c r="AD24" s="135"/>
      <c r="AE24" s="135"/>
      <c r="AF24" s="135"/>
      <c r="AG24" s="135"/>
      <c r="AH24" s="135"/>
      <c r="AI24" s="149"/>
    </row>
    <row r="25" spans="1:35" s="61" customFormat="1" ht="30" customHeight="1" thickBot="1">
      <c r="A25" s="212"/>
      <c r="B25" s="173"/>
      <c r="C25" s="21" t="s">
        <v>141</v>
      </c>
      <c r="D25" s="41"/>
      <c r="E25" s="41"/>
      <c r="F25" s="181"/>
      <c r="G25" s="181"/>
      <c r="H25" s="236"/>
      <c r="I25" s="236"/>
      <c r="J25" s="196"/>
      <c r="K25" s="193"/>
      <c r="L25" s="143"/>
      <c r="M25" s="143"/>
      <c r="N25" s="143"/>
      <c r="O25" s="143"/>
      <c r="P25" s="143"/>
      <c r="Q25" s="143"/>
      <c r="R25" s="143"/>
      <c r="S25" s="143"/>
      <c r="T25" s="143"/>
      <c r="U25" s="143"/>
      <c r="V25" s="143"/>
      <c r="W25" s="143"/>
      <c r="X25" s="143"/>
      <c r="Y25" s="143"/>
      <c r="Z25" s="143"/>
      <c r="AA25" s="143"/>
      <c r="AB25" s="143"/>
      <c r="AC25" s="143"/>
      <c r="AD25" s="136"/>
      <c r="AE25" s="136"/>
      <c r="AF25" s="136"/>
      <c r="AG25" s="136"/>
      <c r="AH25" s="136"/>
      <c r="AI25" s="150"/>
    </row>
    <row r="26" spans="1:35" s="64" customFormat="1" ht="20.100000000000001" customHeight="1" thickBot="1">
      <c r="A26" s="91"/>
      <c r="B26" s="92"/>
      <c r="C26" s="93"/>
      <c r="D26" s="94"/>
      <c r="E26" s="94"/>
      <c r="F26" s="99"/>
      <c r="G26" s="99"/>
      <c r="H26" s="95"/>
      <c r="I26" s="95"/>
      <c r="J26" s="96"/>
      <c r="K26" s="96"/>
      <c r="L26" s="26"/>
      <c r="M26" s="26"/>
      <c r="N26" s="26"/>
      <c r="O26" s="26"/>
      <c r="P26" s="26"/>
      <c r="Q26" s="26"/>
      <c r="R26" s="26"/>
      <c r="S26" s="26"/>
      <c r="T26" s="26"/>
      <c r="U26" s="26"/>
      <c r="V26" s="26"/>
      <c r="W26" s="26"/>
      <c r="X26" s="26"/>
      <c r="Y26" s="26"/>
      <c r="Z26" s="26"/>
      <c r="AA26" s="26"/>
      <c r="AB26" s="26"/>
      <c r="AC26" s="26"/>
      <c r="AD26" s="97"/>
      <c r="AE26" s="97"/>
      <c r="AF26" s="97"/>
      <c r="AG26" s="97"/>
      <c r="AH26" s="97"/>
      <c r="AI26" s="98"/>
    </row>
    <row r="27" spans="1:35" ht="45.75">
      <c r="A27" s="89" t="s">
        <v>98</v>
      </c>
      <c r="B27" s="48" t="s">
        <v>87</v>
      </c>
      <c r="C27" s="38" t="s">
        <v>3</v>
      </c>
      <c r="D27" s="39" t="s">
        <v>20</v>
      </c>
      <c r="E27" s="39" t="s">
        <v>21</v>
      </c>
      <c r="F27" s="43" t="s">
        <v>56</v>
      </c>
      <c r="G27" s="49" t="s">
        <v>4</v>
      </c>
      <c r="H27" s="44"/>
      <c r="I27" s="45"/>
      <c r="J27" s="51"/>
      <c r="K27" s="51"/>
      <c r="L27" s="44">
        <f>L28</f>
        <v>0</v>
      </c>
      <c r="M27" s="58">
        <f>M28</f>
        <v>0</v>
      </c>
      <c r="N27" s="44">
        <f t="shared" ref="N27" si="27">N28</f>
        <v>133928.571</v>
      </c>
      <c r="O27" s="58">
        <f>O28</f>
        <v>0</v>
      </c>
      <c r="P27" s="44">
        <f t="shared" ref="P27" si="28">P28</f>
        <v>0</v>
      </c>
      <c r="Q27" s="58">
        <f>Q28</f>
        <v>0</v>
      </c>
      <c r="R27" s="44">
        <f t="shared" ref="R27" si="29">R28</f>
        <v>0</v>
      </c>
      <c r="S27" s="58">
        <f>S28</f>
        <v>0</v>
      </c>
      <c r="T27" s="44">
        <f t="shared" ref="T27" si="30">T28</f>
        <v>0</v>
      </c>
      <c r="U27" s="58">
        <f>U28</f>
        <v>0</v>
      </c>
      <c r="V27" s="44">
        <f t="shared" ref="V27" si="31">V28</f>
        <v>0</v>
      </c>
      <c r="W27" s="58">
        <f>W28</f>
        <v>0</v>
      </c>
      <c r="X27" s="44">
        <f t="shared" ref="X27" si="32">X28</f>
        <v>0</v>
      </c>
      <c r="Y27" s="58">
        <f>Y28</f>
        <v>0</v>
      </c>
      <c r="Z27" s="44">
        <f t="shared" ref="Z27" si="33">Z28</f>
        <v>0</v>
      </c>
      <c r="AA27" s="58">
        <f>AA28</f>
        <v>0</v>
      </c>
      <c r="AB27" s="44">
        <f t="shared" ref="AB27" si="34">AB28</f>
        <v>133928.571</v>
      </c>
      <c r="AC27" s="58">
        <f>AC28</f>
        <v>0</v>
      </c>
      <c r="AD27" s="8"/>
      <c r="AE27" s="8"/>
      <c r="AF27" s="9"/>
      <c r="AG27" s="9"/>
      <c r="AH27" s="9"/>
      <c r="AI27" s="66"/>
    </row>
    <row r="28" spans="1:35" s="61" customFormat="1" ht="20.100000000000001" customHeight="1">
      <c r="A28" s="137">
        <v>355</v>
      </c>
      <c r="B28" s="171" t="s">
        <v>97</v>
      </c>
      <c r="C28" s="20" t="s">
        <v>132</v>
      </c>
      <c r="D28" s="40"/>
      <c r="E28" s="40"/>
      <c r="F28" s="179" t="s">
        <v>71</v>
      </c>
      <c r="G28" s="179" t="s">
        <v>72</v>
      </c>
      <c r="H28" s="187">
        <v>1</v>
      </c>
      <c r="I28" s="187">
        <v>1</v>
      </c>
      <c r="J28" s="194"/>
      <c r="K28" s="194"/>
      <c r="L28" s="141"/>
      <c r="M28" s="141"/>
      <c r="N28" s="141">
        <v>133928.571</v>
      </c>
      <c r="O28" s="141"/>
      <c r="P28" s="141"/>
      <c r="Q28" s="141"/>
      <c r="R28" s="141"/>
      <c r="S28" s="141"/>
      <c r="T28" s="141"/>
      <c r="U28" s="141"/>
      <c r="V28" s="141"/>
      <c r="W28" s="141"/>
      <c r="X28" s="141"/>
      <c r="Y28" s="141"/>
      <c r="Z28" s="141"/>
      <c r="AA28" s="141"/>
      <c r="AB28" s="141">
        <f>L28+N28+P28+R28+T28+V28+X28+Z28</f>
        <v>133928.571</v>
      </c>
      <c r="AC28" s="141">
        <f>M28+O28+Q28+S28+U28+W28+Y28+AA28</f>
        <v>0</v>
      </c>
      <c r="AD28" s="134"/>
      <c r="AE28" s="134"/>
      <c r="AF28" s="134"/>
      <c r="AG28" s="134"/>
      <c r="AH28" s="134"/>
      <c r="AI28" s="148"/>
    </row>
    <row r="29" spans="1:35" s="61" customFormat="1" ht="20.100000000000001" customHeight="1">
      <c r="A29" s="138"/>
      <c r="B29" s="172"/>
      <c r="C29" s="20" t="s">
        <v>133</v>
      </c>
      <c r="D29" s="40"/>
      <c r="E29" s="40"/>
      <c r="F29" s="180"/>
      <c r="G29" s="180"/>
      <c r="H29" s="185"/>
      <c r="I29" s="185"/>
      <c r="J29" s="195"/>
      <c r="K29" s="195"/>
      <c r="L29" s="142"/>
      <c r="M29" s="142"/>
      <c r="N29" s="142"/>
      <c r="O29" s="142"/>
      <c r="P29" s="142"/>
      <c r="Q29" s="142"/>
      <c r="R29" s="142"/>
      <c r="S29" s="142"/>
      <c r="T29" s="142"/>
      <c r="U29" s="142"/>
      <c r="V29" s="142"/>
      <c r="W29" s="142"/>
      <c r="X29" s="142"/>
      <c r="Y29" s="142"/>
      <c r="Z29" s="142"/>
      <c r="AA29" s="142"/>
      <c r="AB29" s="142"/>
      <c r="AC29" s="142"/>
      <c r="AD29" s="135"/>
      <c r="AE29" s="135"/>
      <c r="AF29" s="135"/>
      <c r="AG29" s="135"/>
      <c r="AH29" s="135"/>
      <c r="AI29" s="149"/>
    </row>
    <row r="30" spans="1:35" s="61" customFormat="1" ht="20.100000000000001" customHeight="1">
      <c r="A30" s="138"/>
      <c r="B30" s="172"/>
      <c r="C30" s="20" t="s">
        <v>135</v>
      </c>
      <c r="D30" s="40"/>
      <c r="E30" s="40"/>
      <c r="F30" s="180"/>
      <c r="G30" s="180"/>
      <c r="H30" s="185"/>
      <c r="I30" s="185"/>
      <c r="J30" s="195"/>
      <c r="K30" s="195"/>
      <c r="L30" s="142"/>
      <c r="M30" s="142"/>
      <c r="N30" s="142"/>
      <c r="O30" s="142"/>
      <c r="P30" s="142"/>
      <c r="Q30" s="142"/>
      <c r="R30" s="142"/>
      <c r="S30" s="142"/>
      <c r="T30" s="142"/>
      <c r="U30" s="142"/>
      <c r="V30" s="142"/>
      <c r="W30" s="142"/>
      <c r="X30" s="142"/>
      <c r="Y30" s="142"/>
      <c r="Z30" s="142"/>
      <c r="AA30" s="142"/>
      <c r="AB30" s="142"/>
      <c r="AC30" s="142"/>
      <c r="AD30" s="135"/>
      <c r="AE30" s="135"/>
      <c r="AF30" s="135"/>
      <c r="AG30" s="135"/>
      <c r="AH30" s="135"/>
      <c r="AI30" s="149"/>
    </row>
    <row r="31" spans="1:35" ht="20.100000000000001" customHeight="1" thickBot="1">
      <c r="A31" s="212"/>
      <c r="B31" s="173"/>
      <c r="C31" s="21" t="s">
        <v>136</v>
      </c>
      <c r="D31" s="41"/>
      <c r="E31" s="41"/>
      <c r="F31" s="181"/>
      <c r="G31" s="181"/>
      <c r="H31" s="186"/>
      <c r="I31" s="186"/>
      <c r="J31" s="196"/>
      <c r="K31" s="196"/>
      <c r="L31" s="143"/>
      <c r="M31" s="143"/>
      <c r="N31" s="143"/>
      <c r="O31" s="143"/>
      <c r="P31" s="143"/>
      <c r="Q31" s="143"/>
      <c r="R31" s="143"/>
      <c r="S31" s="143"/>
      <c r="T31" s="143"/>
      <c r="U31" s="143"/>
      <c r="V31" s="143"/>
      <c r="W31" s="143"/>
      <c r="X31" s="143"/>
      <c r="Y31" s="143"/>
      <c r="Z31" s="143"/>
      <c r="AA31" s="143"/>
      <c r="AB31" s="143"/>
      <c r="AC31" s="143"/>
      <c r="AD31" s="136"/>
      <c r="AE31" s="136"/>
      <c r="AF31" s="136"/>
      <c r="AG31" s="136"/>
      <c r="AH31" s="136"/>
      <c r="AI31" s="150"/>
    </row>
    <row r="32" spans="1:35" s="64" customFormat="1" ht="10.5" customHeight="1" thickBot="1">
      <c r="A32" s="91"/>
      <c r="B32" s="92"/>
      <c r="C32" s="93"/>
      <c r="D32" s="94"/>
      <c r="E32" s="94"/>
      <c r="F32" s="99"/>
      <c r="G32" s="99"/>
      <c r="H32" s="95"/>
      <c r="I32" s="95"/>
      <c r="J32" s="96"/>
      <c r="K32" s="96"/>
      <c r="L32" s="26"/>
      <c r="M32" s="26"/>
      <c r="N32" s="26"/>
      <c r="O32" s="26"/>
      <c r="P32" s="26"/>
      <c r="Q32" s="26"/>
      <c r="R32" s="26"/>
      <c r="S32" s="26"/>
      <c r="T32" s="26"/>
      <c r="U32" s="26"/>
      <c r="V32" s="26"/>
      <c r="W32" s="26"/>
      <c r="X32" s="26"/>
      <c r="Y32" s="26"/>
      <c r="Z32" s="26"/>
      <c r="AA32" s="26"/>
      <c r="AB32" s="26"/>
      <c r="AC32" s="26"/>
      <c r="AD32" s="97"/>
      <c r="AE32" s="97"/>
      <c r="AF32" s="97"/>
      <c r="AG32" s="97"/>
      <c r="AH32" s="97"/>
      <c r="AI32" s="98"/>
    </row>
    <row r="33" spans="1:35" ht="41.25">
      <c r="A33" s="100" t="s">
        <v>98</v>
      </c>
      <c r="B33" s="48" t="s">
        <v>87</v>
      </c>
      <c r="C33" s="38" t="s">
        <v>3</v>
      </c>
      <c r="D33" s="39" t="s">
        <v>20</v>
      </c>
      <c r="E33" s="39" t="s">
        <v>21</v>
      </c>
      <c r="F33" s="43" t="s">
        <v>57</v>
      </c>
      <c r="G33" s="49" t="s">
        <v>4</v>
      </c>
      <c r="H33" s="44"/>
      <c r="I33" s="45"/>
      <c r="J33" s="51"/>
      <c r="K33" s="51"/>
      <c r="L33" s="44">
        <f>L34</f>
        <v>0</v>
      </c>
      <c r="M33" s="58">
        <f>M34</f>
        <v>0</v>
      </c>
      <c r="N33" s="44">
        <f t="shared" ref="N33" si="35">N34</f>
        <v>50000</v>
      </c>
      <c r="O33" s="58">
        <f>O34</f>
        <v>0</v>
      </c>
      <c r="P33" s="44">
        <f t="shared" ref="P33" si="36">P34</f>
        <v>0</v>
      </c>
      <c r="Q33" s="58">
        <f>Q34</f>
        <v>0</v>
      </c>
      <c r="R33" s="44">
        <f t="shared" ref="R33" si="37">R34</f>
        <v>0</v>
      </c>
      <c r="S33" s="58">
        <f>S34</f>
        <v>0</v>
      </c>
      <c r="T33" s="44">
        <f t="shared" ref="T33" si="38">T34</f>
        <v>0</v>
      </c>
      <c r="U33" s="58">
        <f>U34</f>
        <v>0</v>
      </c>
      <c r="V33" s="44">
        <f t="shared" ref="V33" si="39">V34</f>
        <v>0</v>
      </c>
      <c r="W33" s="58">
        <f>W34</f>
        <v>0</v>
      </c>
      <c r="X33" s="44">
        <f t="shared" ref="X33" si="40">X34</f>
        <v>0</v>
      </c>
      <c r="Y33" s="58">
        <f>Y34</f>
        <v>0</v>
      </c>
      <c r="Z33" s="44">
        <f t="shared" ref="Z33" si="41">Z34</f>
        <v>0</v>
      </c>
      <c r="AA33" s="58">
        <f>AA34</f>
        <v>0</v>
      </c>
      <c r="AB33" s="44">
        <f t="shared" ref="AB33" si="42">AB34</f>
        <v>50000</v>
      </c>
      <c r="AC33" s="58">
        <f>AC34</f>
        <v>0</v>
      </c>
      <c r="AD33" s="8"/>
      <c r="AE33" s="8"/>
      <c r="AF33" s="9"/>
      <c r="AG33" s="9"/>
      <c r="AH33" s="9"/>
      <c r="AI33" s="66"/>
    </row>
    <row r="34" spans="1:35" s="61" customFormat="1" ht="20.100000000000001" customHeight="1">
      <c r="A34" s="225">
        <v>356</v>
      </c>
      <c r="B34" s="171" t="s">
        <v>97</v>
      </c>
      <c r="C34" s="20" t="s">
        <v>132</v>
      </c>
      <c r="D34" s="40"/>
      <c r="E34" s="40"/>
      <c r="F34" s="179" t="s">
        <v>73</v>
      </c>
      <c r="G34" s="179" t="s">
        <v>74</v>
      </c>
      <c r="H34" s="187">
        <v>1</v>
      </c>
      <c r="I34" s="187">
        <v>1</v>
      </c>
      <c r="J34" s="194"/>
      <c r="K34" s="194"/>
      <c r="L34" s="141"/>
      <c r="M34" s="141"/>
      <c r="N34" s="141">
        <v>50000</v>
      </c>
      <c r="O34" s="141"/>
      <c r="P34" s="141"/>
      <c r="Q34" s="141"/>
      <c r="R34" s="141"/>
      <c r="S34" s="141"/>
      <c r="T34" s="141"/>
      <c r="U34" s="141"/>
      <c r="V34" s="141"/>
      <c r="W34" s="141"/>
      <c r="X34" s="141"/>
      <c r="Y34" s="141"/>
      <c r="Z34" s="141"/>
      <c r="AA34" s="141"/>
      <c r="AB34" s="141">
        <f>L34+N34+P34+R34+T34+V34+X34+Z34</f>
        <v>50000</v>
      </c>
      <c r="AC34" s="141">
        <f>M34+O34+Q34+S34+U34+W34+Y34+AA34</f>
        <v>0</v>
      </c>
      <c r="AD34" s="134"/>
      <c r="AE34" s="134"/>
      <c r="AF34" s="134"/>
      <c r="AG34" s="134"/>
      <c r="AH34" s="134"/>
      <c r="AI34" s="148"/>
    </row>
    <row r="35" spans="1:35" s="61" customFormat="1" ht="20.100000000000001" customHeight="1">
      <c r="A35" s="226"/>
      <c r="B35" s="172"/>
      <c r="C35" s="20" t="s">
        <v>133</v>
      </c>
      <c r="D35" s="40"/>
      <c r="E35" s="40"/>
      <c r="F35" s="180"/>
      <c r="G35" s="180"/>
      <c r="H35" s="185"/>
      <c r="I35" s="185"/>
      <c r="J35" s="195"/>
      <c r="K35" s="195"/>
      <c r="L35" s="142"/>
      <c r="M35" s="142"/>
      <c r="N35" s="142"/>
      <c r="O35" s="142"/>
      <c r="P35" s="142"/>
      <c r="Q35" s="142"/>
      <c r="R35" s="142"/>
      <c r="S35" s="142"/>
      <c r="T35" s="142"/>
      <c r="U35" s="142"/>
      <c r="V35" s="142"/>
      <c r="W35" s="142"/>
      <c r="X35" s="142"/>
      <c r="Y35" s="142"/>
      <c r="Z35" s="142"/>
      <c r="AA35" s="142"/>
      <c r="AB35" s="142"/>
      <c r="AC35" s="142"/>
      <c r="AD35" s="135"/>
      <c r="AE35" s="135"/>
      <c r="AF35" s="135"/>
      <c r="AG35" s="135"/>
      <c r="AH35" s="135"/>
      <c r="AI35" s="149"/>
    </row>
    <row r="36" spans="1:35" s="61" customFormat="1" ht="28.5" customHeight="1" thickBot="1">
      <c r="A36" s="227"/>
      <c r="B36" s="173"/>
      <c r="C36" s="21" t="s">
        <v>134</v>
      </c>
      <c r="D36" s="41"/>
      <c r="E36" s="41"/>
      <c r="F36" s="181"/>
      <c r="G36" s="181"/>
      <c r="H36" s="186"/>
      <c r="I36" s="186"/>
      <c r="J36" s="196"/>
      <c r="K36" s="196"/>
      <c r="L36" s="143"/>
      <c r="M36" s="143"/>
      <c r="N36" s="143"/>
      <c r="O36" s="143"/>
      <c r="P36" s="143"/>
      <c r="Q36" s="143"/>
      <c r="R36" s="143"/>
      <c r="S36" s="143"/>
      <c r="T36" s="143"/>
      <c r="U36" s="143"/>
      <c r="V36" s="143"/>
      <c r="W36" s="143"/>
      <c r="X36" s="143"/>
      <c r="Y36" s="143"/>
      <c r="Z36" s="143"/>
      <c r="AA36" s="143"/>
      <c r="AB36" s="143"/>
      <c r="AC36" s="143"/>
      <c r="AD36" s="136"/>
      <c r="AE36" s="136"/>
      <c r="AF36" s="136"/>
      <c r="AG36" s="136"/>
      <c r="AH36" s="136"/>
      <c r="AI36" s="150"/>
    </row>
    <row r="37" spans="1:35" s="64" customFormat="1" ht="13.5" customHeight="1" thickBot="1">
      <c r="A37" s="91"/>
      <c r="B37" s="92"/>
      <c r="C37" s="93"/>
      <c r="D37" s="94"/>
      <c r="E37" s="94"/>
      <c r="F37" s="99"/>
      <c r="G37" s="99"/>
      <c r="H37" s="95"/>
      <c r="I37" s="95"/>
      <c r="J37" s="96"/>
      <c r="K37" s="96"/>
      <c r="L37" s="26"/>
      <c r="M37" s="26"/>
      <c r="N37" s="26"/>
      <c r="O37" s="26"/>
      <c r="P37" s="26"/>
      <c r="Q37" s="26"/>
      <c r="R37" s="26"/>
      <c r="S37" s="26"/>
      <c r="T37" s="26"/>
      <c r="U37" s="26"/>
      <c r="V37" s="26"/>
      <c r="W37" s="26"/>
      <c r="X37" s="26"/>
      <c r="Y37" s="26"/>
      <c r="Z37" s="26"/>
      <c r="AA37" s="26"/>
      <c r="AB37" s="26"/>
      <c r="AC37" s="26"/>
      <c r="AD37" s="97"/>
      <c r="AE37" s="97"/>
      <c r="AF37" s="97"/>
      <c r="AG37" s="97"/>
      <c r="AH37" s="97"/>
      <c r="AI37" s="98"/>
    </row>
    <row r="38" spans="1:35" ht="40.5" customHeight="1">
      <c r="A38" s="89" t="s">
        <v>98</v>
      </c>
      <c r="B38" s="48" t="s">
        <v>87</v>
      </c>
      <c r="C38" s="38" t="s">
        <v>3</v>
      </c>
      <c r="D38" s="39" t="s">
        <v>20</v>
      </c>
      <c r="E38" s="39" t="s">
        <v>21</v>
      </c>
      <c r="F38" s="43" t="s">
        <v>58</v>
      </c>
      <c r="G38" s="49" t="s">
        <v>4</v>
      </c>
      <c r="H38" s="44"/>
      <c r="I38" s="45"/>
      <c r="J38" s="51"/>
      <c r="K38" s="51"/>
      <c r="L38" s="44">
        <f>L39</f>
        <v>0</v>
      </c>
      <c r="M38" s="58">
        <f>M39</f>
        <v>0</v>
      </c>
      <c r="N38" s="44">
        <f t="shared" ref="N38" si="43">N39</f>
        <v>0</v>
      </c>
      <c r="O38" s="58">
        <f>O39</f>
        <v>0</v>
      </c>
      <c r="P38" s="44">
        <f t="shared" ref="P38" si="44">P39</f>
        <v>0</v>
      </c>
      <c r="Q38" s="58">
        <f>Q39</f>
        <v>0</v>
      </c>
      <c r="R38" s="44">
        <f t="shared" ref="R38" si="45">R39</f>
        <v>0</v>
      </c>
      <c r="S38" s="58">
        <f>S39</f>
        <v>0</v>
      </c>
      <c r="T38" s="44">
        <f t="shared" ref="T38" si="46">T39</f>
        <v>0</v>
      </c>
      <c r="U38" s="58">
        <f>U39</f>
        <v>0</v>
      </c>
      <c r="V38" s="44">
        <f t="shared" ref="V38" si="47">V39</f>
        <v>0</v>
      </c>
      <c r="W38" s="58">
        <f>W39</f>
        <v>0</v>
      </c>
      <c r="X38" s="44">
        <f t="shared" ref="X38" si="48">X39</f>
        <v>0</v>
      </c>
      <c r="Y38" s="58">
        <f>Y39</f>
        <v>0</v>
      </c>
      <c r="Z38" s="44">
        <f t="shared" ref="Z38" si="49">Z39</f>
        <v>0</v>
      </c>
      <c r="AA38" s="58">
        <f>AA39</f>
        <v>0</v>
      </c>
      <c r="AB38" s="44">
        <f t="shared" ref="AB38" si="50">AB39</f>
        <v>0</v>
      </c>
      <c r="AC38" s="58">
        <f>AC39</f>
        <v>0</v>
      </c>
      <c r="AD38" s="8"/>
      <c r="AE38" s="8"/>
      <c r="AF38" s="9"/>
      <c r="AG38" s="9"/>
      <c r="AH38" s="9"/>
      <c r="AI38" s="66"/>
    </row>
    <row r="39" spans="1:35" s="61" customFormat="1" ht="27.75" customHeight="1">
      <c r="A39" s="137">
        <v>357</v>
      </c>
      <c r="B39" s="171" t="s">
        <v>97</v>
      </c>
      <c r="C39" s="20" t="s">
        <v>126</v>
      </c>
      <c r="D39" s="40"/>
      <c r="E39" s="40"/>
      <c r="F39" s="179" t="s">
        <v>75</v>
      </c>
      <c r="G39" s="179" t="s">
        <v>76</v>
      </c>
      <c r="H39" s="228">
        <v>1</v>
      </c>
      <c r="I39" s="228">
        <v>0.51</v>
      </c>
      <c r="J39" s="194"/>
      <c r="K39" s="228"/>
      <c r="L39" s="141"/>
      <c r="M39" s="141"/>
      <c r="N39" s="229">
        <v>0</v>
      </c>
      <c r="O39" s="229"/>
      <c r="P39" s="141"/>
      <c r="Q39" s="141"/>
      <c r="R39" s="141"/>
      <c r="S39" s="141"/>
      <c r="T39" s="141"/>
      <c r="U39" s="141"/>
      <c r="V39" s="141"/>
      <c r="W39" s="141"/>
      <c r="X39" s="141"/>
      <c r="Y39" s="141"/>
      <c r="Z39" s="141"/>
      <c r="AA39" s="141"/>
      <c r="AB39" s="141">
        <f>L39+N39+P39+R39+T39+V39+X39+Z39</f>
        <v>0</v>
      </c>
      <c r="AC39" s="141">
        <f>M39+O39+Q39+S39+U39+W39+Y39+AA39</f>
        <v>0</v>
      </c>
      <c r="AD39" s="134"/>
      <c r="AE39" s="134"/>
      <c r="AF39" s="134"/>
      <c r="AG39" s="134"/>
      <c r="AH39" s="134"/>
      <c r="AI39" s="148"/>
    </row>
    <row r="40" spans="1:35" s="61" customFormat="1" ht="57.75" customHeight="1">
      <c r="A40" s="138"/>
      <c r="B40" s="172"/>
      <c r="C40" s="20" t="s">
        <v>127</v>
      </c>
      <c r="D40" s="40"/>
      <c r="E40" s="40"/>
      <c r="F40" s="180"/>
      <c r="G40" s="180"/>
      <c r="H40" s="192"/>
      <c r="I40" s="192"/>
      <c r="J40" s="195"/>
      <c r="K40" s="192"/>
      <c r="L40" s="142"/>
      <c r="M40" s="142"/>
      <c r="N40" s="230"/>
      <c r="O40" s="230"/>
      <c r="P40" s="142"/>
      <c r="Q40" s="142"/>
      <c r="R40" s="142"/>
      <c r="S40" s="142"/>
      <c r="T40" s="142"/>
      <c r="U40" s="142"/>
      <c r="V40" s="142"/>
      <c r="W40" s="142"/>
      <c r="X40" s="142"/>
      <c r="Y40" s="142"/>
      <c r="Z40" s="142"/>
      <c r="AA40" s="142"/>
      <c r="AB40" s="142"/>
      <c r="AC40" s="142"/>
      <c r="AD40" s="135"/>
      <c r="AE40" s="135"/>
      <c r="AF40" s="135"/>
      <c r="AG40" s="135"/>
      <c r="AH40" s="135"/>
      <c r="AI40" s="149"/>
    </row>
    <row r="41" spans="1:35" s="61" customFormat="1" ht="30" customHeight="1">
      <c r="A41" s="138"/>
      <c r="B41" s="172"/>
      <c r="C41" s="20" t="s">
        <v>128</v>
      </c>
      <c r="D41" s="40"/>
      <c r="E41" s="40"/>
      <c r="F41" s="180"/>
      <c r="G41" s="180"/>
      <c r="H41" s="192"/>
      <c r="I41" s="192"/>
      <c r="J41" s="195"/>
      <c r="K41" s="192"/>
      <c r="L41" s="142"/>
      <c r="M41" s="142"/>
      <c r="N41" s="230"/>
      <c r="O41" s="230"/>
      <c r="P41" s="142"/>
      <c r="Q41" s="142"/>
      <c r="R41" s="142"/>
      <c r="S41" s="142"/>
      <c r="T41" s="142"/>
      <c r="U41" s="142"/>
      <c r="V41" s="142"/>
      <c r="W41" s="142"/>
      <c r="X41" s="142"/>
      <c r="Y41" s="142"/>
      <c r="Z41" s="142"/>
      <c r="AA41" s="142"/>
      <c r="AB41" s="142"/>
      <c r="AC41" s="142"/>
      <c r="AD41" s="135"/>
      <c r="AE41" s="135"/>
      <c r="AF41" s="135"/>
      <c r="AG41" s="135"/>
      <c r="AH41" s="135"/>
      <c r="AI41" s="149"/>
    </row>
    <row r="42" spans="1:35" s="61" customFormat="1" ht="44.25" customHeight="1">
      <c r="A42" s="138"/>
      <c r="B42" s="172"/>
      <c r="C42" s="85" t="s">
        <v>129</v>
      </c>
      <c r="D42" s="40"/>
      <c r="E42" s="40"/>
      <c r="F42" s="180"/>
      <c r="G42" s="180"/>
      <c r="H42" s="192"/>
      <c r="I42" s="192"/>
      <c r="J42" s="195"/>
      <c r="K42" s="192"/>
      <c r="L42" s="142"/>
      <c r="M42" s="142"/>
      <c r="N42" s="230"/>
      <c r="O42" s="230"/>
      <c r="P42" s="142"/>
      <c r="Q42" s="142"/>
      <c r="R42" s="142"/>
      <c r="S42" s="142"/>
      <c r="T42" s="142"/>
      <c r="U42" s="142"/>
      <c r="V42" s="142"/>
      <c r="W42" s="142"/>
      <c r="X42" s="142"/>
      <c r="Y42" s="142"/>
      <c r="Z42" s="142"/>
      <c r="AA42" s="142"/>
      <c r="AB42" s="142"/>
      <c r="AC42" s="142"/>
      <c r="AD42" s="135"/>
      <c r="AE42" s="135"/>
      <c r="AF42" s="135"/>
      <c r="AG42" s="135"/>
      <c r="AH42" s="135"/>
      <c r="AI42" s="149"/>
    </row>
    <row r="43" spans="1:35" s="61" customFormat="1" ht="37.5" customHeight="1">
      <c r="A43" s="138"/>
      <c r="B43" s="172"/>
      <c r="C43" s="85" t="s">
        <v>130</v>
      </c>
      <c r="D43" s="40"/>
      <c r="E43" s="40"/>
      <c r="F43" s="180"/>
      <c r="G43" s="180"/>
      <c r="H43" s="192"/>
      <c r="I43" s="192"/>
      <c r="J43" s="195"/>
      <c r="K43" s="192"/>
      <c r="L43" s="142"/>
      <c r="M43" s="142"/>
      <c r="N43" s="230"/>
      <c r="O43" s="230"/>
      <c r="P43" s="142"/>
      <c r="Q43" s="142"/>
      <c r="R43" s="142"/>
      <c r="S43" s="142"/>
      <c r="T43" s="142"/>
      <c r="U43" s="142"/>
      <c r="V43" s="142"/>
      <c r="W43" s="142"/>
      <c r="X43" s="142"/>
      <c r="Y43" s="142"/>
      <c r="Z43" s="142"/>
      <c r="AA43" s="142"/>
      <c r="AB43" s="142"/>
      <c r="AC43" s="142"/>
      <c r="AD43" s="135"/>
      <c r="AE43" s="135"/>
      <c r="AF43" s="135"/>
      <c r="AG43" s="135"/>
      <c r="AH43" s="135"/>
      <c r="AI43" s="149"/>
    </row>
    <row r="44" spans="1:35" ht="52.5" customHeight="1" thickBot="1">
      <c r="A44" s="212"/>
      <c r="B44" s="173"/>
      <c r="C44" s="21" t="s">
        <v>131</v>
      </c>
      <c r="D44" s="41"/>
      <c r="E44" s="41"/>
      <c r="F44" s="181"/>
      <c r="G44" s="181"/>
      <c r="H44" s="193"/>
      <c r="I44" s="193"/>
      <c r="J44" s="196"/>
      <c r="K44" s="193"/>
      <c r="L44" s="143"/>
      <c r="M44" s="143"/>
      <c r="N44" s="231"/>
      <c r="O44" s="231"/>
      <c r="P44" s="143"/>
      <c r="Q44" s="143"/>
      <c r="R44" s="143"/>
      <c r="S44" s="143"/>
      <c r="T44" s="143"/>
      <c r="U44" s="143"/>
      <c r="V44" s="143"/>
      <c r="W44" s="143"/>
      <c r="X44" s="143"/>
      <c r="Y44" s="143"/>
      <c r="Z44" s="143"/>
      <c r="AA44" s="143"/>
      <c r="AB44" s="143"/>
      <c r="AC44" s="143"/>
      <c r="AD44" s="136"/>
      <c r="AE44" s="136"/>
      <c r="AF44" s="136"/>
      <c r="AG44" s="136"/>
      <c r="AH44" s="136"/>
      <c r="AI44" s="150"/>
    </row>
    <row r="45" spans="1:35" s="64" customFormat="1" ht="10.5" customHeight="1" thickBot="1">
      <c r="A45" s="91"/>
      <c r="B45" s="92"/>
      <c r="C45" s="93"/>
      <c r="D45" s="94"/>
      <c r="E45" s="94"/>
      <c r="F45" s="99"/>
      <c r="G45" s="99"/>
      <c r="H45" s="95"/>
      <c r="I45" s="95"/>
      <c r="J45" s="96"/>
      <c r="K45" s="96"/>
      <c r="L45" s="26"/>
      <c r="M45" s="26"/>
      <c r="N45" s="26"/>
      <c r="O45" s="26"/>
      <c r="P45" s="26"/>
      <c r="Q45" s="26"/>
      <c r="R45" s="26"/>
      <c r="S45" s="26"/>
      <c r="T45" s="26"/>
      <c r="U45" s="26"/>
      <c r="V45" s="26"/>
      <c r="W45" s="26"/>
      <c r="X45" s="26"/>
      <c r="Y45" s="26"/>
      <c r="Z45" s="26"/>
      <c r="AA45" s="26"/>
      <c r="AB45" s="26"/>
      <c r="AC45" s="26"/>
      <c r="AD45" s="97"/>
      <c r="AE45" s="97"/>
      <c r="AF45" s="97"/>
      <c r="AG45" s="97"/>
      <c r="AH45" s="97"/>
      <c r="AI45" s="98"/>
    </row>
    <row r="46" spans="1:35" ht="41.25">
      <c r="A46" s="89" t="s">
        <v>98</v>
      </c>
      <c r="B46" s="48" t="s">
        <v>87</v>
      </c>
      <c r="C46" s="38" t="s">
        <v>3</v>
      </c>
      <c r="D46" s="39" t="s">
        <v>20</v>
      </c>
      <c r="E46" s="39" t="s">
        <v>21</v>
      </c>
      <c r="F46" s="43" t="s">
        <v>59</v>
      </c>
      <c r="G46" s="49" t="s">
        <v>4</v>
      </c>
      <c r="H46" s="44"/>
      <c r="I46" s="45"/>
      <c r="J46" s="51"/>
      <c r="K46" s="51"/>
      <c r="L46" s="44">
        <f>L47</f>
        <v>0</v>
      </c>
      <c r="M46" s="58">
        <f>M47</f>
        <v>0</v>
      </c>
      <c r="N46" s="44">
        <f t="shared" ref="N46" si="51">N47</f>
        <v>65178.572</v>
      </c>
      <c r="O46" s="58">
        <f>O47</f>
        <v>0</v>
      </c>
      <c r="P46" s="44">
        <f t="shared" ref="P46" si="52">P47</f>
        <v>0</v>
      </c>
      <c r="Q46" s="58">
        <f>Q47</f>
        <v>0</v>
      </c>
      <c r="R46" s="44">
        <f t="shared" ref="R46" si="53">R47</f>
        <v>0</v>
      </c>
      <c r="S46" s="58">
        <f>S47</f>
        <v>0</v>
      </c>
      <c r="T46" s="44">
        <f t="shared" ref="T46" si="54">T47</f>
        <v>0</v>
      </c>
      <c r="U46" s="58">
        <f>U47</f>
        <v>0</v>
      </c>
      <c r="V46" s="44">
        <f t="shared" ref="V46" si="55">V47</f>
        <v>0</v>
      </c>
      <c r="W46" s="58">
        <f>W47</f>
        <v>0</v>
      </c>
      <c r="X46" s="44">
        <f t="shared" ref="X46" si="56">X47</f>
        <v>0</v>
      </c>
      <c r="Y46" s="58">
        <f>Y47</f>
        <v>0</v>
      </c>
      <c r="Z46" s="44">
        <f t="shared" ref="Z46" si="57">Z47</f>
        <v>0</v>
      </c>
      <c r="AA46" s="58">
        <f>AA47</f>
        <v>0</v>
      </c>
      <c r="AB46" s="44">
        <f t="shared" ref="AB46" si="58">AB47</f>
        <v>65178.572</v>
      </c>
      <c r="AC46" s="58">
        <f>AC47</f>
        <v>0</v>
      </c>
      <c r="AD46" s="8"/>
      <c r="AE46" s="8"/>
      <c r="AF46" s="9"/>
      <c r="AG46" s="9"/>
      <c r="AH46" s="9"/>
      <c r="AI46" s="66"/>
    </row>
    <row r="47" spans="1:35" s="61" customFormat="1" ht="275.25" customHeight="1" thickBot="1">
      <c r="A47" s="126">
        <v>358</v>
      </c>
      <c r="B47" s="127" t="s">
        <v>97</v>
      </c>
      <c r="C47" s="21" t="s">
        <v>125</v>
      </c>
      <c r="D47" s="41"/>
      <c r="E47" s="41"/>
      <c r="F47" s="128" t="s">
        <v>77</v>
      </c>
      <c r="G47" s="128" t="s">
        <v>92</v>
      </c>
      <c r="H47" s="129">
        <v>17</v>
      </c>
      <c r="I47" s="129">
        <v>17</v>
      </c>
      <c r="J47" s="130"/>
      <c r="K47" s="130">
        <v>0</v>
      </c>
      <c r="L47" s="131"/>
      <c r="M47" s="131"/>
      <c r="N47" s="131">
        <v>65178.572</v>
      </c>
      <c r="O47" s="131"/>
      <c r="P47" s="131"/>
      <c r="Q47" s="131"/>
      <c r="R47" s="131"/>
      <c r="S47" s="131"/>
      <c r="T47" s="131"/>
      <c r="U47" s="131"/>
      <c r="V47" s="131"/>
      <c r="W47" s="131"/>
      <c r="X47" s="131"/>
      <c r="Y47" s="131"/>
      <c r="Z47" s="131"/>
      <c r="AA47" s="131"/>
      <c r="AB47" s="131">
        <f>L47+N47+P47+R47+T47+V47+X47+Z47</f>
        <v>65178.572</v>
      </c>
      <c r="AC47" s="131">
        <f>M47+O47+Q47+S47+U47+W47+Y47+AA47</f>
        <v>0</v>
      </c>
      <c r="AD47" s="132"/>
      <c r="AE47" s="132"/>
      <c r="AF47" s="132"/>
      <c r="AG47" s="132"/>
      <c r="AH47" s="132"/>
      <c r="AI47" s="133"/>
    </row>
    <row r="48" spans="1:35" s="64" customFormat="1" ht="9" customHeight="1" thickBot="1">
      <c r="A48" s="91"/>
      <c r="B48" s="92"/>
      <c r="C48" s="93"/>
      <c r="D48" s="94"/>
      <c r="E48" s="94"/>
      <c r="F48" s="99"/>
      <c r="G48" s="99"/>
      <c r="H48" s="95"/>
      <c r="I48" s="95"/>
      <c r="J48" s="96"/>
      <c r="K48" s="96"/>
      <c r="L48" s="26"/>
      <c r="M48" s="26"/>
      <c r="N48" s="26"/>
      <c r="O48" s="26"/>
      <c r="P48" s="26"/>
      <c r="Q48" s="26"/>
      <c r="R48" s="26"/>
      <c r="S48" s="26"/>
      <c r="T48" s="26"/>
      <c r="U48" s="26"/>
      <c r="V48" s="26"/>
      <c r="W48" s="26"/>
      <c r="X48" s="26"/>
      <c r="Y48" s="26"/>
      <c r="Z48" s="26"/>
      <c r="AA48" s="26"/>
      <c r="AB48" s="26"/>
      <c r="AC48" s="26"/>
      <c r="AD48" s="97"/>
      <c r="AE48" s="97"/>
      <c r="AF48" s="97"/>
      <c r="AG48" s="97"/>
      <c r="AH48" s="97"/>
      <c r="AI48" s="98"/>
    </row>
    <row r="49" spans="1:35" ht="41.25">
      <c r="A49" s="89" t="s">
        <v>98</v>
      </c>
      <c r="B49" s="48" t="s">
        <v>87</v>
      </c>
      <c r="C49" s="38" t="s">
        <v>3</v>
      </c>
      <c r="D49" s="39" t="s">
        <v>20</v>
      </c>
      <c r="E49" s="39" t="s">
        <v>21</v>
      </c>
      <c r="F49" s="43" t="s">
        <v>60</v>
      </c>
      <c r="G49" s="49" t="s">
        <v>4</v>
      </c>
      <c r="H49" s="44"/>
      <c r="I49" s="45"/>
      <c r="J49" s="51"/>
      <c r="K49" s="51"/>
      <c r="L49" s="44">
        <f>L50</f>
        <v>0</v>
      </c>
      <c r="M49" s="58">
        <f>M50</f>
        <v>0</v>
      </c>
      <c r="N49" s="44">
        <f t="shared" ref="N49" si="59">N50</f>
        <v>50000</v>
      </c>
      <c r="O49" s="58">
        <f>O50</f>
        <v>0</v>
      </c>
      <c r="P49" s="44">
        <f t="shared" ref="P49" si="60">P50</f>
        <v>0</v>
      </c>
      <c r="Q49" s="58">
        <f>Q50</f>
        <v>0</v>
      </c>
      <c r="R49" s="44">
        <f t="shared" ref="R49" si="61">R50</f>
        <v>0</v>
      </c>
      <c r="S49" s="58">
        <f>S50</f>
        <v>0</v>
      </c>
      <c r="T49" s="44">
        <f t="shared" ref="T49" si="62">T50</f>
        <v>0</v>
      </c>
      <c r="U49" s="58">
        <f>U50</f>
        <v>0</v>
      </c>
      <c r="V49" s="44">
        <f t="shared" ref="V49" si="63">V50</f>
        <v>0</v>
      </c>
      <c r="W49" s="58">
        <f>W50</f>
        <v>0</v>
      </c>
      <c r="X49" s="44">
        <f t="shared" ref="X49" si="64">X50</f>
        <v>0</v>
      </c>
      <c r="Y49" s="58">
        <f>Y50</f>
        <v>0</v>
      </c>
      <c r="Z49" s="44">
        <f t="shared" ref="Z49" si="65">Z50</f>
        <v>0</v>
      </c>
      <c r="AA49" s="58">
        <f>AA50</f>
        <v>0</v>
      </c>
      <c r="AB49" s="44">
        <f t="shared" ref="AB49" si="66">AB50</f>
        <v>50000</v>
      </c>
      <c r="AC49" s="58">
        <f>AC50</f>
        <v>0</v>
      </c>
      <c r="AD49" s="8"/>
      <c r="AE49" s="8"/>
      <c r="AF49" s="9"/>
      <c r="AG49" s="9"/>
      <c r="AH49" s="9"/>
      <c r="AI49" s="66"/>
    </row>
    <row r="50" spans="1:35" s="61" customFormat="1" ht="20.100000000000001" customHeight="1">
      <c r="A50" s="137">
        <v>359</v>
      </c>
      <c r="B50" s="171" t="s">
        <v>97</v>
      </c>
      <c r="C50" s="20" t="s">
        <v>122</v>
      </c>
      <c r="D50" s="40"/>
      <c r="E50" s="40"/>
      <c r="F50" s="179" t="s">
        <v>78</v>
      </c>
      <c r="G50" s="179" t="s">
        <v>79</v>
      </c>
      <c r="H50" s="187">
        <v>3</v>
      </c>
      <c r="I50" s="187">
        <v>1</v>
      </c>
      <c r="J50" s="194"/>
      <c r="K50" s="194">
        <v>0</v>
      </c>
      <c r="L50" s="141"/>
      <c r="M50" s="141"/>
      <c r="N50" s="141">
        <v>50000</v>
      </c>
      <c r="O50" s="141"/>
      <c r="P50" s="141"/>
      <c r="Q50" s="141"/>
      <c r="R50" s="141"/>
      <c r="S50" s="141"/>
      <c r="T50" s="141"/>
      <c r="U50" s="141"/>
      <c r="V50" s="141"/>
      <c r="W50" s="141"/>
      <c r="X50" s="141"/>
      <c r="Y50" s="141"/>
      <c r="Z50" s="141"/>
      <c r="AA50" s="141"/>
      <c r="AB50" s="141">
        <f>L50+N50+P50+R50+T50+V50+X50+Z50</f>
        <v>50000</v>
      </c>
      <c r="AC50" s="141">
        <f>M50+O50+Q50+S50+U50+W50+Y50+AA50</f>
        <v>0</v>
      </c>
      <c r="AD50" s="134"/>
      <c r="AE50" s="134"/>
      <c r="AF50" s="134"/>
      <c r="AG50" s="134"/>
      <c r="AH50" s="134"/>
      <c r="AI50" s="148"/>
    </row>
    <row r="51" spans="1:35" s="61" customFormat="1" ht="20.100000000000001" customHeight="1">
      <c r="A51" s="138"/>
      <c r="B51" s="172"/>
      <c r="C51" s="20" t="s">
        <v>123</v>
      </c>
      <c r="D51" s="40"/>
      <c r="E51" s="40"/>
      <c r="F51" s="180"/>
      <c r="G51" s="180"/>
      <c r="H51" s="185"/>
      <c r="I51" s="185"/>
      <c r="J51" s="195"/>
      <c r="K51" s="195"/>
      <c r="L51" s="142"/>
      <c r="M51" s="142"/>
      <c r="N51" s="142"/>
      <c r="O51" s="142"/>
      <c r="P51" s="142"/>
      <c r="Q51" s="142"/>
      <c r="R51" s="142"/>
      <c r="S51" s="142"/>
      <c r="T51" s="142"/>
      <c r="U51" s="142"/>
      <c r="V51" s="142"/>
      <c r="W51" s="142"/>
      <c r="X51" s="142"/>
      <c r="Y51" s="142"/>
      <c r="Z51" s="142"/>
      <c r="AA51" s="142"/>
      <c r="AB51" s="142"/>
      <c r="AC51" s="142"/>
      <c r="AD51" s="135"/>
      <c r="AE51" s="135"/>
      <c r="AF51" s="135"/>
      <c r="AG51" s="135"/>
      <c r="AH51" s="135"/>
      <c r="AI51" s="149"/>
    </row>
    <row r="52" spans="1:35" s="61" customFormat="1" ht="20.100000000000001" customHeight="1">
      <c r="A52" s="138"/>
      <c r="B52" s="172"/>
      <c r="C52" s="20" t="s">
        <v>124</v>
      </c>
      <c r="D52" s="40"/>
      <c r="E52" s="40"/>
      <c r="F52" s="180"/>
      <c r="G52" s="180"/>
      <c r="H52" s="185"/>
      <c r="I52" s="185"/>
      <c r="J52" s="195"/>
      <c r="K52" s="195"/>
      <c r="L52" s="142"/>
      <c r="M52" s="142"/>
      <c r="N52" s="142"/>
      <c r="O52" s="142"/>
      <c r="P52" s="142"/>
      <c r="Q52" s="142"/>
      <c r="R52" s="142"/>
      <c r="S52" s="142"/>
      <c r="T52" s="142"/>
      <c r="U52" s="142"/>
      <c r="V52" s="142"/>
      <c r="W52" s="142"/>
      <c r="X52" s="142"/>
      <c r="Y52" s="142"/>
      <c r="Z52" s="142"/>
      <c r="AA52" s="142"/>
      <c r="AB52" s="142"/>
      <c r="AC52" s="142"/>
      <c r="AD52" s="135"/>
      <c r="AE52" s="135"/>
      <c r="AF52" s="135"/>
      <c r="AG52" s="135"/>
      <c r="AH52" s="135"/>
      <c r="AI52" s="149"/>
    </row>
    <row r="53" spans="1:35" ht="20.100000000000001" customHeight="1" thickBot="1">
      <c r="A53" s="212"/>
      <c r="B53" s="173"/>
      <c r="C53" s="21"/>
      <c r="D53" s="41"/>
      <c r="E53" s="41"/>
      <c r="F53" s="181"/>
      <c r="G53" s="181"/>
      <c r="H53" s="186"/>
      <c r="I53" s="186"/>
      <c r="J53" s="196"/>
      <c r="K53" s="196"/>
      <c r="L53" s="143"/>
      <c r="M53" s="143"/>
      <c r="N53" s="143"/>
      <c r="O53" s="143"/>
      <c r="P53" s="143"/>
      <c r="Q53" s="143"/>
      <c r="R53" s="143"/>
      <c r="S53" s="143"/>
      <c r="T53" s="143"/>
      <c r="U53" s="143"/>
      <c r="V53" s="143"/>
      <c r="W53" s="143"/>
      <c r="X53" s="143"/>
      <c r="Y53" s="143"/>
      <c r="Z53" s="143"/>
      <c r="AA53" s="143"/>
      <c r="AB53" s="143"/>
      <c r="AC53" s="143"/>
      <c r="AD53" s="136"/>
      <c r="AE53" s="136"/>
      <c r="AF53" s="136"/>
      <c r="AG53" s="136"/>
      <c r="AH53" s="136"/>
      <c r="AI53" s="150"/>
    </row>
    <row r="54" spans="1:35" ht="15.75" customHeight="1" thickBot="1"/>
    <row r="55" spans="1:35" ht="41.25">
      <c r="A55" s="89" t="s">
        <v>98</v>
      </c>
      <c r="B55" s="48" t="s">
        <v>87</v>
      </c>
      <c r="C55" s="38" t="s">
        <v>3</v>
      </c>
      <c r="D55" s="39" t="s">
        <v>20</v>
      </c>
      <c r="E55" s="39" t="s">
        <v>21</v>
      </c>
      <c r="F55" s="43" t="s">
        <v>61</v>
      </c>
      <c r="G55" s="49" t="s">
        <v>4</v>
      </c>
      <c r="H55" s="44"/>
      <c r="I55" s="45"/>
      <c r="J55" s="51"/>
      <c r="K55" s="51"/>
      <c r="L55" s="44">
        <f>L56</f>
        <v>0</v>
      </c>
      <c r="M55" s="58">
        <f>M56</f>
        <v>0</v>
      </c>
      <c r="N55" s="44">
        <f t="shared" ref="N55" si="67">N56</f>
        <v>53571.428</v>
      </c>
      <c r="O55" s="58">
        <f>O56</f>
        <v>0</v>
      </c>
      <c r="P55" s="44">
        <f t="shared" ref="P55" si="68">P56</f>
        <v>0</v>
      </c>
      <c r="Q55" s="58">
        <f>Q56</f>
        <v>0</v>
      </c>
      <c r="R55" s="44">
        <f t="shared" ref="R55" si="69">R56</f>
        <v>0</v>
      </c>
      <c r="S55" s="58">
        <f>S56</f>
        <v>0</v>
      </c>
      <c r="T55" s="44">
        <f t="shared" ref="T55" si="70">T56</f>
        <v>0</v>
      </c>
      <c r="U55" s="58">
        <f>U56</f>
        <v>0</v>
      </c>
      <c r="V55" s="44">
        <f t="shared" ref="V55" si="71">V56</f>
        <v>0</v>
      </c>
      <c r="W55" s="58">
        <f>W56</f>
        <v>0</v>
      </c>
      <c r="X55" s="44">
        <f t="shared" ref="X55" si="72">X56</f>
        <v>0</v>
      </c>
      <c r="Y55" s="58">
        <f>Y56</f>
        <v>0</v>
      </c>
      <c r="Z55" s="44">
        <f t="shared" ref="Z55" si="73">Z56</f>
        <v>0</v>
      </c>
      <c r="AA55" s="58">
        <f>AA56</f>
        <v>0</v>
      </c>
      <c r="AB55" s="44">
        <f t="shared" ref="AB55" si="74">AB56</f>
        <v>53571.428</v>
      </c>
      <c r="AC55" s="58">
        <f>AC56</f>
        <v>0</v>
      </c>
      <c r="AD55" s="8"/>
      <c r="AE55" s="8"/>
      <c r="AF55" s="9"/>
      <c r="AG55" s="9"/>
      <c r="AH55" s="9"/>
      <c r="AI55" s="66"/>
    </row>
    <row r="56" spans="1:35" s="61" customFormat="1" ht="20.100000000000001" customHeight="1">
      <c r="A56" s="137">
        <v>360</v>
      </c>
      <c r="B56" s="171" t="s">
        <v>97</v>
      </c>
      <c r="C56" s="20" t="s">
        <v>112</v>
      </c>
      <c r="D56" s="40"/>
      <c r="E56" s="40"/>
      <c r="F56" s="179" t="s">
        <v>80</v>
      </c>
      <c r="G56" s="179" t="s">
        <v>81</v>
      </c>
      <c r="H56" s="187">
        <v>10</v>
      </c>
      <c r="I56" s="187">
        <v>10</v>
      </c>
      <c r="J56" s="194"/>
      <c r="K56" s="194">
        <v>10</v>
      </c>
      <c r="L56" s="141"/>
      <c r="M56" s="141"/>
      <c r="N56" s="141">
        <v>53571.428</v>
      </c>
      <c r="O56" s="141"/>
      <c r="P56" s="141"/>
      <c r="Q56" s="141"/>
      <c r="R56" s="141"/>
      <c r="S56" s="141"/>
      <c r="T56" s="141"/>
      <c r="U56" s="141"/>
      <c r="V56" s="141"/>
      <c r="W56" s="141"/>
      <c r="X56" s="141"/>
      <c r="Y56" s="141"/>
      <c r="Z56" s="141"/>
      <c r="AA56" s="141"/>
      <c r="AB56" s="141">
        <f>L56+N56+P56+R56+T56+V56+X56+Z56</f>
        <v>53571.428</v>
      </c>
      <c r="AC56" s="141">
        <f>M56+O56+Q56+S56+U56+W56+Y56+AA56</f>
        <v>0</v>
      </c>
      <c r="AD56" s="134"/>
      <c r="AE56" s="134"/>
      <c r="AF56" s="134"/>
      <c r="AG56" s="134"/>
      <c r="AH56" s="134"/>
      <c r="AI56" s="148"/>
    </row>
    <row r="57" spans="1:35" s="61" customFormat="1" ht="20.100000000000001" customHeight="1">
      <c r="A57" s="138"/>
      <c r="B57" s="172"/>
      <c r="C57" s="20" t="s">
        <v>113</v>
      </c>
      <c r="D57" s="40"/>
      <c r="E57" s="40"/>
      <c r="F57" s="180"/>
      <c r="G57" s="180"/>
      <c r="H57" s="185"/>
      <c r="I57" s="185"/>
      <c r="J57" s="195"/>
      <c r="K57" s="195"/>
      <c r="L57" s="142"/>
      <c r="M57" s="142"/>
      <c r="N57" s="142"/>
      <c r="O57" s="142"/>
      <c r="P57" s="142"/>
      <c r="Q57" s="142"/>
      <c r="R57" s="142"/>
      <c r="S57" s="142"/>
      <c r="T57" s="142"/>
      <c r="U57" s="142"/>
      <c r="V57" s="142"/>
      <c r="W57" s="142"/>
      <c r="X57" s="142"/>
      <c r="Y57" s="142"/>
      <c r="Z57" s="142"/>
      <c r="AA57" s="142"/>
      <c r="AB57" s="142"/>
      <c r="AC57" s="142"/>
      <c r="AD57" s="135"/>
      <c r="AE57" s="135"/>
      <c r="AF57" s="135"/>
      <c r="AG57" s="135"/>
      <c r="AH57" s="135"/>
      <c r="AI57" s="149"/>
    </row>
    <row r="58" spans="1:35" s="61" customFormat="1" ht="20.100000000000001" customHeight="1">
      <c r="A58" s="138"/>
      <c r="B58" s="172"/>
      <c r="C58" s="20" t="s">
        <v>114</v>
      </c>
      <c r="D58" s="40"/>
      <c r="E58" s="40"/>
      <c r="F58" s="180"/>
      <c r="G58" s="180"/>
      <c r="H58" s="185"/>
      <c r="I58" s="185"/>
      <c r="J58" s="195"/>
      <c r="K58" s="195"/>
      <c r="L58" s="142"/>
      <c r="M58" s="142"/>
      <c r="N58" s="142"/>
      <c r="O58" s="142"/>
      <c r="P58" s="142"/>
      <c r="Q58" s="142"/>
      <c r="R58" s="142"/>
      <c r="S58" s="142"/>
      <c r="T58" s="142"/>
      <c r="U58" s="142"/>
      <c r="V58" s="142"/>
      <c r="W58" s="142"/>
      <c r="X58" s="142"/>
      <c r="Y58" s="142"/>
      <c r="Z58" s="142"/>
      <c r="AA58" s="142"/>
      <c r="AB58" s="142"/>
      <c r="AC58" s="142"/>
      <c r="AD58" s="135"/>
      <c r="AE58" s="135"/>
      <c r="AF58" s="135"/>
      <c r="AG58" s="135"/>
      <c r="AH58" s="135"/>
      <c r="AI58" s="149"/>
    </row>
    <row r="59" spans="1:35" s="61" customFormat="1" ht="36" customHeight="1">
      <c r="A59" s="138"/>
      <c r="B59" s="172"/>
      <c r="C59" s="85" t="s">
        <v>115</v>
      </c>
      <c r="D59" s="86"/>
      <c r="E59" s="86"/>
      <c r="F59" s="180"/>
      <c r="G59" s="180"/>
      <c r="H59" s="185"/>
      <c r="I59" s="185"/>
      <c r="J59" s="195"/>
      <c r="K59" s="195"/>
      <c r="L59" s="142"/>
      <c r="M59" s="142"/>
      <c r="N59" s="142"/>
      <c r="O59" s="142"/>
      <c r="P59" s="142"/>
      <c r="Q59" s="142"/>
      <c r="R59" s="142"/>
      <c r="S59" s="142"/>
      <c r="T59" s="142"/>
      <c r="U59" s="142"/>
      <c r="V59" s="142"/>
      <c r="W59" s="142"/>
      <c r="X59" s="142"/>
      <c r="Y59" s="142"/>
      <c r="Z59" s="142"/>
      <c r="AA59" s="142"/>
      <c r="AB59" s="142"/>
      <c r="AC59" s="142"/>
      <c r="AD59" s="135"/>
      <c r="AE59" s="135"/>
      <c r="AF59" s="135"/>
      <c r="AG59" s="135"/>
      <c r="AH59" s="135"/>
      <c r="AI59" s="149"/>
    </row>
    <row r="60" spans="1:35" s="61" customFormat="1" ht="34.5" customHeight="1">
      <c r="A60" s="138"/>
      <c r="B60" s="172"/>
      <c r="C60" s="85" t="s">
        <v>116</v>
      </c>
      <c r="D60" s="86"/>
      <c r="E60" s="86"/>
      <c r="F60" s="180"/>
      <c r="G60" s="180"/>
      <c r="H60" s="185"/>
      <c r="I60" s="185"/>
      <c r="J60" s="195"/>
      <c r="K60" s="195"/>
      <c r="L60" s="142"/>
      <c r="M60" s="142"/>
      <c r="N60" s="142"/>
      <c r="O60" s="142"/>
      <c r="P60" s="142"/>
      <c r="Q60" s="142"/>
      <c r="R60" s="142"/>
      <c r="S60" s="142"/>
      <c r="T60" s="142"/>
      <c r="U60" s="142"/>
      <c r="V60" s="142"/>
      <c r="W60" s="142"/>
      <c r="X60" s="142"/>
      <c r="Y60" s="142"/>
      <c r="Z60" s="142"/>
      <c r="AA60" s="142"/>
      <c r="AB60" s="142"/>
      <c r="AC60" s="142"/>
      <c r="AD60" s="135"/>
      <c r="AE60" s="135"/>
      <c r="AF60" s="135"/>
      <c r="AG60" s="135"/>
      <c r="AH60" s="135"/>
      <c r="AI60" s="149"/>
    </row>
    <row r="61" spans="1:35" s="61" customFormat="1" ht="28.5" customHeight="1">
      <c r="A61" s="138"/>
      <c r="B61" s="172"/>
      <c r="C61" s="85" t="s">
        <v>117</v>
      </c>
      <c r="D61" s="86"/>
      <c r="E61" s="86"/>
      <c r="F61" s="180"/>
      <c r="G61" s="180"/>
      <c r="H61" s="185"/>
      <c r="I61" s="185"/>
      <c r="J61" s="195"/>
      <c r="K61" s="195"/>
      <c r="L61" s="142"/>
      <c r="M61" s="142"/>
      <c r="N61" s="142"/>
      <c r="O61" s="142"/>
      <c r="P61" s="142"/>
      <c r="Q61" s="142"/>
      <c r="R61" s="142"/>
      <c r="S61" s="142"/>
      <c r="T61" s="142"/>
      <c r="U61" s="142"/>
      <c r="V61" s="142"/>
      <c r="W61" s="142"/>
      <c r="X61" s="142"/>
      <c r="Y61" s="142"/>
      <c r="Z61" s="142"/>
      <c r="AA61" s="142"/>
      <c r="AB61" s="142"/>
      <c r="AC61" s="142"/>
      <c r="AD61" s="135"/>
      <c r="AE61" s="135"/>
      <c r="AF61" s="135"/>
      <c r="AG61" s="135"/>
      <c r="AH61" s="135"/>
      <c r="AI61" s="149"/>
    </row>
    <row r="62" spans="1:35" s="61" customFormat="1" ht="34.5" customHeight="1">
      <c r="A62" s="138"/>
      <c r="B62" s="172"/>
      <c r="C62" s="85" t="s">
        <v>118</v>
      </c>
      <c r="D62" s="86"/>
      <c r="E62" s="86"/>
      <c r="F62" s="180"/>
      <c r="G62" s="180"/>
      <c r="H62" s="185"/>
      <c r="I62" s="185"/>
      <c r="J62" s="195"/>
      <c r="K62" s="195"/>
      <c r="L62" s="142"/>
      <c r="M62" s="142"/>
      <c r="N62" s="142"/>
      <c r="O62" s="142"/>
      <c r="P62" s="142"/>
      <c r="Q62" s="142"/>
      <c r="R62" s="142"/>
      <c r="S62" s="142"/>
      <c r="T62" s="142"/>
      <c r="U62" s="142"/>
      <c r="V62" s="142"/>
      <c r="W62" s="142"/>
      <c r="X62" s="142"/>
      <c r="Y62" s="142"/>
      <c r="Z62" s="142"/>
      <c r="AA62" s="142"/>
      <c r="AB62" s="142"/>
      <c r="AC62" s="142"/>
      <c r="AD62" s="135"/>
      <c r="AE62" s="135"/>
      <c r="AF62" s="135"/>
      <c r="AG62" s="135"/>
      <c r="AH62" s="135"/>
      <c r="AI62" s="149"/>
    </row>
    <row r="63" spans="1:35" s="61" customFormat="1" ht="31.5" customHeight="1">
      <c r="A63" s="138"/>
      <c r="B63" s="172"/>
      <c r="C63" s="85" t="s">
        <v>119</v>
      </c>
      <c r="D63" s="86"/>
      <c r="E63" s="86"/>
      <c r="F63" s="180"/>
      <c r="G63" s="180"/>
      <c r="H63" s="185"/>
      <c r="I63" s="185"/>
      <c r="J63" s="195"/>
      <c r="K63" s="195"/>
      <c r="L63" s="142"/>
      <c r="M63" s="142"/>
      <c r="N63" s="142"/>
      <c r="O63" s="142"/>
      <c r="P63" s="142"/>
      <c r="Q63" s="142"/>
      <c r="R63" s="142"/>
      <c r="S63" s="142"/>
      <c r="T63" s="142"/>
      <c r="U63" s="142"/>
      <c r="V63" s="142"/>
      <c r="W63" s="142"/>
      <c r="X63" s="142"/>
      <c r="Y63" s="142"/>
      <c r="Z63" s="142"/>
      <c r="AA63" s="142"/>
      <c r="AB63" s="142"/>
      <c r="AC63" s="142"/>
      <c r="AD63" s="135"/>
      <c r="AE63" s="135"/>
      <c r="AF63" s="135"/>
      <c r="AG63" s="135"/>
      <c r="AH63" s="135"/>
      <c r="AI63" s="149"/>
    </row>
    <row r="64" spans="1:35" s="61" customFormat="1" ht="20.100000000000001" customHeight="1">
      <c r="A64" s="138"/>
      <c r="B64" s="172"/>
      <c r="C64" s="85" t="s">
        <v>120</v>
      </c>
      <c r="D64" s="86"/>
      <c r="E64" s="86"/>
      <c r="F64" s="180"/>
      <c r="G64" s="180"/>
      <c r="H64" s="185"/>
      <c r="I64" s="185"/>
      <c r="J64" s="195"/>
      <c r="K64" s="195"/>
      <c r="L64" s="142"/>
      <c r="M64" s="142"/>
      <c r="N64" s="142"/>
      <c r="O64" s="142"/>
      <c r="P64" s="142"/>
      <c r="Q64" s="142"/>
      <c r="R64" s="142"/>
      <c r="S64" s="142"/>
      <c r="T64" s="142"/>
      <c r="U64" s="142"/>
      <c r="V64" s="142"/>
      <c r="W64" s="142"/>
      <c r="X64" s="142"/>
      <c r="Y64" s="142"/>
      <c r="Z64" s="142"/>
      <c r="AA64" s="142"/>
      <c r="AB64" s="142"/>
      <c r="AC64" s="142"/>
      <c r="AD64" s="135"/>
      <c r="AE64" s="135"/>
      <c r="AF64" s="135"/>
      <c r="AG64" s="135"/>
      <c r="AH64" s="135"/>
      <c r="AI64" s="149"/>
    </row>
    <row r="65" spans="1:35" ht="20.100000000000001" customHeight="1" thickBot="1">
      <c r="A65" s="212"/>
      <c r="B65" s="173"/>
      <c r="C65" s="21" t="s">
        <v>121</v>
      </c>
      <c r="D65" s="41"/>
      <c r="E65" s="41"/>
      <c r="F65" s="181"/>
      <c r="G65" s="181"/>
      <c r="H65" s="186"/>
      <c r="I65" s="186"/>
      <c r="J65" s="196"/>
      <c r="K65" s="196"/>
      <c r="L65" s="143"/>
      <c r="M65" s="143"/>
      <c r="N65" s="143"/>
      <c r="O65" s="143"/>
      <c r="P65" s="143"/>
      <c r="Q65" s="143"/>
      <c r="R65" s="143"/>
      <c r="S65" s="143"/>
      <c r="T65" s="143"/>
      <c r="U65" s="143"/>
      <c r="V65" s="143"/>
      <c r="W65" s="143"/>
      <c r="X65" s="143"/>
      <c r="Y65" s="143"/>
      <c r="Z65" s="143"/>
      <c r="AA65" s="143"/>
      <c r="AB65" s="143"/>
      <c r="AC65" s="143"/>
      <c r="AD65" s="136"/>
      <c r="AE65" s="136"/>
      <c r="AF65" s="136"/>
      <c r="AG65" s="136"/>
      <c r="AH65" s="136"/>
      <c r="AI65" s="150"/>
    </row>
    <row r="66" spans="1:35" ht="13.5" customHeight="1" thickBot="1"/>
    <row r="67" spans="1:35" ht="45.75">
      <c r="A67" s="100" t="s">
        <v>98</v>
      </c>
      <c r="B67" s="48" t="s">
        <v>87</v>
      </c>
      <c r="C67" s="38" t="s">
        <v>3</v>
      </c>
      <c r="D67" s="39" t="s">
        <v>20</v>
      </c>
      <c r="E67" s="39" t="s">
        <v>21</v>
      </c>
      <c r="F67" s="43" t="s">
        <v>62</v>
      </c>
      <c r="G67" s="49" t="s">
        <v>4</v>
      </c>
      <c r="H67" s="44"/>
      <c r="I67" s="45"/>
      <c r="J67" s="51"/>
      <c r="K67" s="51"/>
      <c r="L67" s="44">
        <f>L68</f>
        <v>0</v>
      </c>
      <c r="M67" s="58">
        <f>M68</f>
        <v>0</v>
      </c>
      <c r="N67" s="44">
        <f t="shared" ref="N67" si="75">N68</f>
        <v>600000</v>
      </c>
      <c r="O67" s="58">
        <f>O68</f>
        <v>0</v>
      </c>
      <c r="P67" s="44">
        <f t="shared" ref="P67" si="76">P68</f>
        <v>0</v>
      </c>
      <c r="Q67" s="58">
        <f>Q68</f>
        <v>0</v>
      </c>
      <c r="R67" s="44">
        <f t="shared" ref="R67" si="77">R68</f>
        <v>0</v>
      </c>
      <c r="S67" s="58">
        <f>S68</f>
        <v>0</v>
      </c>
      <c r="T67" s="44">
        <f t="shared" ref="T67" si="78">T68</f>
        <v>0</v>
      </c>
      <c r="U67" s="58">
        <f>U68</f>
        <v>0</v>
      </c>
      <c r="V67" s="44">
        <f t="shared" ref="V67" si="79">V68</f>
        <v>0</v>
      </c>
      <c r="W67" s="58">
        <f>W68</f>
        <v>0</v>
      </c>
      <c r="X67" s="44">
        <f t="shared" ref="X67" si="80">X68</f>
        <v>0</v>
      </c>
      <c r="Y67" s="58">
        <f>Y68</f>
        <v>0</v>
      </c>
      <c r="Z67" s="44">
        <f t="shared" ref="Z67" si="81">Z68</f>
        <v>0</v>
      </c>
      <c r="AA67" s="58">
        <f>AA68</f>
        <v>0</v>
      </c>
      <c r="AB67" s="44">
        <f t="shared" ref="AB67" si="82">AB68</f>
        <v>600000</v>
      </c>
      <c r="AC67" s="58">
        <f>AC68</f>
        <v>0</v>
      </c>
      <c r="AD67" s="8"/>
      <c r="AE67" s="8"/>
      <c r="AF67" s="9"/>
      <c r="AG67" s="9"/>
      <c r="AH67" s="9"/>
      <c r="AI67" s="66"/>
    </row>
    <row r="68" spans="1:35" s="61" customFormat="1" ht="34.5" customHeight="1">
      <c r="A68" s="225">
        <v>361</v>
      </c>
      <c r="B68" s="171" t="s">
        <v>97</v>
      </c>
      <c r="C68" s="20" t="s">
        <v>110</v>
      </c>
      <c r="D68" s="40"/>
      <c r="E68" s="40"/>
      <c r="F68" s="179" t="s">
        <v>82</v>
      </c>
      <c r="G68" s="179" t="s">
        <v>83</v>
      </c>
      <c r="H68" s="187">
        <v>2</v>
      </c>
      <c r="I68" s="187">
        <v>2</v>
      </c>
      <c r="J68" s="194"/>
      <c r="K68" s="194">
        <v>1</v>
      </c>
      <c r="L68" s="141"/>
      <c r="M68" s="141"/>
      <c r="N68" s="141">
        <v>600000</v>
      </c>
      <c r="O68" s="141"/>
      <c r="P68" s="141"/>
      <c r="Q68" s="141"/>
      <c r="R68" s="141"/>
      <c r="S68" s="141"/>
      <c r="T68" s="141"/>
      <c r="U68" s="141"/>
      <c r="V68" s="141"/>
      <c r="W68" s="141"/>
      <c r="X68" s="141"/>
      <c r="Y68" s="141"/>
      <c r="Z68" s="141"/>
      <c r="AA68" s="141"/>
      <c r="AB68" s="141">
        <f>L68+N68+P68+R68+T68+V68+X68+Z68</f>
        <v>600000</v>
      </c>
      <c r="AC68" s="141">
        <f>M68+O68+Q68+S68+U68+W68+Y68+AA68</f>
        <v>0</v>
      </c>
      <c r="AD68" s="134"/>
      <c r="AE68" s="222"/>
      <c r="AF68" s="134"/>
      <c r="AG68" s="134"/>
      <c r="AH68" s="134"/>
      <c r="AI68" s="148"/>
    </row>
    <row r="69" spans="1:35" s="61" customFormat="1" ht="52.5" customHeight="1">
      <c r="A69" s="226"/>
      <c r="B69" s="172"/>
      <c r="C69" s="20" t="s">
        <v>111</v>
      </c>
      <c r="D69" s="40"/>
      <c r="E69" s="40"/>
      <c r="F69" s="180"/>
      <c r="G69" s="180"/>
      <c r="H69" s="185"/>
      <c r="I69" s="185"/>
      <c r="J69" s="195"/>
      <c r="K69" s="195"/>
      <c r="L69" s="142"/>
      <c r="M69" s="142"/>
      <c r="N69" s="142"/>
      <c r="O69" s="142"/>
      <c r="P69" s="142"/>
      <c r="Q69" s="142"/>
      <c r="R69" s="142"/>
      <c r="S69" s="142"/>
      <c r="T69" s="142"/>
      <c r="U69" s="142"/>
      <c r="V69" s="142"/>
      <c r="W69" s="142"/>
      <c r="X69" s="142"/>
      <c r="Y69" s="142"/>
      <c r="Z69" s="142"/>
      <c r="AA69" s="142"/>
      <c r="AB69" s="142"/>
      <c r="AC69" s="142"/>
      <c r="AD69" s="135"/>
      <c r="AE69" s="223"/>
      <c r="AF69" s="135"/>
      <c r="AG69" s="135"/>
      <c r="AH69" s="135"/>
      <c r="AI69" s="149"/>
    </row>
    <row r="70" spans="1:35" s="61" customFormat="1" ht="39" customHeight="1">
      <c r="A70" s="226"/>
      <c r="B70" s="172"/>
      <c r="C70" s="20" t="s">
        <v>108</v>
      </c>
      <c r="D70" s="40"/>
      <c r="E70" s="40"/>
      <c r="F70" s="180"/>
      <c r="G70" s="180"/>
      <c r="H70" s="185"/>
      <c r="I70" s="185"/>
      <c r="J70" s="195"/>
      <c r="K70" s="195"/>
      <c r="L70" s="142"/>
      <c r="M70" s="142"/>
      <c r="N70" s="142"/>
      <c r="O70" s="142"/>
      <c r="P70" s="142"/>
      <c r="Q70" s="142"/>
      <c r="R70" s="142"/>
      <c r="S70" s="142"/>
      <c r="T70" s="142"/>
      <c r="U70" s="142"/>
      <c r="V70" s="142"/>
      <c r="W70" s="142"/>
      <c r="X70" s="142"/>
      <c r="Y70" s="142"/>
      <c r="Z70" s="142"/>
      <c r="AA70" s="142"/>
      <c r="AB70" s="142"/>
      <c r="AC70" s="142"/>
      <c r="AD70" s="135"/>
      <c r="AE70" s="223"/>
      <c r="AF70" s="135"/>
      <c r="AG70" s="135"/>
      <c r="AH70" s="135"/>
      <c r="AI70" s="149"/>
    </row>
    <row r="71" spans="1:35" s="61" customFormat="1" ht="36" customHeight="1" thickBot="1">
      <c r="A71" s="226"/>
      <c r="B71" s="173"/>
      <c r="C71" s="21" t="s">
        <v>109</v>
      </c>
      <c r="D71" s="41"/>
      <c r="E71" s="41"/>
      <c r="F71" s="181"/>
      <c r="G71" s="181"/>
      <c r="H71" s="186"/>
      <c r="I71" s="186"/>
      <c r="J71" s="196"/>
      <c r="K71" s="196"/>
      <c r="L71" s="143"/>
      <c r="M71" s="143"/>
      <c r="N71" s="143"/>
      <c r="O71" s="143"/>
      <c r="P71" s="143"/>
      <c r="Q71" s="143"/>
      <c r="R71" s="143"/>
      <c r="S71" s="143"/>
      <c r="T71" s="143"/>
      <c r="U71" s="143"/>
      <c r="V71" s="143"/>
      <c r="W71" s="143"/>
      <c r="X71" s="143"/>
      <c r="Y71" s="143"/>
      <c r="Z71" s="143"/>
      <c r="AA71" s="143"/>
      <c r="AB71" s="143"/>
      <c r="AC71" s="143"/>
      <c r="AD71" s="136"/>
      <c r="AE71" s="224"/>
      <c r="AF71" s="136"/>
      <c r="AG71" s="136"/>
      <c r="AH71" s="136"/>
      <c r="AI71" s="150"/>
    </row>
  </sheetData>
  <mergeCells count="347">
    <mergeCell ref="V68:V71"/>
    <mergeCell ref="W68:W71"/>
    <mergeCell ref="V56:V65"/>
    <mergeCell ref="W56:W65"/>
    <mergeCell ref="X56:X65"/>
    <mergeCell ref="Y56:Y65"/>
    <mergeCell ref="Z56:Z65"/>
    <mergeCell ref="AA56:AA65"/>
    <mergeCell ref="AB56:AB65"/>
    <mergeCell ref="X68:X71"/>
    <mergeCell ref="Y68:Y71"/>
    <mergeCell ref="Z68:Z71"/>
    <mergeCell ref="AA68:AA71"/>
    <mergeCell ref="AB68:AB71"/>
    <mergeCell ref="R34:R36"/>
    <mergeCell ref="S34:S36"/>
    <mergeCell ref="T34:T36"/>
    <mergeCell ref="U34:U36"/>
    <mergeCell ref="S68:S71"/>
    <mergeCell ref="T68:T71"/>
    <mergeCell ref="U68:U71"/>
    <mergeCell ref="J56:J65"/>
    <mergeCell ref="K56:K65"/>
    <mergeCell ref="L56:L65"/>
    <mergeCell ref="M56:M65"/>
    <mergeCell ref="N56:N65"/>
    <mergeCell ref="O56:O65"/>
    <mergeCell ref="P56:P65"/>
    <mergeCell ref="Q56:Q65"/>
    <mergeCell ref="R56:R65"/>
    <mergeCell ref="S56:S65"/>
    <mergeCell ref="T56:T65"/>
    <mergeCell ref="U56:U65"/>
    <mergeCell ref="J68:J71"/>
    <mergeCell ref="K68:K71"/>
    <mergeCell ref="L68:L71"/>
    <mergeCell ref="M68:M71"/>
    <mergeCell ref="N68:N71"/>
    <mergeCell ref="L28:L31"/>
    <mergeCell ref="M28:M31"/>
    <mergeCell ref="N28:N31"/>
    <mergeCell ref="O28:O31"/>
    <mergeCell ref="P28:P31"/>
    <mergeCell ref="Q28:Q31"/>
    <mergeCell ref="M34:M36"/>
    <mergeCell ref="N34:N36"/>
    <mergeCell ref="O34:O36"/>
    <mergeCell ref="P34:P36"/>
    <mergeCell ref="Q34:Q36"/>
    <mergeCell ref="X21:X25"/>
    <mergeCell ref="Y21:Y25"/>
    <mergeCell ref="N21:N25"/>
    <mergeCell ref="O21:O25"/>
    <mergeCell ref="AD28:AD31"/>
    <mergeCell ref="AF28:AF31"/>
    <mergeCell ref="AG28:AG31"/>
    <mergeCell ref="AH28:AH31"/>
    <mergeCell ref="AI28:AI31"/>
    <mergeCell ref="X28:X31"/>
    <mergeCell ref="Y28:Y31"/>
    <mergeCell ref="Z28:Z31"/>
    <mergeCell ref="AA28:AA31"/>
    <mergeCell ref="AB28:AB31"/>
    <mergeCell ref="AC28:AC31"/>
    <mergeCell ref="R28:R31"/>
    <mergeCell ref="S28:S31"/>
    <mergeCell ref="T28:T31"/>
    <mergeCell ref="U28:U31"/>
    <mergeCell ref="V28:V31"/>
    <mergeCell ref="W28:W31"/>
    <mergeCell ref="AE21:AE25"/>
    <mergeCell ref="AE28:AE31"/>
    <mergeCell ref="P17:P18"/>
    <mergeCell ref="Q17:Q18"/>
    <mergeCell ref="R17:R18"/>
    <mergeCell ref="U17:U18"/>
    <mergeCell ref="AG21:AG25"/>
    <mergeCell ref="AH21:AH25"/>
    <mergeCell ref="AI21:AI25"/>
    <mergeCell ref="B28:B31"/>
    <mergeCell ref="F28:F31"/>
    <mergeCell ref="G28:G31"/>
    <mergeCell ref="H28:H31"/>
    <mergeCell ref="I28:I31"/>
    <mergeCell ref="J28:J31"/>
    <mergeCell ref="K28:K31"/>
    <mergeCell ref="Z21:Z25"/>
    <mergeCell ref="AA21:AA25"/>
    <mergeCell ref="AB21:AB25"/>
    <mergeCell ref="AC21:AC25"/>
    <mergeCell ref="AD21:AD25"/>
    <mergeCell ref="AF21:AF25"/>
    <mergeCell ref="T21:T25"/>
    <mergeCell ref="U21:U25"/>
    <mergeCell ref="V21:V25"/>
    <mergeCell ref="W21:W25"/>
    <mergeCell ref="AI17:AI18"/>
    <mergeCell ref="AB17:AB18"/>
    <mergeCell ref="AC17:AC18"/>
    <mergeCell ref="AD17:AD18"/>
    <mergeCell ref="AF17:AF18"/>
    <mergeCell ref="AG17:AG18"/>
    <mergeCell ref="AH17:AH18"/>
    <mergeCell ref="V17:V18"/>
    <mergeCell ref="W17:W18"/>
    <mergeCell ref="X17:X18"/>
    <mergeCell ref="Y17:Y18"/>
    <mergeCell ref="Z17:Z18"/>
    <mergeCell ref="AA17:AA18"/>
    <mergeCell ref="AE17:AE18"/>
    <mergeCell ref="I21:I25"/>
    <mergeCell ref="J21:J25"/>
    <mergeCell ref="K21:K25"/>
    <mergeCell ref="L21:L25"/>
    <mergeCell ref="M21:M25"/>
    <mergeCell ref="P21:P25"/>
    <mergeCell ref="Q21:Q25"/>
    <mergeCell ref="R21:R25"/>
    <mergeCell ref="S21:S25"/>
    <mergeCell ref="AF13:AF14"/>
    <mergeCell ref="AG13:AG14"/>
    <mergeCell ref="AH13:AH14"/>
    <mergeCell ref="AI13:AI14"/>
    <mergeCell ref="B17:B18"/>
    <mergeCell ref="F17:F18"/>
    <mergeCell ref="G17:G18"/>
    <mergeCell ref="H17:H18"/>
    <mergeCell ref="I17:I18"/>
    <mergeCell ref="Y13:Y14"/>
    <mergeCell ref="Z13:Z14"/>
    <mergeCell ref="AA13:AA14"/>
    <mergeCell ref="AB13:AB14"/>
    <mergeCell ref="AC13:AC14"/>
    <mergeCell ref="AD13:AD14"/>
    <mergeCell ref="S13:S14"/>
    <mergeCell ref="T13:T14"/>
    <mergeCell ref="U13:U14"/>
    <mergeCell ref="V13:V14"/>
    <mergeCell ref="W13:W14"/>
    <mergeCell ref="X13:X14"/>
    <mergeCell ref="M13:M14"/>
    <mergeCell ref="N13:N14"/>
    <mergeCell ref="S17:S18"/>
    <mergeCell ref="X4:Y4"/>
    <mergeCell ref="L4:M4"/>
    <mergeCell ref="O13:O14"/>
    <mergeCell ref="P13:P14"/>
    <mergeCell ref="Q13:Q14"/>
    <mergeCell ref="R13:R14"/>
    <mergeCell ref="AI9:AI10"/>
    <mergeCell ref="B13:B14"/>
    <mergeCell ref="F13:F14"/>
    <mergeCell ref="G13:G14"/>
    <mergeCell ref="H13:H14"/>
    <mergeCell ref="I13:I14"/>
    <mergeCell ref="J13:J14"/>
    <mergeCell ref="K13:K14"/>
    <mergeCell ref="L13:L14"/>
    <mergeCell ref="AC9:AC10"/>
    <mergeCell ref="AD9:AD10"/>
    <mergeCell ref="AE9:AE10"/>
    <mergeCell ref="AF9:AF10"/>
    <mergeCell ref="AG9:AG10"/>
    <mergeCell ref="AH9:AH10"/>
    <mergeCell ref="W9:W10"/>
    <mergeCell ref="X9:X10"/>
    <mergeCell ref="Y9:Y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Z9:Z10"/>
    <mergeCell ref="V4:W4"/>
    <mergeCell ref="A9:A10"/>
    <mergeCell ref="A13:A14"/>
    <mergeCell ref="A17:A18"/>
    <mergeCell ref="A21:A25"/>
    <mergeCell ref="B4:E5"/>
    <mergeCell ref="F4:G5"/>
    <mergeCell ref="H4:H5"/>
    <mergeCell ref="I4:I5"/>
    <mergeCell ref="J4:J5"/>
    <mergeCell ref="K4:K5"/>
    <mergeCell ref="I9:I10"/>
    <mergeCell ref="J9:J10"/>
    <mergeCell ref="T17:T18"/>
    <mergeCell ref="J17:J18"/>
    <mergeCell ref="K17:K18"/>
    <mergeCell ref="L17:L18"/>
    <mergeCell ref="M17:M18"/>
    <mergeCell ref="N17:N18"/>
    <mergeCell ref="O17:O18"/>
    <mergeCell ref="B21:B25"/>
    <mergeCell ref="F21:F25"/>
    <mergeCell ref="G21:G25"/>
    <mergeCell ref="H21:H25"/>
    <mergeCell ref="A28:A31"/>
    <mergeCell ref="B1:AH1"/>
    <mergeCell ref="B2:AH2"/>
    <mergeCell ref="B3:E3"/>
    <mergeCell ref="F3:K3"/>
    <mergeCell ref="L3:AC3"/>
    <mergeCell ref="AD3:AI3"/>
    <mergeCell ref="AH4:AH5"/>
    <mergeCell ref="AI4:AI5"/>
    <mergeCell ref="Z4:AA4"/>
    <mergeCell ref="AB4:AC4"/>
    <mergeCell ref="AD4:AE4"/>
    <mergeCell ref="AF4:AF5"/>
    <mergeCell ref="AG4:AG5"/>
    <mergeCell ref="B6:E6"/>
    <mergeCell ref="F6:G6"/>
    <mergeCell ref="B9:B10"/>
    <mergeCell ref="F9:F10"/>
    <mergeCell ref="G9:G10"/>
    <mergeCell ref="H9:H10"/>
    <mergeCell ref="N4:O4"/>
    <mergeCell ref="P4:Q4"/>
    <mergeCell ref="R4:S4"/>
    <mergeCell ref="T4:U4"/>
    <mergeCell ref="Q68:Q71"/>
    <mergeCell ref="R68:R71"/>
    <mergeCell ref="M50:M53"/>
    <mergeCell ref="N50:N53"/>
    <mergeCell ref="O50:O53"/>
    <mergeCell ref="P50:P53"/>
    <mergeCell ref="Q50:Q53"/>
    <mergeCell ref="R50:R53"/>
    <mergeCell ref="S50:S53"/>
    <mergeCell ref="O68:O71"/>
    <mergeCell ref="P68:P71"/>
    <mergeCell ref="A56:A65"/>
    <mergeCell ref="B56:B65"/>
    <mergeCell ref="F56:F65"/>
    <mergeCell ref="G56:G65"/>
    <mergeCell ref="H56:H65"/>
    <mergeCell ref="I56:I65"/>
    <mergeCell ref="A68:A71"/>
    <mergeCell ref="B68:B71"/>
    <mergeCell ref="F68:F71"/>
    <mergeCell ref="G68:G71"/>
    <mergeCell ref="H68:H71"/>
    <mergeCell ref="I68:I71"/>
    <mergeCell ref="X39:X44"/>
    <mergeCell ref="Y39:Y44"/>
    <mergeCell ref="Z39:Z44"/>
    <mergeCell ref="AA39:AA44"/>
    <mergeCell ref="AB39:AB44"/>
    <mergeCell ref="V39:V44"/>
    <mergeCell ref="W39:W44"/>
    <mergeCell ref="A50:A53"/>
    <mergeCell ref="B50:B53"/>
    <mergeCell ref="F50:F53"/>
    <mergeCell ref="G50:G53"/>
    <mergeCell ref="H50:H53"/>
    <mergeCell ref="I50:I53"/>
    <mergeCell ref="J50:J53"/>
    <mergeCell ref="K50:K53"/>
    <mergeCell ref="L50:L53"/>
    <mergeCell ref="T50:T53"/>
    <mergeCell ref="U50:U53"/>
    <mergeCell ref="V50:V53"/>
    <mergeCell ref="W50:W53"/>
    <mergeCell ref="X50:X53"/>
    <mergeCell ref="AB50:AB53"/>
    <mergeCell ref="M39:M44"/>
    <mergeCell ref="N39:N44"/>
    <mergeCell ref="O39:O44"/>
    <mergeCell ref="P39:P44"/>
    <mergeCell ref="Q39:Q44"/>
    <mergeCell ref="R39:R44"/>
    <mergeCell ref="S39:S44"/>
    <mergeCell ref="T39:T44"/>
    <mergeCell ref="U39:U44"/>
    <mergeCell ref="A39:A44"/>
    <mergeCell ref="B39:B44"/>
    <mergeCell ref="F39:F44"/>
    <mergeCell ref="G39:G44"/>
    <mergeCell ref="H39:H44"/>
    <mergeCell ref="I39:I44"/>
    <mergeCell ref="J39:J44"/>
    <mergeCell ref="K39:K44"/>
    <mergeCell ref="L39:L44"/>
    <mergeCell ref="A34:A36"/>
    <mergeCell ref="B34:B36"/>
    <mergeCell ref="F34:F36"/>
    <mergeCell ref="G34:G36"/>
    <mergeCell ref="H34:H36"/>
    <mergeCell ref="I34:I36"/>
    <mergeCell ref="J34:J36"/>
    <mergeCell ref="K34:K36"/>
    <mergeCell ref="L34:L36"/>
    <mergeCell ref="V34:V36"/>
    <mergeCell ref="W34:W36"/>
    <mergeCell ref="X34:X36"/>
    <mergeCell ref="Y34:Y36"/>
    <mergeCell ref="Z34:Z36"/>
    <mergeCell ref="AA34:AA36"/>
    <mergeCell ref="AB34:AB36"/>
    <mergeCell ref="AC34:AC36"/>
    <mergeCell ref="AD34:AD36"/>
    <mergeCell ref="AH34:AH36"/>
    <mergeCell ref="AI34:AI36"/>
    <mergeCell ref="AE50:AE53"/>
    <mergeCell ref="AF68:AF71"/>
    <mergeCell ref="AG68:AG71"/>
    <mergeCell ref="AH68:AH71"/>
    <mergeCell ref="AI68:AI71"/>
    <mergeCell ref="AI56:AI65"/>
    <mergeCell ref="AE68:AE71"/>
    <mergeCell ref="AE56:AE65"/>
    <mergeCell ref="AF56:AF65"/>
    <mergeCell ref="AG56:AG65"/>
    <mergeCell ref="AH56:AH65"/>
    <mergeCell ref="AF39:AF44"/>
    <mergeCell ref="AG39:AG44"/>
    <mergeCell ref="AH39:AH44"/>
    <mergeCell ref="AI39:AI44"/>
    <mergeCell ref="AI50:AI53"/>
    <mergeCell ref="AG50:AG53"/>
    <mergeCell ref="AF50:AF53"/>
    <mergeCell ref="AH50:AH53"/>
    <mergeCell ref="AC68:AC71"/>
    <mergeCell ref="AD68:AD71"/>
    <mergeCell ref="Y50:Y53"/>
    <mergeCell ref="Z50:Z53"/>
    <mergeCell ref="AA50:AA53"/>
    <mergeCell ref="AF34:AF36"/>
    <mergeCell ref="AG34:AG36"/>
    <mergeCell ref="AC39:AC44"/>
    <mergeCell ref="AD39:AD44"/>
    <mergeCell ref="AE34:AE36"/>
    <mergeCell ref="AE39:AE44"/>
    <mergeCell ref="AC50:AC53"/>
    <mergeCell ref="AD50:AD53"/>
    <mergeCell ref="AC56:AC65"/>
    <mergeCell ref="AD56:AD65"/>
  </mergeCells>
  <printOptions horizontalCentered="1" verticalCentered="1"/>
  <pageMargins left="1.3779527559055118" right="0.78740157480314965" top="0.78740157480314965" bottom="0.78740157480314965" header="0" footer="0"/>
  <pageSetup paperSize="5" scale="70" orientation="landscape" r:id="rId1"/>
  <headerFooter alignWithMargins="0">
    <oddFooter>&amp;L*JES&amp;CPágina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VIVIENDA</vt:lpstr>
      <vt:lpstr>PLANEACION</vt:lpstr>
      <vt:lpstr>INNOVANDO TECNOLOGIA</vt:lpstr>
      <vt:lpstr>'INNOVANDO TECNOLOGIA'!Área_de_impresión</vt:lpstr>
      <vt:lpstr>PLANEACION!Área_de_impresión</vt:lpstr>
      <vt:lpstr>VIVIENDA!Área_de_impresión</vt:lpstr>
      <vt:lpstr>'INNOVANDO TECNOLOGIA'!Títulos_a_imprimir</vt:lpstr>
      <vt:lpstr>PLANEACION!Títulos_a_imprimir</vt:lpstr>
      <vt:lpstr>VIVIENDA!Títulos_a_imprimir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constanza</dc:creator>
  <cp:lastModifiedBy>nohosala</cp:lastModifiedBy>
  <cp:lastPrinted>2012-07-25T21:44:35Z</cp:lastPrinted>
  <dcterms:created xsi:type="dcterms:W3CDTF">2005-03-03T15:22:18Z</dcterms:created>
  <dcterms:modified xsi:type="dcterms:W3CDTF">2013-04-06T21:24:59Z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122299127</vt:i4>
  </property>
  <property fmtid="{D5CDD505-2E9C-101B-9397-08002B2CF9AE}" pid="3" name="_EmailSubject">
    <vt:lpwstr>Matriz PDD 2004 FL27 - CON AJUSTE.xls</vt:lpwstr>
  </property>
  <property fmtid="{D5CDD505-2E9C-101B-9397-08002B2CF9AE}" pid="4" name="_AuthorEmail">
    <vt:lpwstr>AGONZALEZV@cundinamarca.gov.co</vt:lpwstr>
  </property>
  <property fmtid="{D5CDD505-2E9C-101B-9397-08002B2CF9AE}" pid="5" name="_AuthorEmailDisplayName">
    <vt:lpwstr>ANDREA GONZALEZ VARELA</vt:lpwstr>
  </property>
  <property fmtid="{D5CDD505-2E9C-101B-9397-08002B2CF9AE}" pid="6" name="_PreviousAdHocReviewCycleID">
    <vt:i4>-1926278443</vt:i4>
  </property>
  <property fmtid="{D5CDD505-2E9C-101B-9397-08002B2CF9AE}" pid="7" name="_ReviewingToolsShownOnce">
    <vt:lpwstr/>
  </property>
</Properties>
</file>