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9440" windowHeight="9165" tabRatio="833" activeTab="0"/>
  </bookViews>
  <sheets>
    <sheet name="PROGRAMA" sheetId="1" r:id="rId1"/>
  </sheets>
  <externalReferences>
    <externalReference r:id="rId4"/>
  </externalReferences>
  <definedNames>
    <definedName name="_xlnm.Print_Area" localSheetId="0">'PROGRAMA'!$A$1:$AH$32</definedName>
    <definedName name="_xlnm.Print_Titles" localSheetId="0">'PROGRAMA'!$2:$5</definedName>
  </definedNames>
  <calcPr fullCalcOnLoad="1"/>
</workbook>
</file>

<file path=xl/sharedStrings.xml><?xml version="1.0" encoding="utf-8"?>
<sst xmlns="http://schemas.openxmlformats.org/spreadsheetml/2006/main" count="397" uniqueCount="139">
  <si>
    <t>programado</t>
  </si>
  <si>
    <t xml:space="preserve">ejecutado </t>
  </si>
  <si>
    <t>RECURSOS FINANCIEROS (MILES DE PESOS )</t>
  </si>
  <si>
    <t xml:space="preserve">ACTIVIDADES </t>
  </si>
  <si>
    <t xml:space="preserve">INDICADOR </t>
  </si>
  <si>
    <t xml:space="preserve">COOPERANTE </t>
  </si>
  <si>
    <t>RESPONSABLE</t>
  </si>
  <si>
    <t>SGP</t>
  </si>
  <si>
    <t>PROPIOS</t>
  </si>
  <si>
    <t>NALS</t>
  </si>
  <si>
    <t>DPTO</t>
  </si>
  <si>
    <t>REGALIAS</t>
  </si>
  <si>
    <t>CREDITO</t>
  </si>
  <si>
    <t xml:space="preserve">OTROS </t>
  </si>
  <si>
    <t>META  CUATRIENIO</t>
  </si>
  <si>
    <t>ejecutado</t>
  </si>
  <si>
    <t>META  ALCANZADA 1ª INFORME</t>
  </si>
  <si>
    <t>META  ALCANZADA 2ª INFORME</t>
  </si>
  <si>
    <t>META DE PRODUCTO 1</t>
  </si>
  <si>
    <t>POBLACION BENEFICIADA</t>
  </si>
  <si>
    <t xml:space="preserve">PROGRAMA: </t>
  </si>
  <si>
    <t>META DE PRODUCTO 2</t>
  </si>
  <si>
    <t>META DE PRODUCTO 3</t>
  </si>
  <si>
    <t>META DE PRODUCTO 4</t>
  </si>
  <si>
    <t>Ejecutado 1º Inf.</t>
  </si>
  <si>
    <t>Ejecutado 2º Inf.</t>
  </si>
  <si>
    <t>ESPECIE</t>
  </si>
  <si>
    <t>TOTAL</t>
  </si>
  <si>
    <t xml:space="preserve"> </t>
  </si>
  <si>
    <t>META DE RESULTADO</t>
  </si>
  <si>
    <r>
      <t xml:space="preserve">PLAN DE DESARROLLO: </t>
    </r>
    <r>
      <rPr>
        <b/>
        <sz val="10"/>
        <color indexed="8"/>
        <rFont val="Arial"/>
        <family val="2"/>
      </rPr>
      <t xml:space="preserve">"TODOS SOMOS FACATATIVÁ 2012-2013 </t>
    </r>
  </si>
  <si>
    <t xml:space="preserve">EJE: </t>
  </si>
  <si>
    <t xml:space="preserve">SECTOR : </t>
  </si>
  <si>
    <t xml:space="preserve">OBJETIVO: </t>
  </si>
  <si>
    <t>Tipo</t>
  </si>
  <si>
    <t>No</t>
  </si>
  <si>
    <t>NONBRE  Y NUMERO DEL PROYECTO</t>
  </si>
  <si>
    <t xml:space="preserve">REGISTRO Y/O EVIDENCIA </t>
  </si>
  <si>
    <t xml:space="preserve">OBSERVACIONES </t>
  </si>
  <si>
    <t xml:space="preserve">C0NSTRUCCIÓN MANTENIMIENTO Y ADECUACIÓN DE INFRAESTRUCTURA ARTISTICA Y CULTURAL </t>
  </si>
  <si>
    <t xml:space="preserve">CONSTRUIR 2 CENTROS DE DESARROLLO INTEGRAL CON UNA INFRAESTRUCTURA ADECUADA PARA EL ESPARCIMIENTO, CULTURAL, CAPACITACIÓN Y LA POSIBILIDAD DE MEJORAR SUS INGRESOS EN LOS DIFERENTES SECTORES DEL MUNICIPIO </t>
  </si>
  <si>
    <t>No de centros de desarrollo Integral comunitarios construidos</t>
  </si>
  <si>
    <t>MANTENER Y ADECUAR LOS 45 CENTROS DE DESARROLLO INTEGRAL COMUNITARIOS PARA EL DISFRUTE DE LA COMUNIDAD EN SUS ACTIVIDADES SOCIO-ECONOMICA, CULTURAL Y EDUCATIVA.</t>
  </si>
  <si>
    <t>No de centros de desarrollo interal comunitarios adecuados y en funcionamiento</t>
  </si>
  <si>
    <t xml:space="preserve">ADECUACIÓN DE  INFRAESTRUCTURA DESTINADA PARA EL DESARROLLO DE LA PRIMERA INFANCIA </t>
  </si>
  <si>
    <t>ADECUAR Y MEJORAR LA INFRAESTRUCTURA DE 2 INSTITUCIONES DESTINADA PARA EL DESARROLLO DE LA PRIMERA INFANCIA</t>
  </si>
  <si>
    <t>No de institucionea decuadas y mejoradas</t>
  </si>
  <si>
    <t>DOTAR A LA COMUNIDAD DE UN CENTRO DE ATENCIÓN EN SALUD ADECUADO.</t>
  </si>
  <si>
    <t>No de centros de atencion primaria construidos</t>
  </si>
  <si>
    <t>AMPLIAR A 3 Y MANTENER LOS ESCENARIOS PARA USO DE ACTIVIDADES CULTURALES Y ARTISTICAS.</t>
  </si>
  <si>
    <t>No de escenarios culturales desarrollados</t>
  </si>
  <si>
    <t>PROMOCIÓN DEL DESARROLLO TURISTICO</t>
  </si>
  <si>
    <t>FORTALECER LA RED DE 2 CAMINOS REALES MEJORANDO SU CALIDAD Y ESTADO</t>
  </si>
  <si>
    <t xml:space="preserve"> FORTALECER LA IDENTIDAD DEL PARQUE ARQUEOLÓGICO Y EL TURISMO EN LA CIUDAD, ADECUANDOLO Y CARACTERIZANDOLO </t>
  </si>
  <si>
    <t>No de parques temáticos fortalecidos</t>
  </si>
  <si>
    <t>No de caminos reales intervenidos</t>
  </si>
  <si>
    <t xml:space="preserve">CONSTRUCCIÓN, MANTENIMIENTO Y/O ADECUACIÓN DE LOS ESCENARIOS DEPORTIVOS Y RECREATIVOS  DEL MUNICIPIO DE FACATATIVÁ </t>
  </si>
  <si>
    <t xml:space="preserve">FORTALECER, MEJORAR Y RECUPERAR LA OFERTA DE 87 ESCENARIOS DEPORTIVOS EN EL MUNICIPIO DE FACATATIVÁ. </t>
  </si>
  <si>
    <t>Numero de escenarios deportivos en servicio a la comunidad</t>
  </si>
  <si>
    <t xml:space="preserve">CREAR 5 PARQUES DEPORTIVOS SECTORIALES EN EL MUNICIPIO </t>
  </si>
  <si>
    <t>Número de parquese sectoriales disponibles en el municipio</t>
  </si>
  <si>
    <t xml:space="preserve">MEJORAR Y ADECUAR 40 PARQUES EXISTENTES EN EL MUNICIPIO </t>
  </si>
  <si>
    <t>Número de parques mejorados al servicio de la comunidad</t>
  </si>
  <si>
    <t>CONSTRUCCION DE UN CENTRO DEPORTIVO QUE INCLUYA VARIEDAD DE ESPACIOS PARA LA PRACTICA DE DIFERENTES DEPORTES.</t>
  </si>
  <si>
    <t>Número de villas olimpicas construidas</t>
  </si>
  <si>
    <t>ADECUACIÓN DE  INFRAESTRUCTURA PARA LA ATENCIÓN DE LA POBLACIÓN CON DISCAPACIDAD Y EN CONDICION DE VULNERABILIDAD</t>
  </si>
  <si>
    <t xml:space="preserve">CONSTRUCCIÓN DE VIAS </t>
  </si>
  <si>
    <t>DESARROLLAR Y FORTALECER LA RED VIAL MUNICIPAL CON 8 KILOMETROS DE VIAS NUEVAS CONSTRUIDAS.</t>
  </si>
  <si>
    <t xml:space="preserve">MEJORAMIENTO DE VIAS </t>
  </si>
  <si>
    <t>MEJORAR EL ESTADO DE 8000 METROS CUADRADOS DE VIA EN ARAS A DISMINUIR LOS TIEMPOS DE VIAJE Y LOS COSTOS.</t>
  </si>
  <si>
    <t>Número de kilómetros de vías construidas</t>
  </si>
  <si>
    <t>Metros cuadrados de vías mejoradas</t>
  </si>
  <si>
    <t xml:space="preserve">OBRAS DE INFRAESTRUCTURA  PARA PEATONALES Y CICLORUTAS </t>
  </si>
  <si>
    <t xml:space="preserve">FORTALECER EN 1200 METROS CUADRADOS LA RED VIAL PEATONAL EN ARAS DE REDUCIR LA ACCIDENTALIDAD Y EL LIBRE DESPLAZAMIENTO DEL CIUDADANO. </t>
  </si>
  <si>
    <t>Metros cuadrados de infraestructura peatonal intervenida</t>
  </si>
  <si>
    <t xml:space="preserve">CONSTRUCCIÓN DE TERMINALES DE TRANSPORE </t>
  </si>
  <si>
    <t xml:space="preserve">REALIZAR ACCIONES ENCAMINADAS A MEJORAR LA MOVILIDAD Y TRANSITO DEL MUNICIPIO </t>
  </si>
  <si>
    <t>No de acciones realizadas</t>
  </si>
  <si>
    <t>DOTAR A LA CIUDAD DE 3 PUENTES PEATONALES CON EL FIN DE DAR MAYOR SEGURIDAD EN EL DESPLAZAMIENTO DE LA CIUDADANIA</t>
  </si>
  <si>
    <t>No de puentes peatonales en funcionamiento</t>
  </si>
  <si>
    <t xml:space="preserve"> MEJORAMIENTO Y MANTENIMIENTO DE ZONAS VERDES, PARQUES, PLAZAS Y PLAZOLETAS </t>
  </si>
  <si>
    <t xml:space="preserve">REALIZAR 80 ACCIONES DE MEJIORAMIENTO EN LOS DIFERENTES SECTORES DEL MUNICIPIO CONJUNTAMENTE CON LA COMUNIDAD </t>
  </si>
  <si>
    <t>No de cciones de mejormaiento en los diferentes sectores del municipio conmjuntamente con la comunidad</t>
  </si>
  <si>
    <t xml:space="preserve">CONSTRUCCIÓN DE DEPENDENCIAS DE LA ADMINISTRACIÓN </t>
  </si>
  <si>
    <t xml:space="preserve">IMPLEMENTAR 2 ESPACIOS DE ATENCIÓN AL CIUDADANO </t>
  </si>
  <si>
    <t>Se evalúa la necesidad</t>
  </si>
  <si>
    <t>se realiza el diseño del centro</t>
  </si>
  <si>
    <t>Se elaboran el  presupuesto</t>
  </si>
  <si>
    <t>Se elabora el proyecto y se radica en banco de proyectos</t>
  </si>
  <si>
    <t>Se evalúa la necesidad y se prioriza</t>
  </si>
  <si>
    <t>Se desarrolla la fase pre y contracutal</t>
  </si>
  <si>
    <t>Se desarrolla el proyecto</t>
  </si>
  <si>
    <t>Se realiza diagnóstico</t>
  </si>
  <si>
    <t>Se programa la intervencion del los centross</t>
  </si>
  <si>
    <t>Se disponen los recursos</t>
  </si>
  <si>
    <t>Se realiza la intervencion</t>
  </si>
  <si>
    <t>Realizar el diagn{ostico de la infraestrucutra existente</t>
  </si>
  <si>
    <t>Se programa la intetrvencion</t>
  </si>
  <si>
    <t>Se realiza la intervención</t>
  </si>
  <si>
    <t>se disponen los recursos y se realiza el proceso pre y contractual</t>
  </si>
  <si>
    <t>se realiza proyecto ( diseño, prsupuesto), se radica en el banco de proyectos</t>
  </si>
  <si>
    <t>se gestionan los recursos y se realia parte precontractual y contractual</t>
  </si>
  <si>
    <t>Se ejecuta el poryecto</t>
  </si>
  <si>
    <t>Se ejecuta el proyecto</t>
  </si>
  <si>
    <t>se realiza el diseño del centro deportivo</t>
  </si>
  <si>
    <t>Número de centros mejorados</t>
  </si>
  <si>
    <t>ADECUACIÓN DE LA INFRAESTRUCTURA, EN LOS CENTROS DE ATENCIÓN A LA POBLACIÓN EN CONDICIÓN DE DISCAPACIDAD Y VULNERABILIDAD.</t>
  </si>
  <si>
    <t>Número de espacios al servicio del ciudadano</t>
  </si>
  <si>
    <t>MEJORAR LAS CONDICIONES FISICAS DE LOS 6 EDIFICIOS ADMINISTRATIVOS</t>
  </si>
  <si>
    <t xml:space="preserve">MEJORAMIENTO Y MANTENIMIENTO DE DEPENDENCIAS DE LA ADMINISTRACIÓN </t>
  </si>
  <si>
    <t>Número de edicficios mejorados y adecuados</t>
  </si>
  <si>
    <t xml:space="preserve">COMPRA DE MAQUINARIA Y EQUIPO PARA LA CONSTRUCCIÓN Y CONSERVACIÓN DE LA INFRAESTRUCTURA DEL MUNICIPIO </t>
  </si>
  <si>
    <t xml:space="preserve">FORTALECER Y DOTAR AL MUNICIPIO DE 32 EQUIPOS DE CONSTRUCCIÓN </t>
  </si>
  <si>
    <t>Numero de equipos al servicios del municipio</t>
  </si>
  <si>
    <t>MANTENIMIENTO DEL SERVICIO DE ALUMBRADO PÚBLICO</t>
  </si>
  <si>
    <t>MEJORAR Y MANTENER LA COBERTURA AL 100% DE ALUMBRADO PÚBLICO DE LA CIUDAD.</t>
  </si>
  <si>
    <t>Porcentaje de cobertura de alumbrado público</t>
  </si>
  <si>
    <t xml:space="preserve">CONSTRUCCIÓN, RECOSTRUCCIÓN Y MEJORAMIENTO  DE INSTALACIONES POLICIALES Y MILITARES </t>
  </si>
  <si>
    <t xml:space="preserve">DOTAR DE UN NUEVOS ESPACIOS ADECUADOS PARA LA PRESTACIÓN DEL SERVICIO DE LA FUERZA PUBLICA DEL MUNICIPIO </t>
  </si>
  <si>
    <t>Número de nuevos espacios</t>
  </si>
  <si>
    <t>Número de espacios adecuados</t>
  </si>
  <si>
    <t>DESARROLLAR 2 ESPACIOS ADECUADOS PARA MASIFICAR EL USO DE LA INTERNET, LAS TIC´S Y EL ESPACIMIENTO INTERACTIVO. (TECNOCENTROS)</t>
  </si>
  <si>
    <t>se realiza el diseño del proyecto</t>
  </si>
  <si>
    <t>SOP</t>
  </si>
  <si>
    <t>META  PERIODO (2013)</t>
  </si>
  <si>
    <t>POBLACION DEL AREA RURAL Y URBANA</t>
  </si>
  <si>
    <t>ENTIDADES DEL ORDEN NACIONAL -OFICINA JURIDICA</t>
  </si>
  <si>
    <t>NIÑOS Y NIÑAS ENTRE 0 Y 5 AÑOS</t>
  </si>
  <si>
    <t>ENTIDADES DEL ORDEN NACIONAL -OFICINA JURIDICA- SECRETARIA DE DESARROLLO SOCIAL</t>
  </si>
  <si>
    <t>ENTIDADES DEL ORDEN NACIONAL-OFICINA JURIDICA</t>
  </si>
  <si>
    <t>HABITANTES DEL MPIO DE FACATATIVA</t>
  </si>
  <si>
    <t>POBLACION RURAL Y URBANA DEL MUNICIPIO</t>
  </si>
  <si>
    <t>ENTIDADES DEL ORDEN NACIONAL -OFICINA JURIDICA- SECRETARIA DE DESARROLLO ECONOMICO</t>
  </si>
  <si>
    <t>HABITANTES DEL MUNICIPIO DE FACATATIVA</t>
  </si>
  <si>
    <t>ENTIDADES DEL ORDEN NACIONAL -OFICINA JURIDICA- IDRF</t>
  </si>
  <si>
    <t>ENTIDADES DEL ORDEN NACIONAL -OFICINA JURIDICA- IDRF-SDOUT</t>
  </si>
  <si>
    <t>PERSONAS EN CONDICION DE DISCAPACIDAD Y VULNERABILIODAD</t>
  </si>
  <si>
    <t>FUNCIONARIOS DE LA ADMON MUNICIPAL, Y POBLACION DE FCATATIVA</t>
  </si>
  <si>
    <t>EVALUACIÒN A LA GESTIÒN MUNICIPAL - COMPONENTE DE EFICACIA - PLAN DE ACCIÒN- 2013 - 0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</si>
</sst>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#,##0;[Red]#,##0"/>
    <numFmt numFmtId="166" formatCode="0.0"/>
    <numFmt numFmtId="167" formatCode="#,##0.0_);\(#,##0.0\)"/>
    <numFmt numFmtId="168" formatCode="#,##0.000_);\(#,##0.000\)"/>
    <numFmt numFmtId="169" formatCode="[$-240A]dddd\,\ dd&quot; de &quot;mmmm&quot; de &quot;yyyy"/>
    <numFmt numFmtId="170" formatCode="[$-240A]hh:mm:ss\ AM/PM"/>
    <numFmt numFmtId="171" formatCode="#,##0.0;[Red]#,##0.0"/>
    <numFmt numFmtId="172" formatCode="0.0%"/>
    <numFmt numFmtId="173" formatCode="#,##0.000"/>
    <numFmt numFmtId="174" formatCode="#,##0.0"/>
    <numFmt numFmtId="175" formatCode="_(* #,##0.0_);_(* \(#,##0.0\);_(* &quot;-&quot;??_);_(@_)"/>
    <numFmt numFmtId="176" formatCode="_(* #,##0.000_);_(* \(#,##0.000\);_(* &quot;-&quot;??_);_(@_)"/>
    <numFmt numFmtId="177" formatCode="_(* #,##0_);_(* \(#,##0\);_(* &quot;-&quot;??_);_(@_)"/>
  </numFmts>
  <fonts count="56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22"/>
      <name val="Tahoma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0"/>
      <color indexed="4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8"/>
      <color indexed="44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5" fillId="35" borderId="12" xfId="0" applyFont="1" applyFill="1" applyBorder="1" applyAlignment="1" applyProtection="1">
      <alignment horizontal="center" vertical="center" textRotation="90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7" fillId="0" borderId="0" xfId="0" applyFont="1" applyAlignment="1">
      <alignment textRotation="90"/>
    </xf>
    <xf numFmtId="4" fontId="2" fillId="0" borderId="0" xfId="0" applyNumberFormat="1" applyFont="1" applyAlignment="1">
      <alignment textRotation="90"/>
    </xf>
    <xf numFmtId="4" fontId="2" fillId="0" borderId="0" xfId="0" applyNumberFormat="1" applyFont="1" applyFill="1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3" fontId="8" fillId="36" borderId="10" xfId="0" applyNumberFormat="1" applyFont="1" applyFill="1" applyBorder="1" applyAlignment="1" applyProtection="1">
      <alignment horizontal="center" vertical="center" textRotation="90" wrapText="1"/>
      <protection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textRotation="90" wrapText="1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3" fontId="4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33" borderId="0" xfId="0" applyNumberFormat="1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 applyProtection="1">
      <alignment horizontal="center" vertical="center" textRotation="90" wrapText="1"/>
      <protection locked="0"/>
    </xf>
    <xf numFmtId="4" fontId="2" fillId="33" borderId="0" xfId="0" applyNumberFormat="1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 textRotation="90" wrapText="1"/>
    </xf>
    <xf numFmtId="3" fontId="6" fillId="33" borderId="0" xfId="0" applyNumberFormat="1" applyFont="1" applyFill="1" applyBorder="1" applyAlignment="1">
      <alignment horizontal="center" vertical="center" textRotation="90" wrapText="1"/>
    </xf>
    <xf numFmtId="4" fontId="2" fillId="33" borderId="0" xfId="0" applyNumberFormat="1" applyFont="1" applyFill="1" applyAlignment="1">
      <alignment textRotation="90"/>
    </xf>
    <xf numFmtId="0" fontId="2" fillId="33" borderId="0" xfId="0" applyFont="1" applyFill="1" applyAlignment="1">
      <alignment textRotation="90"/>
    </xf>
    <xf numFmtId="0" fontId="16" fillId="33" borderId="0" xfId="0" applyFont="1" applyFill="1" applyAlignment="1">
      <alignment textRotation="90"/>
    </xf>
    <xf numFmtId="165" fontId="2" fillId="0" borderId="11" xfId="0" applyNumberFormat="1" applyFont="1" applyFill="1" applyBorder="1" applyAlignment="1">
      <alignment horizontal="center" vertical="center" textRotation="90" wrapText="1"/>
    </xf>
    <xf numFmtId="9" fontId="4" fillId="33" borderId="10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10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3" fontId="4" fillId="38" borderId="11" xfId="0" applyNumberFormat="1" applyFont="1" applyFill="1" applyBorder="1" applyAlignment="1">
      <alignment horizontal="center" vertical="center" textRotation="90" wrapText="1"/>
    </xf>
    <xf numFmtId="3" fontId="4" fillId="38" borderId="11" xfId="0" applyNumberFormat="1" applyFont="1" applyFill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  <protection/>
    </xf>
    <xf numFmtId="0" fontId="15" fillId="32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" xfId="0" applyFont="1" applyFill="1" applyBorder="1" applyAlignment="1" applyProtection="1">
      <alignment horizontal="center" vertical="center" textRotation="90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5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Border="1" applyAlignment="1">
      <alignment horizontal="center" vertical="center" textRotation="90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9" fontId="4" fillId="0" borderId="16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9" fontId="4" fillId="0" borderId="17" xfId="0" applyNumberFormat="1" applyFont="1" applyFill="1" applyBorder="1" applyAlignment="1">
      <alignment horizontal="center" vertical="center"/>
    </xf>
    <xf numFmtId="9" fontId="8" fillId="3" borderId="12" xfId="52" applyFont="1" applyFill="1" applyBorder="1" applyAlignment="1">
      <alignment horizontal="center" vertical="center" wrapText="1"/>
    </xf>
    <xf numFmtId="9" fontId="5" fillId="0" borderId="10" xfId="52" applyFont="1" applyFill="1" applyBorder="1" applyAlignment="1">
      <alignment horizontal="center" vertical="center" wrapText="1"/>
    </xf>
    <xf numFmtId="9" fontId="5" fillId="0" borderId="16" xfId="52" applyFont="1" applyFill="1" applyBorder="1" applyAlignment="1">
      <alignment horizontal="center" vertical="center" wrapText="1"/>
    </xf>
    <xf numFmtId="0" fontId="5" fillId="35" borderId="23" xfId="0" applyFont="1" applyFill="1" applyBorder="1" applyAlignment="1" applyProtection="1">
      <alignment horizontal="center" vertical="center" textRotation="90" wrapText="1"/>
      <protection locked="0"/>
    </xf>
    <xf numFmtId="0" fontId="9" fillId="0" borderId="17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9" fontId="4" fillId="0" borderId="18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 applyProtection="1">
      <alignment horizontal="center" vertical="center" textRotation="90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>
      <alignment wrapText="1"/>
    </xf>
    <xf numFmtId="0" fontId="8" fillId="3" borderId="2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vertical="center" textRotation="90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10" fillId="32" borderId="23" xfId="0" applyFont="1" applyFill="1" applyBorder="1" applyAlignment="1">
      <alignment horizontal="center" vertical="center" textRotation="90" wrapText="1"/>
    </xf>
    <xf numFmtId="0" fontId="5" fillId="35" borderId="23" xfId="0" applyFont="1" applyFill="1" applyBorder="1" applyAlignment="1" applyProtection="1">
      <alignment horizontal="center" vertical="center" wrapText="1"/>
      <protection locked="0"/>
    </xf>
    <xf numFmtId="0" fontId="14" fillId="35" borderId="26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vertical="center" wrapText="1"/>
    </xf>
    <xf numFmtId="9" fontId="5" fillId="0" borderId="12" xfId="52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9" fontId="5" fillId="0" borderId="11" xfId="52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10" fillId="32" borderId="20" xfId="0" applyFont="1" applyFill="1" applyBorder="1" applyAlignment="1">
      <alignment horizontal="center" vertical="center" textRotation="90" wrapText="1"/>
    </xf>
    <xf numFmtId="4" fontId="4" fillId="3" borderId="20" xfId="0" applyNumberFormat="1" applyFont="1" applyFill="1" applyBorder="1" applyAlignment="1">
      <alignment vertical="center" textRotation="90" wrapText="1"/>
    </xf>
    <xf numFmtId="0" fontId="6" fillId="33" borderId="27" xfId="0" applyFont="1" applyFill="1" applyBorder="1" applyAlignment="1" applyProtection="1">
      <alignment horizontal="center" vertical="center" textRotation="90" wrapText="1"/>
      <protection locked="0"/>
    </xf>
    <xf numFmtId="3" fontId="4" fillId="0" borderId="28" xfId="0" applyNumberFormat="1" applyFont="1" applyFill="1" applyBorder="1" applyAlignment="1">
      <alignment vertical="center" wrapText="1"/>
    </xf>
    <xf numFmtId="3" fontId="4" fillId="33" borderId="29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3" borderId="30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31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0" fontId="5" fillId="35" borderId="32" xfId="0" applyFont="1" applyFill="1" applyBorder="1" applyAlignment="1" applyProtection="1">
      <alignment horizontal="center" vertical="center" textRotation="90" wrapText="1"/>
      <protection locked="0"/>
    </xf>
    <xf numFmtId="0" fontId="5" fillId="35" borderId="33" xfId="0" applyFont="1" applyFill="1" applyBorder="1" applyAlignment="1" applyProtection="1">
      <alignment horizontal="center" vertical="center" textRotation="90" wrapText="1"/>
      <protection locked="0"/>
    </xf>
    <xf numFmtId="0" fontId="5" fillId="35" borderId="34" xfId="0" applyFont="1" applyFill="1" applyBorder="1" applyAlignment="1" applyProtection="1">
      <alignment horizontal="center" vertical="center" wrapText="1"/>
      <protection locked="0"/>
    </xf>
    <xf numFmtId="0" fontId="10" fillId="32" borderId="17" xfId="0" applyFont="1" applyFill="1" applyBorder="1" applyAlignment="1">
      <alignment horizontal="center" vertical="center" textRotation="90" wrapText="1"/>
    </xf>
    <xf numFmtId="4" fontId="4" fillId="3" borderId="17" xfId="0" applyNumberFormat="1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textRotation="90" wrapText="1"/>
    </xf>
    <xf numFmtId="0" fontId="4" fillId="0" borderId="16" xfId="52" applyNumberFormat="1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>
      <alignment horizontal="center" vertical="center" wrapText="1"/>
    </xf>
    <xf numFmtId="0" fontId="4" fillId="7" borderId="35" xfId="0" applyFont="1" applyFill="1" applyBorder="1" applyAlignment="1" applyProtection="1">
      <alignment horizontal="center" vertical="center" wrapText="1"/>
      <protection locked="0"/>
    </xf>
    <xf numFmtId="0" fontId="4" fillId="7" borderId="36" xfId="0" applyFont="1" applyFill="1" applyBorder="1" applyAlignment="1" applyProtection="1">
      <alignment horizontal="center" vertical="center" wrapText="1"/>
      <protection locked="0"/>
    </xf>
    <xf numFmtId="0" fontId="4" fillId="0" borderId="10" xfId="52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20" fillId="0" borderId="16" xfId="52" applyNumberFormat="1" applyFont="1" applyFill="1" applyBorder="1" applyAlignment="1">
      <alignment horizontal="center" vertical="center" textRotation="90" wrapText="1"/>
    </xf>
    <xf numFmtId="0" fontId="20" fillId="0" borderId="17" xfId="52" applyNumberFormat="1" applyFont="1" applyFill="1" applyBorder="1" applyAlignment="1">
      <alignment horizontal="center" vertical="center" textRotation="90" wrapText="1"/>
    </xf>
    <xf numFmtId="0" fontId="20" fillId="0" borderId="18" xfId="52" applyNumberFormat="1" applyFont="1" applyFill="1" applyBorder="1" applyAlignment="1">
      <alignment horizontal="center" vertical="center" textRotation="90" wrapText="1"/>
    </xf>
    <xf numFmtId="3" fontId="4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20" xfId="52" applyNumberFormat="1" applyFont="1" applyFill="1" applyBorder="1" applyAlignment="1">
      <alignment horizontal="center" vertical="center" textRotation="90" wrapText="1"/>
    </xf>
    <xf numFmtId="3" fontId="4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0" applyFont="1" applyFill="1" applyBorder="1" applyAlignment="1" applyProtection="1">
      <alignment horizontal="center" vertical="center" textRotation="90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0" borderId="10" xfId="52" applyNumberFormat="1" applyFont="1" applyFill="1" applyBorder="1" applyAlignment="1">
      <alignment horizontal="center" vertical="center" textRotation="90" wrapText="1"/>
    </xf>
    <xf numFmtId="0" fontId="4" fillId="0" borderId="18" xfId="52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 applyProtection="1">
      <alignment horizontal="center" vertical="center" textRotation="90" wrapText="1"/>
      <protection locked="0"/>
    </xf>
    <xf numFmtId="0" fontId="20" fillId="33" borderId="17" xfId="0" applyFont="1" applyFill="1" applyBorder="1" applyAlignment="1" applyProtection="1">
      <alignment horizontal="center" vertical="center" textRotation="90" wrapText="1"/>
      <protection locked="0"/>
    </xf>
    <xf numFmtId="0" fontId="20" fillId="33" borderId="18" xfId="0" applyFont="1" applyFill="1" applyBorder="1" applyAlignment="1" applyProtection="1">
      <alignment horizontal="center" vertical="center" textRotation="90" wrapText="1"/>
      <protection locked="0"/>
    </xf>
    <xf numFmtId="0" fontId="4" fillId="0" borderId="26" xfId="52" applyNumberFormat="1" applyFont="1" applyFill="1" applyBorder="1" applyAlignment="1">
      <alignment horizontal="center" vertical="center" wrapText="1"/>
    </xf>
    <xf numFmtId="0" fontId="4" fillId="0" borderId="37" xfId="52" applyNumberFormat="1" applyFont="1" applyFill="1" applyBorder="1" applyAlignment="1">
      <alignment horizontal="center" vertical="center" wrapText="1"/>
    </xf>
    <xf numFmtId="0" fontId="4" fillId="0" borderId="38" xfId="52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textRotation="90"/>
      <protection locked="0"/>
    </xf>
    <xf numFmtId="3" fontId="4" fillId="0" borderId="17" xfId="0" applyNumberFormat="1" applyFont="1" applyFill="1" applyBorder="1" applyAlignment="1" applyProtection="1">
      <alignment horizontal="center" vertical="center" textRotation="90"/>
      <protection locked="0"/>
    </xf>
    <xf numFmtId="3" fontId="4" fillId="0" borderId="18" xfId="0" applyNumberFormat="1" applyFont="1" applyFill="1" applyBorder="1" applyAlignment="1" applyProtection="1">
      <alignment horizontal="center" vertical="center" textRotation="90"/>
      <protection locked="0"/>
    </xf>
    <xf numFmtId="0" fontId="4" fillId="0" borderId="23" xfId="52" applyNumberFormat="1" applyFont="1" applyFill="1" applyBorder="1" applyAlignment="1">
      <alignment horizontal="center" vertical="center" wrapText="1"/>
    </xf>
    <xf numFmtId="0" fontId="20" fillId="0" borderId="23" xfId="52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textRotation="90"/>
      <protection locked="0"/>
    </xf>
    <xf numFmtId="0" fontId="4" fillId="7" borderId="39" xfId="0" applyFont="1" applyFill="1" applyBorder="1" applyAlignment="1" applyProtection="1">
      <alignment horizontal="center" vertical="center" wrapText="1"/>
      <protection locked="0"/>
    </xf>
    <xf numFmtId="0" fontId="4" fillId="7" borderId="40" xfId="0" applyFont="1" applyFill="1" applyBorder="1" applyAlignment="1" applyProtection="1">
      <alignment horizontal="center" vertical="center" wrapText="1"/>
      <protection locked="0"/>
    </xf>
    <xf numFmtId="0" fontId="4" fillId="7" borderId="4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2" fontId="20" fillId="0" borderId="10" xfId="52" applyNumberFormat="1" applyFont="1" applyFill="1" applyBorder="1" applyAlignment="1">
      <alignment horizontal="center" vertical="center" textRotation="90" wrapText="1"/>
    </xf>
    <xf numFmtId="2" fontId="4" fillId="0" borderId="10" xfId="52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textRotation="90" wrapText="1"/>
      <protection locked="0"/>
    </xf>
    <xf numFmtId="0" fontId="20" fillId="0" borderId="17" xfId="0" applyFont="1" applyFill="1" applyBorder="1" applyAlignment="1" applyProtection="1">
      <alignment horizontal="center" vertical="center" textRotation="90" wrapText="1"/>
      <protection locked="0"/>
    </xf>
    <xf numFmtId="0" fontId="20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9" fontId="4" fillId="0" borderId="16" xfId="52" applyFont="1" applyFill="1" applyBorder="1" applyAlignment="1">
      <alignment horizontal="center" vertical="center" wrapText="1"/>
    </xf>
    <xf numFmtId="9" fontId="4" fillId="0" borderId="17" xfId="52" applyFont="1" applyFill="1" applyBorder="1" applyAlignment="1">
      <alignment horizontal="center" vertical="center" wrapText="1"/>
    </xf>
    <xf numFmtId="9" fontId="4" fillId="0" borderId="18" xfId="52" applyFont="1" applyFill="1" applyBorder="1" applyAlignment="1">
      <alignment horizontal="center" vertical="center" wrapText="1"/>
    </xf>
    <xf numFmtId="9" fontId="4" fillId="0" borderId="20" xfId="52" applyFont="1" applyFill="1" applyBorder="1" applyAlignment="1">
      <alignment horizontal="center" vertical="center" wrapText="1"/>
    </xf>
    <xf numFmtId="43" fontId="4" fillId="0" borderId="10" xfId="46" applyFont="1" applyFill="1" applyBorder="1" applyAlignment="1">
      <alignment horizontal="center" vertical="center" wrapText="1"/>
    </xf>
    <xf numFmtId="3" fontId="10" fillId="36" borderId="22" xfId="0" applyNumberFormat="1" applyFont="1" applyFill="1" applyBorder="1" applyAlignment="1" applyProtection="1">
      <alignment horizontal="center" vertical="center" wrapText="1"/>
      <protection/>
    </xf>
    <xf numFmtId="3" fontId="10" fillId="36" borderId="43" xfId="0" applyNumberFormat="1" applyFont="1" applyFill="1" applyBorder="1" applyAlignment="1" applyProtection="1">
      <alignment horizontal="center" vertical="center" wrapText="1"/>
      <protection/>
    </xf>
    <xf numFmtId="0" fontId="10" fillId="36" borderId="16" xfId="0" applyFont="1" applyFill="1" applyBorder="1" applyAlignment="1">
      <alignment horizontal="center" vertical="center" textRotation="90" wrapText="1"/>
    </xf>
    <xf numFmtId="0" fontId="10" fillId="36" borderId="20" xfId="0" applyFont="1" applyFill="1" applyBorder="1" applyAlignment="1">
      <alignment horizontal="center" vertical="center" textRotation="90" wrapText="1"/>
    </xf>
    <xf numFmtId="3" fontId="8" fillId="32" borderId="16" xfId="0" applyNumberFormat="1" applyFont="1" applyFill="1" applyBorder="1" applyAlignment="1" applyProtection="1">
      <alignment horizontal="center" vertical="center" textRotation="90" wrapText="1"/>
      <protection/>
    </xf>
    <xf numFmtId="3" fontId="8" fillId="32" borderId="20" xfId="0" applyNumberFormat="1" applyFont="1" applyFill="1" applyBorder="1" applyAlignment="1" applyProtection="1">
      <alignment horizontal="center" vertical="center" textRotation="90" wrapText="1"/>
      <protection/>
    </xf>
    <xf numFmtId="0" fontId="6" fillId="39" borderId="44" xfId="0" applyFont="1" applyFill="1" applyBorder="1" applyAlignment="1">
      <alignment horizontal="left" vertical="top" wrapText="1"/>
    </xf>
    <xf numFmtId="0" fontId="6" fillId="39" borderId="45" xfId="0" applyFont="1" applyFill="1" applyBorder="1" applyAlignment="1">
      <alignment horizontal="left" vertical="top" wrapText="1"/>
    </xf>
    <xf numFmtId="0" fontId="6" fillId="39" borderId="46" xfId="0" applyFont="1" applyFill="1" applyBorder="1" applyAlignment="1">
      <alignment horizontal="left" vertical="top" wrapText="1"/>
    </xf>
    <xf numFmtId="3" fontId="4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7" xfId="0" applyFont="1" applyFill="1" applyBorder="1" applyAlignment="1" applyProtection="1">
      <alignment horizontal="center" vertical="center" textRotation="90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165" fontId="4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165" fontId="4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20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3" fontId="10" fillId="37" borderId="22" xfId="0" applyNumberFormat="1" applyFont="1" applyFill="1" applyBorder="1" applyAlignment="1" applyProtection="1">
      <alignment horizontal="center" vertical="center" wrapText="1"/>
      <protection/>
    </xf>
    <xf numFmtId="3" fontId="10" fillId="37" borderId="43" xfId="0" applyNumberFormat="1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6" fillId="3" borderId="48" xfId="0" applyFont="1" applyFill="1" applyBorder="1" applyAlignment="1">
      <alignment horizontal="left" vertical="top" wrapText="1"/>
    </xf>
    <xf numFmtId="0" fontId="6" fillId="3" borderId="49" xfId="0" applyFont="1" applyFill="1" applyBorder="1" applyAlignment="1">
      <alignment horizontal="left" vertical="top" wrapText="1"/>
    </xf>
    <xf numFmtId="0" fontId="6" fillId="3" borderId="50" xfId="0" applyFont="1" applyFill="1" applyBorder="1" applyAlignment="1">
      <alignment horizontal="left" vertical="top" wrapText="1"/>
    </xf>
    <xf numFmtId="0" fontId="6" fillId="2" borderId="51" xfId="0" applyFont="1" applyFill="1" applyBorder="1" applyAlignment="1" applyProtection="1">
      <alignment horizontal="left" vertical="top" wrapText="1"/>
      <protection locked="0"/>
    </xf>
    <xf numFmtId="0" fontId="6" fillId="2" borderId="49" xfId="0" applyFont="1" applyFill="1" applyBorder="1" applyAlignment="1" applyProtection="1">
      <alignment horizontal="left" vertical="top" wrapText="1"/>
      <protection locked="0"/>
    </xf>
    <xf numFmtId="0" fontId="6" fillId="2" borderId="50" xfId="0" applyFont="1" applyFill="1" applyBorder="1" applyAlignment="1" applyProtection="1">
      <alignment horizontal="left" vertical="top" wrapText="1"/>
      <protection locked="0"/>
    </xf>
    <xf numFmtId="3" fontId="6" fillId="36" borderId="51" xfId="0" applyNumberFormat="1" applyFont="1" applyFill="1" applyBorder="1" applyAlignment="1" applyProtection="1">
      <alignment horizontal="center" vertical="center" wrapText="1"/>
      <protection/>
    </xf>
    <xf numFmtId="3" fontId="6" fillId="36" borderId="49" xfId="0" applyNumberFormat="1" applyFont="1" applyFill="1" applyBorder="1" applyAlignment="1" applyProtection="1">
      <alignment horizontal="center" vertical="center" wrapText="1"/>
      <protection/>
    </xf>
    <xf numFmtId="3" fontId="6" fillId="36" borderId="50" xfId="0" applyNumberFormat="1" applyFont="1" applyFill="1" applyBorder="1" applyAlignment="1" applyProtection="1">
      <alignment horizontal="center" vertical="center" wrapText="1"/>
      <protection/>
    </xf>
    <xf numFmtId="0" fontId="8" fillId="37" borderId="16" xfId="0" applyFont="1" applyFill="1" applyBorder="1" applyAlignment="1" applyProtection="1">
      <alignment horizontal="center" vertical="center" textRotation="90" wrapText="1"/>
      <protection/>
    </xf>
    <xf numFmtId="0" fontId="8" fillId="37" borderId="20" xfId="0" applyFont="1" applyFill="1" applyBorder="1" applyAlignment="1" applyProtection="1">
      <alignment horizontal="center" vertical="center" textRotation="90" wrapText="1"/>
      <protection/>
    </xf>
    <xf numFmtId="3" fontId="8" fillId="37" borderId="16" xfId="0" applyNumberFormat="1" applyFont="1" applyFill="1" applyBorder="1" applyAlignment="1" applyProtection="1">
      <alignment horizontal="center" vertical="center" textRotation="90" wrapText="1"/>
      <protection/>
    </xf>
    <xf numFmtId="3" fontId="8" fillId="37" borderId="20" xfId="0" applyNumberFormat="1" applyFont="1" applyFill="1" applyBorder="1" applyAlignment="1" applyProtection="1">
      <alignment horizontal="center" vertical="center" textRotation="90" wrapText="1"/>
      <protection/>
    </xf>
    <xf numFmtId="10" fontId="8" fillId="37" borderId="16" xfId="0" applyNumberFormat="1" applyFont="1" applyFill="1" applyBorder="1" applyAlignment="1" applyProtection="1">
      <alignment horizontal="center" vertical="center" textRotation="90" wrapText="1"/>
      <protection/>
    </xf>
    <xf numFmtId="10" fontId="8" fillId="37" borderId="20" xfId="0" applyNumberFormat="1" applyFont="1" applyFill="1" applyBorder="1" applyAlignment="1" applyProtection="1">
      <alignment horizontal="center" vertical="center" textRotation="90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textRotation="90" wrapText="1"/>
    </xf>
    <xf numFmtId="3" fontId="4" fillId="0" borderId="17" xfId="0" applyNumberFormat="1" applyFont="1" applyFill="1" applyBorder="1" applyAlignment="1">
      <alignment horizontal="center" vertical="center" textRotation="90" wrapText="1"/>
    </xf>
    <xf numFmtId="3" fontId="4" fillId="0" borderId="18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center" vertical="center" textRotation="90" wrapText="1"/>
      <protection locked="0"/>
    </xf>
    <xf numFmtId="3" fontId="20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3" fontId="20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38" fillId="9" borderId="16" xfId="0" applyFont="1" applyFill="1" applyBorder="1" applyAlignment="1">
      <alignment horizontal="center" vertical="center" wrapText="1"/>
    </xf>
    <xf numFmtId="0" fontId="38" fillId="9" borderId="17" xfId="0" applyFont="1" applyFill="1" applyBorder="1" applyAlignment="1">
      <alignment horizontal="center" vertical="center" wrapText="1"/>
    </xf>
    <xf numFmtId="0" fontId="38" fillId="9" borderId="18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textRotation="90" wrapText="1"/>
    </xf>
    <xf numFmtId="3" fontId="4" fillId="33" borderId="17" xfId="0" applyNumberFormat="1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37" fillId="9" borderId="16" xfId="0" applyFont="1" applyFill="1" applyBorder="1" applyAlignment="1">
      <alignment horizontal="center" vertical="center" wrapText="1"/>
    </xf>
    <xf numFmtId="0" fontId="37" fillId="9" borderId="17" xfId="0" applyFont="1" applyFill="1" applyBorder="1" applyAlignment="1">
      <alignment horizontal="center" vertical="center" wrapText="1"/>
    </xf>
    <xf numFmtId="0" fontId="37" fillId="9" borderId="18" xfId="0" applyFont="1" applyFill="1" applyBorder="1" applyAlignment="1">
      <alignment horizontal="center" vertical="center" wrapText="1"/>
    </xf>
    <xf numFmtId="0" fontId="6" fillId="39" borderId="55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33" borderId="10" xfId="0" applyNumberFormat="1" applyFont="1" applyFill="1" applyBorder="1" applyAlignment="1">
      <alignment horizontal="center" vertical="center" textRotation="90" wrapText="1"/>
    </xf>
    <xf numFmtId="3" fontId="10" fillId="36" borderId="10" xfId="0" applyNumberFormat="1" applyFont="1" applyFill="1" applyBorder="1" applyAlignment="1" applyProtection="1">
      <alignment horizontal="center" vertical="center" wrapText="1"/>
      <protection/>
    </xf>
    <xf numFmtId="37" fontId="4" fillId="0" borderId="10" xfId="46" applyNumberFormat="1" applyFont="1" applyFill="1" applyBorder="1" applyAlignment="1">
      <alignment horizontal="center" vertical="center" textRotation="90" wrapText="1"/>
    </xf>
    <xf numFmtId="0" fontId="19" fillId="41" borderId="56" xfId="0" applyFont="1" applyFill="1" applyBorder="1" applyAlignment="1">
      <alignment horizontal="left" vertical="top" wrapText="1"/>
    </xf>
    <xf numFmtId="0" fontId="19" fillId="41" borderId="57" xfId="0" applyFont="1" applyFill="1" applyBorder="1" applyAlignment="1">
      <alignment horizontal="left" vertical="top" wrapText="1"/>
    </xf>
    <xf numFmtId="0" fontId="19" fillId="41" borderId="35" xfId="0" applyFont="1" applyFill="1" applyBorder="1" applyAlignment="1">
      <alignment horizontal="left" vertical="top" wrapText="1"/>
    </xf>
    <xf numFmtId="0" fontId="19" fillId="41" borderId="58" xfId="0" applyFont="1" applyFill="1" applyBorder="1" applyAlignment="1">
      <alignment horizontal="left" vertical="top" wrapText="1"/>
    </xf>
    <xf numFmtId="0" fontId="19" fillId="41" borderId="21" xfId="0" applyFont="1" applyFill="1" applyBorder="1" applyAlignment="1">
      <alignment horizontal="left" vertical="top" wrapText="1"/>
    </xf>
    <xf numFmtId="0" fontId="19" fillId="41" borderId="59" xfId="0" applyFont="1" applyFill="1" applyBorder="1" applyAlignment="1">
      <alignment horizontal="left" vertical="top" wrapText="1"/>
    </xf>
    <xf numFmtId="0" fontId="19" fillId="41" borderId="60" xfId="0" applyFont="1" applyFill="1" applyBorder="1" applyAlignment="1">
      <alignment horizontal="left" vertical="top" wrapText="1"/>
    </xf>
    <xf numFmtId="0" fontId="19" fillId="41" borderId="61" xfId="0" applyFont="1" applyFill="1" applyBorder="1" applyAlignment="1">
      <alignment horizontal="left" vertical="top" wrapText="1"/>
    </xf>
    <xf numFmtId="3" fontId="8" fillId="37" borderId="42" xfId="0" applyNumberFormat="1" applyFont="1" applyFill="1" applyBorder="1" applyAlignment="1" applyProtection="1">
      <alignment horizontal="center" vertical="center" textRotation="90" wrapText="1"/>
      <protection/>
    </xf>
    <xf numFmtId="3" fontId="8" fillId="37" borderId="62" xfId="0" applyNumberFormat="1" applyFont="1" applyFill="1" applyBorder="1" applyAlignment="1" applyProtection="1">
      <alignment horizontal="center" vertical="center" textRotation="90" wrapText="1"/>
      <protection/>
    </xf>
    <xf numFmtId="0" fontId="6" fillId="37" borderId="51" xfId="0" applyFont="1" applyFill="1" applyBorder="1" applyAlignment="1">
      <alignment horizontal="center" vertical="top" wrapText="1"/>
    </xf>
    <xf numFmtId="0" fontId="6" fillId="37" borderId="49" xfId="0" applyFont="1" applyFill="1" applyBorder="1" applyAlignment="1">
      <alignment horizontal="center" vertical="top" wrapText="1"/>
    </xf>
    <xf numFmtId="0" fontId="6" fillId="37" borderId="63" xfId="0" applyFont="1" applyFill="1" applyBorder="1" applyAlignment="1">
      <alignment horizontal="center" vertical="top" wrapText="1"/>
    </xf>
    <xf numFmtId="0" fontId="2" fillId="33" borderId="42" xfId="0" applyFont="1" applyFill="1" applyBorder="1" applyAlignment="1">
      <alignment horizontal="center" vertical="center" textRotation="90" wrapText="1"/>
    </xf>
    <xf numFmtId="0" fontId="2" fillId="33" borderId="37" xfId="0" applyFont="1" applyFill="1" applyBorder="1" applyAlignment="1">
      <alignment horizontal="center" vertical="center" textRotation="90" wrapText="1"/>
    </xf>
    <xf numFmtId="0" fontId="2" fillId="33" borderId="38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20" xfId="0" applyFont="1" applyFill="1" applyBorder="1" applyAlignment="1" applyProtection="1">
      <alignment horizontal="center" vertical="center" wrapText="1"/>
      <protection locked="0"/>
    </xf>
    <xf numFmtId="172" fontId="4" fillId="0" borderId="16" xfId="52" applyNumberFormat="1" applyFont="1" applyFill="1" applyBorder="1" applyAlignment="1">
      <alignment horizontal="center" vertical="center" wrapText="1"/>
    </xf>
    <xf numFmtId="172" fontId="4" fillId="0" borderId="17" xfId="52" applyNumberFormat="1" applyFont="1" applyFill="1" applyBorder="1" applyAlignment="1">
      <alignment horizontal="center" vertical="center" wrapText="1"/>
    </xf>
    <xf numFmtId="172" fontId="4" fillId="0" borderId="18" xfId="52" applyNumberFormat="1" applyFont="1" applyFill="1" applyBorder="1" applyAlignment="1">
      <alignment horizontal="center" vertical="center" wrapText="1"/>
    </xf>
    <xf numFmtId="3" fontId="4" fillId="0" borderId="16" xfId="52" applyNumberFormat="1" applyFont="1" applyFill="1" applyBorder="1" applyAlignment="1">
      <alignment horizontal="center" vertical="center" wrapText="1"/>
    </xf>
    <xf numFmtId="0" fontId="4" fillId="0" borderId="16" xfId="52" applyNumberFormat="1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7" borderId="5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OP3\AppData\Local\Microsoft\Windows\Temporary%20Internet%20Files\Content.IE5\AS0Z0P27\PLAN%20INDICATIVO%20-SICEP%20TRAB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PLURIANUAL "/>
      <sheetName val="PLAN INDICATIVO"/>
      <sheetName val="PLAN DE ACCION 2012"/>
      <sheetName val="POAI 2012"/>
      <sheetName val="FUT 2012"/>
      <sheetName val="PLAN DE ACCION 2013"/>
      <sheetName val="POAI 2013"/>
      <sheetName val="FUT 2013"/>
      <sheetName val="PLAN DE ACCION 2014"/>
      <sheetName val="POAI 2014"/>
      <sheetName val="FUT 2014"/>
      <sheetName val="PLAN DE ACCION 2015"/>
      <sheetName val="POAI 2015"/>
      <sheetName val="FUT 2015"/>
      <sheetName val="Hoja1"/>
      <sheetName val="Hoja2"/>
    </sheetNames>
    <sheetDataSet>
      <sheetData sheetId="1">
        <row r="418">
          <cell r="AX418">
            <v>100000000</v>
          </cell>
          <cell r="BC418">
            <v>900000000</v>
          </cell>
        </row>
        <row r="419">
          <cell r="AX419">
            <v>100000000</v>
          </cell>
          <cell r="BC419">
            <v>200000000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H173"/>
  <sheetViews>
    <sheetView tabSelected="1" zoomScale="85" zoomScaleNormal="85" zoomScalePageLayoutView="0" workbookViewId="0" topLeftCell="B1">
      <pane ySplit="6" topLeftCell="A7" activePane="bottomLeft" state="frozen"/>
      <selection pane="topLeft" activeCell="B1" sqref="B1"/>
      <selection pane="bottomLeft" activeCell="M76" sqref="M76:P80"/>
    </sheetView>
  </sheetViews>
  <sheetFormatPr defaultColWidth="11.421875" defaultRowHeight="12.75"/>
  <cols>
    <col min="1" max="1" width="16.57421875" style="1" customWidth="1"/>
    <col min="2" max="2" width="23.00390625" style="1" customWidth="1"/>
    <col min="3" max="3" width="10.28125" style="10" customWidth="1"/>
    <col min="4" max="4" width="10.421875" style="10" customWidth="1"/>
    <col min="5" max="5" width="23.421875" style="29" customWidth="1"/>
    <col min="6" max="6" width="16.421875" style="0" customWidth="1"/>
    <col min="7" max="7" width="5.7109375" style="27" customWidth="1"/>
    <col min="8" max="8" width="5.00390625" style="24" customWidth="1"/>
    <col min="9" max="9" width="6.140625" style="26" customWidth="1"/>
    <col min="10" max="10" width="5.28125" style="26" customWidth="1"/>
    <col min="11" max="24" width="4.28125" style="0" customWidth="1"/>
    <col min="25" max="26" width="4.421875" style="0" customWidth="1"/>
    <col min="27" max="28" width="4.28125" style="0" customWidth="1"/>
    <col min="29" max="29" width="5.00390625" style="0" customWidth="1"/>
    <col min="30" max="30" width="6.00390625" style="0" customWidth="1"/>
    <col min="31" max="31" width="5.421875" style="0" customWidth="1"/>
    <col min="32" max="32" width="6.8515625" style="0" customWidth="1"/>
    <col min="33" max="33" width="3.7109375" style="2" customWidth="1"/>
    <col min="34" max="34" width="4.140625" style="0" customWidth="1"/>
  </cols>
  <sheetData>
    <row r="1" spans="1:33" ht="12.75">
      <c r="A1" s="244" t="s">
        <v>138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</row>
    <row r="2" spans="1:33" ht="20.25" customHeight="1" thickBot="1">
      <c r="A2" s="245" t="s">
        <v>30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</row>
    <row r="3" spans="1:34" ht="29.25" customHeight="1">
      <c r="A3" s="246" t="s">
        <v>31</v>
      </c>
      <c r="B3" s="247"/>
      <c r="C3" s="247"/>
      <c r="D3" s="248"/>
      <c r="E3" s="249" t="s">
        <v>32</v>
      </c>
      <c r="F3" s="250"/>
      <c r="G3" s="250"/>
      <c r="H3" s="250"/>
      <c r="I3" s="250"/>
      <c r="J3" s="251"/>
      <c r="K3" s="252" t="s">
        <v>2</v>
      </c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307" t="s">
        <v>6</v>
      </c>
      <c r="AD3" s="308"/>
      <c r="AE3" s="308"/>
      <c r="AF3" s="308"/>
      <c r="AG3" s="308"/>
      <c r="AH3" s="309"/>
    </row>
    <row r="4" spans="1:34" ht="15" customHeight="1">
      <c r="A4" s="297" t="s">
        <v>20</v>
      </c>
      <c r="B4" s="298"/>
      <c r="C4" s="298"/>
      <c r="D4" s="299"/>
      <c r="E4" s="303" t="s">
        <v>33</v>
      </c>
      <c r="F4" s="299"/>
      <c r="G4" s="225" t="s">
        <v>14</v>
      </c>
      <c r="H4" s="225" t="s">
        <v>124</v>
      </c>
      <c r="I4" s="227" t="s">
        <v>16</v>
      </c>
      <c r="J4" s="227" t="s">
        <v>17</v>
      </c>
      <c r="K4" s="223" t="s">
        <v>7</v>
      </c>
      <c r="L4" s="224"/>
      <c r="M4" s="223" t="s">
        <v>8</v>
      </c>
      <c r="N4" s="224"/>
      <c r="O4" s="223" t="s">
        <v>9</v>
      </c>
      <c r="P4" s="224"/>
      <c r="Q4" s="223" t="s">
        <v>10</v>
      </c>
      <c r="R4" s="224"/>
      <c r="S4" s="223" t="s">
        <v>11</v>
      </c>
      <c r="T4" s="224"/>
      <c r="U4" s="223" t="s">
        <v>12</v>
      </c>
      <c r="V4" s="224"/>
      <c r="W4" s="223" t="s">
        <v>13</v>
      </c>
      <c r="X4" s="224"/>
      <c r="Y4" s="223" t="s">
        <v>26</v>
      </c>
      <c r="Z4" s="224"/>
      <c r="AA4" s="295" t="s">
        <v>27</v>
      </c>
      <c r="AB4" s="295"/>
      <c r="AC4" s="242" t="s">
        <v>19</v>
      </c>
      <c r="AD4" s="243"/>
      <c r="AE4" s="255" t="s">
        <v>37</v>
      </c>
      <c r="AF4" s="259" t="s">
        <v>5</v>
      </c>
      <c r="AG4" s="257" t="s">
        <v>6</v>
      </c>
      <c r="AH4" s="305" t="s">
        <v>38</v>
      </c>
    </row>
    <row r="5" spans="1:34" ht="64.5" customHeight="1">
      <c r="A5" s="300"/>
      <c r="B5" s="301"/>
      <c r="C5" s="301"/>
      <c r="D5" s="302"/>
      <c r="E5" s="304"/>
      <c r="F5" s="302"/>
      <c r="G5" s="226"/>
      <c r="H5" s="226"/>
      <c r="I5" s="228"/>
      <c r="J5" s="228"/>
      <c r="K5" s="33" t="s">
        <v>0</v>
      </c>
      <c r="L5" s="71" t="s">
        <v>1</v>
      </c>
      <c r="M5" s="33" t="s">
        <v>0</v>
      </c>
      <c r="N5" s="71" t="s">
        <v>1</v>
      </c>
      <c r="O5" s="33" t="s">
        <v>0</v>
      </c>
      <c r="P5" s="71" t="s">
        <v>1</v>
      </c>
      <c r="Q5" s="33" t="s">
        <v>0</v>
      </c>
      <c r="R5" s="71" t="s">
        <v>1</v>
      </c>
      <c r="S5" s="33" t="s">
        <v>0</v>
      </c>
      <c r="T5" s="71" t="s">
        <v>1</v>
      </c>
      <c r="U5" s="33" t="s">
        <v>0</v>
      </c>
      <c r="V5" s="71" t="s">
        <v>1</v>
      </c>
      <c r="W5" s="33" t="s">
        <v>0</v>
      </c>
      <c r="X5" s="71" t="s">
        <v>15</v>
      </c>
      <c r="Y5" s="33" t="s">
        <v>0</v>
      </c>
      <c r="Z5" s="71" t="s">
        <v>1</v>
      </c>
      <c r="AA5" s="33" t="s">
        <v>0</v>
      </c>
      <c r="AB5" s="71" t="s">
        <v>15</v>
      </c>
      <c r="AC5" s="63" t="s">
        <v>34</v>
      </c>
      <c r="AD5" s="63" t="s">
        <v>35</v>
      </c>
      <c r="AE5" s="256"/>
      <c r="AF5" s="260"/>
      <c r="AG5" s="258"/>
      <c r="AH5" s="306"/>
    </row>
    <row r="6" spans="1:34" s="3" customFormat="1" ht="42.75" customHeight="1" thickBot="1">
      <c r="A6" s="229" t="s">
        <v>29</v>
      </c>
      <c r="B6" s="230"/>
      <c r="C6" s="230"/>
      <c r="D6" s="231"/>
      <c r="E6" s="292" t="s">
        <v>4</v>
      </c>
      <c r="F6" s="231"/>
      <c r="G6" s="67"/>
      <c r="H6" s="68"/>
      <c r="I6" s="56"/>
      <c r="J6" s="56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5"/>
      <c r="AD6" s="35"/>
      <c r="AE6" s="35"/>
      <c r="AF6" s="35"/>
      <c r="AG6" s="35"/>
      <c r="AH6" s="73"/>
    </row>
    <row r="7" spans="3:34" s="3" customFormat="1" ht="10.5" customHeight="1" thickBot="1">
      <c r="C7" s="8"/>
      <c r="D7" s="8"/>
      <c r="E7" s="30"/>
      <c r="G7" s="28"/>
      <c r="H7" s="25"/>
      <c r="I7" s="25"/>
      <c r="J7" s="25"/>
      <c r="AE7" s="16"/>
      <c r="AF7" s="16"/>
      <c r="AG7" s="17"/>
      <c r="AH7"/>
    </row>
    <row r="8" spans="1:34" s="12" customFormat="1" ht="30.75" customHeight="1">
      <c r="A8" s="69" t="s">
        <v>36</v>
      </c>
      <c r="B8" s="59" t="s">
        <v>3</v>
      </c>
      <c r="C8" s="81" t="s">
        <v>24</v>
      </c>
      <c r="D8" s="81" t="s">
        <v>25</v>
      </c>
      <c r="E8" s="64" t="s">
        <v>18</v>
      </c>
      <c r="F8" s="70" t="s">
        <v>4</v>
      </c>
      <c r="G8" s="65"/>
      <c r="H8" s="66"/>
      <c r="I8" s="72"/>
      <c r="J8" s="72"/>
      <c r="K8" s="65"/>
      <c r="L8" s="72"/>
      <c r="M8" s="65"/>
      <c r="N8" s="72"/>
      <c r="O8" s="65"/>
      <c r="P8" s="72"/>
      <c r="Q8" s="65"/>
      <c r="R8" s="72"/>
      <c r="S8" s="65"/>
      <c r="T8" s="72"/>
      <c r="U8" s="65"/>
      <c r="V8" s="72"/>
      <c r="W8" s="65"/>
      <c r="X8" s="72"/>
      <c r="Y8" s="65"/>
      <c r="Z8" s="72"/>
      <c r="AA8" s="65"/>
      <c r="AB8" s="72"/>
      <c r="AC8" s="14"/>
      <c r="AD8" s="14"/>
      <c r="AE8" s="15"/>
      <c r="AF8" s="15"/>
      <c r="AG8" s="15"/>
      <c r="AH8" s="21"/>
    </row>
    <row r="9" spans="1:34" ht="36" customHeight="1">
      <c r="A9" s="238" t="s">
        <v>39</v>
      </c>
      <c r="B9" s="79" t="s">
        <v>89</v>
      </c>
      <c r="C9" s="57"/>
      <c r="D9" s="57"/>
      <c r="E9" s="270" t="s">
        <v>40</v>
      </c>
      <c r="F9" s="289" t="s">
        <v>41</v>
      </c>
      <c r="G9" s="159">
        <v>47</v>
      </c>
      <c r="H9" s="159">
        <v>46</v>
      </c>
      <c r="I9" s="159">
        <v>0</v>
      </c>
      <c r="J9" s="159">
        <v>0</v>
      </c>
      <c r="K9" s="159">
        <v>0</v>
      </c>
      <c r="L9" s="159">
        <v>0</v>
      </c>
      <c r="M9" s="235">
        <f>'[1]PLAN INDICATIVO'!$AX$418/1000</f>
        <v>100000</v>
      </c>
      <c r="N9" s="235"/>
      <c r="O9" s="235">
        <f>'[1]PLAN INDICATIVO'!$BC$418/1000</f>
        <v>900000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59">
        <v>0</v>
      </c>
      <c r="Y9" s="159">
        <v>0</v>
      </c>
      <c r="Z9" s="159">
        <v>0</v>
      </c>
      <c r="AA9" s="235">
        <f>K9+M9+O9</f>
        <v>1000000</v>
      </c>
      <c r="AB9" s="235">
        <v>0</v>
      </c>
      <c r="AC9" s="164" t="s">
        <v>125</v>
      </c>
      <c r="AD9" s="164">
        <v>124779</v>
      </c>
      <c r="AE9" s="164"/>
      <c r="AF9" s="164" t="s">
        <v>129</v>
      </c>
      <c r="AG9" s="267" t="s">
        <v>123</v>
      </c>
      <c r="AH9" s="215"/>
    </row>
    <row r="10" spans="1:34" ht="33" customHeight="1">
      <c r="A10" s="239"/>
      <c r="B10" s="79" t="s">
        <v>86</v>
      </c>
      <c r="C10" s="57"/>
      <c r="D10" s="57"/>
      <c r="E10" s="271"/>
      <c r="F10" s="290"/>
      <c r="G10" s="157"/>
      <c r="H10" s="157"/>
      <c r="I10" s="157"/>
      <c r="J10" s="157"/>
      <c r="K10" s="157"/>
      <c r="L10" s="157"/>
      <c r="M10" s="236"/>
      <c r="N10" s="236"/>
      <c r="O10" s="236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236"/>
      <c r="AB10" s="236"/>
      <c r="AC10" s="165"/>
      <c r="AD10" s="165"/>
      <c r="AE10" s="165"/>
      <c r="AF10" s="165"/>
      <c r="AG10" s="268"/>
      <c r="AH10" s="216"/>
    </row>
    <row r="11" spans="1:34" ht="34.5" customHeight="1">
      <c r="A11" s="239"/>
      <c r="B11" s="79" t="s">
        <v>87</v>
      </c>
      <c r="C11" s="57"/>
      <c r="D11" s="57"/>
      <c r="E11" s="271"/>
      <c r="F11" s="290"/>
      <c r="G11" s="157"/>
      <c r="H11" s="157"/>
      <c r="I11" s="157"/>
      <c r="J11" s="157"/>
      <c r="K11" s="157"/>
      <c r="L11" s="157"/>
      <c r="M11" s="236"/>
      <c r="N11" s="236"/>
      <c r="O11" s="236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236"/>
      <c r="AB11" s="236"/>
      <c r="AC11" s="165"/>
      <c r="AD11" s="165"/>
      <c r="AE11" s="165"/>
      <c r="AF11" s="165"/>
      <c r="AG11" s="268"/>
      <c r="AH11" s="216"/>
    </row>
    <row r="12" spans="1:34" ht="36.75" customHeight="1">
      <c r="A12" s="239"/>
      <c r="B12" s="79" t="s">
        <v>88</v>
      </c>
      <c r="C12" s="57"/>
      <c r="D12" s="57"/>
      <c r="E12" s="271"/>
      <c r="F12" s="290"/>
      <c r="G12" s="157"/>
      <c r="H12" s="157"/>
      <c r="I12" s="157"/>
      <c r="J12" s="157"/>
      <c r="K12" s="157"/>
      <c r="L12" s="157"/>
      <c r="M12" s="236"/>
      <c r="N12" s="236"/>
      <c r="O12" s="236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236"/>
      <c r="AB12" s="236"/>
      <c r="AC12" s="165"/>
      <c r="AD12" s="165"/>
      <c r="AE12" s="165"/>
      <c r="AF12" s="165"/>
      <c r="AG12" s="268"/>
      <c r="AH12" s="216"/>
    </row>
    <row r="13" spans="1:34" ht="24.75" customHeight="1">
      <c r="A13" s="239"/>
      <c r="B13" s="79" t="s">
        <v>90</v>
      </c>
      <c r="C13" s="57"/>
      <c r="D13" s="57"/>
      <c r="E13" s="271"/>
      <c r="F13" s="290"/>
      <c r="G13" s="157"/>
      <c r="H13" s="157"/>
      <c r="I13" s="157"/>
      <c r="J13" s="157"/>
      <c r="K13" s="157"/>
      <c r="L13" s="157"/>
      <c r="M13" s="236"/>
      <c r="N13" s="236"/>
      <c r="O13" s="236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236"/>
      <c r="AB13" s="236"/>
      <c r="AC13" s="165"/>
      <c r="AD13" s="165"/>
      <c r="AE13" s="165"/>
      <c r="AF13" s="165"/>
      <c r="AG13" s="268"/>
      <c r="AH13" s="216"/>
    </row>
    <row r="14" spans="1:34" ht="52.5" customHeight="1" thickBot="1">
      <c r="A14" s="240"/>
      <c r="B14" s="80" t="s">
        <v>91</v>
      </c>
      <c r="C14" s="58"/>
      <c r="D14" s="58"/>
      <c r="E14" s="272"/>
      <c r="F14" s="291"/>
      <c r="G14" s="158"/>
      <c r="H14" s="158"/>
      <c r="I14" s="158"/>
      <c r="J14" s="158"/>
      <c r="K14" s="158"/>
      <c r="L14" s="158"/>
      <c r="M14" s="237"/>
      <c r="N14" s="237"/>
      <c r="O14" s="23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237"/>
      <c r="AB14" s="237"/>
      <c r="AC14" s="166"/>
      <c r="AD14" s="166"/>
      <c r="AE14" s="166"/>
      <c r="AF14" s="166"/>
      <c r="AG14" s="269"/>
      <c r="AH14" s="217"/>
    </row>
    <row r="15" spans="1:34" s="3" customFormat="1" ht="11.25" customHeight="1" thickBo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39"/>
      <c r="AD15" s="39"/>
      <c r="AE15" s="39"/>
      <c r="AF15" s="39"/>
      <c r="AG15" s="40"/>
      <c r="AH15" s="11"/>
    </row>
    <row r="16" spans="1:34" s="13" customFormat="1" ht="41.25" customHeight="1">
      <c r="A16" s="69" t="s">
        <v>36</v>
      </c>
      <c r="B16" s="59" t="s">
        <v>3</v>
      </c>
      <c r="C16" s="81" t="s">
        <v>24</v>
      </c>
      <c r="D16" s="81" t="s">
        <v>25</v>
      </c>
      <c r="E16" s="64" t="s">
        <v>21</v>
      </c>
      <c r="F16" s="70"/>
      <c r="G16" s="65"/>
      <c r="H16" s="66"/>
      <c r="I16" s="72"/>
      <c r="J16" s="72"/>
      <c r="K16" s="65"/>
      <c r="L16" s="72"/>
      <c r="M16" s="65"/>
      <c r="N16" s="72"/>
      <c r="O16" s="65"/>
      <c r="P16" s="72"/>
      <c r="Q16" s="65"/>
      <c r="R16" s="72"/>
      <c r="S16" s="65"/>
      <c r="T16" s="72"/>
      <c r="U16" s="65"/>
      <c r="V16" s="72"/>
      <c r="W16" s="65"/>
      <c r="X16" s="72"/>
      <c r="Y16" s="65"/>
      <c r="Z16" s="72"/>
      <c r="AA16" s="65"/>
      <c r="AB16" s="72"/>
      <c r="AC16" s="14"/>
      <c r="AD16" s="14"/>
      <c r="AE16" s="15"/>
      <c r="AF16" s="15"/>
      <c r="AG16" s="15"/>
      <c r="AH16" s="21"/>
    </row>
    <row r="17" spans="1:34" s="11" customFormat="1" ht="28.5" customHeight="1">
      <c r="A17" s="280" t="s">
        <v>39</v>
      </c>
      <c r="B17" s="79" t="s">
        <v>92</v>
      </c>
      <c r="C17" s="57"/>
      <c r="D17" s="57"/>
      <c r="E17" s="186" t="s">
        <v>42</v>
      </c>
      <c r="F17" s="189" t="s">
        <v>43</v>
      </c>
      <c r="G17" s="159">
        <v>45</v>
      </c>
      <c r="H17" s="159">
        <v>15</v>
      </c>
      <c r="I17" s="159">
        <v>0</v>
      </c>
      <c r="J17" s="159">
        <v>0</v>
      </c>
      <c r="K17" s="261">
        <v>0</v>
      </c>
      <c r="L17" s="293"/>
      <c r="M17" s="293">
        <f>'[1]PLAN INDICATIVO'!$AX$419/1000</f>
        <v>100000</v>
      </c>
      <c r="N17" s="294"/>
      <c r="O17" s="273">
        <f>'[1]PLAN INDICATIVO'!$BC$419/100</f>
        <v>2000000</v>
      </c>
      <c r="P17" s="261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273">
        <f>K17+M17+O17</f>
        <v>2100000</v>
      </c>
      <c r="AB17" s="273">
        <v>0</v>
      </c>
      <c r="AC17" s="232" t="str">
        <f>AC9</f>
        <v>POBLACION DEL AREA RURAL Y URBANA</v>
      </c>
      <c r="AD17" s="75"/>
      <c r="AE17" s="266"/>
      <c r="AF17" s="232" t="s">
        <v>126</v>
      </c>
      <c r="AG17" s="174" t="s">
        <v>123</v>
      </c>
      <c r="AH17" s="310"/>
    </row>
    <row r="18" spans="1:34" s="11" customFormat="1" ht="19.5" customHeight="1">
      <c r="A18" s="281"/>
      <c r="B18" s="5" t="s">
        <v>93</v>
      </c>
      <c r="C18" s="57"/>
      <c r="D18" s="57"/>
      <c r="E18" s="187"/>
      <c r="F18" s="190"/>
      <c r="G18" s="157"/>
      <c r="H18" s="157"/>
      <c r="I18" s="157"/>
      <c r="J18" s="157"/>
      <c r="K18" s="261"/>
      <c r="L18" s="293"/>
      <c r="M18" s="293"/>
      <c r="N18" s="294"/>
      <c r="O18" s="274"/>
      <c r="P18" s="261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274"/>
      <c r="AB18" s="274"/>
      <c r="AC18" s="233"/>
      <c r="AD18" s="76"/>
      <c r="AE18" s="233"/>
      <c r="AF18" s="233"/>
      <c r="AG18" s="175"/>
      <c r="AH18" s="311"/>
    </row>
    <row r="19" spans="1:34" s="11" customFormat="1" ht="18" customHeight="1">
      <c r="A19" s="281"/>
      <c r="B19" s="5" t="s">
        <v>94</v>
      </c>
      <c r="C19" s="57"/>
      <c r="D19" s="57"/>
      <c r="E19" s="187"/>
      <c r="F19" s="190"/>
      <c r="G19" s="157"/>
      <c r="H19" s="157"/>
      <c r="I19" s="157"/>
      <c r="J19" s="157"/>
      <c r="K19" s="261"/>
      <c r="L19" s="293"/>
      <c r="M19" s="293"/>
      <c r="N19" s="294"/>
      <c r="O19" s="274"/>
      <c r="P19" s="261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274"/>
      <c r="AB19" s="274"/>
      <c r="AC19" s="233"/>
      <c r="AD19" s="76"/>
      <c r="AE19" s="233"/>
      <c r="AF19" s="233"/>
      <c r="AG19" s="175"/>
      <c r="AH19" s="311"/>
    </row>
    <row r="20" spans="1:34" ht="13.5" thickBot="1">
      <c r="A20" s="282"/>
      <c r="B20" s="6" t="s">
        <v>95</v>
      </c>
      <c r="C20" s="58"/>
      <c r="D20" s="58"/>
      <c r="E20" s="197"/>
      <c r="F20" s="199"/>
      <c r="G20" s="158"/>
      <c r="H20" s="158"/>
      <c r="I20" s="158"/>
      <c r="J20" s="157"/>
      <c r="K20" s="159"/>
      <c r="L20" s="235"/>
      <c r="M20" s="235"/>
      <c r="N20" s="273"/>
      <c r="O20" s="274"/>
      <c r="P20" s="159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274"/>
      <c r="AB20" s="274"/>
      <c r="AC20" s="234"/>
      <c r="AD20" s="77"/>
      <c r="AE20" s="234"/>
      <c r="AF20" s="234"/>
      <c r="AG20" s="176"/>
      <c r="AH20" s="312"/>
    </row>
    <row r="21" spans="1:34" s="19" customFormat="1" ht="11.25" customHeight="1" thickBot="1">
      <c r="A21" s="278"/>
      <c r="B21" s="279"/>
      <c r="C21" s="279"/>
      <c r="D21" s="279"/>
      <c r="E21" s="279"/>
      <c r="F21" s="279"/>
      <c r="G21" s="47"/>
      <c r="H21" s="48"/>
      <c r="I21" s="49"/>
      <c r="J21" s="136"/>
      <c r="K21" s="137"/>
      <c r="L21" s="138"/>
      <c r="M21" s="138"/>
      <c r="N21" s="138"/>
      <c r="O21" s="139"/>
      <c r="P21" s="140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38"/>
      <c r="AB21" s="139"/>
      <c r="AC21" s="41"/>
      <c r="AD21" s="41"/>
      <c r="AE21" s="41"/>
      <c r="AF21" s="41"/>
      <c r="AG21" s="42"/>
      <c r="AH21" s="3"/>
    </row>
    <row r="22" spans="1:34" ht="39.75" customHeight="1">
      <c r="A22" s="69" t="s">
        <v>36</v>
      </c>
      <c r="B22" s="59" t="s">
        <v>3</v>
      </c>
      <c r="C22" s="74" t="s">
        <v>24</v>
      </c>
      <c r="D22" s="74" t="s">
        <v>25</v>
      </c>
      <c r="E22" s="64" t="s">
        <v>22</v>
      </c>
      <c r="F22" s="70"/>
      <c r="G22" s="65"/>
      <c r="H22" s="66"/>
      <c r="I22" s="124"/>
      <c r="J22" s="145"/>
      <c r="K22" s="133"/>
      <c r="L22" s="145"/>
      <c r="M22" s="146"/>
      <c r="N22" s="145"/>
      <c r="O22" s="146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5"/>
      <c r="AB22" s="134"/>
      <c r="AC22" s="14"/>
      <c r="AD22" s="14"/>
      <c r="AE22" s="15"/>
      <c r="AF22" s="15"/>
      <c r="AG22" s="15"/>
      <c r="AH22" s="21"/>
    </row>
    <row r="23" spans="1:34" s="3" customFormat="1" ht="19.5" customHeight="1">
      <c r="A23" s="286" t="s">
        <v>44</v>
      </c>
      <c r="B23" s="36" t="s">
        <v>96</v>
      </c>
      <c r="C23" s="57"/>
      <c r="D23" s="20"/>
      <c r="E23" s="283" t="s">
        <v>45</v>
      </c>
      <c r="F23" s="189" t="s">
        <v>46</v>
      </c>
      <c r="G23" s="262">
        <v>2</v>
      </c>
      <c r="H23" s="262">
        <v>1</v>
      </c>
      <c r="I23" s="261">
        <v>0</v>
      </c>
      <c r="J23" s="261">
        <v>0</v>
      </c>
      <c r="K23" s="261">
        <v>0</v>
      </c>
      <c r="L23" s="261">
        <v>0</v>
      </c>
      <c r="M23" s="296">
        <v>20000</v>
      </c>
      <c r="N23" s="155"/>
      <c r="O23" s="155">
        <v>180000</v>
      </c>
      <c r="P23" s="261">
        <v>0</v>
      </c>
      <c r="Q23" s="261">
        <v>0</v>
      </c>
      <c r="R23" s="261">
        <v>0</v>
      </c>
      <c r="S23" s="261">
        <v>0</v>
      </c>
      <c r="T23" s="261">
        <v>0</v>
      </c>
      <c r="U23" s="261">
        <v>0</v>
      </c>
      <c r="V23" s="261">
        <v>0</v>
      </c>
      <c r="W23" s="261">
        <v>0</v>
      </c>
      <c r="X23" s="261">
        <v>0</v>
      </c>
      <c r="Y23" s="261">
        <v>0</v>
      </c>
      <c r="Z23" s="261">
        <v>0</v>
      </c>
      <c r="AA23" s="164">
        <f>K23+M23+O23</f>
        <v>200000</v>
      </c>
      <c r="AB23" s="164">
        <v>0</v>
      </c>
      <c r="AC23" s="164" t="s">
        <v>127</v>
      </c>
      <c r="AD23" s="164"/>
      <c r="AE23" s="164"/>
      <c r="AF23" s="232" t="s">
        <v>128</v>
      </c>
      <c r="AG23" s="174" t="s">
        <v>123</v>
      </c>
      <c r="AH23" s="164"/>
    </row>
    <row r="24" spans="1:34" s="3" customFormat="1" ht="19.5" customHeight="1">
      <c r="A24" s="287"/>
      <c r="B24" s="36" t="s">
        <v>97</v>
      </c>
      <c r="C24" s="57"/>
      <c r="D24" s="20"/>
      <c r="E24" s="284"/>
      <c r="F24" s="210"/>
      <c r="G24" s="263"/>
      <c r="H24" s="263"/>
      <c r="I24" s="261"/>
      <c r="J24" s="261"/>
      <c r="K24" s="261"/>
      <c r="L24" s="261"/>
      <c r="M24" s="296"/>
      <c r="N24" s="155"/>
      <c r="O24" s="155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165"/>
      <c r="AB24" s="165"/>
      <c r="AC24" s="165"/>
      <c r="AD24" s="165"/>
      <c r="AE24" s="165"/>
      <c r="AF24" s="233"/>
      <c r="AG24" s="175"/>
      <c r="AH24" s="165"/>
    </row>
    <row r="25" spans="1:34" s="3" customFormat="1" ht="19.5" customHeight="1">
      <c r="A25" s="287"/>
      <c r="B25" s="36" t="s">
        <v>99</v>
      </c>
      <c r="C25" s="57"/>
      <c r="D25" s="20"/>
      <c r="E25" s="284"/>
      <c r="F25" s="210"/>
      <c r="G25" s="263"/>
      <c r="H25" s="263"/>
      <c r="I25" s="261"/>
      <c r="J25" s="261"/>
      <c r="K25" s="261"/>
      <c r="L25" s="261"/>
      <c r="M25" s="296"/>
      <c r="N25" s="155"/>
      <c r="O25" s="155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165"/>
      <c r="AB25" s="165"/>
      <c r="AC25" s="165"/>
      <c r="AD25" s="165"/>
      <c r="AE25" s="165"/>
      <c r="AF25" s="233"/>
      <c r="AG25" s="175"/>
      <c r="AH25" s="165"/>
    </row>
    <row r="26" spans="1:34" ht="29.25" customHeight="1" thickBot="1">
      <c r="A26" s="288"/>
      <c r="B26" s="37" t="s">
        <v>98</v>
      </c>
      <c r="C26" s="57"/>
      <c r="D26" s="38"/>
      <c r="E26" s="285"/>
      <c r="F26" s="211"/>
      <c r="G26" s="264"/>
      <c r="H26" s="264"/>
      <c r="I26" s="261"/>
      <c r="J26" s="261"/>
      <c r="K26" s="261"/>
      <c r="L26" s="261"/>
      <c r="M26" s="296"/>
      <c r="N26" s="155"/>
      <c r="O26" s="155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166"/>
      <c r="AB26" s="166"/>
      <c r="AC26" s="166"/>
      <c r="AD26" s="166"/>
      <c r="AE26" s="166"/>
      <c r="AF26" s="234"/>
      <c r="AG26" s="176"/>
      <c r="AH26" s="166"/>
    </row>
    <row r="27" spans="1:34" s="19" customFormat="1" ht="11.25" customHeight="1" thickBot="1">
      <c r="A27" s="22"/>
      <c r="C27" s="18"/>
      <c r="D27" s="18"/>
      <c r="E27" s="31"/>
      <c r="F27" s="23"/>
      <c r="G27" s="50"/>
      <c r="H27" s="48"/>
      <c r="I27" s="51"/>
      <c r="J27" s="51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43"/>
      <c r="AD27" s="43"/>
      <c r="AE27" s="41"/>
      <c r="AF27" s="41"/>
      <c r="AG27" s="42"/>
      <c r="AH27" s="3"/>
    </row>
    <row r="28" spans="1:34" ht="38.25" customHeight="1">
      <c r="A28" s="69" t="s">
        <v>36</v>
      </c>
      <c r="B28" s="59" t="s">
        <v>3</v>
      </c>
      <c r="C28" s="60" t="s">
        <v>24</v>
      </c>
      <c r="D28" s="60" t="s">
        <v>25</v>
      </c>
      <c r="E28" s="64" t="s">
        <v>23</v>
      </c>
      <c r="F28" s="70"/>
      <c r="G28" s="65"/>
      <c r="H28" s="66"/>
      <c r="I28" s="72"/>
      <c r="J28" s="72"/>
      <c r="K28" s="65"/>
      <c r="L28" s="72"/>
      <c r="M28" s="65"/>
      <c r="N28" s="72"/>
      <c r="O28" s="65"/>
      <c r="P28" s="72"/>
      <c r="Q28" s="65"/>
      <c r="R28" s="72"/>
      <c r="S28" s="65"/>
      <c r="T28" s="72"/>
      <c r="U28" s="65"/>
      <c r="V28" s="72"/>
      <c r="W28" s="65"/>
      <c r="X28" s="72"/>
      <c r="Y28" s="65"/>
      <c r="Z28" s="72"/>
      <c r="AA28" s="65"/>
      <c r="AB28" s="72"/>
      <c r="AC28" s="14"/>
      <c r="AD28" s="14"/>
      <c r="AE28" s="15"/>
      <c r="AF28" s="15"/>
      <c r="AG28" s="15"/>
      <c r="AH28" s="21"/>
    </row>
    <row r="29" spans="1:34" s="3" customFormat="1" ht="19.5" customHeight="1">
      <c r="A29" s="275"/>
      <c r="B29" s="36"/>
      <c r="C29" s="61"/>
      <c r="D29" s="61"/>
      <c r="E29" s="265" t="s">
        <v>47</v>
      </c>
      <c r="F29" s="189" t="s">
        <v>48</v>
      </c>
      <c r="G29" s="159">
        <v>1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1">
        <v>0</v>
      </c>
      <c r="V29" s="261">
        <v>0</v>
      </c>
      <c r="W29" s="261">
        <v>0</v>
      </c>
      <c r="X29" s="261">
        <v>0</v>
      </c>
      <c r="Y29" s="261">
        <v>0</v>
      </c>
      <c r="Z29" s="261">
        <v>0</v>
      </c>
      <c r="AA29" s="164">
        <v>0</v>
      </c>
      <c r="AB29" s="164">
        <v>0</v>
      </c>
      <c r="AC29" s="164"/>
      <c r="AD29" s="164"/>
      <c r="AE29" s="164"/>
      <c r="AF29" s="164"/>
      <c r="AG29" s="174" t="s">
        <v>123</v>
      </c>
      <c r="AH29" s="164"/>
    </row>
    <row r="30" spans="1:34" s="3" customFormat="1" ht="19.5" customHeight="1">
      <c r="A30" s="276"/>
      <c r="B30" s="36"/>
      <c r="C30" s="61"/>
      <c r="D30" s="61"/>
      <c r="E30" s="208"/>
      <c r="F30" s="210"/>
      <c r="G30" s="157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165"/>
      <c r="AB30" s="165"/>
      <c r="AC30" s="165"/>
      <c r="AD30" s="165"/>
      <c r="AE30" s="165"/>
      <c r="AF30" s="165"/>
      <c r="AG30" s="175"/>
      <c r="AH30" s="165"/>
    </row>
    <row r="31" spans="1:34" s="3" customFormat="1" ht="19.5" customHeight="1">
      <c r="A31" s="276"/>
      <c r="B31" s="36"/>
      <c r="C31" s="61"/>
      <c r="D31" s="61"/>
      <c r="E31" s="208"/>
      <c r="F31" s="210"/>
      <c r="G31" s="157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165"/>
      <c r="AB31" s="165"/>
      <c r="AC31" s="165"/>
      <c r="AD31" s="165"/>
      <c r="AE31" s="165"/>
      <c r="AF31" s="165"/>
      <c r="AG31" s="175"/>
      <c r="AH31" s="165"/>
    </row>
    <row r="32" spans="1:34" ht="19.5" customHeight="1" thickBot="1">
      <c r="A32" s="277"/>
      <c r="B32" s="37"/>
      <c r="C32" s="62"/>
      <c r="D32" s="62"/>
      <c r="E32" s="209"/>
      <c r="F32" s="211"/>
      <c r="G32" s="158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166"/>
      <c r="AB32" s="166"/>
      <c r="AC32" s="166"/>
      <c r="AD32" s="166"/>
      <c r="AE32" s="166"/>
      <c r="AF32" s="166"/>
      <c r="AG32" s="176"/>
      <c r="AH32" s="166"/>
    </row>
    <row r="33" spans="1:33" ht="13.5" customHeight="1">
      <c r="A33" s="7"/>
      <c r="B33" s="7"/>
      <c r="C33" s="9"/>
      <c r="D33" s="9"/>
      <c r="E33" s="32"/>
      <c r="F33" s="4"/>
      <c r="G33" s="53"/>
      <c r="H33" s="54"/>
      <c r="I33" s="55"/>
      <c r="J33" s="55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ht="24" thickBot="1"/>
    <row r="35" spans="1:34" ht="27">
      <c r="A35" s="69" t="s">
        <v>36</v>
      </c>
      <c r="B35" s="59" t="s">
        <v>3</v>
      </c>
      <c r="C35" s="60" t="s">
        <v>24</v>
      </c>
      <c r="D35" s="60" t="s">
        <v>25</v>
      </c>
      <c r="E35" s="64" t="s">
        <v>23</v>
      </c>
      <c r="F35" s="70"/>
      <c r="G35" s="65"/>
      <c r="H35" s="66"/>
      <c r="I35" s="72"/>
      <c r="J35" s="72"/>
      <c r="K35" s="65"/>
      <c r="L35" s="72"/>
      <c r="M35" s="65"/>
      <c r="N35" s="72"/>
      <c r="O35" s="65"/>
      <c r="P35" s="72"/>
      <c r="Q35" s="65"/>
      <c r="R35" s="72"/>
      <c r="S35" s="65"/>
      <c r="T35" s="72"/>
      <c r="U35" s="65"/>
      <c r="V35" s="72"/>
      <c r="W35" s="65"/>
      <c r="X35" s="72"/>
      <c r="Y35" s="65"/>
      <c r="Z35" s="72"/>
      <c r="AA35" s="65"/>
      <c r="AB35" s="72"/>
      <c r="AC35" s="14"/>
      <c r="AD35" s="14"/>
      <c r="AE35" s="15"/>
      <c r="AF35" s="15"/>
      <c r="AG35" s="15"/>
      <c r="AH35" s="21"/>
    </row>
    <row r="36" spans="1:34" ht="18">
      <c r="A36" s="313" t="s">
        <v>39</v>
      </c>
      <c r="B36" s="36" t="s">
        <v>96</v>
      </c>
      <c r="C36" s="61"/>
      <c r="D36" s="61"/>
      <c r="E36" s="265" t="s">
        <v>49</v>
      </c>
      <c r="F36" s="189" t="s">
        <v>50</v>
      </c>
      <c r="G36" s="159">
        <v>3</v>
      </c>
      <c r="H36" s="159">
        <v>0.5</v>
      </c>
      <c r="I36" s="261">
        <v>0</v>
      </c>
      <c r="J36" s="261">
        <v>0</v>
      </c>
      <c r="K36" s="261">
        <v>0</v>
      </c>
      <c r="L36" s="261">
        <v>0</v>
      </c>
      <c r="M36" s="164">
        <v>50000</v>
      </c>
      <c r="N36" s="164"/>
      <c r="O36" s="164">
        <v>150000</v>
      </c>
      <c r="P36" s="261">
        <v>0</v>
      </c>
      <c r="Q36" s="261">
        <v>0</v>
      </c>
      <c r="R36" s="261">
        <v>0</v>
      </c>
      <c r="S36" s="261">
        <v>0</v>
      </c>
      <c r="T36" s="261">
        <v>0</v>
      </c>
      <c r="U36" s="261">
        <v>0</v>
      </c>
      <c r="V36" s="261">
        <v>0</v>
      </c>
      <c r="W36" s="261">
        <v>0</v>
      </c>
      <c r="X36" s="261">
        <v>0</v>
      </c>
      <c r="Y36" s="261">
        <v>0</v>
      </c>
      <c r="Z36" s="261">
        <v>0</v>
      </c>
      <c r="AA36" s="164">
        <f>M36+O36</f>
        <v>200000</v>
      </c>
      <c r="AB36" s="164">
        <v>0</v>
      </c>
      <c r="AC36" s="164" t="s">
        <v>130</v>
      </c>
      <c r="AD36" s="164">
        <v>124779</v>
      </c>
      <c r="AE36" s="164"/>
      <c r="AF36" s="164"/>
      <c r="AG36" s="174" t="s">
        <v>123</v>
      </c>
      <c r="AH36" s="164"/>
    </row>
    <row r="37" spans="1:34" ht="27">
      <c r="A37" s="314"/>
      <c r="B37" s="36" t="s">
        <v>100</v>
      </c>
      <c r="C37" s="61"/>
      <c r="D37" s="61"/>
      <c r="E37" s="208"/>
      <c r="F37" s="210"/>
      <c r="G37" s="157"/>
      <c r="H37" s="157"/>
      <c r="I37" s="261"/>
      <c r="J37" s="261"/>
      <c r="K37" s="261"/>
      <c r="L37" s="261"/>
      <c r="M37" s="165"/>
      <c r="N37" s="165"/>
      <c r="O37" s="165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165"/>
      <c r="AB37" s="165"/>
      <c r="AC37" s="165"/>
      <c r="AD37" s="165"/>
      <c r="AE37" s="165"/>
      <c r="AF37" s="165"/>
      <c r="AG37" s="175"/>
      <c r="AH37" s="165"/>
    </row>
    <row r="38" spans="1:34" ht="34.5" customHeight="1">
      <c r="A38" s="314"/>
      <c r="B38" s="36" t="s">
        <v>101</v>
      </c>
      <c r="C38" s="61"/>
      <c r="D38" s="61"/>
      <c r="E38" s="208"/>
      <c r="F38" s="210"/>
      <c r="G38" s="157"/>
      <c r="H38" s="157"/>
      <c r="I38" s="261"/>
      <c r="J38" s="261"/>
      <c r="K38" s="261"/>
      <c r="L38" s="261"/>
      <c r="M38" s="165"/>
      <c r="N38" s="165"/>
      <c r="O38" s="165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165"/>
      <c r="AB38" s="165"/>
      <c r="AC38" s="165"/>
      <c r="AD38" s="165"/>
      <c r="AE38" s="165"/>
      <c r="AF38" s="165"/>
      <c r="AG38" s="175"/>
      <c r="AH38" s="165"/>
    </row>
    <row r="39" spans="1:34" ht="42" customHeight="1" thickBot="1">
      <c r="A39" s="315"/>
      <c r="B39" s="37" t="s">
        <v>102</v>
      </c>
      <c r="C39" s="62"/>
      <c r="D39" s="62"/>
      <c r="E39" s="209"/>
      <c r="F39" s="211"/>
      <c r="G39" s="158"/>
      <c r="H39" s="158"/>
      <c r="I39" s="261"/>
      <c r="J39" s="261"/>
      <c r="K39" s="261"/>
      <c r="L39" s="261"/>
      <c r="M39" s="166"/>
      <c r="N39" s="166"/>
      <c r="O39" s="166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166"/>
      <c r="AB39" s="166"/>
      <c r="AC39" s="166"/>
      <c r="AD39" s="166"/>
      <c r="AE39" s="166"/>
      <c r="AF39" s="166"/>
      <c r="AG39" s="176"/>
      <c r="AH39" s="166"/>
    </row>
    <row r="40" ht="24" thickBot="1">
      <c r="AA40" s="108"/>
    </row>
    <row r="41" spans="1:34" ht="27">
      <c r="A41" s="69" t="s">
        <v>36</v>
      </c>
      <c r="B41" s="59" t="s">
        <v>3</v>
      </c>
      <c r="C41" s="60" t="s">
        <v>24</v>
      </c>
      <c r="D41" s="60" t="s">
        <v>25</v>
      </c>
      <c r="E41" s="64" t="s">
        <v>23</v>
      </c>
      <c r="F41" s="70"/>
      <c r="G41" s="65"/>
      <c r="H41" s="66"/>
      <c r="I41" s="72"/>
      <c r="J41" s="72"/>
      <c r="K41" s="65"/>
      <c r="L41" s="72"/>
      <c r="M41" s="65"/>
      <c r="N41" s="72"/>
      <c r="O41" s="65"/>
      <c r="P41" s="72"/>
      <c r="Q41" s="65"/>
      <c r="R41" s="72"/>
      <c r="S41" s="65"/>
      <c r="T41" s="72"/>
      <c r="U41" s="65"/>
      <c r="V41" s="72"/>
      <c r="W41" s="65"/>
      <c r="X41" s="72"/>
      <c r="Y41" s="65"/>
      <c r="Z41" s="72"/>
      <c r="AA41" s="65"/>
      <c r="AB41" s="72"/>
      <c r="AC41" s="14"/>
      <c r="AD41" s="14"/>
      <c r="AE41" s="15"/>
      <c r="AF41" s="15"/>
      <c r="AG41" s="15"/>
      <c r="AH41" s="21"/>
    </row>
    <row r="42" spans="1:34" ht="26.25" customHeight="1">
      <c r="A42" s="316" t="s">
        <v>51</v>
      </c>
      <c r="B42" s="36" t="s">
        <v>96</v>
      </c>
      <c r="C42" s="61"/>
      <c r="D42" s="61"/>
      <c r="E42" s="186" t="s">
        <v>53</v>
      </c>
      <c r="F42" s="189" t="s">
        <v>54</v>
      </c>
      <c r="G42" s="159">
        <v>1</v>
      </c>
      <c r="H42" s="319">
        <v>0.003</v>
      </c>
      <c r="I42" s="261">
        <v>0</v>
      </c>
      <c r="J42" s="261">
        <v>0</v>
      </c>
      <c r="K42" s="261">
        <v>0</v>
      </c>
      <c r="L42" s="261">
        <v>0</v>
      </c>
      <c r="M42" s="164">
        <v>20000</v>
      </c>
      <c r="N42" s="164"/>
      <c r="O42" s="164">
        <v>480000</v>
      </c>
      <c r="P42" s="261">
        <v>0</v>
      </c>
      <c r="Q42" s="261">
        <v>0</v>
      </c>
      <c r="R42" s="261">
        <v>0</v>
      </c>
      <c r="S42" s="261">
        <v>0</v>
      </c>
      <c r="T42" s="261">
        <v>0</v>
      </c>
      <c r="U42" s="261">
        <v>0</v>
      </c>
      <c r="V42" s="261">
        <v>0</v>
      </c>
      <c r="W42" s="261">
        <v>0</v>
      </c>
      <c r="X42" s="261">
        <v>0</v>
      </c>
      <c r="Y42" s="261">
        <v>0</v>
      </c>
      <c r="Z42" s="261">
        <v>0</v>
      </c>
      <c r="AA42" s="164">
        <f>M42+O42</f>
        <v>500000</v>
      </c>
      <c r="AB42" s="164"/>
      <c r="AC42" s="200" t="s">
        <v>131</v>
      </c>
      <c r="AD42" s="164">
        <f>AD36</f>
        <v>124779</v>
      </c>
      <c r="AE42" s="200"/>
      <c r="AF42" s="232" t="s">
        <v>132</v>
      </c>
      <c r="AG42" s="174" t="s">
        <v>123</v>
      </c>
      <c r="AH42" s="215"/>
    </row>
    <row r="43" spans="1:34" ht="27">
      <c r="A43" s="317"/>
      <c r="B43" s="36" t="s">
        <v>100</v>
      </c>
      <c r="C43" s="61"/>
      <c r="D43" s="61"/>
      <c r="E43" s="208"/>
      <c r="F43" s="210"/>
      <c r="G43" s="157"/>
      <c r="H43" s="320"/>
      <c r="I43" s="261"/>
      <c r="J43" s="261"/>
      <c r="K43" s="261"/>
      <c r="L43" s="261"/>
      <c r="M43" s="165"/>
      <c r="N43" s="165"/>
      <c r="O43" s="165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165"/>
      <c r="AB43" s="165"/>
      <c r="AC43" s="201"/>
      <c r="AD43" s="201"/>
      <c r="AE43" s="201"/>
      <c r="AF43" s="233"/>
      <c r="AG43" s="175"/>
      <c r="AH43" s="216"/>
    </row>
    <row r="44" spans="1:34" ht="23.25" customHeight="1">
      <c r="A44" s="317"/>
      <c r="B44" s="36" t="s">
        <v>101</v>
      </c>
      <c r="C44" s="61"/>
      <c r="D44" s="61"/>
      <c r="E44" s="208"/>
      <c r="F44" s="210"/>
      <c r="G44" s="157"/>
      <c r="H44" s="320"/>
      <c r="I44" s="261"/>
      <c r="J44" s="261"/>
      <c r="K44" s="261"/>
      <c r="L44" s="261"/>
      <c r="M44" s="165"/>
      <c r="N44" s="165"/>
      <c r="O44" s="165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165"/>
      <c r="AB44" s="165"/>
      <c r="AC44" s="201"/>
      <c r="AD44" s="201"/>
      <c r="AE44" s="201"/>
      <c r="AF44" s="233"/>
      <c r="AG44" s="175"/>
      <c r="AH44" s="216"/>
    </row>
    <row r="45" spans="1:34" ht="41.25" customHeight="1" thickBot="1">
      <c r="A45" s="318"/>
      <c r="B45" s="37" t="s">
        <v>102</v>
      </c>
      <c r="C45" s="62"/>
      <c r="D45" s="62"/>
      <c r="E45" s="209"/>
      <c r="F45" s="211"/>
      <c r="G45" s="158"/>
      <c r="H45" s="321"/>
      <c r="I45" s="261"/>
      <c r="J45" s="261"/>
      <c r="K45" s="261"/>
      <c r="L45" s="261"/>
      <c r="M45" s="166"/>
      <c r="N45" s="166"/>
      <c r="O45" s="166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166"/>
      <c r="AB45" s="166"/>
      <c r="AC45" s="202"/>
      <c r="AD45" s="202"/>
      <c r="AE45" s="202"/>
      <c r="AF45" s="234"/>
      <c r="AG45" s="176"/>
      <c r="AH45" s="217"/>
    </row>
    <row r="46" spans="1:34" ht="33" customHeight="1" thickBot="1">
      <c r="A46" s="82"/>
      <c r="B46" s="83"/>
      <c r="C46" s="84"/>
      <c r="D46" s="84"/>
      <c r="E46" s="85"/>
      <c r="F46" s="86"/>
      <c r="G46" s="87"/>
      <c r="H46" s="87"/>
      <c r="I46" s="88"/>
      <c r="J46" s="88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89"/>
      <c r="AD46" s="89"/>
      <c r="AE46" s="89"/>
      <c r="AF46" s="89"/>
      <c r="AG46" s="89"/>
      <c r="AH46" s="90"/>
    </row>
    <row r="47" spans="1:34" ht="27">
      <c r="A47" s="69" t="s">
        <v>36</v>
      </c>
      <c r="B47" s="59" t="s">
        <v>3</v>
      </c>
      <c r="C47" s="60" t="s">
        <v>24</v>
      </c>
      <c r="D47" s="60" t="s">
        <v>25</v>
      </c>
      <c r="E47" s="64" t="s">
        <v>23</v>
      </c>
      <c r="F47" s="70"/>
      <c r="G47" s="65"/>
      <c r="H47" s="66"/>
      <c r="I47" s="72"/>
      <c r="J47" s="72"/>
      <c r="K47" s="65"/>
      <c r="L47" s="72"/>
      <c r="M47" s="65"/>
      <c r="N47" s="72"/>
      <c r="O47" s="65"/>
      <c r="P47" s="72"/>
      <c r="Q47" s="65"/>
      <c r="R47" s="72"/>
      <c r="S47" s="65"/>
      <c r="T47" s="72"/>
      <c r="U47" s="65"/>
      <c r="V47" s="72"/>
      <c r="W47" s="65"/>
      <c r="X47" s="72"/>
      <c r="Y47" s="65"/>
      <c r="Z47" s="72"/>
      <c r="AA47" s="65"/>
      <c r="AB47" s="72"/>
      <c r="AC47" s="14"/>
      <c r="AD47" s="14"/>
      <c r="AE47" s="15"/>
      <c r="AF47" s="15"/>
      <c r="AG47" s="15"/>
      <c r="AH47" s="21"/>
    </row>
    <row r="48" spans="1:34" ht="36.75" customHeight="1">
      <c r="A48" s="316" t="s">
        <v>51</v>
      </c>
      <c r="B48" s="36" t="s">
        <v>96</v>
      </c>
      <c r="C48" s="61"/>
      <c r="D48" s="61"/>
      <c r="E48" s="186" t="s">
        <v>52</v>
      </c>
      <c r="F48" s="189" t="s">
        <v>55</v>
      </c>
      <c r="G48" s="159">
        <v>2</v>
      </c>
      <c r="H48" s="159">
        <v>0</v>
      </c>
      <c r="I48" s="149">
        <v>0</v>
      </c>
      <c r="J48" s="261">
        <v>0</v>
      </c>
      <c r="K48" s="164">
        <v>0</v>
      </c>
      <c r="L48" s="261">
        <v>0</v>
      </c>
      <c r="M48" s="261">
        <v>0</v>
      </c>
      <c r="N48" s="261">
        <v>0</v>
      </c>
      <c r="O48" s="261">
        <v>0</v>
      </c>
      <c r="P48" s="261">
        <v>0</v>
      </c>
      <c r="Q48" s="261">
        <v>0</v>
      </c>
      <c r="R48" s="261">
        <v>0</v>
      </c>
      <c r="S48" s="261">
        <v>0</v>
      </c>
      <c r="T48" s="261">
        <v>0</v>
      </c>
      <c r="U48" s="261">
        <v>0</v>
      </c>
      <c r="V48" s="261">
        <v>0</v>
      </c>
      <c r="W48" s="261">
        <v>0</v>
      </c>
      <c r="X48" s="261">
        <v>0</v>
      </c>
      <c r="Y48" s="261">
        <v>0</v>
      </c>
      <c r="Z48" s="261">
        <v>0</v>
      </c>
      <c r="AA48" s="164">
        <v>0</v>
      </c>
      <c r="AB48" s="164">
        <v>0</v>
      </c>
      <c r="AC48" s="164"/>
      <c r="AD48" s="164"/>
      <c r="AE48" s="164"/>
      <c r="AF48" s="164"/>
      <c r="AG48" s="174" t="s">
        <v>123</v>
      </c>
      <c r="AH48" s="164"/>
    </row>
    <row r="49" spans="1:34" ht="26.25" customHeight="1">
      <c r="A49" s="317"/>
      <c r="B49" s="36" t="s">
        <v>100</v>
      </c>
      <c r="C49" s="61"/>
      <c r="D49" s="61"/>
      <c r="E49" s="208"/>
      <c r="F49" s="210"/>
      <c r="G49" s="157"/>
      <c r="H49" s="157"/>
      <c r="I49" s="150"/>
      <c r="J49" s="261"/>
      <c r="K49" s="165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165"/>
      <c r="AB49" s="165"/>
      <c r="AC49" s="165"/>
      <c r="AD49" s="165"/>
      <c r="AE49" s="165"/>
      <c r="AF49" s="165"/>
      <c r="AG49" s="175"/>
      <c r="AH49" s="165"/>
    </row>
    <row r="50" spans="1:34" ht="17.25" customHeight="1">
      <c r="A50" s="317"/>
      <c r="B50" s="36" t="s">
        <v>101</v>
      </c>
      <c r="C50" s="61"/>
      <c r="D50" s="61"/>
      <c r="E50" s="208"/>
      <c r="F50" s="210"/>
      <c r="G50" s="157"/>
      <c r="H50" s="157"/>
      <c r="I50" s="150"/>
      <c r="J50" s="261"/>
      <c r="K50" s="165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165"/>
      <c r="AB50" s="165"/>
      <c r="AC50" s="165"/>
      <c r="AD50" s="165"/>
      <c r="AE50" s="165"/>
      <c r="AF50" s="165"/>
      <c r="AG50" s="175"/>
      <c r="AH50" s="165"/>
    </row>
    <row r="51" spans="1:34" ht="13.5" thickBot="1">
      <c r="A51" s="318"/>
      <c r="B51" s="37" t="s">
        <v>102</v>
      </c>
      <c r="C51" s="109"/>
      <c r="D51" s="109"/>
      <c r="E51" s="209"/>
      <c r="F51" s="211"/>
      <c r="G51" s="158"/>
      <c r="H51" s="158"/>
      <c r="I51" s="173"/>
      <c r="J51" s="261"/>
      <c r="K51" s="166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166"/>
      <c r="AB51" s="166"/>
      <c r="AC51" s="166"/>
      <c r="AD51" s="166"/>
      <c r="AE51" s="166"/>
      <c r="AF51" s="166"/>
      <c r="AG51" s="176"/>
      <c r="AH51" s="166"/>
    </row>
    <row r="53" ht="24" thickBot="1"/>
    <row r="54" spans="1:34" ht="27">
      <c r="A54" s="69" t="s">
        <v>36</v>
      </c>
      <c r="B54" s="59" t="s">
        <v>3</v>
      </c>
      <c r="C54" s="60" t="s">
        <v>24</v>
      </c>
      <c r="D54" s="60" t="s">
        <v>25</v>
      </c>
      <c r="E54" s="64" t="s">
        <v>23</v>
      </c>
      <c r="F54" s="70"/>
      <c r="G54" s="65"/>
      <c r="H54" s="66"/>
      <c r="I54" s="72"/>
      <c r="J54" s="72"/>
      <c r="K54" s="65"/>
      <c r="L54" s="72"/>
      <c r="M54" s="65"/>
      <c r="N54" s="72"/>
      <c r="O54" s="65"/>
      <c r="P54" s="72"/>
      <c r="Q54" s="65"/>
      <c r="R54" s="72"/>
      <c r="S54" s="65"/>
      <c r="T54" s="72"/>
      <c r="U54" s="65"/>
      <c r="V54" s="72"/>
      <c r="W54" s="65"/>
      <c r="X54" s="72"/>
      <c r="Y54" s="65"/>
      <c r="Z54" s="72"/>
      <c r="AA54" s="65"/>
      <c r="AB54" s="72"/>
      <c r="AC54" s="14"/>
      <c r="AD54" s="14"/>
      <c r="AE54" s="15"/>
      <c r="AF54" s="15"/>
      <c r="AG54" s="15"/>
      <c r="AH54" s="21"/>
    </row>
    <row r="55" spans="1:34" ht="31.5" customHeight="1">
      <c r="A55" s="205" t="s">
        <v>56</v>
      </c>
      <c r="B55" s="36" t="s">
        <v>96</v>
      </c>
      <c r="C55" s="61"/>
      <c r="D55" s="61"/>
      <c r="E55" s="186" t="s">
        <v>57</v>
      </c>
      <c r="F55" s="189" t="s">
        <v>58</v>
      </c>
      <c r="G55" s="159">
        <v>87</v>
      </c>
      <c r="H55" s="159">
        <v>29</v>
      </c>
      <c r="I55" s="261">
        <v>0</v>
      </c>
      <c r="J55" s="261">
        <v>0</v>
      </c>
      <c r="K55" s="261">
        <v>0</v>
      </c>
      <c r="L55" s="261">
        <v>0</v>
      </c>
      <c r="M55" s="323">
        <v>200000</v>
      </c>
      <c r="N55" s="261">
        <v>0</v>
      </c>
      <c r="O55" s="323">
        <v>300000</v>
      </c>
      <c r="P55" s="261">
        <v>0</v>
      </c>
      <c r="Q55" s="261">
        <v>0</v>
      </c>
      <c r="R55" s="261">
        <v>0</v>
      </c>
      <c r="S55" s="261">
        <v>0</v>
      </c>
      <c r="T55" s="261">
        <v>0</v>
      </c>
      <c r="U55" s="261">
        <v>0</v>
      </c>
      <c r="V55" s="261">
        <v>0</v>
      </c>
      <c r="W55" s="261">
        <v>0</v>
      </c>
      <c r="X55" s="261">
        <v>0</v>
      </c>
      <c r="Y55" s="261">
        <v>0</v>
      </c>
      <c r="Z55" s="261">
        <v>0</v>
      </c>
      <c r="AA55" s="261">
        <v>0</v>
      </c>
      <c r="AB55" s="323">
        <f>O55+M55</f>
        <v>500000</v>
      </c>
      <c r="AC55" s="200" t="s">
        <v>133</v>
      </c>
      <c r="AD55" s="322">
        <f>AD42</f>
        <v>124779</v>
      </c>
      <c r="AE55" s="149"/>
      <c r="AF55" s="232" t="s">
        <v>134</v>
      </c>
      <c r="AG55" s="174" t="s">
        <v>123</v>
      </c>
      <c r="AH55" s="149"/>
    </row>
    <row r="56" spans="1:34" ht="31.5" customHeight="1">
      <c r="A56" s="206"/>
      <c r="B56" s="36" t="s">
        <v>100</v>
      </c>
      <c r="C56" s="61"/>
      <c r="D56" s="61"/>
      <c r="E56" s="208"/>
      <c r="F56" s="210"/>
      <c r="G56" s="157"/>
      <c r="H56" s="157"/>
      <c r="I56" s="261"/>
      <c r="J56" s="261"/>
      <c r="K56" s="261"/>
      <c r="L56" s="261"/>
      <c r="M56" s="324"/>
      <c r="N56" s="261"/>
      <c r="O56" s="324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324"/>
      <c r="AC56" s="201"/>
      <c r="AD56" s="150"/>
      <c r="AE56" s="150"/>
      <c r="AF56" s="233"/>
      <c r="AG56" s="175"/>
      <c r="AH56" s="150"/>
    </row>
    <row r="57" spans="1:34" ht="16.5" customHeight="1">
      <c r="A57" s="206"/>
      <c r="B57" s="36" t="s">
        <v>101</v>
      </c>
      <c r="C57" s="61"/>
      <c r="D57" s="61"/>
      <c r="E57" s="208"/>
      <c r="F57" s="210"/>
      <c r="G57" s="157"/>
      <c r="H57" s="157"/>
      <c r="I57" s="261"/>
      <c r="J57" s="261"/>
      <c r="K57" s="261"/>
      <c r="L57" s="261"/>
      <c r="M57" s="324"/>
      <c r="N57" s="261"/>
      <c r="O57" s="324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324"/>
      <c r="AC57" s="201"/>
      <c r="AD57" s="150"/>
      <c r="AE57" s="150"/>
      <c r="AF57" s="233"/>
      <c r="AG57" s="175"/>
      <c r="AH57" s="150"/>
    </row>
    <row r="58" spans="1:34" ht="72.75" customHeight="1" thickBot="1">
      <c r="A58" s="207"/>
      <c r="B58" s="37" t="s">
        <v>102</v>
      </c>
      <c r="C58" s="62"/>
      <c r="D58" s="62"/>
      <c r="E58" s="209"/>
      <c r="F58" s="211"/>
      <c r="G58" s="158"/>
      <c r="H58" s="158"/>
      <c r="I58" s="261"/>
      <c r="J58" s="261"/>
      <c r="K58" s="261"/>
      <c r="L58" s="261"/>
      <c r="M58" s="325"/>
      <c r="N58" s="261"/>
      <c r="O58" s="325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325"/>
      <c r="AC58" s="202"/>
      <c r="AD58" s="173"/>
      <c r="AE58" s="173"/>
      <c r="AF58" s="234"/>
      <c r="AG58" s="176"/>
      <c r="AH58" s="173"/>
    </row>
    <row r="59" ht="24" thickBot="1"/>
    <row r="60" spans="1:34" ht="27">
      <c r="A60" s="69" t="s">
        <v>36</v>
      </c>
      <c r="B60" s="59" t="s">
        <v>3</v>
      </c>
      <c r="C60" s="60" t="s">
        <v>24</v>
      </c>
      <c r="D60" s="60" t="s">
        <v>25</v>
      </c>
      <c r="E60" s="64" t="s">
        <v>23</v>
      </c>
      <c r="F60" s="70"/>
      <c r="G60" s="65"/>
      <c r="H60" s="66"/>
      <c r="I60" s="72"/>
      <c r="J60" s="72"/>
      <c r="K60" s="65"/>
      <c r="L60" s="72"/>
      <c r="M60" s="65"/>
      <c r="N60" s="72"/>
      <c r="O60" s="65"/>
      <c r="P60" s="72"/>
      <c r="Q60" s="65"/>
      <c r="R60" s="72"/>
      <c r="S60" s="65"/>
      <c r="T60" s="72"/>
      <c r="U60" s="65"/>
      <c r="V60" s="72"/>
      <c r="W60" s="65"/>
      <c r="X60" s="72"/>
      <c r="Y60" s="65"/>
      <c r="Z60" s="72"/>
      <c r="AA60" s="65"/>
      <c r="AB60" s="72"/>
      <c r="AC60" s="14"/>
      <c r="AD60" s="14"/>
      <c r="AE60" s="15"/>
      <c r="AF60" s="15"/>
      <c r="AG60" s="15"/>
      <c r="AH60" s="21"/>
    </row>
    <row r="61" spans="1:34" ht="24" customHeight="1">
      <c r="A61" s="152" t="s">
        <v>56</v>
      </c>
      <c r="B61" s="79" t="s">
        <v>89</v>
      </c>
      <c r="E61" s="147" t="s">
        <v>59</v>
      </c>
      <c r="F61" s="147" t="s">
        <v>60</v>
      </c>
      <c r="G61" s="147">
        <v>5</v>
      </c>
      <c r="H61" s="147">
        <v>1</v>
      </c>
      <c r="I61" s="147">
        <v>0</v>
      </c>
      <c r="J61" s="147">
        <v>0</v>
      </c>
      <c r="K61" s="147">
        <v>0</v>
      </c>
      <c r="L61" s="147">
        <v>0</v>
      </c>
      <c r="M61" s="148">
        <v>40000</v>
      </c>
      <c r="N61" s="148">
        <v>0</v>
      </c>
      <c r="O61" s="148">
        <v>960000</v>
      </c>
      <c r="P61" s="148">
        <v>0</v>
      </c>
      <c r="Q61" s="148">
        <v>0</v>
      </c>
      <c r="R61" s="148">
        <v>0</v>
      </c>
      <c r="S61" s="148">
        <v>0</v>
      </c>
      <c r="T61" s="148">
        <v>0</v>
      </c>
      <c r="U61" s="148">
        <v>0</v>
      </c>
      <c r="V61" s="148">
        <v>0</v>
      </c>
      <c r="W61" s="148">
        <v>0</v>
      </c>
      <c r="X61" s="148">
        <v>0</v>
      </c>
      <c r="Y61" s="148">
        <v>0</v>
      </c>
      <c r="Z61" s="148">
        <v>0</v>
      </c>
      <c r="AA61" s="148">
        <f>M61+O61</f>
        <v>1000000</v>
      </c>
      <c r="AB61" s="147"/>
      <c r="AC61" s="147" t="str">
        <f>AC55</f>
        <v>HABITANTES DEL MUNICIPIO DE FACATATIVA</v>
      </c>
      <c r="AD61" s="147">
        <f>AD55</f>
        <v>124779</v>
      </c>
      <c r="AE61" s="147"/>
      <c r="AF61" s="147" t="s">
        <v>134</v>
      </c>
      <c r="AG61" s="147" t="s">
        <v>123</v>
      </c>
      <c r="AH61" s="147"/>
    </row>
    <row r="62" spans="1:34" ht="24">
      <c r="A62" s="153"/>
      <c r="B62" s="79" t="s">
        <v>86</v>
      </c>
      <c r="E62" s="147"/>
      <c r="F62" s="147"/>
      <c r="G62" s="147"/>
      <c r="H62" s="147"/>
      <c r="I62" s="147"/>
      <c r="J62" s="147"/>
      <c r="K62" s="147"/>
      <c r="L62" s="147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7"/>
      <c r="AC62" s="147"/>
      <c r="AD62" s="147"/>
      <c r="AE62" s="147"/>
      <c r="AF62" s="147"/>
      <c r="AG62" s="147"/>
      <c r="AH62" s="147"/>
    </row>
    <row r="63" spans="1:34" ht="24">
      <c r="A63" s="153"/>
      <c r="B63" s="79" t="s">
        <v>87</v>
      </c>
      <c r="C63" s="61"/>
      <c r="D63" s="61"/>
      <c r="E63" s="147"/>
      <c r="F63" s="147"/>
      <c r="G63" s="147"/>
      <c r="H63" s="147"/>
      <c r="I63" s="147"/>
      <c r="J63" s="147"/>
      <c r="K63" s="147"/>
      <c r="L63" s="147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7"/>
      <c r="AC63" s="147"/>
      <c r="AD63" s="147"/>
      <c r="AE63" s="147"/>
      <c r="AF63" s="147"/>
      <c r="AG63" s="147"/>
      <c r="AH63" s="147"/>
    </row>
    <row r="64" spans="1:34" ht="72" customHeight="1">
      <c r="A64" s="153"/>
      <c r="B64" s="79" t="s">
        <v>88</v>
      </c>
      <c r="C64" s="61"/>
      <c r="D64" s="61"/>
      <c r="E64" s="147"/>
      <c r="F64" s="147"/>
      <c r="G64" s="147"/>
      <c r="H64" s="147"/>
      <c r="I64" s="147"/>
      <c r="J64" s="147"/>
      <c r="K64" s="147"/>
      <c r="L64" s="147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7"/>
      <c r="AC64" s="147"/>
      <c r="AD64" s="147"/>
      <c r="AE64" s="147"/>
      <c r="AF64" s="147"/>
      <c r="AG64" s="147"/>
      <c r="AH64" s="147"/>
    </row>
    <row r="65" spans="1:34" ht="24" customHeight="1">
      <c r="A65" s="153"/>
      <c r="B65" s="79" t="s">
        <v>90</v>
      </c>
      <c r="C65" s="61"/>
      <c r="D65" s="61"/>
      <c r="E65" s="147"/>
      <c r="F65" s="147"/>
      <c r="G65" s="147"/>
      <c r="H65" s="147"/>
      <c r="I65" s="147"/>
      <c r="J65" s="147"/>
      <c r="K65" s="147"/>
      <c r="L65" s="147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7"/>
      <c r="AC65" s="147"/>
      <c r="AD65" s="147"/>
      <c r="AE65" s="147"/>
      <c r="AF65" s="147"/>
      <c r="AG65" s="147"/>
      <c r="AH65" s="147"/>
    </row>
    <row r="66" spans="1:34" ht="13.5" thickBot="1">
      <c r="A66" s="153"/>
      <c r="B66" s="80" t="s">
        <v>91</v>
      </c>
      <c r="C66" s="109"/>
      <c r="D66" s="109"/>
      <c r="E66" s="147"/>
      <c r="F66" s="147"/>
      <c r="G66" s="147"/>
      <c r="H66" s="147"/>
      <c r="I66" s="147"/>
      <c r="J66" s="147"/>
      <c r="K66" s="147"/>
      <c r="L66" s="147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7"/>
      <c r="AC66" s="147"/>
      <c r="AD66" s="147"/>
      <c r="AE66" s="147"/>
      <c r="AF66" s="147"/>
      <c r="AG66" s="147"/>
      <c r="AH66" s="147"/>
    </row>
    <row r="67" ht="24" thickBot="1">
      <c r="B67" s="106"/>
    </row>
    <row r="68" spans="1:34" ht="27">
      <c r="A68" s="69" t="s">
        <v>36</v>
      </c>
      <c r="B68" s="59" t="s">
        <v>3</v>
      </c>
      <c r="C68" s="60" t="s">
        <v>24</v>
      </c>
      <c r="D68" s="60" t="s">
        <v>25</v>
      </c>
      <c r="E68" s="64" t="s">
        <v>23</v>
      </c>
      <c r="F68" s="70"/>
      <c r="G68" s="65"/>
      <c r="H68" s="66"/>
      <c r="I68" s="72"/>
      <c r="J68" s="72"/>
      <c r="K68" s="65"/>
      <c r="L68" s="72"/>
      <c r="M68" s="65"/>
      <c r="N68" s="72"/>
      <c r="O68" s="65"/>
      <c r="P68" s="72"/>
      <c r="Q68" s="65"/>
      <c r="R68" s="72"/>
      <c r="S68" s="65"/>
      <c r="T68" s="72"/>
      <c r="U68" s="65"/>
      <c r="V68" s="72"/>
      <c r="W68" s="65"/>
      <c r="X68" s="72"/>
      <c r="Y68" s="65"/>
      <c r="Z68" s="72"/>
      <c r="AA68" s="65"/>
      <c r="AB68" s="72"/>
      <c r="AC68" s="14"/>
      <c r="AD68" s="14"/>
      <c r="AE68" s="15"/>
      <c r="AF68" s="15"/>
      <c r="AG68" s="15"/>
      <c r="AH68" s="21"/>
    </row>
    <row r="69" spans="1:34" ht="18">
      <c r="A69" s="205" t="s">
        <v>56</v>
      </c>
      <c r="B69" s="36" t="s">
        <v>96</v>
      </c>
      <c r="C69" s="61"/>
      <c r="D69" s="61"/>
      <c r="E69" s="186" t="s">
        <v>61</v>
      </c>
      <c r="F69" s="189" t="s">
        <v>62</v>
      </c>
      <c r="G69" s="159">
        <v>40</v>
      </c>
      <c r="H69" s="159">
        <v>5</v>
      </c>
      <c r="I69" s="164">
        <v>0</v>
      </c>
      <c r="J69" s="149">
        <v>9</v>
      </c>
      <c r="K69" s="164">
        <v>0</v>
      </c>
      <c r="L69" s="164">
        <v>0</v>
      </c>
      <c r="M69" s="164">
        <v>100000</v>
      </c>
      <c r="N69" s="164">
        <v>0</v>
      </c>
      <c r="O69" s="164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323">
        <v>0</v>
      </c>
      <c r="AA69" s="164">
        <f>M69</f>
        <v>100000</v>
      </c>
      <c r="AB69" s="323"/>
      <c r="AC69" s="164" t="str">
        <f>AC61</f>
        <v>HABITANTES DEL MUNICIPIO DE FACATATIVA</v>
      </c>
      <c r="AD69" s="164">
        <f>AD61</f>
        <v>124779</v>
      </c>
      <c r="AE69" s="164"/>
      <c r="AF69" s="164" t="s">
        <v>123</v>
      </c>
      <c r="AG69" s="174" t="s">
        <v>123</v>
      </c>
      <c r="AH69" s="164"/>
    </row>
    <row r="70" spans="1:34" ht="27">
      <c r="A70" s="206"/>
      <c r="B70" s="36" t="s">
        <v>100</v>
      </c>
      <c r="C70" s="61"/>
      <c r="D70" s="61"/>
      <c r="E70" s="208"/>
      <c r="F70" s="210"/>
      <c r="G70" s="157"/>
      <c r="H70" s="157"/>
      <c r="I70" s="165"/>
      <c r="J70" s="150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324"/>
      <c r="AA70" s="165"/>
      <c r="AB70" s="324"/>
      <c r="AC70" s="165"/>
      <c r="AD70" s="165"/>
      <c r="AE70" s="165"/>
      <c r="AF70" s="165"/>
      <c r="AG70" s="175"/>
      <c r="AH70" s="165"/>
    </row>
    <row r="71" spans="1:34" ht="18">
      <c r="A71" s="206"/>
      <c r="B71" s="36" t="s">
        <v>101</v>
      </c>
      <c r="C71" s="61"/>
      <c r="D71" s="61"/>
      <c r="E71" s="208"/>
      <c r="F71" s="210"/>
      <c r="G71" s="157"/>
      <c r="H71" s="157"/>
      <c r="I71" s="165"/>
      <c r="J71" s="150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324"/>
      <c r="AA71" s="165"/>
      <c r="AB71" s="324"/>
      <c r="AC71" s="165"/>
      <c r="AD71" s="165"/>
      <c r="AE71" s="165"/>
      <c r="AF71" s="165"/>
      <c r="AG71" s="175"/>
      <c r="AH71" s="165"/>
    </row>
    <row r="72" spans="1:34" ht="67.5" customHeight="1" thickBot="1">
      <c r="A72" s="207"/>
      <c r="B72" s="37" t="s">
        <v>103</v>
      </c>
      <c r="C72" s="62"/>
      <c r="D72" s="62"/>
      <c r="E72" s="209"/>
      <c r="F72" s="211"/>
      <c r="G72" s="158"/>
      <c r="H72" s="158"/>
      <c r="I72" s="166"/>
      <c r="J72" s="173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325"/>
      <c r="AA72" s="166"/>
      <c r="AB72" s="325"/>
      <c r="AC72" s="166"/>
      <c r="AD72" s="166"/>
      <c r="AE72" s="166"/>
      <c r="AF72" s="166"/>
      <c r="AG72" s="176"/>
      <c r="AH72" s="166"/>
    </row>
    <row r="73" ht="24" thickBot="1"/>
    <row r="74" spans="1:34" ht="27">
      <c r="A74" s="69" t="s">
        <v>36</v>
      </c>
      <c r="B74" s="59" t="s">
        <v>3</v>
      </c>
      <c r="C74" s="60" t="s">
        <v>24</v>
      </c>
      <c r="D74" s="60" t="s">
        <v>25</v>
      </c>
      <c r="E74" s="64" t="s">
        <v>23</v>
      </c>
      <c r="F74" s="70"/>
      <c r="G74" s="65"/>
      <c r="H74" s="66"/>
      <c r="I74" s="72"/>
      <c r="J74" s="72"/>
      <c r="K74" s="65"/>
      <c r="L74" s="72"/>
      <c r="M74" s="65"/>
      <c r="N74" s="72"/>
      <c r="O74" s="65"/>
      <c r="P74" s="72"/>
      <c r="Q74" s="65"/>
      <c r="R74" s="72"/>
      <c r="S74" s="65"/>
      <c r="T74" s="72"/>
      <c r="U74" s="65"/>
      <c r="V74" s="72"/>
      <c r="W74" s="65"/>
      <c r="X74" s="72"/>
      <c r="Y74" s="65"/>
      <c r="Z74" s="72"/>
      <c r="AA74" s="65"/>
      <c r="AB74" s="72"/>
      <c r="AC74" s="14"/>
      <c r="AD74" s="14"/>
      <c r="AE74" s="15"/>
      <c r="AF74" s="15"/>
      <c r="AG74" s="15"/>
      <c r="AH74" s="21"/>
    </row>
    <row r="75" spans="1:34" s="3" customFormat="1" ht="12.75">
      <c r="A75" s="152" t="s">
        <v>56</v>
      </c>
      <c r="B75" s="79" t="s">
        <v>85</v>
      </c>
      <c r="C75" s="61"/>
      <c r="D75" s="61"/>
      <c r="E75" s="110"/>
      <c r="F75" s="111"/>
      <c r="G75" s="112"/>
      <c r="H75" s="113"/>
      <c r="I75" s="114"/>
      <c r="J75" s="114"/>
      <c r="K75" s="112"/>
      <c r="L75" s="114"/>
      <c r="M75" s="112"/>
      <c r="N75" s="114"/>
      <c r="O75" s="112"/>
      <c r="P75" s="114"/>
      <c r="Q75" s="112"/>
      <c r="R75" s="114"/>
      <c r="S75" s="112"/>
      <c r="T75" s="114"/>
      <c r="U75" s="112"/>
      <c r="V75" s="114"/>
      <c r="W75" s="112"/>
      <c r="X75" s="114"/>
      <c r="Y75" s="112"/>
      <c r="Z75" s="114"/>
      <c r="AA75" s="112"/>
      <c r="AB75" s="114"/>
      <c r="AC75" s="115"/>
      <c r="AD75" s="78"/>
      <c r="AE75" s="116"/>
      <c r="AF75" s="116"/>
      <c r="AG75" s="116"/>
      <c r="AH75" s="117"/>
    </row>
    <row r="76" spans="1:34" ht="24" customHeight="1">
      <c r="A76" s="153"/>
      <c r="B76" s="79" t="s">
        <v>104</v>
      </c>
      <c r="C76" s="61"/>
      <c r="D76" s="61"/>
      <c r="E76" s="186" t="s">
        <v>63</v>
      </c>
      <c r="F76" s="189" t="s">
        <v>64</v>
      </c>
      <c r="G76" s="189">
        <v>1</v>
      </c>
      <c r="H76" s="326">
        <v>0.2</v>
      </c>
      <c r="I76" s="159">
        <v>0</v>
      </c>
      <c r="J76" s="149">
        <v>0</v>
      </c>
      <c r="K76" s="149">
        <v>0</v>
      </c>
      <c r="L76" s="149">
        <v>0</v>
      </c>
      <c r="M76" s="155">
        <v>100000</v>
      </c>
      <c r="N76" s="155">
        <v>0</v>
      </c>
      <c r="O76" s="155">
        <v>900000</v>
      </c>
      <c r="P76" s="154">
        <v>0</v>
      </c>
      <c r="Q76" s="149">
        <v>0</v>
      </c>
      <c r="R76" s="149">
        <v>0</v>
      </c>
      <c r="S76" s="149">
        <v>0</v>
      </c>
      <c r="T76" s="149">
        <v>0</v>
      </c>
      <c r="U76" s="149">
        <v>0</v>
      </c>
      <c r="V76" s="149">
        <v>0</v>
      </c>
      <c r="W76" s="149">
        <v>0</v>
      </c>
      <c r="X76" s="149">
        <v>0</v>
      </c>
      <c r="Y76" s="149">
        <v>0</v>
      </c>
      <c r="Z76" s="149">
        <v>0</v>
      </c>
      <c r="AA76" s="155">
        <f>M76+O76</f>
        <v>1000000</v>
      </c>
      <c r="AB76" s="154"/>
      <c r="AC76" s="155" t="str">
        <f>AC69</f>
        <v>HABITANTES DEL MUNICIPIO DE FACATATIVA</v>
      </c>
      <c r="AD76" s="155">
        <f>AD69</f>
        <v>124779</v>
      </c>
      <c r="AE76" s="154"/>
      <c r="AF76" s="155" t="s">
        <v>135</v>
      </c>
      <c r="AG76" s="172" t="s">
        <v>123</v>
      </c>
      <c r="AH76" s="149"/>
    </row>
    <row r="77" spans="1:34" ht="24">
      <c r="A77" s="153"/>
      <c r="B77" s="79" t="s">
        <v>87</v>
      </c>
      <c r="C77" s="98"/>
      <c r="D77" s="98"/>
      <c r="E77" s="187"/>
      <c r="F77" s="190"/>
      <c r="G77" s="190"/>
      <c r="H77" s="327"/>
      <c r="I77" s="157"/>
      <c r="J77" s="150"/>
      <c r="K77" s="150"/>
      <c r="L77" s="150"/>
      <c r="M77" s="155"/>
      <c r="N77" s="155"/>
      <c r="O77" s="155"/>
      <c r="P77" s="154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5"/>
      <c r="AB77" s="154"/>
      <c r="AC77" s="155"/>
      <c r="AD77" s="155"/>
      <c r="AE77" s="154"/>
      <c r="AF77" s="155"/>
      <c r="AG77" s="172"/>
      <c r="AH77" s="150"/>
    </row>
    <row r="78" spans="1:34" ht="36">
      <c r="A78" s="153"/>
      <c r="B78" s="100" t="s">
        <v>88</v>
      </c>
      <c r="C78" s="61"/>
      <c r="D78" s="61"/>
      <c r="E78" s="187"/>
      <c r="F78" s="190"/>
      <c r="G78" s="190"/>
      <c r="H78" s="327"/>
      <c r="I78" s="157"/>
      <c r="J78" s="150"/>
      <c r="K78" s="150"/>
      <c r="L78" s="150"/>
      <c r="M78" s="155"/>
      <c r="N78" s="155"/>
      <c r="O78" s="155"/>
      <c r="P78" s="154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5"/>
      <c r="AB78" s="154"/>
      <c r="AC78" s="155"/>
      <c r="AD78" s="155"/>
      <c r="AE78" s="154"/>
      <c r="AF78" s="155"/>
      <c r="AG78" s="172"/>
      <c r="AH78" s="150"/>
    </row>
    <row r="79" spans="1:34" ht="65.25" customHeight="1">
      <c r="A79" s="153"/>
      <c r="B79" s="97" t="s">
        <v>90</v>
      </c>
      <c r="C79" s="101"/>
      <c r="D79" s="101"/>
      <c r="E79" s="187"/>
      <c r="F79" s="190"/>
      <c r="G79" s="190"/>
      <c r="H79" s="327"/>
      <c r="I79" s="157"/>
      <c r="J79" s="150"/>
      <c r="K79" s="150"/>
      <c r="L79" s="150"/>
      <c r="M79" s="155"/>
      <c r="N79" s="155"/>
      <c r="O79" s="155"/>
      <c r="P79" s="154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5"/>
      <c r="AB79" s="154"/>
      <c r="AC79" s="155"/>
      <c r="AD79" s="155"/>
      <c r="AE79" s="154"/>
      <c r="AF79" s="155"/>
      <c r="AG79" s="172"/>
      <c r="AH79" s="150"/>
    </row>
    <row r="80" spans="1:34" ht="23.25">
      <c r="A80" s="330"/>
      <c r="B80" s="79" t="s">
        <v>91</v>
      </c>
      <c r="C80" s="61"/>
      <c r="D80" s="99"/>
      <c r="E80" s="188"/>
      <c r="F80" s="191"/>
      <c r="G80" s="191"/>
      <c r="H80" s="329"/>
      <c r="I80" s="160"/>
      <c r="J80" s="151"/>
      <c r="K80" s="151"/>
      <c r="L80" s="151"/>
      <c r="M80" s="155"/>
      <c r="N80" s="155"/>
      <c r="O80" s="155"/>
      <c r="P80" s="154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5"/>
      <c r="AB80" s="154"/>
      <c r="AC80" s="155"/>
      <c r="AD80" s="155"/>
      <c r="AE80" s="154"/>
      <c r="AF80" s="155"/>
      <c r="AG80" s="172"/>
      <c r="AH80" s="151"/>
    </row>
    <row r="81" spans="1:3" ht="24" thickBot="1">
      <c r="A81" s="94"/>
      <c r="B81" s="95"/>
      <c r="C81" s="96"/>
    </row>
    <row r="82" spans="1:34" ht="27">
      <c r="A82" s="91" t="s">
        <v>36</v>
      </c>
      <c r="B82" s="92" t="s">
        <v>3</v>
      </c>
      <c r="C82" s="93" t="s">
        <v>24</v>
      </c>
      <c r="D82" s="60" t="s">
        <v>25</v>
      </c>
      <c r="E82" s="64" t="s">
        <v>23</v>
      </c>
      <c r="F82" s="70"/>
      <c r="G82" s="65"/>
      <c r="H82" s="66"/>
      <c r="I82" s="72"/>
      <c r="J82" s="72"/>
      <c r="K82" s="65"/>
      <c r="L82" s="72"/>
      <c r="M82" s="65"/>
      <c r="N82" s="72"/>
      <c r="O82" s="65"/>
      <c r="P82" s="72"/>
      <c r="Q82" s="65"/>
      <c r="R82" s="72"/>
      <c r="S82" s="65"/>
      <c r="T82" s="72"/>
      <c r="U82" s="65"/>
      <c r="V82" s="72"/>
      <c r="W82" s="65"/>
      <c r="X82" s="72"/>
      <c r="Y82" s="65"/>
      <c r="Z82" s="72"/>
      <c r="AA82" s="65"/>
      <c r="AB82" s="72"/>
      <c r="AC82" s="14"/>
      <c r="AD82" s="14"/>
      <c r="AE82" s="15"/>
      <c r="AF82" s="15"/>
      <c r="AG82" s="15"/>
      <c r="AH82" s="21"/>
    </row>
    <row r="83" spans="1:34" ht="18">
      <c r="A83" s="205" t="s">
        <v>65</v>
      </c>
      <c r="B83" s="36" t="s">
        <v>96</v>
      </c>
      <c r="C83" s="61"/>
      <c r="D83" s="61"/>
      <c r="E83" s="186" t="s">
        <v>106</v>
      </c>
      <c r="F83" s="189" t="s">
        <v>105</v>
      </c>
      <c r="G83" s="159">
        <v>3</v>
      </c>
      <c r="H83" s="159">
        <v>1</v>
      </c>
      <c r="I83" s="326">
        <v>0</v>
      </c>
      <c r="J83" s="149">
        <v>0</v>
      </c>
      <c r="K83" s="149">
        <v>0</v>
      </c>
      <c r="L83" s="149">
        <v>0</v>
      </c>
      <c r="M83" s="155">
        <v>10000</v>
      </c>
      <c r="N83" s="155">
        <v>0</v>
      </c>
      <c r="O83" s="155">
        <v>90000</v>
      </c>
      <c r="P83" s="155">
        <v>0</v>
      </c>
      <c r="Q83" s="155">
        <v>0</v>
      </c>
      <c r="R83" s="155">
        <v>0</v>
      </c>
      <c r="S83" s="155">
        <v>0</v>
      </c>
      <c r="T83" s="155">
        <v>0</v>
      </c>
      <c r="U83" s="155">
        <v>0</v>
      </c>
      <c r="V83" s="155">
        <v>0</v>
      </c>
      <c r="W83" s="155">
        <v>0</v>
      </c>
      <c r="X83" s="155">
        <v>0</v>
      </c>
      <c r="Y83" s="155">
        <v>0</v>
      </c>
      <c r="Z83" s="155">
        <v>0</v>
      </c>
      <c r="AA83" s="155">
        <f>M83+O83</f>
        <v>100000</v>
      </c>
      <c r="AB83" s="149"/>
      <c r="AC83" s="155" t="s">
        <v>136</v>
      </c>
      <c r="AD83" s="155"/>
      <c r="AE83" s="155"/>
      <c r="AF83" s="169" t="s">
        <v>128</v>
      </c>
      <c r="AG83" s="171" t="s">
        <v>123</v>
      </c>
      <c r="AH83" s="155"/>
    </row>
    <row r="84" spans="1:34" ht="27">
      <c r="A84" s="206"/>
      <c r="B84" s="36" t="s">
        <v>100</v>
      </c>
      <c r="C84" s="61"/>
      <c r="D84" s="61"/>
      <c r="E84" s="208"/>
      <c r="F84" s="210"/>
      <c r="G84" s="157"/>
      <c r="H84" s="157"/>
      <c r="I84" s="327"/>
      <c r="J84" s="150"/>
      <c r="K84" s="150"/>
      <c r="L84" s="150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0"/>
      <c r="AC84" s="155"/>
      <c r="AD84" s="155"/>
      <c r="AE84" s="155"/>
      <c r="AF84" s="170"/>
      <c r="AG84" s="171"/>
      <c r="AH84" s="155"/>
    </row>
    <row r="85" spans="1:34" ht="18">
      <c r="A85" s="206"/>
      <c r="B85" s="36" t="s">
        <v>101</v>
      </c>
      <c r="C85" s="61"/>
      <c r="D85" s="61"/>
      <c r="E85" s="208"/>
      <c r="F85" s="210"/>
      <c r="G85" s="157"/>
      <c r="H85" s="157"/>
      <c r="I85" s="327"/>
      <c r="J85" s="150"/>
      <c r="K85" s="150"/>
      <c r="L85" s="150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0"/>
      <c r="AC85" s="155"/>
      <c r="AD85" s="155"/>
      <c r="AE85" s="155"/>
      <c r="AF85" s="170"/>
      <c r="AG85" s="171"/>
      <c r="AH85" s="155"/>
    </row>
    <row r="86" spans="1:34" ht="68.25" customHeight="1" thickBot="1">
      <c r="A86" s="207"/>
      <c r="B86" s="37" t="s">
        <v>103</v>
      </c>
      <c r="C86" s="62"/>
      <c r="D86" s="62"/>
      <c r="E86" s="209"/>
      <c r="F86" s="211"/>
      <c r="G86" s="158"/>
      <c r="H86" s="158"/>
      <c r="I86" s="328"/>
      <c r="J86" s="173"/>
      <c r="K86" s="173"/>
      <c r="L86" s="173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73"/>
      <c r="AC86" s="155"/>
      <c r="AD86" s="155"/>
      <c r="AE86" s="155"/>
      <c r="AF86" s="170"/>
      <c r="AG86" s="171"/>
      <c r="AH86" s="155"/>
    </row>
    <row r="87" ht="24" thickBot="1"/>
    <row r="88" spans="1:34" ht="27">
      <c r="A88" s="69" t="s">
        <v>36</v>
      </c>
      <c r="B88" s="59" t="s">
        <v>3</v>
      </c>
      <c r="C88" s="60" t="s">
        <v>24</v>
      </c>
      <c r="D88" s="60" t="s">
        <v>25</v>
      </c>
      <c r="E88" s="64" t="s">
        <v>23</v>
      </c>
      <c r="F88" s="70"/>
      <c r="G88" s="65"/>
      <c r="H88" s="66"/>
      <c r="I88" s="72"/>
      <c r="J88" s="72"/>
      <c r="K88" s="65"/>
      <c r="L88" s="72"/>
      <c r="M88" s="65"/>
      <c r="N88" s="72"/>
      <c r="O88" s="65"/>
      <c r="P88" s="72"/>
      <c r="Q88" s="65"/>
      <c r="R88" s="72"/>
      <c r="S88" s="65"/>
      <c r="T88" s="72"/>
      <c r="U88" s="65"/>
      <c r="V88" s="72"/>
      <c r="W88" s="65"/>
      <c r="X88" s="72"/>
      <c r="Y88" s="65"/>
      <c r="Z88" s="72"/>
      <c r="AA88" s="65"/>
      <c r="AB88" s="72"/>
      <c r="AC88" s="14"/>
      <c r="AD88" s="14"/>
      <c r="AE88" s="15"/>
      <c r="AF88" s="15"/>
      <c r="AG88" s="15"/>
      <c r="AH88" s="21"/>
    </row>
    <row r="89" spans="1:34" ht="27" customHeight="1">
      <c r="A89" s="205" t="s">
        <v>66</v>
      </c>
      <c r="B89" s="36" t="s">
        <v>96</v>
      </c>
      <c r="C89" s="61"/>
      <c r="D89" s="61"/>
      <c r="E89" s="186" t="s">
        <v>67</v>
      </c>
      <c r="F89" s="189" t="s">
        <v>70</v>
      </c>
      <c r="G89" s="159">
        <v>8</v>
      </c>
      <c r="H89" s="159">
        <v>2</v>
      </c>
      <c r="I89" s="218">
        <v>0</v>
      </c>
      <c r="J89" s="149">
        <v>0</v>
      </c>
      <c r="K89" s="149">
        <v>0</v>
      </c>
      <c r="L89" s="149">
        <v>0</v>
      </c>
      <c r="M89" s="155">
        <v>500000</v>
      </c>
      <c r="N89" s="155"/>
      <c r="O89" s="155">
        <v>2500000</v>
      </c>
      <c r="P89" s="155">
        <v>0</v>
      </c>
      <c r="Q89" s="155">
        <v>0</v>
      </c>
      <c r="R89" s="155">
        <v>0</v>
      </c>
      <c r="S89" s="155">
        <v>0</v>
      </c>
      <c r="T89" s="155">
        <v>0</v>
      </c>
      <c r="U89" s="155">
        <v>0</v>
      </c>
      <c r="V89" s="155">
        <v>0</v>
      </c>
      <c r="W89" s="155">
        <v>0</v>
      </c>
      <c r="X89" s="155">
        <v>0</v>
      </c>
      <c r="Y89" s="155">
        <v>0</v>
      </c>
      <c r="Z89" s="155">
        <v>0</v>
      </c>
      <c r="AA89" s="155">
        <f>O89+M89</f>
        <v>3000000</v>
      </c>
      <c r="AB89" s="155"/>
      <c r="AC89" s="155" t="str">
        <f>AC76</f>
        <v>HABITANTES DEL MUNICIPIO DE FACATATIVA</v>
      </c>
      <c r="AD89" s="155">
        <f>AD76</f>
        <v>124779</v>
      </c>
      <c r="AE89" s="155"/>
      <c r="AF89" s="155" t="str">
        <f>AF23</f>
        <v>ENTIDADES DEL ORDEN NACIONAL -OFICINA JURIDICA- SECRETARIA DE DESARROLLO SOCIAL</v>
      </c>
      <c r="AG89" s="155" t="s">
        <v>123</v>
      </c>
      <c r="AH89" s="155"/>
    </row>
    <row r="90" spans="1:34" ht="27">
      <c r="A90" s="206"/>
      <c r="B90" s="36" t="s">
        <v>100</v>
      </c>
      <c r="C90" s="61"/>
      <c r="D90" s="61"/>
      <c r="E90" s="208"/>
      <c r="F90" s="210"/>
      <c r="G90" s="157"/>
      <c r="H90" s="157"/>
      <c r="I90" s="219"/>
      <c r="J90" s="150"/>
      <c r="K90" s="150"/>
      <c r="L90" s="150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</row>
    <row r="91" spans="1:34" ht="18">
      <c r="A91" s="206"/>
      <c r="B91" s="36" t="s">
        <v>101</v>
      </c>
      <c r="C91" s="61"/>
      <c r="D91" s="61"/>
      <c r="E91" s="208"/>
      <c r="F91" s="210"/>
      <c r="G91" s="157"/>
      <c r="H91" s="157"/>
      <c r="I91" s="219"/>
      <c r="J91" s="150"/>
      <c r="K91" s="150"/>
      <c r="L91" s="150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</row>
    <row r="92" spans="1:34" ht="69.75" customHeight="1" thickBot="1">
      <c r="A92" s="207"/>
      <c r="B92" s="37" t="s">
        <v>103</v>
      </c>
      <c r="C92" s="62"/>
      <c r="D92" s="62"/>
      <c r="E92" s="209"/>
      <c r="F92" s="211"/>
      <c r="G92" s="158"/>
      <c r="H92" s="158"/>
      <c r="I92" s="220"/>
      <c r="J92" s="173"/>
      <c r="K92" s="173"/>
      <c r="L92" s="173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</row>
    <row r="93" ht="24" thickBot="1"/>
    <row r="94" spans="1:34" ht="27.75" thickBot="1">
      <c r="A94" s="69" t="s">
        <v>36</v>
      </c>
      <c r="B94" s="59" t="s">
        <v>3</v>
      </c>
      <c r="C94" s="60" t="s">
        <v>24</v>
      </c>
      <c r="D94" s="60" t="s">
        <v>25</v>
      </c>
      <c r="E94" s="64" t="s">
        <v>23</v>
      </c>
      <c r="F94" s="70"/>
      <c r="G94" s="65"/>
      <c r="H94" s="66"/>
      <c r="I94" s="72"/>
      <c r="J94" s="72"/>
      <c r="K94" s="65"/>
      <c r="L94" s="72"/>
      <c r="M94" s="65"/>
      <c r="N94" s="72"/>
      <c r="O94" s="65"/>
      <c r="P94" s="72"/>
      <c r="Q94" s="65"/>
      <c r="R94" s="72"/>
      <c r="S94" s="65"/>
      <c r="T94" s="72"/>
      <c r="U94" s="65"/>
      <c r="V94" s="72"/>
      <c r="W94" s="65"/>
      <c r="X94" s="72"/>
      <c r="Y94" s="65"/>
      <c r="Z94" s="72"/>
      <c r="AA94" s="65"/>
      <c r="AB94" s="72"/>
      <c r="AC94" s="14"/>
      <c r="AD94" s="105"/>
      <c r="AE94" s="15"/>
      <c r="AF94" s="15"/>
      <c r="AG94" s="15"/>
      <c r="AH94" s="21"/>
    </row>
    <row r="95" spans="1:34" ht="18">
      <c r="A95" s="205" t="s">
        <v>68</v>
      </c>
      <c r="B95" s="36" t="s">
        <v>96</v>
      </c>
      <c r="C95" s="61"/>
      <c r="D95" s="61"/>
      <c r="E95" s="186" t="s">
        <v>69</v>
      </c>
      <c r="F95" s="189" t="s">
        <v>71</v>
      </c>
      <c r="G95" s="159">
        <v>8000</v>
      </c>
      <c r="H95" s="159">
        <v>2000</v>
      </c>
      <c r="I95" s="218">
        <v>0</v>
      </c>
      <c r="J95" s="149">
        <v>0</v>
      </c>
      <c r="K95" s="164">
        <v>0</v>
      </c>
      <c r="L95" s="164">
        <v>0</v>
      </c>
      <c r="M95" s="164">
        <v>200000</v>
      </c>
      <c r="N95" s="164">
        <v>0</v>
      </c>
      <c r="O95" s="164">
        <v>550000</v>
      </c>
      <c r="P95" s="164">
        <v>0</v>
      </c>
      <c r="Q95" s="164">
        <v>0</v>
      </c>
      <c r="R95" s="164">
        <v>0</v>
      </c>
      <c r="S95" s="164">
        <v>0</v>
      </c>
      <c r="T95" s="164">
        <v>0</v>
      </c>
      <c r="U95" s="164">
        <v>0</v>
      </c>
      <c r="V95" s="164">
        <v>0</v>
      </c>
      <c r="W95" s="164">
        <v>0</v>
      </c>
      <c r="X95" s="164">
        <v>0</v>
      </c>
      <c r="Y95" s="164">
        <v>0</v>
      </c>
      <c r="Z95" s="164">
        <v>0</v>
      </c>
      <c r="AA95" s="164">
        <f>M95+O95</f>
        <v>750000</v>
      </c>
      <c r="AB95" s="164"/>
      <c r="AC95" s="164" t="str">
        <f>AC89</f>
        <v>HABITANTES DEL MUNICIPIO DE FACATATIVA</v>
      </c>
      <c r="AD95" s="168">
        <f>AD89</f>
        <v>124779</v>
      </c>
      <c r="AE95" s="164"/>
      <c r="AF95" s="164" t="str">
        <f>AF89</f>
        <v>ENTIDADES DEL ORDEN NACIONAL -OFICINA JURIDICA- SECRETARIA DE DESARROLLO SOCIAL</v>
      </c>
      <c r="AG95" s="161" t="s">
        <v>123</v>
      </c>
      <c r="AH95" s="164"/>
    </row>
    <row r="96" spans="1:34" ht="27">
      <c r="A96" s="206"/>
      <c r="B96" s="36" t="s">
        <v>100</v>
      </c>
      <c r="C96" s="61"/>
      <c r="D96" s="61"/>
      <c r="E96" s="208"/>
      <c r="F96" s="210"/>
      <c r="G96" s="157"/>
      <c r="H96" s="157"/>
      <c r="I96" s="219"/>
      <c r="J96" s="150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2"/>
      <c r="AH96" s="165"/>
    </row>
    <row r="97" spans="1:34" ht="18.75" thickBot="1">
      <c r="A97" s="206"/>
      <c r="B97" s="36" t="s">
        <v>101</v>
      </c>
      <c r="C97" s="62"/>
      <c r="D97" s="62"/>
      <c r="E97" s="208"/>
      <c r="F97" s="210"/>
      <c r="G97" s="157"/>
      <c r="H97" s="157"/>
      <c r="I97" s="219"/>
      <c r="J97" s="150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2"/>
      <c r="AH97" s="165"/>
    </row>
    <row r="98" spans="1:34" ht="30" customHeight="1" thickBot="1">
      <c r="A98" s="207"/>
      <c r="B98" s="37" t="s">
        <v>103</v>
      </c>
      <c r="C98" s="62"/>
      <c r="D98" s="62"/>
      <c r="E98" s="209"/>
      <c r="F98" s="211"/>
      <c r="G98" s="158"/>
      <c r="H98" s="158"/>
      <c r="I98" s="220"/>
      <c r="J98" s="173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3"/>
      <c r="AH98" s="166"/>
    </row>
    <row r="99" ht="24" thickBot="1"/>
    <row r="100" spans="1:34" ht="27.75" thickBot="1">
      <c r="A100" s="69" t="s">
        <v>36</v>
      </c>
      <c r="B100" s="59" t="s">
        <v>3</v>
      </c>
      <c r="C100" s="60" t="s">
        <v>24</v>
      </c>
      <c r="D100" s="60" t="s">
        <v>25</v>
      </c>
      <c r="E100" s="64" t="s">
        <v>23</v>
      </c>
      <c r="F100" s="70"/>
      <c r="G100" s="65"/>
      <c r="H100" s="66"/>
      <c r="I100" s="72"/>
      <c r="J100" s="72"/>
      <c r="K100" s="65"/>
      <c r="L100" s="72"/>
      <c r="M100" s="65"/>
      <c r="N100" s="72"/>
      <c r="O100" s="65"/>
      <c r="P100" s="72"/>
      <c r="Q100" s="65"/>
      <c r="R100" s="72"/>
      <c r="S100" s="65"/>
      <c r="T100" s="72"/>
      <c r="U100" s="65"/>
      <c r="V100" s="72"/>
      <c r="W100" s="65"/>
      <c r="X100" s="72"/>
      <c r="Y100" s="65"/>
      <c r="Z100" s="72"/>
      <c r="AA100" s="65"/>
      <c r="AB100" s="72"/>
      <c r="AC100" s="14"/>
      <c r="AD100" s="14"/>
      <c r="AE100" s="15"/>
      <c r="AF100" s="15"/>
      <c r="AG100" s="15"/>
      <c r="AH100" s="21"/>
    </row>
    <row r="101" spans="1:34" ht="27" customHeight="1">
      <c r="A101" s="205" t="s">
        <v>72</v>
      </c>
      <c r="B101" s="36" t="s">
        <v>96</v>
      </c>
      <c r="C101" s="61"/>
      <c r="D101" s="61"/>
      <c r="E101" s="186" t="s">
        <v>73</v>
      </c>
      <c r="F101" s="189" t="s">
        <v>74</v>
      </c>
      <c r="G101" s="159">
        <v>1200</v>
      </c>
      <c r="H101" s="159">
        <v>400</v>
      </c>
      <c r="I101" s="218">
        <v>0</v>
      </c>
      <c r="J101" s="149">
        <v>0</v>
      </c>
      <c r="K101" s="149">
        <v>0</v>
      </c>
      <c r="L101" s="149">
        <v>0</v>
      </c>
      <c r="M101" s="164">
        <v>40000</v>
      </c>
      <c r="N101" s="164">
        <v>0</v>
      </c>
      <c r="O101" s="164">
        <v>60000</v>
      </c>
      <c r="P101" s="164">
        <v>0</v>
      </c>
      <c r="Q101" s="164">
        <v>0</v>
      </c>
      <c r="R101" s="164">
        <v>0</v>
      </c>
      <c r="S101" s="164">
        <v>0</v>
      </c>
      <c r="T101" s="164">
        <v>0</v>
      </c>
      <c r="U101" s="164">
        <v>0</v>
      </c>
      <c r="V101" s="164">
        <v>0</v>
      </c>
      <c r="W101" s="164">
        <v>0</v>
      </c>
      <c r="X101" s="164">
        <v>0</v>
      </c>
      <c r="Y101" s="164">
        <v>0</v>
      </c>
      <c r="Z101" s="164">
        <v>0</v>
      </c>
      <c r="AA101" s="164">
        <f>O101+M101</f>
        <v>100000</v>
      </c>
      <c r="AB101" s="164"/>
      <c r="AC101" s="164" t="str">
        <f>AC95</f>
        <v>HABITANTES DEL MUNICIPIO DE FACATATIVA</v>
      </c>
      <c r="AD101" s="168">
        <f>AD95</f>
        <v>124779</v>
      </c>
      <c r="AE101" s="164"/>
      <c r="AF101" s="164" t="str">
        <f>AF95</f>
        <v>ENTIDADES DEL ORDEN NACIONAL -OFICINA JURIDICA- SECRETARIA DE DESARROLLO SOCIAL</v>
      </c>
      <c r="AG101" s="161" t="s">
        <v>123</v>
      </c>
      <c r="AH101" s="164"/>
    </row>
    <row r="102" spans="1:34" ht="27">
      <c r="A102" s="206"/>
      <c r="B102" s="36" t="s">
        <v>100</v>
      </c>
      <c r="C102" s="61"/>
      <c r="D102" s="61"/>
      <c r="E102" s="208"/>
      <c r="F102" s="210"/>
      <c r="G102" s="157"/>
      <c r="H102" s="157"/>
      <c r="I102" s="219"/>
      <c r="J102" s="150"/>
      <c r="K102" s="150"/>
      <c r="L102" s="150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2"/>
      <c r="AH102" s="165"/>
    </row>
    <row r="103" spans="1:34" ht="18">
      <c r="A103" s="206"/>
      <c r="B103" s="36" t="s">
        <v>101</v>
      </c>
      <c r="C103" s="61"/>
      <c r="D103" s="61"/>
      <c r="E103" s="208"/>
      <c r="F103" s="210"/>
      <c r="G103" s="157"/>
      <c r="H103" s="157"/>
      <c r="I103" s="219"/>
      <c r="J103" s="150"/>
      <c r="K103" s="150"/>
      <c r="L103" s="150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2"/>
      <c r="AH103" s="165"/>
    </row>
    <row r="104" spans="1:34" ht="52.5" customHeight="1" thickBot="1">
      <c r="A104" s="207"/>
      <c r="B104" s="37" t="s">
        <v>103</v>
      </c>
      <c r="C104" s="61"/>
      <c r="D104" s="62"/>
      <c r="E104" s="209"/>
      <c r="F104" s="211"/>
      <c r="G104" s="158"/>
      <c r="H104" s="158"/>
      <c r="I104" s="220"/>
      <c r="J104" s="173"/>
      <c r="K104" s="173"/>
      <c r="L104" s="173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3"/>
      <c r="AH104" s="166"/>
    </row>
    <row r="105" ht="24" thickBot="1"/>
    <row r="106" spans="1:34" ht="27">
      <c r="A106" s="69" t="s">
        <v>36</v>
      </c>
      <c r="B106" s="59" t="s">
        <v>3</v>
      </c>
      <c r="C106" s="60" t="s">
        <v>24</v>
      </c>
      <c r="D106" s="60" t="s">
        <v>25</v>
      </c>
      <c r="E106" s="64" t="s">
        <v>23</v>
      </c>
      <c r="F106" s="70"/>
      <c r="G106" s="65"/>
      <c r="H106" s="66"/>
      <c r="I106" s="72"/>
      <c r="J106" s="72"/>
      <c r="K106" s="65"/>
      <c r="L106" s="72"/>
      <c r="M106" s="65"/>
      <c r="N106" s="72"/>
      <c r="O106" s="65"/>
      <c r="P106" s="72"/>
      <c r="Q106" s="65"/>
      <c r="R106" s="72"/>
      <c r="S106" s="65"/>
      <c r="T106" s="72"/>
      <c r="U106" s="65"/>
      <c r="V106" s="72"/>
      <c r="W106" s="65"/>
      <c r="X106" s="72"/>
      <c r="Y106" s="65"/>
      <c r="Z106" s="72"/>
      <c r="AA106" s="65"/>
      <c r="AB106" s="72"/>
      <c r="AC106" s="14"/>
      <c r="AD106" s="14"/>
      <c r="AE106" s="15"/>
      <c r="AF106" s="15"/>
      <c r="AG106" s="15"/>
      <c r="AH106" s="21"/>
    </row>
    <row r="107" spans="1:34" ht="24" customHeight="1">
      <c r="A107" s="152" t="s">
        <v>75</v>
      </c>
      <c r="B107" s="79" t="s">
        <v>85</v>
      </c>
      <c r="C107" s="61"/>
      <c r="D107" s="61"/>
      <c r="E107" s="186" t="s">
        <v>76</v>
      </c>
      <c r="F107" s="189" t="s">
        <v>77</v>
      </c>
      <c r="G107" s="159">
        <v>1</v>
      </c>
      <c r="H107" s="159">
        <v>0</v>
      </c>
      <c r="I107" s="159">
        <v>0</v>
      </c>
      <c r="J107" s="149">
        <v>0</v>
      </c>
      <c r="K107" s="149">
        <v>0</v>
      </c>
      <c r="L107" s="149">
        <v>0</v>
      </c>
      <c r="M107" s="149">
        <v>0</v>
      </c>
      <c r="N107" s="149">
        <v>0</v>
      </c>
      <c r="O107" s="149">
        <v>0</v>
      </c>
      <c r="P107" s="149">
        <v>0</v>
      </c>
      <c r="Q107" s="149">
        <v>0</v>
      </c>
      <c r="R107" s="149">
        <v>0</v>
      </c>
      <c r="S107" s="149">
        <v>0</v>
      </c>
      <c r="T107" s="149">
        <v>0</v>
      </c>
      <c r="U107" s="149">
        <v>0</v>
      </c>
      <c r="V107" s="149">
        <v>0</v>
      </c>
      <c r="W107" s="149">
        <v>0</v>
      </c>
      <c r="X107" s="149">
        <v>0</v>
      </c>
      <c r="Y107" s="149">
        <v>0</v>
      </c>
      <c r="Z107" s="149">
        <v>0</v>
      </c>
      <c r="AA107" s="149">
        <v>0</v>
      </c>
      <c r="AB107" s="149">
        <v>0</v>
      </c>
      <c r="AC107" s="149"/>
      <c r="AD107" s="149"/>
      <c r="AE107" s="149"/>
      <c r="AF107" s="149"/>
      <c r="AG107" s="161" t="s">
        <v>123</v>
      </c>
      <c r="AH107" s="149"/>
    </row>
    <row r="108" spans="1:34" ht="24" customHeight="1">
      <c r="A108" s="153"/>
      <c r="B108" s="79" t="s">
        <v>122</v>
      </c>
      <c r="C108" s="61"/>
      <c r="D108" s="61"/>
      <c r="E108" s="187"/>
      <c r="F108" s="190"/>
      <c r="G108" s="157"/>
      <c r="H108" s="157"/>
      <c r="I108" s="157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62"/>
      <c r="AH108" s="150"/>
    </row>
    <row r="109" spans="1:34" ht="24">
      <c r="A109" s="153"/>
      <c r="B109" s="79" t="s">
        <v>87</v>
      </c>
      <c r="C109" s="61"/>
      <c r="D109" s="61"/>
      <c r="E109" s="187"/>
      <c r="F109" s="190"/>
      <c r="G109" s="157"/>
      <c r="H109" s="157"/>
      <c r="I109" s="157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62"/>
      <c r="AH109" s="150"/>
    </row>
    <row r="110" spans="1:34" ht="36.75" thickBot="1">
      <c r="A110" s="153"/>
      <c r="B110" s="100" t="s">
        <v>88</v>
      </c>
      <c r="C110" s="61"/>
      <c r="D110" s="62"/>
      <c r="E110" s="187"/>
      <c r="F110" s="190"/>
      <c r="G110" s="157"/>
      <c r="H110" s="157"/>
      <c r="I110" s="157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62"/>
      <c r="AH110" s="150"/>
    </row>
    <row r="111" spans="1:34" ht="48" customHeight="1">
      <c r="A111" s="153"/>
      <c r="B111" s="97" t="s">
        <v>90</v>
      </c>
      <c r="C111" s="61"/>
      <c r="D111" s="98"/>
      <c r="E111" s="187"/>
      <c r="F111" s="190"/>
      <c r="G111" s="157"/>
      <c r="H111" s="157"/>
      <c r="I111" s="157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62"/>
      <c r="AH111" s="150"/>
    </row>
    <row r="112" spans="1:34" ht="23.25">
      <c r="A112" s="153"/>
      <c r="B112" s="79" t="s">
        <v>91</v>
      </c>
      <c r="C112" s="61"/>
      <c r="D112" s="99"/>
      <c r="E112" s="188"/>
      <c r="F112" s="191"/>
      <c r="G112" s="160"/>
      <c r="H112" s="160"/>
      <c r="I112" s="160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67"/>
      <c r="AH112" s="151"/>
    </row>
    <row r="113" ht="24" thickBot="1"/>
    <row r="114" spans="1:34" ht="27.75" thickBot="1">
      <c r="A114" s="107" t="s">
        <v>36</v>
      </c>
      <c r="B114" s="118" t="s">
        <v>3</v>
      </c>
      <c r="C114" s="119" t="s">
        <v>24</v>
      </c>
      <c r="D114" s="119" t="s">
        <v>25</v>
      </c>
      <c r="E114" s="120" t="s">
        <v>23</v>
      </c>
      <c r="F114" s="121"/>
      <c r="G114" s="122"/>
      <c r="H114" s="123"/>
      <c r="I114" s="124"/>
      <c r="J114" s="124"/>
      <c r="K114" s="122"/>
      <c r="L114" s="124"/>
      <c r="M114" s="122"/>
      <c r="N114" s="124"/>
      <c r="O114" s="122"/>
      <c r="P114" s="124"/>
      <c r="Q114" s="122"/>
      <c r="R114" s="124"/>
      <c r="S114" s="122"/>
      <c r="T114" s="124"/>
      <c r="U114" s="122"/>
      <c r="V114" s="124"/>
      <c r="W114" s="122"/>
      <c r="X114" s="124"/>
      <c r="Y114" s="122"/>
      <c r="Z114" s="124"/>
      <c r="AA114" s="122"/>
      <c r="AB114" s="124"/>
      <c r="AC114" s="105"/>
      <c r="AD114" s="105"/>
      <c r="AE114" s="125"/>
      <c r="AF114" s="125"/>
      <c r="AG114" s="125"/>
      <c r="AH114" s="126"/>
    </row>
    <row r="115" spans="1:34" ht="24" customHeight="1">
      <c r="A115" s="193" t="s">
        <v>72</v>
      </c>
      <c r="B115" s="127" t="s">
        <v>85</v>
      </c>
      <c r="C115" s="128"/>
      <c r="D115" s="129"/>
      <c r="E115" s="196" t="s">
        <v>78</v>
      </c>
      <c r="F115" s="198" t="s">
        <v>79</v>
      </c>
      <c r="G115" s="156">
        <v>3</v>
      </c>
      <c r="H115" s="156">
        <v>1</v>
      </c>
      <c r="I115" s="156">
        <v>0</v>
      </c>
      <c r="J115" s="183">
        <v>0</v>
      </c>
      <c r="K115" s="183">
        <v>0</v>
      </c>
      <c r="L115" s="183">
        <v>0</v>
      </c>
      <c r="M115" s="180">
        <v>100000</v>
      </c>
      <c r="N115" s="180">
        <v>0</v>
      </c>
      <c r="O115" s="180">
        <v>400000</v>
      </c>
      <c r="P115" s="180">
        <v>0</v>
      </c>
      <c r="Q115" s="180">
        <v>0</v>
      </c>
      <c r="R115" s="180">
        <v>0</v>
      </c>
      <c r="S115" s="180">
        <v>0</v>
      </c>
      <c r="T115" s="180">
        <v>0</v>
      </c>
      <c r="U115" s="180">
        <v>0</v>
      </c>
      <c r="V115" s="180">
        <v>0</v>
      </c>
      <c r="W115" s="180">
        <v>0</v>
      </c>
      <c r="X115" s="180">
        <v>0</v>
      </c>
      <c r="Y115" s="180">
        <v>0</v>
      </c>
      <c r="Z115" s="180">
        <v>0</v>
      </c>
      <c r="AA115" s="180">
        <f>M115+O115</f>
        <v>500000</v>
      </c>
      <c r="AB115" s="168"/>
      <c r="AC115" s="168" t="str">
        <f>AC101</f>
        <v>HABITANTES DEL MUNICIPIO DE FACATATIVA</v>
      </c>
      <c r="AD115" s="168">
        <f>AD101</f>
        <v>124779</v>
      </c>
      <c r="AE115" s="183"/>
      <c r="AF115" s="168" t="s">
        <v>126</v>
      </c>
      <c r="AG115" s="184" t="s">
        <v>123</v>
      </c>
      <c r="AH115" s="177"/>
    </row>
    <row r="116" spans="1:34" ht="24" customHeight="1">
      <c r="A116" s="194"/>
      <c r="B116" s="79" t="s">
        <v>122</v>
      </c>
      <c r="C116" s="103"/>
      <c r="D116" s="61"/>
      <c r="E116" s="187"/>
      <c r="F116" s="190"/>
      <c r="G116" s="157"/>
      <c r="H116" s="157"/>
      <c r="I116" s="157"/>
      <c r="J116" s="150"/>
      <c r="K116" s="150"/>
      <c r="L116" s="150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65"/>
      <c r="AC116" s="165"/>
      <c r="AD116" s="165"/>
      <c r="AE116" s="150"/>
      <c r="AF116" s="165"/>
      <c r="AG116" s="162"/>
      <c r="AH116" s="178"/>
    </row>
    <row r="117" spans="1:34" ht="24">
      <c r="A117" s="194"/>
      <c r="B117" s="79" t="s">
        <v>87</v>
      </c>
      <c r="C117" s="103"/>
      <c r="D117" s="61"/>
      <c r="E117" s="187"/>
      <c r="F117" s="190"/>
      <c r="G117" s="157"/>
      <c r="H117" s="157"/>
      <c r="I117" s="157"/>
      <c r="J117" s="150"/>
      <c r="K117" s="150"/>
      <c r="L117" s="150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81"/>
      <c r="Y117" s="181"/>
      <c r="Z117" s="181"/>
      <c r="AA117" s="181"/>
      <c r="AB117" s="165"/>
      <c r="AC117" s="165"/>
      <c r="AD117" s="165"/>
      <c r="AE117" s="150"/>
      <c r="AF117" s="165"/>
      <c r="AG117" s="162"/>
      <c r="AH117" s="178"/>
    </row>
    <row r="118" spans="1:34" ht="36">
      <c r="A118" s="194"/>
      <c r="B118" s="79" t="s">
        <v>88</v>
      </c>
      <c r="C118" s="103"/>
      <c r="D118" s="61"/>
      <c r="E118" s="187"/>
      <c r="F118" s="190"/>
      <c r="G118" s="157"/>
      <c r="H118" s="157"/>
      <c r="I118" s="157"/>
      <c r="J118" s="150"/>
      <c r="K118" s="150"/>
      <c r="L118" s="150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81"/>
      <c r="Y118" s="181"/>
      <c r="Z118" s="181"/>
      <c r="AA118" s="181"/>
      <c r="AB118" s="165"/>
      <c r="AC118" s="165"/>
      <c r="AD118" s="165"/>
      <c r="AE118" s="150"/>
      <c r="AF118" s="165"/>
      <c r="AG118" s="162"/>
      <c r="AH118" s="178"/>
    </row>
    <row r="119" spans="1:34" ht="37.5" customHeight="1">
      <c r="A119" s="194"/>
      <c r="B119" s="79" t="s">
        <v>90</v>
      </c>
      <c r="C119" s="103"/>
      <c r="D119" s="101"/>
      <c r="E119" s="187"/>
      <c r="F119" s="190"/>
      <c r="G119" s="157"/>
      <c r="H119" s="157"/>
      <c r="I119" s="157"/>
      <c r="J119" s="150"/>
      <c r="K119" s="150"/>
      <c r="L119" s="150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81"/>
      <c r="Y119" s="181"/>
      <c r="Z119" s="181"/>
      <c r="AA119" s="181"/>
      <c r="AB119" s="165"/>
      <c r="AC119" s="165"/>
      <c r="AD119" s="165"/>
      <c r="AE119" s="150"/>
      <c r="AF119" s="165"/>
      <c r="AG119" s="162"/>
      <c r="AH119" s="178"/>
    </row>
    <row r="120" spans="1:34" ht="24" thickBot="1">
      <c r="A120" s="195"/>
      <c r="B120" s="80" t="s">
        <v>91</v>
      </c>
      <c r="C120" s="130"/>
      <c r="D120" s="131"/>
      <c r="E120" s="197"/>
      <c r="F120" s="199"/>
      <c r="G120" s="158"/>
      <c r="H120" s="158"/>
      <c r="I120" s="158"/>
      <c r="J120" s="173"/>
      <c r="K120" s="173"/>
      <c r="L120" s="173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66"/>
      <c r="AC120" s="166"/>
      <c r="AD120" s="166"/>
      <c r="AE120" s="173"/>
      <c r="AF120" s="166"/>
      <c r="AG120" s="163"/>
      <c r="AH120" s="179"/>
    </row>
    <row r="121" ht="24" thickBot="1">
      <c r="B121" s="95"/>
    </row>
    <row r="122" spans="1:34" ht="27">
      <c r="A122" s="69" t="s">
        <v>36</v>
      </c>
      <c r="B122" s="102" t="s">
        <v>3</v>
      </c>
      <c r="C122" s="60" t="s">
        <v>24</v>
      </c>
      <c r="D122" s="60" t="s">
        <v>25</v>
      </c>
      <c r="E122" s="64" t="s">
        <v>23</v>
      </c>
      <c r="F122" s="70"/>
      <c r="G122" s="65"/>
      <c r="H122" s="66"/>
      <c r="I122" s="72"/>
      <c r="J122" s="72"/>
      <c r="K122" s="65"/>
      <c r="L122" s="72"/>
      <c r="M122" s="65"/>
      <c r="N122" s="72"/>
      <c r="O122" s="65"/>
      <c r="P122" s="72"/>
      <c r="Q122" s="65"/>
      <c r="R122" s="72"/>
      <c r="S122" s="65"/>
      <c r="T122" s="72"/>
      <c r="U122" s="65"/>
      <c r="V122" s="72"/>
      <c r="W122" s="65"/>
      <c r="X122" s="72"/>
      <c r="Y122" s="65"/>
      <c r="Z122" s="72"/>
      <c r="AA122" s="65"/>
      <c r="AB122" s="72"/>
      <c r="AC122" s="14"/>
      <c r="AD122" s="14"/>
      <c r="AE122" s="15"/>
      <c r="AF122" s="15"/>
      <c r="AG122" s="15"/>
      <c r="AH122" s="21"/>
    </row>
    <row r="123" spans="1:34" ht="24" customHeight="1">
      <c r="A123" s="152" t="s">
        <v>80</v>
      </c>
      <c r="B123" s="79" t="s">
        <v>85</v>
      </c>
      <c r="C123" s="103"/>
      <c r="D123" s="61"/>
      <c r="E123" s="186" t="s">
        <v>81</v>
      </c>
      <c r="F123" s="186" t="s">
        <v>82</v>
      </c>
      <c r="G123" s="159">
        <v>80</v>
      </c>
      <c r="H123" s="159">
        <v>20</v>
      </c>
      <c r="I123" s="159">
        <v>0</v>
      </c>
      <c r="J123" s="149">
        <v>0</v>
      </c>
      <c r="K123" s="149">
        <v>0</v>
      </c>
      <c r="L123" s="192">
        <v>0</v>
      </c>
      <c r="M123" s="192">
        <v>0</v>
      </c>
      <c r="N123" s="192">
        <v>0</v>
      </c>
      <c r="O123" s="192">
        <v>0</v>
      </c>
      <c r="P123" s="192">
        <v>0</v>
      </c>
      <c r="Q123" s="192">
        <v>0</v>
      </c>
      <c r="R123" s="192">
        <v>0</v>
      </c>
      <c r="S123" s="192">
        <v>0</v>
      </c>
      <c r="T123" s="192">
        <v>0</v>
      </c>
      <c r="U123" s="192">
        <v>0</v>
      </c>
      <c r="V123" s="192">
        <v>0</v>
      </c>
      <c r="W123" s="192">
        <v>500000</v>
      </c>
      <c r="X123" s="192">
        <v>0</v>
      </c>
      <c r="Y123" s="192">
        <v>0</v>
      </c>
      <c r="Z123" s="192">
        <v>0</v>
      </c>
      <c r="AA123" s="192">
        <f>W123</f>
        <v>500000</v>
      </c>
      <c r="AB123" s="192">
        <v>0</v>
      </c>
      <c r="AC123" s="164" t="str">
        <f>AC115</f>
        <v>HABITANTES DEL MUNICIPIO DE FACATATIVA</v>
      </c>
      <c r="AD123" s="155">
        <f>AD115</f>
        <v>124779</v>
      </c>
      <c r="AE123" s="154"/>
      <c r="AF123" s="155" t="s">
        <v>123</v>
      </c>
      <c r="AG123" s="172" t="s">
        <v>123</v>
      </c>
      <c r="AH123" s="154"/>
    </row>
    <row r="124" spans="1:34" ht="24" customHeight="1">
      <c r="A124" s="153"/>
      <c r="B124" s="79" t="s">
        <v>122</v>
      </c>
      <c r="C124" s="103"/>
      <c r="D124" s="61"/>
      <c r="E124" s="187"/>
      <c r="F124" s="187"/>
      <c r="G124" s="157"/>
      <c r="H124" s="157"/>
      <c r="I124" s="157"/>
      <c r="J124" s="150"/>
      <c r="K124" s="150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81"/>
      <c r="AA124" s="181"/>
      <c r="AB124" s="181"/>
      <c r="AC124" s="165"/>
      <c r="AD124" s="155"/>
      <c r="AE124" s="154"/>
      <c r="AF124" s="155"/>
      <c r="AG124" s="172"/>
      <c r="AH124" s="154"/>
    </row>
    <row r="125" spans="1:34" ht="24">
      <c r="A125" s="153"/>
      <c r="B125" s="79" t="s">
        <v>87</v>
      </c>
      <c r="C125" s="103"/>
      <c r="D125" s="61"/>
      <c r="E125" s="187"/>
      <c r="F125" s="187"/>
      <c r="G125" s="157"/>
      <c r="H125" s="157"/>
      <c r="I125" s="157"/>
      <c r="J125" s="150"/>
      <c r="K125" s="150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81"/>
      <c r="AA125" s="181"/>
      <c r="AB125" s="181"/>
      <c r="AC125" s="165"/>
      <c r="AD125" s="155"/>
      <c r="AE125" s="154"/>
      <c r="AF125" s="155"/>
      <c r="AG125" s="172"/>
      <c r="AH125" s="154"/>
    </row>
    <row r="126" spans="1:34" ht="36.75" thickBot="1">
      <c r="A126" s="153"/>
      <c r="B126" s="100" t="s">
        <v>88</v>
      </c>
      <c r="C126" s="103"/>
      <c r="D126" s="62"/>
      <c r="E126" s="187"/>
      <c r="F126" s="187"/>
      <c r="G126" s="157"/>
      <c r="H126" s="157"/>
      <c r="I126" s="157"/>
      <c r="J126" s="150"/>
      <c r="K126" s="150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81"/>
      <c r="AA126" s="181"/>
      <c r="AB126" s="181"/>
      <c r="AC126" s="165"/>
      <c r="AD126" s="155"/>
      <c r="AE126" s="154"/>
      <c r="AF126" s="155"/>
      <c r="AG126" s="172"/>
      <c r="AH126" s="154"/>
    </row>
    <row r="127" spans="1:34" ht="36.75" customHeight="1">
      <c r="A127" s="153"/>
      <c r="B127" s="97" t="s">
        <v>90</v>
      </c>
      <c r="C127" s="104"/>
      <c r="D127" s="98"/>
      <c r="E127" s="187"/>
      <c r="F127" s="187"/>
      <c r="G127" s="157"/>
      <c r="H127" s="157"/>
      <c r="I127" s="157"/>
      <c r="J127" s="150"/>
      <c r="K127" s="150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81"/>
      <c r="AA127" s="181"/>
      <c r="AB127" s="181"/>
      <c r="AC127" s="165"/>
      <c r="AD127" s="155"/>
      <c r="AE127" s="154"/>
      <c r="AF127" s="155"/>
      <c r="AG127" s="172"/>
      <c r="AH127" s="154"/>
    </row>
    <row r="128" spans="1:34" ht="23.25">
      <c r="A128" s="153"/>
      <c r="B128" s="79" t="s">
        <v>91</v>
      </c>
      <c r="C128" s="104"/>
      <c r="D128" s="99"/>
      <c r="E128" s="188"/>
      <c r="F128" s="188"/>
      <c r="G128" s="160"/>
      <c r="H128" s="160"/>
      <c r="I128" s="160"/>
      <c r="J128" s="151"/>
      <c r="K128" s="15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65"/>
      <c r="AD128" s="155"/>
      <c r="AE128" s="154"/>
      <c r="AF128" s="155"/>
      <c r="AG128" s="172"/>
      <c r="AH128" s="154"/>
    </row>
    <row r="129" ht="24" thickBot="1">
      <c r="B129" s="95"/>
    </row>
    <row r="130" spans="1:34" ht="12.75">
      <c r="A130" s="69" t="s">
        <v>28</v>
      </c>
      <c r="B130" s="59" t="s">
        <v>3</v>
      </c>
      <c r="C130" s="60" t="s">
        <v>24</v>
      </c>
      <c r="D130" s="60" t="s">
        <v>25</v>
      </c>
      <c r="E130" s="64" t="s">
        <v>23</v>
      </c>
      <c r="F130" s="70"/>
      <c r="G130" s="65"/>
      <c r="H130" s="66"/>
      <c r="I130" s="72"/>
      <c r="J130" s="72"/>
      <c r="K130" s="65"/>
      <c r="L130" s="72"/>
      <c r="M130" s="65"/>
      <c r="N130" s="72"/>
      <c r="O130" s="65"/>
      <c r="P130" s="72"/>
      <c r="Q130" s="65"/>
      <c r="R130" s="72"/>
      <c r="S130" s="65"/>
      <c r="T130" s="72"/>
      <c r="U130" s="65"/>
      <c r="V130" s="72"/>
      <c r="W130" s="65"/>
      <c r="X130" s="72"/>
      <c r="Y130" s="65"/>
      <c r="Z130" s="72"/>
      <c r="AA130" s="65"/>
      <c r="AB130" s="72"/>
      <c r="AC130" s="14"/>
      <c r="AD130" s="105"/>
      <c r="AE130" s="15"/>
      <c r="AF130" s="15"/>
      <c r="AG130" s="15"/>
      <c r="AH130" s="21"/>
    </row>
    <row r="131" spans="1:34" ht="24" customHeight="1">
      <c r="A131" s="152" t="s">
        <v>83</v>
      </c>
      <c r="B131" s="79" t="s">
        <v>85</v>
      </c>
      <c r="C131" s="103"/>
      <c r="D131" s="61"/>
      <c r="E131" s="186" t="s">
        <v>84</v>
      </c>
      <c r="F131" s="189" t="s">
        <v>107</v>
      </c>
      <c r="G131" s="159">
        <v>1</v>
      </c>
      <c r="H131" s="159">
        <v>1</v>
      </c>
      <c r="I131" s="159">
        <v>0</v>
      </c>
      <c r="J131" s="159">
        <v>0</v>
      </c>
      <c r="K131" s="159">
        <v>0</v>
      </c>
      <c r="L131" s="159">
        <v>0</v>
      </c>
      <c r="M131" s="185">
        <v>60000</v>
      </c>
      <c r="N131" s="185">
        <v>0</v>
      </c>
      <c r="O131" s="185">
        <v>260000</v>
      </c>
      <c r="P131" s="185">
        <v>0</v>
      </c>
      <c r="Q131" s="185">
        <v>0</v>
      </c>
      <c r="R131" s="185">
        <v>0</v>
      </c>
      <c r="S131" s="185">
        <v>0</v>
      </c>
      <c r="T131" s="185">
        <v>0</v>
      </c>
      <c r="U131" s="185">
        <v>0</v>
      </c>
      <c r="V131" s="185">
        <v>0</v>
      </c>
      <c r="W131" s="185">
        <v>0</v>
      </c>
      <c r="X131" s="185">
        <v>0</v>
      </c>
      <c r="Y131" s="185">
        <v>0</v>
      </c>
      <c r="Z131" s="185">
        <v>0</v>
      </c>
      <c r="AA131" s="185">
        <f>O131+M131</f>
        <v>320000</v>
      </c>
      <c r="AB131" s="185"/>
      <c r="AC131" s="155" t="str">
        <f>AC123</f>
        <v>HABITANTES DEL MUNICIPIO DE FACATATIVA</v>
      </c>
      <c r="AD131" s="185">
        <f>AD123</f>
        <v>124779</v>
      </c>
      <c r="AE131" s="159"/>
      <c r="AF131" s="164" t="s">
        <v>126</v>
      </c>
      <c r="AG131" s="161" t="s">
        <v>123</v>
      </c>
      <c r="AH131" s="159"/>
    </row>
    <row r="132" spans="1:34" ht="24" customHeight="1">
      <c r="A132" s="153"/>
      <c r="B132" s="79" t="s">
        <v>122</v>
      </c>
      <c r="C132" s="103"/>
      <c r="D132" s="61"/>
      <c r="E132" s="187"/>
      <c r="F132" s="190"/>
      <c r="G132" s="157"/>
      <c r="H132" s="157"/>
      <c r="I132" s="157"/>
      <c r="J132" s="157"/>
      <c r="K132" s="157"/>
      <c r="L132" s="157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55"/>
      <c r="AD132" s="185"/>
      <c r="AE132" s="157"/>
      <c r="AF132" s="165"/>
      <c r="AG132" s="162"/>
      <c r="AH132" s="157"/>
    </row>
    <row r="133" spans="1:34" ht="24">
      <c r="A133" s="153"/>
      <c r="B133" s="79" t="s">
        <v>87</v>
      </c>
      <c r="C133" s="103"/>
      <c r="D133" s="61"/>
      <c r="E133" s="187"/>
      <c r="F133" s="190"/>
      <c r="G133" s="157"/>
      <c r="H133" s="157"/>
      <c r="I133" s="157"/>
      <c r="J133" s="157"/>
      <c r="K133" s="157"/>
      <c r="L133" s="157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55"/>
      <c r="AD133" s="185"/>
      <c r="AE133" s="157"/>
      <c r="AF133" s="165"/>
      <c r="AG133" s="162"/>
      <c r="AH133" s="157"/>
    </row>
    <row r="134" spans="1:34" ht="36.75" thickBot="1">
      <c r="A134" s="153"/>
      <c r="B134" s="100" t="s">
        <v>88</v>
      </c>
      <c r="C134" s="103"/>
      <c r="D134" s="62"/>
      <c r="E134" s="187"/>
      <c r="F134" s="190"/>
      <c r="G134" s="157"/>
      <c r="H134" s="157"/>
      <c r="I134" s="157"/>
      <c r="J134" s="157"/>
      <c r="K134" s="157"/>
      <c r="L134" s="157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55"/>
      <c r="AD134" s="185"/>
      <c r="AE134" s="157"/>
      <c r="AF134" s="165"/>
      <c r="AG134" s="162"/>
      <c r="AH134" s="157"/>
    </row>
    <row r="135" spans="1:34" ht="24">
      <c r="A135" s="153"/>
      <c r="B135" s="97" t="s">
        <v>90</v>
      </c>
      <c r="C135" s="98"/>
      <c r="D135" s="98"/>
      <c r="E135" s="187"/>
      <c r="F135" s="190"/>
      <c r="G135" s="157"/>
      <c r="H135" s="157"/>
      <c r="I135" s="157"/>
      <c r="J135" s="157"/>
      <c r="K135" s="157"/>
      <c r="L135" s="157"/>
      <c r="M135" s="185"/>
      <c r="N135" s="185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55"/>
      <c r="AD135" s="185"/>
      <c r="AE135" s="157"/>
      <c r="AF135" s="165"/>
      <c r="AG135" s="162"/>
      <c r="AH135" s="157"/>
    </row>
    <row r="136" spans="1:34" ht="23.25">
      <c r="A136" s="153"/>
      <c r="B136" s="79" t="s">
        <v>91</v>
      </c>
      <c r="C136" s="98"/>
      <c r="D136" s="99"/>
      <c r="E136" s="188"/>
      <c r="F136" s="191"/>
      <c r="G136" s="160"/>
      <c r="H136" s="160"/>
      <c r="I136" s="160"/>
      <c r="J136" s="160"/>
      <c r="K136" s="160"/>
      <c r="L136" s="160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55"/>
      <c r="AD136" s="185"/>
      <c r="AE136" s="160"/>
      <c r="AF136" s="165"/>
      <c r="AG136" s="167"/>
      <c r="AH136" s="160"/>
    </row>
    <row r="137" ht="24" thickBot="1">
      <c r="B137" s="95"/>
    </row>
    <row r="138" spans="1:34" ht="27">
      <c r="A138" s="69" t="s">
        <v>36</v>
      </c>
      <c r="B138" s="59" t="s">
        <v>3</v>
      </c>
      <c r="C138" s="60" t="s">
        <v>24</v>
      </c>
      <c r="D138" s="60" t="s">
        <v>25</v>
      </c>
      <c r="E138" s="64" t="s">
        <v>23</v>
      </c>
      <c r="F138" s="70"/>
      <c r="G138" s="65"/>
      <c r="H138" s="66"/>
      <c r="I138" s="72"/>
      <c r="J138" s="72"/>
      <c r="K138" s="65"/>
      <c r="L138" s="72"/>
      <c r="M138" s="65"/>
      <c r="N138" s="72"/>
      <c r="O138" s="65"/>
      <c r="P138" s="72"/>
      <c r="Q138" s="65"/>
      <c r="R138" s="72"/>
      <c r="S138" s="65"/>
      <c r="T138" s="72"/>
      <c r="U138" s="65"/>
      <c r="V138" s="72"/>
      <c r="W138" s="65"/>
      <c r="X138" s="72"/>
      <c r="Y138" s="65"/>
      <c r="Z138" s="72"/>
      <c r="AA138" s="65"/>
      <c r="AB138" s="72"/>
      <c r="AC138" s="14"/>
      <c r="AD138" s="14"/>
      <c r="AE138" s="15"/>
      <c r="AF138" s="15"/>
      <c r="AG138" s="15"/>
      <c r="AH138" s="21"/>
    </row>
    <row r="139" spans="1:34" ht="24" customHeight="1">
      <c r="A139" s="152" t="s">
        <v>109</v>
      </c>
      <c r="B139" s="79" t="s">
        <v>85</v>
      </c>
      <c r="C139" s="61"/>
      <c r="D139" s="61"/>
      <c r="E139" s="186" t="s">
        <v>108</v>
      </c>
      <c r="F139" s="189" t="s">
        <v>110</v>
      </c>
      <c r="G139" s="159">
        <v>6</v>
      </c>
      <c r="H139" s="159">
        <v>1</v>
      </c>
      <c r="I139" s="218">
        <v>0</v>
      </c>
      <c r="J139" s="149">
        <v>0</v>
      </c>
      <c r="K139" s="154">
        <v>0</v>
      </c>
      <c r="L139" s="154">
        <v>0</v>
      </c>
      <c r="M139" s="185">
        <v>100000</v>
      </c>
      <c r="N139" s="185">
        <v>0</v>
      </c>
      <c r="O139" s="185">
        <v>400000</v>
      </c>
      <c r="P139" s="185">
        <v>0</v>
      </c>
      <c r="Q139" s="185">
        <v>0</v>
      </c>
      <c r="R139" s="185">
        <v>0</v>
      </c>
      <c r="S139" s="185">
        <v>0</v>
      </c>
      <c r="T139" s="185">
        <v>0</v>
      </c>
      <c r="U139" s="185">
        <v>0</v>
      </c>
      <c r="V139" s="185">
        <v>0</v>
      </c>
      <c r="W139" s="185">
        <v>0</v>
      </c>
      <c r="X139" s="185">
        <v>0</v>
      </c>
      <c r="Y139" s="185">
        <v>0</v>
      </c>
      <c r="Z139" s="185">
        <v>0</v>
      </c>
      <c r="AA139" s="185">
        <f>O139+M139</f>
        <v>500000</v>
      </c>
      <c r="AB139" s="185"/>
      <c r="AC139" s="155" t="s">
        <v>137</v>
      </c>
      <c r="AD139" s="185">
        <f>AD131</f>
        <v>124779</v>
      </c>
      <c r="AE139" s="222"/>
      <c r="AF139" s="155" t="str">
        <f>AF131</f>
        <v>ENTIDADES DEL ORDEN NACIONAL -OFICINA JURIDICA</v>
      </c>
      <c r="AG139" s="161" t="s">
        <v>123</v>
      </c>
      <c r="AH139" s="149"/>
    </row>
    <row r="140" spans="1:34" ht="24" customHeight="1">
      <c r="A140" s="153"/>
      <c r="B140" s="79" t="s">
        <v>122</v>
      </c>
      <c r="C140" s="61"/>
      <c r="D140" s="61"/>
      <c r="E140" s="187"/>
      <c r="F140" s="190"/>
      <c r="G140" s="157"/>
      <c r="H140" s="157"/>
      <c r="I140" s="219"/>
      <c r="J140" s="150"/>
      <c r="K140" s="154"/>
      <c r="L140" s="154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55"/>
      <c r="AD140" s="185"/>
      <c r="AE140" s="222"/>
      <c r="AF140" s="155"/>
      <c r="AG140" s="162"/>
      <c r="AH140" s="150"/>
    </row>
    <row r="141" spans="1:34" ht="24">
      <c r="A141" s="153"/>
      <c r="B141" s="79" t="s">
        <v>87</v>
      </c>
      <c r="C141" s="61"/>
      <c r="D141" s="61"/>
      <c r="E141" s="187"/>
      <c r="F141" s="190"/>
      <c r="G141" s="157"/>
      <c r="H141" s="157"/>
      <c r="I141" s="219"/>
      <c r="J141" s="150"/>
      <c r="K141" s="154"/>
      <c r="L141" s="154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55"/>
      <c r="AD141" s="185"/>
      <c r="AE141" s="222"/>
      <c r="AF141" s="155"/>
      <c r="AG141" s="162"/>
      <c r="AH141" s="150"/>
    </row>
    <row r="142" spans="1:34" ht="36.75" thickBot="1">
      <c r="A142" s="153"/>
      <c r="B142" s="100" t="s">
        <v>88</v>
      </c>
      <c r="C142" s="62"/>
      <c r="D142" s="62"/>
      <c r="E142" s="187"/>
      <c r="F142" s="190"/>
      <c r="G142" s="157"/>
      <c r="H142" s="157"/>
      <c r="I142" s="219"/>
      <c r="J142" s="150"/>
      <c r="K142" s="154"/>
      <c r="L142" s="154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55"/>
      <c r="AD142" s="185"/>
      <c r="AE142" s="222"/>
      <c r="AF142" s="155"/>
      <c r="AG142" s="162"/>
      <c r="AH142" s="150"/>
    </row>
    <row r="143" spans="1:34" ht="23.25" customHeight="1">
      <c r="A143" s="153"/>
      <c r="B143" s="97" t="s">
        <v>90</v>
      </c>
      <c r="C143" s="98"/>
      <c r="D143" s="98"/>
      <c r="E143" s="187"/>
      <c r="F143" s="190"/>
      <c r="G143" s="157"/>
      <c r="H143" s="157"/>
      <c r="I143" s="219"/>
      <c r="J143" s="150"/>
      <c r="K143" s="154"/>
      <c r="L143" s="154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55"/>
      <c r="AD143" s="185"/>
      <c r="AE143" s="222"/>
      <c r="AF143" s="155"/>
      <c r="AG143" s="162"/>
      <c r="AH143" s="150"/>
    </row>
    <row r="144" spans="1:34" ht="23.25">
      <c r="A144" s="153"/>
      <c r="B144" s="79" t="s">
        <v>91</v>
      </c>
      <c r="C144" s="99"/>
      <c r="D144" s="99"/>
      <c r="E144" s="188"/>
      <c r="F144" s="191"/>
      <c r="G144" s="160"/>
      <c r="H144" s="160"/>
      <c r="I144" s="221"/>
      <c r="J144" s="151"/>
      <c r="K144" s="154"/>
      <c r="L144" s="154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55"/>
      <c r="AD144" s="185"/>
      <c r="AE144" s="222"/>
      <c r="AF144" s="155"/>
      <c r="AG144" s="167"/>
      <c r="AH144" s="151"/>
    </row>
    <row r="145" ht="24" thickBot="1">
      <c r="B145" s="95"/>
    </row>
    <row r="146" spans="1:34" ht="27.75" thickBot="1">
      <c r="A146" s="69" t="s">
        <v>36</v>
      </c>
      <c r="B146" s="59" t="s">
        <v>3</v>
      </c>
      <c r="C146" s="60" t="s">
        <v>24</v>
      </c>
      <c r="D146" s="60" t="s">
        <v>25</v>
      </c>
      <c r="E146" s="64" t="s">
        <v>23</v>
      </c>
      <c r="F146" s="70"/>
      <c r="G146" s="65"/>
      <c r="H146" s="66"/>
      <c r="I146" s="72"/>
      <c r="J146" s="72"/>
      <c r="K146" s="65"/>
      <c r="L146" s="72"/>
      <c r="M146" s="65"/>
      <c r="N146" s="72"/>
      <c r="O146" s="65"/>
      <c r="P146" s="72"/>
      <c r="Q146" s="65"/>
      <c r="R146" s="72"/>
      <c r="S146" s="65"/>
      <c r="T146" s="72"/>
      <c r="U146" s="65"/>
      <c r="V146" s="72"/>
      <c r="W146" s="65"/>
      <c r="X146" s="72"/>
      <c r="Y146" s="65"/>
      <c r="Z146" s="72"/>
      <c r="AA146" s="65"/>
      <c r="AB146" s="72"/>
      <c r="AC146" s="14"/>
      <c r="AD146" s="14"/>
      <c r="AE146" s="15"/>
      <c r="AF146" s="15"/>
      <c r="AG146" s="15"/>
      <c r="AH146" s="21"/>
    </row>
    <row r="147" spans="1:34" ht="27">
      <c r="A147" s="69" t="s">
        <v>36</v>
      </c>
      <c r="E147" s="64" t="s">
        <v>23</v>
      </c>
      <c r="F147" s="70"/>
      <c r="G147" s="65"/>
      <c r="H147" s="66"/>
      <c r="I147" s="72"/>
      <c r="J147" s="72"/>
      <c r="K147" s="65"/>
      <c r="L147" s="72"/>
      <c r="M147" s="65"/>
      <c r="N147" s="72"/>
      <c r="O147" s="65"/>
      <c r="P147" s="72"/>
      <c r="Q147" s="65"/>
      <c r="R147" s="72"/>
      <c r="S147" s="65"/>
      <c r="T147" s="72"/>
      <c r="U147" s="65"/>
      <c r="V147" s="72"/>
      <c r="W147" s="65"/>
      <c r="X147" s="72"/>
      <c r="Y147" s="65"/>
      <c r="Z147" s="72"/>
      <c r="AA147" s="65"/>
      <c r="AB147" s="72"/>
      <c r="AC147" s="14"/>
      <c r="AD147" s="78"/>
      <c r="AE147" s="15"/>
      <c r="AF147" s="15"/>
      <c r="AG147" s="15"/>
      <c r="AH147" s="21"/>
    </row>
    <row r="148" spans="1:34" ht="24" customHeight="1">
      <c r="A148" s="152" t="s">
        <v>111</v>
      </c>
      <c r="B148" s="79" t="s">
        <v>85</v>
      </c>
      <c r="C148" s="61"/>
      <c r="D148" s="61"/>
      <c r="E148" s="186" t="s">
        <v>112</v>
      </c>
      <c r="F148" s="189" t="s">
        <v>113</v>
      </c>
      <c r="G148" s="159">
        <v>32</v>
      </c>
      <c r="H148" s="159">
        <v>0</v>
      </c>
      <c r="I148" s="159">
        <v>0</v>
      </c>
      <c r="J148" s="149">
        <v>0</v>
      </c>
      <c r="K148" s="185">
        <v>37000</v>
      </c>
      <c r="L148" s="185">
        <v>0</v>
      </c>
      <c r="M148" s="185">
        <v>63000</v>
      </c>
      <c r="N148" s="185">
        <v>0</v>
      </c>
      <c r="O148" s="185">
        <v>400000</v>
      </c>
      <c r="P148" s="185">
        <v>0</v>
      </c>
      <c r="Q148" s="185">
        <v>0</v>
      </c>
      <c r="R148" s="185">
        <v>0</v>
      </c>
      <c r="S148" s="185">
        <v>0</v>
      </c>
      <c r="T148" s="185">
        <v>0</v>
      </c>
      <c r="U148" s="185">
        <v>0</v>
      </c>
      <c r="V148" s="185">
        <v>0</v>
      </c>
      <c r="W148" s="185">
        <v>0</v>
      </c>
      <c r="X148" s="185">
        <v>0</v>
      </c>
      <c r="Y148" s="185">
        <v>0</v>
      </c>
      <c r="Z148" s="185">
        <v>0</v>
      </c>
      <c r="AA148" s="185">
        <f>K148+M148+O148</f>
        <v>500000</v>
      </c>
      <c r="AB148" s="185"/>
      <c r="AC148" s="155" t="str">
        <f>AC131</f>
        <v>HABITANTES DEL MUNICIPIO DE FACATATIVA</v>
      </c>
      <c r="AD148" s="185">
        <f>AD139</f>
        <v>124779</v>
      </c>
      <c r="AE148" s="185"/>
      <c r="AF148" s="185" t="str">
        <f>AF139</f>
        <v>ENTIDADES DEL ORDEN NACIONAL -OFICINA JURIDICA</v>
      </c>
      <c r="AG148" s="161" t="s">
        <v>123</v>
      </c>
      <c r="AH148" s="149"/>
    </row>
    <row r="149" spans="1:34" ht="24">
      <c r="A149" s="153"/>
      <c r="B149" s="79" t="s">
        <v>122</v>
      </c>
      <c r="C149" s="61"/>
      <c r="D149" s="61"/>
      <c r="E149" s="187"/>
      <c r="F149" s="190"/>
      <c r="G149" s="157"/>
      <c r="H149" s="157"/>
      <c r="I149" s="157"/>
      <c r="J149" s="150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55"/>
      <c r="AD149" s="185"/>
      <c r="AE149" s="185"/>
      <c r="AF149" s="185"/>
      <c r="AG149" s="162"/>
      <c r="AH149" s="150"/>
    </row>
    <row r="150" spans="1:34" ht="24">
      <c r="A150" s="153"/>
      <c r="B150" s="79" t="s">
        <v>87</v>
      </c>
      <c r="C150" s="61"/>
      <c r="D150" s="61"/>
      <c r="E150" s="187"/>
      <c r="F150" s="190"/>
      <c r="G150" s="157"/>
      <c r="H150" s="157"/>
      <c r="I150" s="157"/>
      <c r="J150" s="150"/>
      <c r="K150" s="185"/>
      <c r="L150" s="185"/>
      <c r="M150" s="185"/>
      <c r="N150" s="185"/>
      <c r="O150" s="185"/>
      <c r="P150" s="185"/>
      <c r="Q150" s="185"/>
      <c r="R150" s="185"/>
      <c r="S150" s="185"/>
      <c r="T150" s="185"/>
      <c r="U150" s="185"/>
      <c r="V150" s="185"/>
      <c r="W150" s="185"/>
      <c r="X150" s="185"/>
      <c r="Y150" s="185"/>
      <c r="Z150" s="185"/>
      <c r="AA150" s="185"/>
      <c r="AB150" s="185"/>
      <c r="AC150" s="155"/>
      <c r="AD150" s="185"/>
      <c r="AE150" s="185"/>
      <c r="AF150" s="185"/>
      <c r="AG150" s="162"/>
      <c r="AH150" s="150"/>
    </row>
    <row r="151" spans="1:34" ht="58.5" customHeight="1">
      <c r="A151" s="153"/>
      <c r="B151" s="100" t="s">
        <v>88</v>
      </c>
      <c r="C151" s="61"/>
      <c r="D151" s="61"/>
      <c r="E151" s="187"/>
      <c r="F151" s="190"/>
      <c r="G151" s="157"/>
      <c r="H151" s="157"/>
      <c r="I151" s="157"/>
      <c r="J151" s="150"/>
      <c r="K151" s="185"/>
      <c r="L151" s="185"/>
      <c r="M151" s="185"/>
      <c r="N151" s="185"/>
      <c r="O151" s="185"/>
      <c r="P151" s="185"/>
      <c r="Q151" s="185"/>
      <c r="R151" s="185"/>
      <c r="S151" s="185"/>
      <c r="T151" s="185"/>
      <c r="U151" s="185"/>
      <c r="V151" s="185"/>
      <c r="W151" s="185"/>
      <c r="X151" s="185"/>
      <c r="Y151" s="185"/>
      <c r="Z151" s="185"/>
      <c r="AA151" s="185"/>
      <c r="AB151" s="185"/>
      <c r="AC151" s="155"/>
      <c r="AD151" s="185"/>
      <c r="AE151" s="185"/>
      <c r="AF151" s="185"/>
      <c r="AG151" s="162"/>
      <c r="AH151" s="150"/>
    </row>
    <row r="152" spans="1:34" ht="58.5" customHeight="1">
      <c r="A152" s="153"/>
      <c r="B152" s="97" t="s">
        <v>90</v>
      </c>
      <c r="C152" s="61"/>
      <c r="D152" s="61"/>
      <c r="E152" s="187"/>
      <c r="F152" s="190"/>
      <c r="G152" s="157"/>
      <c r="H152" s="157"/>
      <c r="I152" s="157"/>
      <c r="J152" s="150"/>
      <c r="K152" s="185"/>
      <c r="L152" s="185"/>
      <c r="M152" s="185"/>
      <c r="N152" s="185"/>
      <c r="O152" s="185"/>
      <c r="P152" s="185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55"/>
      <c r="AD152" s="185"/>
      <c r="AE152" s="185"/>
      <c r="AF152" s="185"/>
      <c r="AG152" s="162"/>
      <c r="AH152" s="150"/>
    </row>
    <row r="153" spans="1:34" ht="12.75">
      <c r="A153" s="153"/>
      <c r="B153" s="79" t="s">
        <v>91</v>
      </c>
      <c r="C153" s="61"/>
      <c r="D153" s="61"/>
      <c r="E153" s="188"/>
      <c r="F153" s="191"/>
      <c r="G153" s="160"/>
      <c r="H153" s="160"/>
      <c r="I153" s="160"/>
      <c r="J153" s="151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55"/>
      <c r="AD153" s="185"/>
      <c r="AE153" s="185"/>
      <c r="AF153" s="185"/>
      <c r="AG153" s="167"/>
      <c r="AH153" s="151"/>
    </row>
    <row r="154" ht="24" thickBot="1">
      <c r="B154" s="95"/>
    </row>
    <row r="155" spans="1:34" ht="27.75" customHeight="1">
      <c r="A155" s="107" t="s">
        <v>36</v>
      </c>
      <c r="B155" s="59" t="s">
        <v>3</v>
      </c>
      <c r="C155" s="60" t="s">
        <v>24</v>
      </c>
      <c r="D155" s="60" t="s">
        <v>25</v>
      </c>
      <c r="E155" s="64" t="s">
        <v>23</v>
      </c>
      <c r="F155" s="70"/>
      <c r="G155" s="65"/>
      <c r="H155" s="66"/>
      <c r="I155" s="72"/>
      <c r="J155" s="72"/>
      <c r="K155" s="65"/>
      <c r="L155" s="72"/>
      <c r="M155" s="65"/>
      <c r="N155" s="72"/>
      <c r="O155" s="65"/>
      <c r="P155" s="72"/>
      <c r="Q155" s="65"/>
      <c r="R155" s="72"/>
      <c r="S155" s="65"/>
      <c r="T155" s="72"/>
      <c r="U155" s="65"/>
      <c r="V155" s="72"/>
      <c r="W155" s="65"/>
      <c r="X155" s="72"/>
      <c r="Y155" s="65"/>
      <c r="Z155" s="72"/>
      <c r="AA155" s="65"/>
      <c r="AB155" s="72"/>
      <c r="AC155" s="14"/>
      <c r="AD155" s="14"/>
      <c r="AE155" s="15"/>
      <c r="AF155" s="15"/>
      <c r="AG155" s="15"/>
      <c r="AH155" s="21"/>
    </row>
    <row r="156" spans="1:34" ht="27" customHeight="1">
      <c r="A156" s="205" t="s">
        <v>114</v>
      </c>
      <c r="B156" s="36" t="s">
        <v>96</v>
      </c>
      <c r="C156" s="61"/>
      <c r="D156" s="61"/>
      <c r="E156" s="186" t="s">
        <v>115</v>
      </c>
      <c r="F156" s="189" t="s">
        <v>116</v>
      </c>
      <c r="G156" s="218">
        <v>1</v>
      </c>
      <c r="H156" s="149">
        <v>0</v>
      </c>
      <c r="I156" s="149">
        <v>0</v>
      </c>
      <c r="J156" s="149">
        <v>0</v>
      </c>
      <c r="K156" s="164">
        <v>0</v>
      </c>
      <c r="L156" s="164">
        <v>0</v>
      </c>
      <c r="M156" s="164">
        <v>50400</v>
      </c>
      <c r="N156" s="164">
        <v>0</v>
      </c>
      <c r="O156" s="164">
        <v>29600</v>
      </c>
      <c r="P156" s="164">
        <v>0</v>
      </c>
      <c r="Q156" s="164">
        <v>0</v>
      </c>
      <c r="R156" s="164">
        <v>0</v>
      </c>
      <c r="S156" s="164">
        <v>0</v>
      </c>
      <c r="T156" s="164">
        <v>0</v>
      </c>
      <c r="U156" s="164">
        <v>0</v>
      </c>
      <c r="V156" s="164">
        <v>0</v>
      </c>
      <c r="W156" s="164">
        <v>320000</v>
      </c>
      <c r="X156" s="164">
        <v>0</v>
      </c>
      <c r="Y156" s="164">
        <v>0</v>
      </c>
      <c r="Z156" s="164">
        <v>0</v>
      </c>
      <c r="AA156" s="164">
        <f>W156+O156+M156</f>
        <v>400000</v>
      </c>
      <c r="AB156" s="164"/>
      <c r="AC156" s="164" t="str">
        <f>AC148</f>
        <v>HABITANTES DEL MUNICIPIO DE FACATATIVA</v>
      </c>
      <c r="AD156" s="201"/>
      <c r="AE156" s="200"/>
      <c r="AF156" s="164" t="str">
        <f>AF148</f>
        <v>ENTIDADES DEL ORDEN NACIONAL -OFICINA JURIDICA</v>
      </c>
      <c r="AG156" s="212" t="s">
        <v>123</v>
      </c>
      <c r="AH156" s="215"/>
    </row>
    <row r="157" spans="1:34" ht="27">
      <c r="A157" s="206"/>
      <c r="B157" s="36" t="s">
        <v>100</v>
      </c>
      <c r="C157" s="61"/>
      <c r="D157" s="61"/>
      <c r="E157" s="208"/>
      <c r="F157" s="210"/>
      <c r="G157" s="219"/>
      <c r="H157" s="150"/>
      <c r="I157" s="150"/>
      <c r="J157" s="150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201"/>
      <c r="AD157" s="201"/>
      <c r="AE157" s="201"/>
      <c r="AF157" s="201"/>
      <c r="AG157" s="213"/>
      <c r="AH157" s="216"/>
    </row>
    <row r="158" spans="1:34" ht="18">
      <c r="A158" s="206"/>
      <c r="B158" s="36" t="s">
        <v>101</v>
      </c>
      <c r="C158" s="61"/>
      <c r="D158" s="61"/>
      <c r="E158" s="208"/>
      <c r="F158" s="210"/>
      <c r="G158" s="219"/>
      <c r="H158" s="150"/>
      <c r="I158" s="150"/>
      <c r="J158" s="150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201"/>
      <c r="AD158" s="201"/>
      <c r="AE158" s="201"/>
      <c r="AF158" s="201"/>
      <c r="AG158" s="213"/>
      <c r="AH158" s="216"/>
    </row>
    <row r="159" spans="1:34" ht="13.5" thickBot="1">
      <c r="A159" s="207"/>
      <c r="B159" s="37" t="s">
        <v>103</v>
      </c>
      <c r="C159" s="62"/>
      <c r="D159" s="62"/>
      <c r="E159" s="209"/>
      <c r="F159" s="211"/>
      <c r="G159" s="220"/>
      <c r="H159" s="173"/>
      <c r="I159" s="173"/>
      <c r="J159" s="173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66"/>
      <c r="AB159" s="166"/>
      <c r="AC159" s="202"/>
      <c r="AD159" s="202"/>
      <c r="AE159" s="202"/>
      <c r="AF159" s="202"/>
      <c r="AG159" s="214"/>
      <c r="AH159" s="217"/>
    </row>
    <row r="160" ht="24" thickBot="1"/>
    <row r="161" spans="1:34" ht="27.75" customHeight="1">
      <c r="A161" s="107" t="s">
        <v>36</v>
      </c>
      <c r="B161" s="59" t="s">
        <v>3</v>
      </c>
      <c r="C161" s="60" t="s">
        <v>24</v>
      </c>
      <c r="D161" s="60" t="s">
        <v>25</v>
      </c>
      <c r="E161" s="64" t="s">
        <v>23</v>
      </c>
      <c r="F161" s="70"/>
      <c r="G161" s="65"/>
      <c r="H161" s="66"/>
      <c r="I161" s="72"/>
      <c r="J161" s="72"/>
      <c r="K161" s="65"/>
      <c r="L161" s="72"/>
      <c r="M161" s="65"/>
      <c r="N161" s="72"/>
      <c r="O161" s="65"/>
      <c r="P161" s="72"/>
      <c r="Q161" s="65"/>
      <c r="R161" s="72"/>
      <c r="S161" s="65"/>
      <c r="T161" s="72"/>
      <c r="U161" s="65"/>
      <c r="V161" s="72"/>
      <c r="W161" s="65"/>
      <c r="X161" s="72"/>
      <c r="Y161" s="65"/>
      <c r="Z161" s="72"/>
      <c r="AA161" s="65"/>
      <c r="AB161" s="72"/>
      <c r="AC161" s="14"/>
      <c r="AD161" s="14"/>
      <c r="AE161" s="15"/>
      <c r="AF161" s="15"/>
      <c r="AG161" s="15"/>
      <c r="AH161" s="21"/>
    </row>
    <row r="162" spans="1:34" ht="18">
      <c r="A162" s="205" t="s">
        <v>117</v>
      </c>
      <c r="B162" s="36" t="s">
        <v>96</v>
      </c>
      <c r="C162" s="61"/>
      <c r="D162" s="61"/>
      <c r="E162" s="186" t="s">
        <v>118</v>
      </c>
      <c r="F162" s="189" t="s">
        <v>119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59">
        <v>0</v>
      </c>
      <c r="V162" s="159">
        <v>0</v>
      </c>
      <c r="W162" s="159">
        <v>0</v>
      </c>
      <c r="X162" s="159">
        <v>0</v>
      </c>
      <c r="Y162" s="159">
        <v>0</v>
      </c>
      <c r="Z162" s="159">
        <v>0</v>
      </c>
      <c r="AA162" s="159">
        <v>0</v>
      </c>
      <c r="AB162" s="159">
        <v>0</v>
      </c>
      <c r="AC162" s="200"/>
      <c r="AD162" s="201"/>
      <c r="AE162" s="200"/>
      <c r="AF162" s="200"/>
      <c r="AG162" s="212" t="s">
        <v>123</v>
      </c>
      <c r="AH162" s="215"/>
    </row>
    <row r="163" spans="1:34" ht="27">
      <c r="A163" s="206"/>
      <c r="B163" s="36" t="s">
        <v>100</v>
      </c>
      <c r="C163" s="61"/>
      <c r="D163" s="61"/>
      <c r="E163" s="208"/>
      <c r="F163" s="210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201"/>
      <c r="AD163" s="201"/>
      <c r="AE163" s="201"/>
      <c r="AF163" s="201"/>
      <c r="AG163" s="213"/>
      <c r="AH163" s="216"/>
    </row>
    <row r="164" spans="1:34" ht="18">
      <c r="A164" s="206"/>
      <c r="B164" s="36" t="s">
        <v>101</v>
      </c>
      <c r="C164" s="61"/>
      <c r="D164" s="61"/>
      <c r="E164" s="208"/>
      <c r="F164" s="210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201"/>
      <c r="AD164" s="201"/>
      <c r="AE164" s="201"/>
      <c r="AF164" s="201"/>
      <c r="AG164" s="213"/>
      <c r="AH164" s="216"/>
    </row>
    <row r="165" spans="1:34" ht="45" customHeight="1" thickBot="1">
      <c r="A165" s="207"/>
      <c r="B165" s="37" t="s">
        <v>103</v>
      </c>
      <c r="C165" s="62"/>
      <c r="D165" s="62"/>
      <c r="E165" s="209"/>
      <c r="F165" s="211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202"/>
      <c r="AD165" s="202"/>
      <c r="AE165" s="202"/>
      <c r="AF165" s="202"/>
      <c r="AG165" s="214"/>
      <c r="AH165" s="217"/>
    </row>
    <row r="166" ht="24" thickBot="1"/>
    <row r="167" spans="1:34" ht="27">
      <c r="A167" s="69" t="s">
        <v>36</v>
      </c>
      <c r="B167" s="59" t="s">
        <v>3</v>
      </c>
      <c r="C167" s="60" t="s">
        <v>24</v>
      </c>
      <c r="D167" s="60" t="s">
        <v>25</v>
      </c>
      <c r="E167" s="64" t="s">
        <v>23</v>
      </c>
      <c r="F167" s="70"/>
      <c r="G167" s="65"/>
      <c r="H167" s="66"/>
      <c r="I167" s="72"/>
      <c r="J167" s="72"/>
      <c r="K167" s="65"/>
      <c r="L167" s="72"/>
      <c r="M167" s="65"/>
      <c r="N167" s="72"/>
      <c r="O167" s="65"/>
      <c r="P167" s="72"/>
      <c r="Q167" s="65"/>
      <c r="R167" s="72"/>
      <c r="S167" s="65"/>
      <c r="T167" s="72"/>
      <c r="U167" s="65"/>
      <c r="V167" s="72"/>
      <c r="W167" s="65"/>
      <c r="X167" s="72"/>
      <c r="Y167" s="65"/>
      <c r="Z167" s="72"/>
      <c r="AA167" s="65"/>
      <c r="AB167" s="72"/>
      <c r="AC167" s="142"/>
      <c r="AD167" s="143"/>
      <c r="AE167" s="144"/>
      <c r="AF167" s="125"/>
      <c r="AG167" s="125"/>
      <c r="AH167" s="126"/>
    </row>
    <row r="168" spans="1:34" ht="24" customHeight="1">
      <c r="A168" s="152" t="s">
        <v>109</v>
      </c>
      <c r="B168" s="79" t="s">
        <v>85</v>
      </c>
      <c r="C168" s="61"/>
      <c r="D168" s="61"/>
      <c r="E168" s="186" t="s">
        <v>121</v>
      </c>
      <c r="F168" s="186" t="s">
        <v>120</v>
      </c>
      <c r="G168" s="186">
        <v>2</v>
      </c>
      <c r="H168" s="186">
        <v>0</v>
      </c>
      <c r="I168" s="186">
        <v>0</v>
      </c>
      <c r="J168" s="186">
        <v>0</v>
      </c>
      <c r="K168" s="186">
        <v>0</v>
      </c>
      <c r="L168" s="186">
        <v>0</v>
      </c>
      <c r="M168" s="185">
        <v>50000</v>
      </c>
      <c r="N168" s="185">
        <v>0</v>
      </c>
      <c r="O168" s="185">
        <v>200000</v>
      </c>
      <c r="P168" s="185">
        <v>0</v>
      </c>
      <c r="Q168" s="185">
        <v>0</v>
      </c>
      <c r="R168" s="185">
        <v>0</v>
      </c>
      <c r="S168" s="185">
        <v>0</v>
      </c>
      <c r="T168" s="185">
        <v>0</v>
      </c>
      <c r="U168" s="185">
        <v>0</v>
      </c>
      <c r="V168" s="185">
        <v>0</v>
      </c>
      <c r="W168" s="185">
        <v>0</v>
      </c>
      <c r="X168" s="185">
        <v>0</v>
      </c>
      <c r="Y168" s="185">
        <v>0</v>
      </c>
      <c r="Z168" s="185"/>
      <c r="AA168" s="185">
        <f>O168+M168</f>
        <v>250000</v>
      </c>
      <c r="AB168" s="185"/>
      <c r="AC168" s="185" t="str">
        <f>AC148</f>
        <v>HABITANTES DEL MUNICIPIO DE FACATATIVA</v>
      </c>
      <c r="AD168" s="185" t="e">
        <f>#REF!</f>
        <v>#REF!</v>
      </c>
      <c r="AE168" s="185"/>
      <c r="AF168" s="185" t="str">
        <f>AF156</f>
        <v>ENTIDADES DEL ORDEN NACIONAL -OFICINA JURIDICA</v>
      </c>
      <c r="AG168" s="203" t="s">
        <v>123</v>
      </c>
      <c r="AH168" s="204"/>
    </row>
    <row r="169" spans="1:34" ht="24" customHeight="1">
      <c r="A169" s="153"/>
      <c r="B169" s="79" t="s">
        <v>122</v>
      </c>
      <c r="C169" s="61"/>
      <c r="D169" s="61"/>
      <c r="E169" s="187"/>
      <c r="F169" s="187"/>
      <c r="G169" s="187"/>
      <c r="H169" s="187"/>
      <c r="I169" s="187"/>
      <c r="J169" s="187"/>
      <c r="K169" s="187"/>
      <c r="L169" s="187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203"/>
      <c r="AH169" s="204"/>
    </row>
    <row r="170" spans="1:34" ht="24">
      <c r="A170" s="153"/>
      <c r="B170" s="79" t="s">
        <v>87</v>
      </c>
      <c r="C170" s="61"/>
      <c r="D170" s="61"/>
      <c r="E170" s="187"/>
      <c r="F170" s="187"/>
      <c r="G170" s="187"/>
      <c r="H170" s="187"/>
      <c r="I170" s="187"/>
      <c r="J170" s="187"/>
      <c r="K170" s="187"/>
      <c r="L170" s="187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203"/>
      <c r="AH170" s="204"/>
    </row>
    <row r="171" spans="1:34" ht="36.75" thickBot="1">
      <c r="A171" s="153"/>
      <c r="B171" s="100" t="s">
        <v>88</v>
      </c>
      <c r="C171" s="62"/>
      <c r="D171" s="62"/>
      <c r="E171" s="187"/>
      <c r="F171" s="187"/>
      <c r="G171" s="187"/>
      <c r="H171" s="187"/>
      <c r="I171" s="187"/>
      <c r="J171" s="187"/>
      <c r="K171" s="187"/>
      <c r="L171" s="187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203"/>
      <c r="AH171" s="204"/>
    </row>
    <row r="172" spans="1:34" ht="53.25" customHeight="1">
      <c r="A172" s="153"/>
      <c r="B172" s="97" t="s">
        <v>90</v>
      </c>
      <c r="C172" s="98"/>
      <c r="D172" s="98"/>
      <c r="E172" s="187"/>
      <c r="F172" s="187"/>
      <c r="G172" s="187"/>
      <c r="H172" s="187"/>
      <c r="I172" s="187"/>
      <c r="J172" s="187"/>
      <c r="K172" s="187"/>
      <c r="L172" s="187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203"/>
      <c r="AH172" s="204"/>
    </row>
    <row r="173" spans="1:34" ht="23.25">
      <c r="A173" s="153"/>
      <c r="B173" s="79" t="s">
        <v>91</v>
      </c>
      <c r="C173" s="99"/>
      <c r="D173" s="99"/>
      <c r="E173" s="188"/>
      <c r="F173" s="188"/>
      <c r="G173" s="188"/>
      <c r="H173" s="188"/>
      <c r="I173" s="188"/>
      <c r="J173" s="188"/>
      <c r="K173" s="188"/>
      <c r="L173" s="188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203"/>
      <c r="AH173" s="204"/>
    </row>
  </sheetData>
  <sheetProtection/>
  <mergeCells count="773">
    <mergeCell ref="E168:E173"/>
    <mergeCell ref="F168:F173"/>
    <mergeCell ref="G168:G173"/>
    <mergeCell ref="H168:H173"/>
    <mergeCell ref="I168:I173"/>
    <mergeCell ref="AA123:AA128"/>
    <mergeCell ref="O123:O128"/>
    <mergeCell ref="P123:P128"/>
    <mergeCell ref="Q123:Q128"/>
    <mergeCell ref="X123:X128"/>
    <mergeCell ref="AB123:AB128"/>
    <mergeCell ref="AB115:AB120"/>
    <mergeCell ref="R123:R128"/>
    <mergeCell ref="S123:S128"/>
    <mergeCell ref="T123:T128"/>
    <mergeCell ref="U123:U128"/>
    <mergeCell ref="V123:V128"/>
    <mergeCell ref="Z123:Z128"/>
    <mergeCell ref="V115:V120"/>
    <mergeCell ref="W123:W128"/>
    <mergeCell ref="E76:E80"/>
    <mergeCell ref="F76:F80"/>
    <mergeCell ref="G76:G80"/>
    <mergeCell ref="H76:H80"/>
    <mergeCell ref="I76:I80"/>
    <mergeCell ref="A75:A80"/>
    <mergeCell ref="Y123:Y128"/>
    <mergeCell ref="V101:V104"/>
    <mergeCell ref="W101:W104"/>
    <mergeCell ref="X101:X104"/>
    <mergeCell ref="Y101:Y104"/>
    <mergeCell ref="Z101:Z104"/>
    <mergeCell ref="Y115:Y120"/>
    <mergeCell ref="Z115:Z120"/>
    <mergeCell ref="X107:X112"/>
    <mergeCell ref="Y107:Y112"/>
    <mergeCell ref="AA101:AA104"/>
    <mergeCell ref="AB101:AB104"/>
    <mergeCell ref="AC101:AC104"/>
    <mergeCell ref="AE101:AE104"/>
    <mergeCell ref="M101:M104"/>
    <mergeCell ref="N101:N104"/>
    <mergeCell ref="O101:O104"/>
    <mergeCell ref="P101:P104"/>
    <mergeCell ref="Q101:Q104"/>
    <mergeCell ref="R101:R104"/>
    <mergeCell ref="S101:S104"/>
    <mergeCell ref="T101:T104"/>
    <mergeCell ref="U101:U104"/>
    <mergeCell ref="A101:A104"/>
    <mergeCell ref="E101:E104"/>
    <mergeCell ref="F101:F104"/>
    <mergeCell ref="G101:G104"/>
    <mergeCell ref="H101:H104"/>
    <mergeCell ref="I101:I104"/>
    <mergeCell ref="J101:J104"/>
    <mergeCell ref="K101:K104"/>
    <mergeCell ref="L101:L104"/>
    <mergeCell ref="V95:V98"/>
    <mergeCell ref="W95:W98"/>
    <mergeCell ref="X95:X98"/>
    <mergeCell ref="Y95:Y98"/>
    <mergeCell ref="K95:K98"/>
    <mergeCell ref="L95:L98"/>
    <mergeCell ref="M95:M98"/>
    <mergeCell ref="N95:N98"/>
    <mergeCell ref="Z95:Z98"/>
    <mergeCell ref="Q95:Q98"/>
    <mergeCell ref="R95:R98"/>
    <mergeCell ref="S95:S98"/>
    <mergeCell ref="T95:T98"/>
    <mergeCell ref="AA95:AA98"/>
    <mergeCell ref="AB95:AB98"/>
    <mergeCell ref="AC95:AC98"/>
    <mergeCell ref="AE95:AE98"/>
    <mergeCell ref="AB89:AB92"/>
    <mergeCell ref="AC89:AC92"/>
    <mergeCell ref="AE89:AE92"/>
    <mergeCell ref="AF89:AF92"/>
    <mergeCell ref="AG89:AG92"/>
    <mergeCell ref="AH89:AH92"/>
    <mergeCell ref="A95:A98"/>
    <mergeCell ref="E95:E98"/>
    <mergeCell ref="F95:F98"/>
    <mergeCell ref="G95:G98"/>
    <mergeCell ref="H95:H98"/>
    <mergeCell ref="I95:I98"/>
    <mergeCell ref="J95:J98"/>
    <mergeCell ref="O95:O98"/>
    <mergeCell ref="P95:P98"/>
    <mergeCell ref="U95:U98"/>
    <mergeCell ref="M89:M92"/>
    <mergeCell ref="N89:N92"/>
    <mergeCell ref="O89:O92"/>
    <mergeCell ref="P89:P92"/>
    <mergeCell ref="Q89:Q92"/>
    <mergeCell ref="R89:R92"/>
    <mergeCell ref="S89:S92"/>
    <mergeCell ref="T89:T92"/>
    <mergeCell ref="U89:U92"/>
    <mergeCell ref="A89:A92"/>
    <mergeCell ref="E89:E92"/>
    <mergeCell ref="F89:F92"/>
    <mergeCell ref="G89:G92"/>
    <mergeCell ref="H89:H92"/>
    <mergeCell ref="I89:I92"/>
    <mergeCell ref="J89:J92"/>
    <mergeCell ref="K89:K92"/>
    <mergeCell ref="L89:L92"/>
    <mergeCell ref="M83:M86"/>
    <mergeCell ref="N83:N86"/>
    <mergeCell ref="O83:O86"/>
    <mergeCell ref="J83:J86"/>
    <mergeCell ref="K83:K86"/>
    <mergeCell ref="L83:L86"/>
    <mergeCell ref="P83:P86"/>
    <mergeCell ref="Q83:Q86"/>
    <mergeCell ref="R83:R86"/>
    <mergeCell ref="S83:S86"/>
    <mergeCell ref="T83:T86"/>
    <mergeCell ref="U83:U86"/>
    <mergeCell ref="A83:A86"/>
    <mergeCell ref="E83:E86"/>
    <mergeCell ref="F83:F86"/>
    <mergeCell ref="G83:G86"/>
    <mergeCell ref="H83:H86"/>
    <mergeCell ref="I83:I86"/>
    <mergeCell ref="AC69:AC72"/>
    <mergeCell ref="M69:M72"/>
    <mergeCell ref="N69:N72"/>
    <mergeCell ref="O69:O72"/>
    <mergeCell ref="P69:P72"/>
    <mergeCell ref="Q69:Q72"/>
    <mergeCell ref="R69:R72"/>
    <mergeCell ref="W69:W72"/>
    <mergeCell ref="X69:X72"/>
    <mergeCell ref="Y69:Y72"/>
    <mergeCell ref="A69:A72"/>
    <mergeCell ref="E69:E72"/>
    <mergeCell ref="F69:F72"/>
    <mergeCell ref="G69:G72"/>
    <mergeCell ref="H69:H72"/>
    <mergeCell ref="I69:I72"/>
    <mergeCell ref="U69:U72"/>
    <mergeCell ref="V69:V72"/>
    <mergeCell ref="Z55:Z58"/>
    <mergeCell ref="AA55:AA58"/>
    <mergeCell ref="AB55:AB58"/>
    <mergeCell ref="Z69:Z72"/>
    <mergeCell ref="AA69:AA72"/>
    <mergeCell ref="AB69:AB72"/>
    <mergeCell ref="Z61:Z66"/>
    <mergeCell ref="AA61:AA66"/>
    <mergeCell ref="AE69:AE72"/>
    <mergeCell ref="J69:J72"/>
    <mergeCell ref="K69:K72"/>
    <mergeCell ref="L69:L72"/>
    <mergeCell ref="S69:S72"/>
    <mergeCell ref="AH55:AH58"/>
    <mergeCell ref="AC55:AC58"/>
    <mergeCell ref="AE55:AE58"/>
    <mergeCell ref="AF55:AF58"/>
    <mergeCell ref="T69:T72"/>
    <mergeCell ref="J55:J58"/>
    <mergeCell ref="J61:J66"/>
    <mergeCell ref="K61:K66"/>
    <mergeCell ref="L61:L66"/>
    <mergeCell ref="M61:M66"/>
    <mergeCell ref="I61:I66"/>
    <mergeCell ref="K55:K58"/>
    <mergeCell ref="L55:L58"/>
    <mergeCell ref="M55:M58"/>
    <mergeCell ref="A55:A58"/>
    <mergeCell ref="E55:E58"/>
    <mergeCell ref="F55:F58"/>
    <mergeCell ref="G55:G58"/>
    <mergeCell ref="H55:H58"/>
    <mergeCell ref="I55:I58"/>
    <mergeCell ref="N55:N58"/>
    <mergeCell ref="O55:O58"/>
    <mergeCell ref="S55:S58"/>
    <mergeCell ref="P55:P58"/>
    <mergeCell ref="Q55:Q58"/>
    <mergeCell ref="R55:R58"/>
    <mergeCell ref="T55:T58"/>
    <mergeCell ref="U55:U58"/>
    <mergeCell ref="V55:V58"/>
    <mergeCell ref="W55:W58"/>
    <mergeCell ref="X55:X58"/>
    <mergeCell ref="Y55:Y58"/>
    <mergeCell ref="AF48:AF51"/>
    <mergeCell ref="AG48:AG51"/>
    <mergeCell ref="AD55:AD58"/>
    <mergeCell ref="AG55:AG58"/>
    <mergeCell ref="AH48:AH51"/>
    <mergeCell ref="AB48:AB51"/>
    <mergeCell ref="AC48:AC51"/>
    <mergeCell ref="AE48:AE51"/>
    <mergeCell ref="AD48:AD51"/>
    <mergeCell ref="V48:V51"/>
    <mergeCell ref="W48:W51"/>
    <mergeCell ref="X48:X51"/>
    <mergeCell ref="Y48:Y51"/>
    <mergeCell ref="Z48:Z51"/>
    <mergeCell ref="AA48:AA51"/>
    <mergeCell ref="M48:M51"/>
    <mergeCell ref="N48:N51"/>
    <mergeCell ref="O48:O51"/>
    <mergeCell ref="P48:P51"/>
    <mergeCell ref="Q48:Q51"/>
    <mergeCell ref="R48:R51"/>
    <mergeCell ref="S48:S51"/>
    <mergeCell ref="T48:T51"/>
    <mergeCell ref="U48:U51"/>
    <mergeCell ref="A48:A51"/>
    <mergeCell ref="E48:E51"/>
    <mergeCell ref="F48:F51"/>
    <mergeCell ref="G48:G51"/>
    <mergeCell ref="H48:H51"/>
    <mergeCell ref="I48:I51"/>
    <mergeCell ref="J48:J51"/>
    <mergeCell ref="K48:K51"/>
    <mergeCell ref="L48:L51"/>
    <mergeCell ref="Y42:Y45"/>
    <mergeCell ref="Z42:Z45"/>
    <mergeCell ref="AA42:AA45"/>
    <mergeCell ref="AB42:AB45"/>
    <mergeCell ref="K42:K45"/>
    <mergeCell ref="L42:L45"/>
    <mergeCell ref="M42:M45"/>
    <mergeCell ref="N42:N45"/>
    <mergeCell ref="AC42:AC45"/>
    <mergeCell ref="AE42:AE45"/>
    <mergeCell ref="AF42:AF45"/>
    <mergeCell ref="AG42:AG45"/>
    <mergeCell ref="AH42:AH45"/>
    <mergeCell ref="AD42:AD45"/>
    <mergeCell ref="AF36:AF39"/>
    <mergeCell ref="AG36:AG39"/>
    <mergeCell ref="AH36:AH39"/>
    <mergeCell ref="A42:A45"/>
    <mergeCell ref="E42:E45"/>
    <mergeCell ref="F42:F45"/>
    <mergeCell ref="G42:G45"/>
    <mergeCell ref="H42:H45"/>
    <mergeCell ref="I42:I45"/>
    <mergeCell ref="J42:J45"/>
    <mergeCell ref="O42:O45"/>
    <mergeCell ref="P42:P45"/>
    <mergeCell ref="Q42:Q45"/>
    <mergeCell ref="R42:R45"/>
    <mergeCell ref="S42:S45"/>
    <mergeCell ref="T42:T45"/>
    <mergeCell ref="U42:U45"/>
    <mergeCell ref="V42:V45"/>
    <mergeCell ref="W42:W45"/>
    <mergeCell ref="X42:X45"/>
    <mergeCell ref="V36:V39"/>
    <mergeCell ref="W36:W39"/>
    <mergeCell ref="X36:X39"/>
    <mergeCell ref="Y36:Y39"/>
    <mergeCell ref="Z36:Z39"/>
    <mergeCell ref="AA36:AA39"/>
    <mergeCell ref="AB36:AB39"/>
    <mergeCell ref="AC36:AC39"/>
    <mergeCell ref="AE36:AE39"/>
    <mergeCell ref="AD36:AD39"/>
    <mergeCell ref="M36:M39"/>
    <mergeCell ref="N36:N39"/>
    <mergeCell ref="O36:O39"/>
    <mergeCell ref="P36:P39"/>
    <mergeCell ref="Q36:Q39"/>
    <mergeCell ref="R36:R39"/>
    <mergeCell ref="S36:S39"/>
    <mergeCell ref="T36:T39"/>
    <mergeCell ref="U36:U39"/>
    <mergeCell ref="A36:A39"/>
    <mergeCell ref="E36:E39"/>
    <mergeCell ref="F36:F39"/>
    <mergeCell ref="G36:G39"/>
    <mergeCell ref="H36:H39"/>
    <mergeCell ref="I36:I39"/>
    <mergeCell ref="J36:J39"/>
    <mergeCell ref="K36:K39"/>
    <mergeCell ref="L36:L39"/>
    <mergeCell ref="AD9:AD14"/>
    <mergeCell ref="AH4:AH5"/>
    <mergeCell ref="AC3:AH3"/>
    <mergeCell ref="AH9:AH14"/>
    <mergeCell ref="AH17:AH20"/>
    <mergeCell ref="AH23:AH26"/>
    <mergeCell ref="AH29:AH32"/>
    <mergeCell ref="K29:K32"/>
    <mergeCell ref="A4:D5"/>
    <mergeCell ref="E4:F5"/>
    <mergeCell ref="Z29:Z32"/>
    <mergeCell ref="AE29:AE32"/>
    <mergeCell ref="AA29:AA32"/>
    <mergeCell ref="H23:H26"/>
    <mergeCell ref="P23:P26"/>
    <mergeCell ref="O29:O32"/>
    <mergeCell ref="P29:P32"/>
    <mergeCell ref="M29:M32"/>
    <mergeCell ref="L29:L32"/>
    <mergeCell ref="N29:N32"/>
    <mergeCell ref="N23:N26"/>
    <mergeCell ref="L23:L26"/>
    <mergeCell ref="M23:M26"/>
    <mergeCell ref="O23:O26"/>
    <mergeCell ref="R29:R32"/>
    <mergeCell ref="O17:O20"/>
    <mergeCell ref="S23:S26"/>
    <mergeCell ref="V17:V20"/>
    <mergeCell ref="Q29:Q32"/>
    <mergeCell ref="W29:W32"/>
    <mergeCell ref="S29:S32"/>
    <mergeCell ref="Q17:Q20"/>
    <mergeCell ref="Q23:Q26"/>
    <mergeCell ref="P17:P20"/>
    <mergeCell ref="V23:V26"/>
    <mergeCell ref="W17:W20"/>
    <mergeCell ref="Y17:Y20"/>
    <mergeCell ref="X17:X20"/>
    <mergeCell ref="T29:T32"/>
    <mergeCell ref="U29:U32"/>
    <mergeCell ref="T9:T14"/>
    <mergeCell ref="AA9:AA14"/>
    <mergeCell ref="AA4:AB4"/>
    <mergeCell ref="W4:X4"/>
    <mergeCell ref="W23:W26"/>
    <mergeCell ref="AA23:AA26"/>
    <mergeCell ref="AB23:AB26"/>
    <mergeCell ref="V9:V14"/>
    <mergeCell ref="AA17:AA20"/>
    <mergeCell ref="T23:T26"/>
    <mergeCell ref="Z9:Z14"/>
    <mergeCell ref="Z17:Z20"/>
    <mergeCell ref="Y9:Y14"/>
    <mergeCell ref="Y23:Y26"/>
    <mergeCell ref="Z23:Z26"/>
    <mergeCell ref="Y4:Z4"/>
    <mergeCell ref="L9:L14"/>
    <mergeCell ref="L17:L20"/>
    <mergeCell ref="M17:M20"/>
    <mergeCell ref="N17:N20"/>
    <mergeCell ref="K17:K20"/>
    <mergeCell ref="S9:S14"/>
    <mergeCell ref="E6:F6"/>
    <mergeCell ref="M9:M14"/>
    <mergeCell ref="N9:N14"/>
    <mergeCell ref="U9:U14"/>
    <mergeCell ref="O9:O14"/>
    <mergeCell ref="W9:W14"/>
    <mergeCell ref="I9:I14"/>
    <mergeCell ref="H9:H14"/>
    <mergeCell ref="J9:J14"/>
    <mergeCell ref="K9:K14"/>
    <mergeCell ref="U4:V4"/>
    <mergeCell ref="J4:J5"/>
    <mergeCell ref="A29:A32"/>
    <mergeCell ref="A21:F21"/>
    <mergeCell ref="A17:A20"/>
    <mergeCell ref="E23:E26"/>
    <mergeCell ref="F23:F26"/>
    <mergeCell ref="A23:A26"/>
    <mergeCell ref="E17:E20"/>
    <mergeCell ref="F9:F14"/>
    <mergeCell ref="E9:E14"/>
    <mergeCell ref="AG23:AG26"/>
    <mergeCell ref="G9:G14"/>
    <mergeCell ref="P9:P14"/>
    <mergeCell ref="Q9:Q14"/>
    <mergeCell ref="R9:R14"/>
    <mergeCell ref="AB17:AB20"/>
    <mergeCell ref="R23:R26"/>
    <mergeCell ref="X23:X26"/>
    <mergeCell ref="X9:X14"/>
    <mergeCell ref="AF29:AF32"/>
    <mergeCell ref="AG29:AG32"/>
    <mergeCell ref="AC23:AC26"/>
    <mergeCell ref="AE23:AE26"/>
    <mergeCell ref="AF23:AF26"/>
    <mergeCell ref="AC29:AC32"/>
    <mergeCell ref="AD23:AD26"/>
    <mergeCell ref="AG17:AG20"/>
    <mergeCell ref="AE9:AE14"/>
    <mergeCell ref="AC9:AC14"/>
    <mergeCell ref="AE17:AE20"/>
    <mergeCell ref="AF17:AF20"/>
    <mergeCell ref="AF9:AF14"/>
    <mergeCell ref="AG9:AG14"/>
    <mergeCell ref="E29:E32"/>
    <mergeCell ref="F29:F32"/>
    <mergeCell ref="H17:H20"/>
    <mergeCell ref="G17:G20"/>
    <mergeCell ref="I17:I20"/>
    <mergeCell ref="G29:G32"/>
    <mergeCell ref="H29:H32"/>
    <mergeCell ref="I29:I32"/>
    <mergeCell ref="F17:F20"/>
    <mergeCell ref="J29:J32"/>
    <mergeCell ref="G23:G26"/>
    <mergeCell ref="I23:I26"/>
    <mergeCell ref="J23:J26"/>
    <mergeCell ref="AB29:AB32"/>
    <mergeCell ref="V29:V32"/>
    <mergeCell ref="K23:K26"/>
    <mergeCell ref="X29:X32"/>
    <mergeCell ref="Y29:Y32"/>
    <mergeCell ref="U23:U26"/>
    <mergeCell ref="AC4:AD4"/>
    <mergeCell ref="A1:AG1"/>
    <mergeCell ref="A2:AG2"/>
    <mergeCell ref="A3:D3"/>
    <mergeCell ref="E3:J3"/>
    <mergeCell ref="K3:AB3"/>
    <mergeCell ref="AE4:AE5"/>
    <mergeCell ref="AG4:AG5"/>
    <mergeCell ref="G4:G5"/>
    <mergeCell ref="AF4:AF5"/>
    <mergeCell ref="A6:D6"/>
    <mergeCell ref="R17:R20"/>
    <mergeCell ref="S17:S20"/>
    <mergeCell ref="T17:T20"/>
    <mergeCell ref="U17:U20"/>
    <mergeCell ref="AC17:AC20"/>
    <mergeCell ref="AB9:AB14"/>
    <mergeCell ref="A9:A14"/>
    <mergeCell ref="A15:J15"/>
    <mergeCell ref="J17:J20"/>
    <mergeCell ref="M4:N4"/>
    <mergeCell ref="O4:P4"/>
    <mergeCell ref="Q4:R4"/>
    <mergeCell ref="K4:L4"/>
    <mergeCell ref="H4:H5"/>
    <mergeCell ref="S4:T4"/>
    <mergeCell ref="I4:I5"/>
    <mergeCell ref="AE148:AE153"/>
    <mergeCell ref="AF148:AF153"/>
    <mergeCell ref="AG148:AG153"/>
    <mergeCell ref="AH148:AH153"/>
    <mergeCell ref="AD139:AD144"/>
    <mergeCell ref="AE139:AE144"/>
    <mergeCell ref="AF139:AF144"/>
    <mergeCell ref="AG139:AG144"/>
    <mergeCell ref="AH139:AH144"/>
    <mergeCell ref="G139:G144"/>
    <mergeCell ref="H139:H144"/>
    <mergeCell ref="I139:I144"/>
    <mergeCell ref="J148:J153"/>
    <mergeCell ref="K148:K153"/>
    <mergeCell ref="L148:L153"/>
    <mergeCell ref="G148:G153"/>
    <mergeCell ref="H148:H153"/>
    <mergeCell ref="I148:I153"/>
    <mergeCell ref="M148:M153"/>
    <mergeCell ref="N148:N153"/>
    <mergeCell ref="O148:O153"/>
    <mergeCell ref="P148:P153"/>
    <mergeCell ref="Q148:Q153"/>
    <mergeCell ref="R148:R153"/>
    <mergeCell ref="A156:A159"/>
    <mergeCell ref="E156:E159"/>
    <mergeCell ref="F156:F159"/>
    <mergeCell ref="G156:G159"/>
    <mergeCell ref="H156:H159"/>
    <mergeCell ref="I156:I159"/>
    <mergeCell ref="J156:J159"/>
    <mergeCell ref="K156:K159"/>
    <mergeCell ref="L156:L159"/>
    <mergeCell ref="AC156:AC159"/>
    <mergeCell ref="AE156:AE159"/>
    <mergeCell ref="M156:M159"/>
    <mergeCell ref="N156:N159"/>
    <mergeCell ref="O156:O159"/>
    <mergeCell ref="P156:P159"/>
    <mergeCell ref="Q156:Q159"/>
    <mergeCell ref="R156:R159"/>
    <mergeCell ref="S156:S159"/>
    <mergeCell ref="T156:T159"/>
    <mergeCell ref="U156:U159"/>
    <mergeCell ref="AE162:AE165"/>
    <mergeCell ref="AF162:AF165"/>
    <mergeCell ref="Y162:Y165"/>
    <mergeCell ref="Z162:Z165"/>
    <mergeCell ref="AA162:AA165"/>
    <mergeCell ref="AB162:AB165"/>
    <mergeCell ref="AG162:AG165"/>
    <mergeCell ref="AH162:AH165"/>
    <mergeCell ref="AD162:AD165"/>
    <mergeCell ref="AF156:AF159"/>
    <mergeCell ref="AG156:AG159"/>
    <mergeCell ref="AH156:AH159"/>
    <mergeCell ref="AD156:AD159"/>
    <mergeCell ref="A162:A165"/>
    <mergeCell ref="E162:E165"/>
    <mergeCell ref="F162:F165"/>
    <mergeCell ref="G162:G165"/>
    <mergeCell ref="H162:H165"/>
    <mergeCell ref="I162:I165"/>
    <mergeCell ref="J162:J165"/>
    <mergeCell ref="K162:K165"/>
    <mergeCell ref="L162:L165"/>
    <mergeCell ref="M162:M165"/>
    <mergeCell ref="N162:N165"/>
    <mergeCell ref="O162:O165"/>
    <mergeCell ref="P162:P165"/>
    <mergeCell ref="Q162:Q165"/>
    <mergeCell ref="R162:R165"/>
    <mergeCell ref="S162:S165"/>
    <mergeCell ref="AE168:AE173"/>
    <mergeCell ref="AF168:AF173"/>
    <mergeCell ref="Z168:Z173"/>
    <mergeCell ref="AA168:AA173"/>
    <mergeCell ref="AB168:AB173"/>
    <mergeCell ref="AC168:AC173"/>
    <mergeCell ref="AG168:AG173"/>
    <mergeCell ref="AH168:AH173"/>
    <mergeCell ref="V168:V173"/>
    <mergeCell ref="W168:W173"/>
    <mergeCell ref="X168:X173"/>
    <mergeCell ref="I107:I112"/>
    <mergeCell ref="J107:J112"/>
    <mergeCell ref="K107:K112"/>
    <mergeCell ref="L107:L112"/>
    <mergeCell ref="Y168:Y173"/>
    <mergeCell ref="AC162:AC165"/>
    <mergeCell ref="T162:T165"/>
    <mergeCell ref="U162:U165"/>
    <mergeCell ref="V162:V165"/>
    <mergeCell ref="W162:W165"/>
    <mergeCell ref="X162:X165"/>
    <mergeCell ref="V156:V159"/>
    <mergeCell ref="W156:W159"/>
    <mergeCell ref="X156:X159"/>
    <mergeCell ref="Y156:Y159"/>
    <mergeCell ref="Z156:Z159"/>
    <mergeCell ref="M107:M112"/>
    <mergeCell ref="N107:N112"/>
    <mergeCell ref="P131:P136"/>
    <mergeCell ref="Q131:Q136"/>
    <mergeCell ref="R131:R136"/>
    <mergeCell ref="G131:G136"/>
    <mergeCell ref="H131:H136"/>
    <mergeCell ref="A115:A120"/>
    <mergeCell ref="E115:E120"/>
    <mergeCell ref="F115:F120"/>
    <mergeCell ref="A123:A128"/>
    <mergeCell ref="A131:A136"/>
    <mergeCell ref="E131:E136"/>
    <mergeCell ref="E123:E128"/>
    <mergeCell ref="F123:F128"/>
    <mergeCell ref="L123:L128"/>
    <mergeCell ref="M123:M128"/>
    <mergeCell ref="N123:N128"/>
    <mergeCell ref="A107:A112"/>
    <mergeCell ref="E107:E112"/>
    <mergeCell ref="F107:F112"/>
    <mergeCell ref="G107:G112"/>
    <mergeCell ref="H107:H112"/>
    <mergeCell ref="J115:J120"/>
    <mergeCell ref="K115:K120"/>
    <mergeCell ref="E148:E153"/>
    <mergeCell ref="F148:F153"/>
    <mergeCell ref="A168:A173"/>
    <mergeCell ref="A148:A153"/>
    <mergeCell ref="J123:J128"/>
    <mergeCell ref="K123:K128"/>
    <mergeCell ref="A139:A144"/>
    <mergeCell ref="E139:E144"/>
    <mergeCell ref="F139:F144"/>
    <mergeCell ref="F131:F136"/>
    <mergeCell ref="AD168:AD173"/>
    <mergeCell ref="AB148:AB153"/>
    <mergeCell ref="AC148:AC153"/>
    <mergeCell ref="AD148:AD153"/>
    <mergeCell ref="J168:J173"/>
    <mergeCell ref="K168:K173"/>
    <mergeCell ref="L168:L173"/>
    <mergeCell ref="M168:M173"/>
    <mergeCell ref="N168:N173"/>
    <mergeCell ref="O168:O173"/>
    <mergeCell ref="P168:P173"/>
    <mergeCell ref="Q168:Q173"/>
    <mergeCell ref="R168:R173"/>
    <mergeCell ref="S168:S173"/>
    <mergeCell ref="T168:T173"/>
    <mergeCell ref="U168:U173"/>
    <mergeCell ref="AA156:AA159"/>
    <mergeCell ref="AB156:AB159"/>
    <mergeCell ref="AD131:AD136"/>
    <mergeCell ref="I131:I136"/>
    <mergeCell ref="J131:J136"/>
    <mergeCell ref="K131:K136"/>
    <mergeCell ref="L131:L136"/>
    <mergeCell ref="M131:M136"/>
    <mergeCell ref="N131:N136"/>
    <mergeCell ref="O131:O136"/>
    <mergeCell ref="S131:S136"/>
    <mergeCell ref="T131:T136"/>
    <mergeCell ref="U131:U136"/>
    <mergeCell ref="V131:V136"/>
    <mergeCell ref="W131:W136"/>
    <mergeCell ref="X131:X136"/>
    <mergeCell ref="Y131:Y136"/>
    <mergeCell ref="Z131:Z136"/>
    <mergeCell ref="AA131:AA136"/>
    <mergeCell ref="AB131:AB136"/>
    <mergeCell ref="AC131:AC136"/>
    <mergeCell ref="AE131:AE136"/>
    <mergeCell ref="AF131:AF136"/>
    <mergeCell ref="AG131:AG136"/>
    <mergeCell ref="AH131:AH136"/>
    <mergeCell ref="J139:J144"/>
    <mergeCell ref="K139:K144"/>
    <mergeCell ref="L139:L144"/>
    <mergeCell ref="M139:M144"/>
    <mergeCell ref="N139:N144"/>
    <mergeCell ref="O139:O144"/>
    <mergeCell ref="P139:P144"/>
    <mergeCell ref="Q139:Q144"/>
    <mergeCell ref="R139:R144"/>
    <mergeCell ref="S139:S144"/>
    <mergeCell ref="T139:T144"/>
    <mergeCell ref="U139:U144"/>
    <mergeCell ref="V139:V144"/>
    <mergeCell ref="W139:W144"/>
    <mergeCell ref="X139:X144"/>
    <mergeCell ref="Y139:Y144"/>
    <mergeCell ref="Z139:Z144"/>
    <mergeCell ref="AA139:AA144"/>
    <mergeCell ref="AB139:AB144"/>
    <mergeCell ref="AC139:AC144"/>
    <mergeCell ref="S148:S153"/>
    <mergeCell ref="T148:T153"/>
    <mergeCell ref="U148:U153"/>
    <mergeCell ref="V148:V153"/>
    <mergeCell ref="W148:W153"/>
    <mergeCell ref="X148:X153"/>
    <mergeCell ref="Y148:Y153"/>
    <mergeCell ref="Z148:Z153"/>
    <mergeCell ref="AA148:AA153"/>
    <mergeCell ref="AC123:AC128"/>
    <mergeCell ref="AD123:AD128"/>
    <mergeCell ref="AE123:AE128"/>
    <mergeCell ref="AF123:AF128"/>
    <mergeCell ref="AG123:AG128"/>
    <mergeCell ref="AH123:AH128"/>
    <mergeCell ref="L115:L120"/>
    <mergeCell ref="M115:M120"/>
    <mergeCell ref="N115:N120"/>
    <mergeCell ref="O115:O120"/>
    <mergeCell ref="P115:P120"/>
    <mergeCell ref="Q115:Q120"/>
    <mergeCell ref="R115:R120"/>
    <mergeCell ref="S115:S120"/>
    <mergeCell ref="T115:T120"/>
    <mergeCell ref="U115:U120"/>
    <mergeCell ref="W115:W120"/>
    <mergeCell ref="X115:X120"/>
    <mergeCell ref="AA115:AA120"/>
    <mergeCell ref="AF115:AF120"/>
    <mergeCell ref="AC115:AC120"/>
    <mergeCell ref="AD115:AD120"/>
    <mergeCell ref="AE115:AE120"/>
    <mergeCell ref="AG115:AG120"/>
    <mergeCell ref="AH115:AH120"/>
    <mergeCell ref="O107:O112"/>
    <mergeCell ref="P107:P112"/>
    <mergeCell ref="Q107:Q112"/>
    <mergeCell ref="R107:R112"/>
    <mergeCell ref="S107:S112"/>
    <mergeCell ref="T107:T112"/>
    <mergeCell ref="U107:U112"/>
    <mergeCell ref="V107:V112"/>
    <mergeCell ref="W107:W112"/>
    <mergeCell ref="Z107:Z112"/>
    <mergeCell ref="AA107:AA112"/>
    <mergeCell ref="AB107:AB112"/>
    <mergeCell ref="AC107:AC112"/>
    <mergeCell ref="AD107:AD112"/>
    <mergeCell ref="AE107:AE112"/>
    <mergeCell ref="AF107:AF112"/>
    <mergeCell ref="V76:V80"/>
    <mergeCell ref="W76:W80"/>
    <mergeCell ref="X76:X80"/>
    <mergeCell ref="Y76:Y80"/>
    <mergeCell ref="Z76:Z80"/>
    <mergeCell ref="AA76:AA80"/>
    <mergeCell ref="V83:V86"/>
    <mergeCell ref="W83:W86"/>
    <mergeCell ref="X83:X86"/>
    <mergeCell ref="Y83:Y86"/>
    <mergeCell ref="Z83:Z86"/>
    <mergeCell ref="AA83:AA86"/>
    <mergeCell ref="V89:V92"/>
    <mergeCell ref="W89:W92"/>
    <mergeCell ref="X89:X92"/>
    <mergeCell ref="Y89:Y92"/>
    <mergeCell ref="Z89:Z92"/>
    <mergeCell ref="AA89:AA92"/>
    <mergeCell ref="AF76:AF80"/>
    <mergeCell ref="AG76:AG80"/>
    <mergeCell ref="AH76:AH80"/>
    <mergeCell ref="AD69:AD72"/>
    <mergeCell ref="AB83:AB86"/>
    <mergeCell ref="AC83:AC86"/>
    <mergeCell ref="AE83:AE86"/>
    <mergeCell ref="AF69:AF72"/>
    <mergeCell ref="AG69:AG72"/>
    <mergeCell ref="AH69:AH72"/>
    <mergeCell ref="AG107:AG112"/>
    <mergeCell ref="AH107:AH112"/>
    <mergeCell ref="AD101:AD104"/>
    <mergeCell ref="AD95:AD98"/>
    <mergeCell ref="AD89:AD92"/>
    <mergeCell ref="AD83:AD86"/>
    <mergeCell ref="AF83:AF86"/>
    <mergeCell ref="AG83:AG86"/>
    <mergeCell ref="AH83:AH86"/>
    <mergeCell ref="AF95:AF98"/>
    <mergeCell ref="AG95:AG98"/>
    <mergeCell ref="AH95:AH98"/>
    <mergeCell ref="AF101:AF104"/>
    <mergeCell ref="AG101:AG104"/>
    <mergeCell ref="AH101:AH104"/>
    <mergeCell ref="AD29:AD32"/>
    <mergeCell ref="AF61:AF66"/>
    <mergeCell ref="AG61:AG66"/>
    <mergeCell ref="AH61:AH66"/>
    <mergeCell ref="AE76:AE80"/>
    <mergeCell ref="G115:G120"/>
    <mergeCell ref="H115:H120"/>
    <mergeCell ref="I115:I120"/>
    <mergeCell ref="G123:G128"/>
    <mergeCell ref="H123:H128"/>
    <mergeCell ref="I123:I128"/>
    <mergeCell ref="AB76:AB80"/>
    <mergeCell ref="AC76:AC80"/>
    <mergeCell ref="AD76:AD80"/>
    <mergeCell ref="J76:J80"/>
    <mergeCell ref="K76:K80"/>
    <mergeCell ref="L76:L80"/>
    <mergeCell ref="M76:M80"/>
    <mergeCell ref="N76:N80"/>
    <mergeCell ref="O76:O80"/>
    <mergeCell ref="P76:P80"/>
    <mergeCell ref="Q76:Q80"/>
    <mergeCell ref="R76:R80"/>
    <mergeCell ref="S76:S80"/>
    <mergeCell ref="T76:T80"/>
    <mergeCell ref="U76:U80"/>
    <mergeCell ref="A61:A66"/>
    <mergeCell ref="E61:E66"/>
    <mergeCell ref="F61:F66"/>
    <mergeCell ref="G61:G66"/>
    <mergeCell ref="H61:H66"/>
    <mergeCell ref="N61:N66"/>
    <mergeCell ref="O61:O66"/>
    <mergeCell ref="P61:P66"/>
    <mergeCell ref="Q61:Q66"/>
    <mergeCell ref="R61:R66"/>
    <mergeCell ref="S61:S66"/>
    <mergeCell ref="AB61:AB66"/>
    <mergeCell ref="AC61:AC66"/>
    <mergeCell ref="AD61:AD66"/>
    <mergeCell ref="AE61:AE66"/>
    <mergeCell ref="T61:T66"/>
    <mergeCell ref="U61:U66"/>
    <mergeCell ref="V61:V66"/>
    <mergeCell ref="W61:W66"/>
    <mergeCell ref="X61:X66"/>
    <mergeCell ref="Y61:Y66"/>
  </mergeCells>
  <printOptions horizontalCentered="1" verticalCentered="1"/>
  <pageMargins left="1.3779527559055118" right="0.7874015748031497" top="0.7874015748031497" bottom="0.7874015748031497" header="0" footer="0"/>
  <pageSetup horizontalDpi="600" verticalDpi="600" orientation="landscape" paperSize="5" scale="70" r:id="rId1"/>
  <headerFooter alignWithMargins="0">
    <oddFooter>&amp;L*JES&amp;CPágina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</dc:creator>
  <cp:keywords/>
  <dc:description/>
  <cp:lastModifiedBy>nohosala</cp:lastModifiedBy>
  <cp:lastPrinted>2012-07-25T21:44:35Z</cp:lastPrinted>
  <dcterms:created xsi:type="dcterms:W3CDTF">2005-03-03T15:22:18Z</dcterms:created>
  <dcterms:modified xsi:type="dcterms:W3CDTF">2013-04-06T21:26:07Z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122299127</vt:i4>
  </property>
  <property fmtid="{D5CDD505-2E9C-101B-9397-08002B2CF9AE}" pid="3" name="_EmailSubject">
    <vt:lpwstr>Matriz PDD 2004 FL27 - CON AJUSTE.xls</vt:lpwstr>
  </property>
  <property fmtid="{D5CDD505-2E9C-101B-9397-08002B2CF9AE}" pid="4" name="_AuthorEmail">
    <vt:lpwstr>AGONZALEZV@cundinamarca.gov.co</vt:lpwstr>
  </property>
  <property fmtid="{D5CDD505-2E9C-101B-9397-08002B2CF9AE}" pid="5" name="_AuthorEmailDisplayName">
    <vt:lpwstr>ANDREA GONZALEZ VARELA</vt:lpwstr>
  </property>
  <property fmtid="{D5CDD505-2E9C-101B-9397-08002B2CF9AE}" pid="6" name="_PreviousAdHocReviewCycleID">
    <vt:i4>-1926278443</vt:i4>
  </property>
  <property fmtid="{D5CDD505-2E9C-101B-9397-08002B2CF9AE}" pid="7" name="_ReviewingToolsShownOnce">
    <vt:lpwstr/>
  </property>
</Properties>
</file>