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25" windowWidth="15480" windowHeight="5325" activeTab="1"/>
  </bookViews>
  <sheets>
    <sheet name="Cobertura educativa" sheetId="1" r:id="rId1"/>
    <sheet name="Oferta Educativa" sheetId="2" r:id="rId2"/>
    <sheet name="MEJORAMIENTO CALIDAD EDUCATIVA" sheetId="3" r:id="rId3"/>
    <sheet name="TRANSPORTE ESCOLAR" sheetId="4" r:id="rId4"/>
    <sheet name="ALIMENTACIION ESCOLAR" sheetId="5" r:id="rId5"/>
    <sheet name="P I C" sheetId="6" r:id="rId6"/>
    <sheet name="ASEGURAMIENTO" sheetId="7" r:id="rId7"/>
    <sheet name="ERRADICACION POBREZA" sheetId="8" r:id="rId8"/>
    <sheet name="ADULTO MAYOR" sheetId="9" r:id="rId9"/>
  </sheets>
  <definedNames/>
  <calcPr fullCalcOnLoad="1"/>
</workbook>
</file>

<file path=xl/sharedStrings.xml><?xml version="1.0" encoding="utf-8"?>
<sst xmlns="http://schemas.openxmlformats.org/spreadsheetml/2006/main" count="461" uniqueCount="154">
  <si>
    <t>FORMATO DAPC No 2</t>
  </si>
  <si>
    <t>CUNDINAMARCA</t>
  </si>
  <si>
    <t>EJE/AREA/DIMENSIÓN:</t>
  </si>
  <si>
    <t>PROGRAMA:</t>
  </si>
  <si>
    <t>SUBPROGRAMA</t>
  </si>
  <si>
    <t>SECTOR:</t>
  </si>
  <si>
    <t xml:space="preserve">PROYECTO  Y SUS ACCIONES </t>
  </si>
  <si>
    <t>FUENTES DE RECURSOS  DE INVERSIÓN  EN EL PRESENTE AÑO (MILES DE PESOS)</t>
  </si>
  <si>
    <t xml:space="preserve">ENTIDAD RESPONSABLE </t>
  </si>
  <si>
    <t>OBSERVACIONES</t>
  </si>
  <si>
    <t>No</t>
  </si>
  <si>
    <t xml:space="preserve">NOMBRE DEL PROYECTO </t>
  </si>
  <si>
    <t>% LOGRO DE AVANCE DE RESULTADO 
ANUAL</t>
  </si>
  <si>
    <t>ORIGEN RECURSOS EJECUTADOS</t>
  </si>
  <si>
    <t>$ TOTAL PROGRAMADO</t>
  </si>
  <si>
    <t>PROPIOS</t>
  </si>
  <si>
    <t>SGP</t>
  </si>
  <si>
    <t>SGP LD</t>
  </si>
  <si>
    <t>CREDITOS</t>
  </si>
  <si>
    <t>REGALIAS*</t>
  </si>
  <si>
    <t>OTROS INGRESOS</t>
  </si>
  <si>
    <t>RECURSOS DE Cofinanciacion</t>
  </si>
  <si>
    <t>TOTALES</t>
  </si>
  <si>
    <t xml:space="preserve">INVERSIÓN INTEGRAL EN EL SER HUMANO
</t>
  </si>
  <si>
    <t>BOJACÁ</t>
  </si>
  <si>
    <t>BOJACA 2.020 MISIÓN DE TODOS</t>
  </si>
  <si>
    <t>SECRETARIA DE DESARROLLO SOCIAL</t>
  </si>
  <si>
    <t xml:space="preserve"> </t>
  </si>
  <si>
    <t>DESARROLLO SOCIAL</t>
  </si>
  <si>
    <t>AVANCE FISICO 30/JUNIO/2010</t>
  </si>
  <si>
    <t>META FÍSICA
2010</t>
  </si>
  <si>
    <t>%DE AVANCE FISICO A  junio 30/2010</t>
  </si>
  <si>
    <t>$ TOTAL EJECUTADO
 31-DIC-2010</t>
  </si>
  <si>
    <t xml:space="preserve">META ANUAL: Ejecución de un proyecto de mantenimiento de espacios culturales.  </t>
  </si>
  <si>
    <t>FERNANDO FRANCO BERMUDEZ</t>
  </si>
  <si>
    <t>EDUCACION PARA EL DESARROLLO</t>
  </si>
  <si>
    <t>FORMACION PARA EL DESARROLLO INTEGRAL</t>
  </si>
  <si>
    <t>Inclusiòn a la poblaciòn desescolarizada</t>
  </si>
  <si>
    <t>META FÍSICA
2012</t>
  </si>
  <si>
    <t>AVANCE FISICO 30/JUNIO/2012</t>
  </si>
  <si>
    <t>%DE AVANCE FISICO A  junio 30/2012</t>
  </si>
  <si>
    <t>Campaña "Todos los niños a estudiar"</t>
  </si>
  <si>
    <t>COBERTURA EDUCATIVA</t>
  </si>
  <si>
    <t xml:space="preserve">META DE RESULTADO PARA EL PERIODO DE GOBIERNO 
META 1: Inclusiòn a la poblaciòn desescolarizada
</t>
  </si>
  <si>
    <t>DIVERSIFICACION OFERTA EDUCATIVA</t>
  </si>
  <si>
    <t>Convenios para el apoyo a la comunidad educativa</t>
  </si>
  <si>
    <t xml:space="preserve">META DE RESULTADO PARA EL PERIODO DE GOBIERNO 
META 1: Convenios para el apoyo a la comunidad educativa
</t>
  </si>
  <si>
    <t>contrataciòn de personal de apoyo para los Jardines Infantiles</t>
  </si>
  <si>
    <t>Fomento y Estìmulo a la educaciòn Superior FOES</t>
  </si>
  <si>
    <t>Pago de matrìculas a estudiantes universitarios beneficiarios y subsidios de transporte a estudiantes de nivel superior</t>
  </si>
  <si>
    <t>SGP y Superavit Fiscal</t>
  </si>
  <si>
    <t xml:space="preserve">META DE RESULTADO PARA EL PERIODO DE GOBIERNO 
META 1: Convenios para el apoyo a la comunidad educativa
META 2: Contratciòn  persona de apoyo para jardines infantiles
</t>
  </si>
  <si>
    <t>Calidad - Matrícula oficial (Niños entre los 5 y 17 años niveles I y II de Sisbén</t>
  </si>
  <si>
    <t>Apoyar proyectos formulados por los rectores de las instituciones educativas</t>
  </si>
  <si>
    <t>MEJORAMIENTO DE CALIDAD EDUCATIVA</t>
  </si>
  <si>
    <t>ADECUACION Y DOTACION DE INSTITUCIONES EDUCATIVAS</t>
  </si>
  <si>
    <t>Adquisición predios, construcciòn, ampliación, adecuación y mantenimiento de las instituciones educativas</t>
  </si>
  <si>
    <t xml:space="preserve">Reparaciones Locativas. (15.000.0000)   Estudios, diseños y Construcciòn restaurante escolar para la Sede Santa Helenita </t>
  </si>
  <si>
    <t>Funcionamiento de las Instituciones Educativas municipales</t>
  </si>
  <si>
    <t>Pago servicios pùblicos de las instituciones educativas</t>
  </si>
  <si>
    <t>META ANUAL: Ejecución de un proyecto de construcción Restaurantes escolar</t>
  </si>
  <si>
    <t>TRANSPORTE ESCOLAR</t>
  </si>
  <si>
    <t xml:space="preserve">META DE RESULTADO PARA EL PERIODO DE GOBIERNO 
META 1 Transportar estudiantes con vivienda lejana de la institución educativa
</t>
  </si>
  <si>
    <t>META ANUAL: Cofinanciar costo rutas escolares</t>
  </si>
  <si>
    <t>Fortalecimiento y funcionmamiento del transporte escolar municipal</t>
  </si>
  <si>
    <t>Combustible, mentenimiento de buseta y cofinanciaciòn nuevas rutas escolares</t>
  </si>
  <si>
    <t>ALIMENTACION ESCOLAR</t>
  </si>
  <si>
    <t xml:space="preserve">META DE RESULTADO PARA EL PERIODO DE GOBIERNO 
META 1 Refrigerio reforzado para estudiantes de primaria, básica secundaria 
</t>
  </si>
  <si>
    <t>META ANUAL: Refuerzo alimenticio para estudiantes de bajos recursos</t>
  </si>
  <si>
    <t>Compra de alimentos</t>
  </si>
  <si>
    <t>Contratación de personal para la Preparación de alimentos</t>
  </si>
  <si>
    <t>Convenio tripartita para suministro de alimentaciòn preparada en instituciones educativas</t>
  </si>
  <si>
    <t>COMPONENTE DE EFICACIA -PLAN DE ACCIÓN  PROYECTADO - AÑO 2012</t>
  </si>
  <si>
    <t>SALUD CON CALIDAD PARA TODOS</t>
  </si>
  <si>
    <t>ASEGURAMIENTO</t>
  </si>
  <si>
    <t>CONTRTOS ASEGURAMIENTO</t>
  </si>
  <si>
    <t xml:space="preserve">META DE RESULTADO PARA EL PERIODO DE GOBIERNO 
META 1 Aseguramiento a la población más vulnerable
</t>
  </si>
  <si>
    <t>META ANUAL: Asegurar a la población pobre del municipio</t>
  </si>
  <si>
    <t>Aseguramiento a la población más vulnerable</t>
  </si>
  <si>
    <t>Contratos con EPSs para aseguramiento de la población pobre del municipio</t>
  </si>
  <si>
    <t>SALUD PUBLICA</t>
  </si>
  <si>
    <t>Plan de Intervenciones Colectivas en Salud</t>
  </si>
  <si>
    <t>Coordinador PIC</t>
  </si>
  <si>
    <t>Contrataciòn de Servicios con profesional de la salud, para coordinaciòn y seguimiento al Plan de Intervenciones Colectivas</t>
  </si>
  <si>
    <t xml:space="preserve">META DE RESULTADO PARA EL PERIODO DE GOBIERNO 
META 1 Salud Pública
</t>
  </si>
  <si>
    <t>META ANUAL: Promover la prevención en Salud en las familias bojaquences</t>
  </si>
  <si>
    <t>ERRADICACION DE LA POBREZA EXTREMA Y LA POBREZA</t>
  </si>
  <si>
    <t>SEGURIDAD ALIMENTARIA PARA UNA BOJACA SIN HAMBRE</t>
  </si>
  <si>
    <t>Familias en Acción</t>
  </si>
  <si>
    <t>Perifoneo (2MM) apoyo a la gestiòn (4.4MM) Asistencia capacitaciones (3MM) Sonido (2MM)</t>
  </si>
  <si>
    <t xml:space="preserve">META DE RESULTADO PARA EL PERIODO DE GOBIERNO 
META 1 Atención a familias en extrema pobreza
</t>
  </si>
  <si>
    <t>META ANUAL: Atender a la población pobre vincluada a los programas</t>
  </si>
  <si>
    <t>Red Unidos</t>
  </si>
  <si>
    <t>Para cofinanciar convenios</t>
  </si>
  <si>
    <t xml:space="preserve">HOJA No  1 de 8   </t>
  </si>
  <si>
    <t>ATENCION A LA POBLACION VULNERABLE</t>
  </si>
  <si>
    <t xml:space="preserve">HOJA No  8 de 8   </t>
  </si>
  <si>
    <t xml:space="preserve">META DE RESULTADO PARA EL PERIODO DE GOBIERNO 
META 1 Atención a los adultos mayores
</t>
  </si>
  <si>
    <t>META ANUAL: Mantener atención a adultos mayores</t>
  </si>
  <si>
    <t>Fortalecimiento, funcionamiento y dotación del hogar día</t>
  </si>
  <si>
    <t>Contrataciòn Auxiliar de cocina y servicios generales para el Hogar dìa (7.370 miles) Convenio para suministro de alimentaciòn adulto mayor</t>
  </si>
  <si>
    <t>Atención población adulto mayor</t>
  </si>
  <si>
    <t>Eventos programados para Adulto Mayor</t>
  </si>
  <si>
    <t>Centro de Vida sensorial</t>
  </si>
  <si>
    <t>Contrato de profesional para atenciòn a poblaciòn en situaciòn de discapacidad</t>
  </si>
  <si>
    <t xml:space="preserve">HOJA No  2 de 8   </t>
  </si>
  <si>
    <t xml:space="preserve">HOJA No 3 de 8   </t>
  </si>
  <si>
    <t xml:space="preserve">HOJA No  4 de 8   </t>
  </si>
  <si>
    <t xml:space="preserve">HOJA No  5 de 8   </t>
  </si>
  <si>
    <t xml:space="preserve">HOJA No  6 de 8   </t>
  </si>
  <si>
    <t xml:space="preserve">HOJA No  7 de 8   </t>
  </si>
  <si>
    <t>Convenio Interadministrativo con -IPS Pùblica para ejecuciòn PIC- HOSPITAL</t>
  </si>
  <si>
    <t xml:space="preserve">Contrataciòn de Servicios con profesional de la salud,  Auditoria del Regimen Subsidiado. </t>
  </si>
  <si>
    <t xml:space="preserve">Auditoria  Regimen Subsidiado </t>
  </si>
  <si>
    <t xml:space="preserve">AUXILIAR DE COCINA CONTRATADA  X 6 MESES </t>
  </si>
  <si>
    <t xml:space="preserve">REFRIGERIOS Y ALIMENTACION CONTRATADOS </t>
  </si>
  <si>
    <t xml:space="preserve">CONTRATO DE UNA PROFESIONAL X 8 MESES </t>
  </si>
  <si>
    <t>CONTRATACION DE UN APOYO PARA LA COORDINACION Y CONTROL DEL PRGORAMA -COMO TAMBIEN LOS SERVICIOS DE SONIDO PARA LA DIVULGACION</t>
  </si>
  <si>
    <t>$ TOTAL EJECUTADO
 31-JULIO-2012</t>
  </si>
  <si>
    <t>COMPONENTE DE EFICACIA -PLAN DE ACCIÓN EJECUTADO  ENERO 1 A 31 DE JULIO - AÑO 2012</t>
  </si>
  <si>
    <t>%DE AVANCE FISICO A  julio 31/2012</t>
  </si>
  <si>
    <t>COMPONENTE DE EFICACIA -PLAN DE ACCIÓN EJECUTADO  - ENERO 1 A 31 DE JULIO - AÑO 2012</t>
  </si>
  <si>
    <t>$ TOTAL EJECUTADO
 31-JULIO -2012</t>
  </si>
  <si>
    <t>EPS SUBSIDIADAS DURANTE LOS  PRIMEROS 7 MESES DE 2012</t>
  </si>
  <si>
    <t>AVANCE FISICO 31/JULIO /2012</t>
  </si>
  <si>
    <t>COMPONENTE DE EFICACIA -PLAN DE ACCIÓN EJECUTADO 1 ENERO A 31 DE JULIO  - AÑO 2012</t>
  </si>
  <si>
    <t xml:space="preserve"> FIRMA DE AUDITORIA CONTRATADA  </t>
  </si>
  <si>
    <t>COMPONENTE DE EFICACIA -PLAN DE ACCIÓN EECUTADO 1 ENERO - 31 JULIO  AÑO 2012</t>
  </si>
  <si>
    <t>AVANCE FISICO 31/JULIO/2012</t>
  </si>
  <si>
    <t>%DE AVANCE FISICO A  JULIO 31/2012</t>
  </si>
  <si>
    <t xml:space="preserve">EJECUCION POA PARCIAL </t>
  </si>
  <si>
    <t xml:space="preserve">CONTRATO DE UN PROFESIONAL </t>
  </si>
  <si>
    <t>COMPONENTE DE EFICACIA -PLAN DE ACCIÓN EJECUTADO ENERO 1 A 31  JULIO - AÑO 2012</t>
  </si>
  <si>
    <t>%DE AVANCE FISICO A  JULIO  31/2012</t>
  </si>
  <si>
    <t xml:space="preserve">ADHESION MUNICIPIO DE BOJACA - ICBF SERVICIO DE ALIMENTACION ESCOLAR -BRINDAR ATENCION NIÑO Y NIÑAS DURANTE LA JORNADA ESCOLAR. </t>
  </si>
  <si>
    <t xml:space="preserve">ADHESION MUNICIPIO DE BOJACA - ICBF CONTRTACION DE PERSONAL PARA LA PREPARACION DE ALIMENTOS.  </t>
  </si>
  <si>
    <t>COMPONENTE DE EFICACIA -PLAN DE ACCIÓN  EJECUTADO ENERO 1 A 31 DE JULIO - AÑO 2012</t>
  </si>
  <si>
    <t>$ TOTAL EJECUTADO
 31 JULIO -2012</t>
  </si>
  <si>
    <t>%DE AVANCE FISICO A  JULIO31/2012</t>
  </si>
  <si>
    <t xml:space="preserve">CONTRATACION DE PERSONAL IDONEO PARA LA ATENCION A LOS NIÑOS Y NIÑAS DE PRIMERA INFANCIA. </t>
  </si>
  <si>
    <t xml:space="preserve">GARANTIZAR EL PAGO PARA LA CONTINUIDAD DE LA EDUCACION SUPERIOR </t>
  </si>
  <si>
    <t>COMPONENTE DE EFICACIA -PLAN DE ACCIÓN  EJECUTADO 1 ENERO A 31 JULIO  - AÑO 2012</t>
  </si>
  <si>
    <t>PAGO SERVICIOS PUBLICOS PARA GARANTIZAR EL SERVICIO  EN LAS I.E..D</t>
  </si>
  <si>
    <t>COMPONENTE DE EFICACIA -PLAN DE ACCIÓN  EECUTADO 1 DE ENERO A 31 DE JULIO - AÑO 2012</t>
  </si>
  <si>
    <t>S.F -HOGAR DIA- ESTAMPILLA</t>
  </si>
  <si>
    <t>SGP y LIBRE INVERSION</t>
  </si>
  <si>
    <t>RECURSOS PROPISO</t>
  </si>
  <si>
    <t>SGP- FOSYGA</t>
  </si>
  <si>
    <t>ICLD- RECURSOS PROPIOS</t>
  </si>
  <si>
    <t>ICLD-RECURSO PROPIOS ETESA</t>
  </si>
  <si>
    <t>ICLD- LIBRE DESTINACION - SGP</t>
  </si>
  <si>
    <t xml:space="preserve">ING-CTES LIBRE DEST. ( RECURSOS PROPIOS) </t>
  </si>
  <si>
    <t xml:space="preserve">RECURSOS PROPIOS  </t>
  </si>
  <si>
    <t xml:space="preserve">SGP Y SALUD PUBLICA 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</si>
</sst>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€_-;\-* #,##0\ _€_-;_-* &quot;-&quot;??\ _€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_);_(* \(#,##0\);_(* &quot;-&quot;??_);_(@_)"/>
    <numFmt numFmtId="186" formatCode="_-* #,##0.0\ _€_-;\-* #,##0.0\ _€_-;_-* &quot;-&quot;??\ _€_-;_-@_-"/>
    <numFmt numFmtId="187" formatCode="_ * #,##0.0_ ;_ * \-#,##0.0_ ;_ * &quot;-&quot;??_ ;_ @_ "/>
    <numFmt numFmtId="188" formatCode="_ * #,##0_ ;_ * \-#,##0_ ;_ * &quot;-&quot;??_ ;_ @_ "/>
    <numFmt numFmtId="189" formatCode="[$-C0A]dddd\,\ dd&quot; de &quot;mmmm&quot; de &quot;yyyy"/>
    <numFmt numFmtId="190" formatCode="0.0"/>
    <numFmt numFmtId="191" formatCode="_(* #,##0.0_);_(* \(#,##0.0\);_(* &quot;-&quot;??_);_(@_)"/>
    <numFmt numFmtId="192" formatCode="0.0%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Bookman Old Style"/>
      <family val="1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57">
    <xf numFmtId="0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textRotation="90" wrapText="1"/>
    </xf>
    <xf numFmtId="3" fontId="1" fillId="0" borderId="10" xfId="49" applyNumberFormat="1" applyFont="1" applyBorder="1" applyAlignment="1">
      <alignment horizontal="center" vertical="center" wrapText="1"/>
    </xf>
    <xf numFmtId="43" fontId="4" fillId="24" borderId="10" xfId="0" applyFont="1" applyFill="1" applyBorder="1" applyAlignment="1">
      <alignment horizontal="justify" vertical="center"/>
    </xf>
    <xf numFmtId="0" fontId="5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85" fontId="4" fillId="4" borderId="11" xfId="49" applyNumberFormat="1" applyFont="1" applyFill="1" applyBorder="1" applyAlignment="1">
      <alignment horizontal="center" vertical="center" textRotation="90" wrapText="1"/>
    </xf>
    <xf numFmtId="185" fontId="4" fillId="4" borderId="10" xfId="49" applyNumberFormat="1" applyFont="1" applyFill="1" applyBorder="1" applyAlignment="1">
      <alignment horizontal="center" vertical="center" textRotation="90" wrapText="1"/>
    </xf>
    <xf numFmtId="185" fontId="4" fillId="0" borderId="10" xfId="49" applyNumberFormat="1" applyFont="1" applyFill="1" applyBorder="1" applyAlignment="1">
      <alignment horizontal="center" vertical="center" textRotation="90" wrapText="1"/>
    </xf>
    <xf numFmtId="9" fontId="4" fillId="0" borderId="10" xfId="55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/>
    </xf>
    <xf numFmtId="185" fontId="4" fillId="0" borderId="12" xfId="49" applyNumberFormat="1" applyFont="1" applyFill="1" applyBorder="1" applyAlignment="1">
      <alignment horizontal="center" vertical="center" textRotation="90" wrapText="1"/>
    </xf>
    <xf numFmtId="185" fontId="4" fillId="4" borderId="12" xfId="49" applyNumberFormat="1" applyFont="1" applyFill="1" applyBorder="1" applyAlignment="1">
      <alignment horizontal="center" vertical="center" textRotation="90" wrapText="1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43" fontId="4" fillId="24" borderId="10" xfId="0" applyFont="1" applyFill="1" applyBorder="1" applyAlignment="1">
      <alignment horizontal="justify" vertical="center" wrapText="1"/>
    </xf>
    <xf numFmtId="0" fontId="0" fillId="0" borderId="0" xfId="0" applyNumberFormat="1" applyAlignment="1">
      <alignment horizontal="justify" vertical="center"/>
    </xf>
    <xf numFmtId="9" fontId="4" fillId="0" borderId="12" xfId="55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justify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85" fontId="4" fillId="0" borderId="10" xfId="49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wrapText="1"/>
    </xf>
    <xf numFmtId="3" fontId="1" fillId="8" borderId="10" xfId="49" applyNumberFormat="1" applyFont="1" applyFill="1" applyBorder="1" applyAlignment="1">
      <alignment horizontal="center" vertical="center" wrapText="1"/>
    </xf>
    <xf numFmtId="43" fontId="4" fillId="19" borderId="10" xfId="0" applyFont="1" applyFill="1" applyBorder="1" applyAlignment="1">
      <alignment horizontal="justify" vertical="center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justify" vertical="justify" wrapText="1"/>
    </xf>
    <xf numFmtId="0" fontId="1" fillId="0" borderId="10" xfId="0" applyNumberFormat="1" applyFont="1" applyBorder="1" applyAlignment="1">
      <alignment horizontal="justify" vertical="justify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3" fontId="4" fillId="24" borderId="10" xfId="0" applyFont="1" applyFill="1" applyBorder="1" applyAlignment="1">
      <alignment horizontal="justify" vertical="center" wrapText="1"/>
    </xf>
    <xf numFmtId="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textRotation="90" wrapText="1"/>
    </xf>
    <xf numFmtId="2" fontId="1" fillId="0" borderId="10" xfId="0" applyNumberFormat="1" applyFont="1" applyBorder="1" applyAlignment="1">
      <alignment horizontal="center" textRotation="90" wrapText="1"/>
    </xf>
    <xf numFmtId="43" fontId="4" fillId="24" borderId="10" xfId="0" applyFont="1" applyFill="1" applyBorder="1" applyAlignment="1">
      <alignment horizontal="justify" vertical="center"/>
    </xf>
    <xf numFmtId="9" fontId="4" fillId="0" borderId="10" xfId="55" applyFont="1" applyFill="1" applyBorder="1" applyAlignment="1">
      <alignment horizontal="center" vertical="center"/>
    </xf>
    <xf numFmtId="185" fontId="4" fillId="4" borderId="10" xfId="49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wrapText="1"/>
    </xf>
    <xf numFmtId="185" fontId="4" fillId="0" borderId="12" xfId="49" applyNumberFormat="1" applyFont="1" applyFill="1" applyBorder="1" applyAlignment="1">
      <alignment horizontal="center" vertical="center" textRotation="90" wrapText="1"/>
    </xf>
    <xf numFmtId="185" fontId="4" fillId="0" borderId="13" xfId="49" applyNumberFormat="1" applyFont="1" applyFill="1" applyBorder="1" applyAlignment="1">
      <alignment horizontal="center" vertical="center" textRotation="90" wrapText="1"/>
    </xf>
    <xf numFmtId="185" fontId="4" fillId="4" borderId="12" xfId="49" applyNumberFormat="1" applyFont="1" applyFill="1" applyBorder="1" applyAlignment="1">
      <alignment horizontal="center" vertical="center" textRotation="90" wrapText="1"/>
    </xf>
    <xf numFmtId="185" fontId="4" fillId="4" borderId="13" xfId="49" applyNumberFormat="1" applyFont="1" applyFill="1" applyBorder="1" applyAlignment="1">
      <alignment horizontal="center" vertical="center" textRotation="90" wrapText="1"/>
    </xf>
    <xf numFmtId="9" fontId="4" fillId="0" borderId="12" xfId="55" applyFont="1" applyFill="1" applyBorder="1" applyAlignment="1">
      <alignment horizontal="center" vertical="center"/>
    </xf>
    <xf numFmtId="9" fontId="4" fillId="0" borderId="13" xfId="55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wrapText="1"/>
    </xf>
    <xf numFmtId="0" fontId="3" fillId="19" borderId="10" xfId="0" applyNumberFormat="1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0"/>
  <sheetViews>
    <sheetView zoomScale="75" zoomScaleNormal="75" zoomScalePageLayoutView="0" workbookViewId="0" topLeftCell="A1">
      <selection activeCell="D19" sqref="D19"/>
    </sheetView>
  </sheetViews>
  <sheetFormatPr defaultColWidth="11.421875" defaultRowHeight="12.75"/>
  <sheetData>
    <row r="3" spans="1:17" ht="12.75">
      <c r="A3" s="32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5" t="s">
        <v>27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27</v>
      </c>
      <c r="B5" s="5"/>
      <c r="C5" s="5" t="s">
        <v>1</v>
      </c>
      <c r="D5" s="5"/>
      <c r="E5" s="5"/>
      <c r="F5" s="5"/>
      <c r="G5" s="5"/>
      <c r="H5" s="5"/>
      <c r="I5" s="6" t="s">
        <v>94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27</v>
      </c>
      <c r="B6" s="5"/>
      <c r="C6" s="5" t="s">
        <v>24</v>
      </c>
      <c r="D6" s="5"/>
      <c r="E6" s="5"/>
      <c r="F6" s="5"/>
      <c r="G6" s="5"/>
      <c r="H6" s="5"/>
      <c r="I6" s="5" t="s">
        <v>26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27</v>
      </c>
      <c r="B7" s="5"/>
      <c r="C7" s="33" t="s">
        <v>25</v>
      </c>
      <c r="D7" s="33"/>
      <c r="E7" s="33"/>
      <c r="F7" s="33"/>
      <c r="G7" s="33"/>
      <c r="H7" s="5"/>
      <c r="I7" s="6" t="s">
        <v>34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4" t="s">
        <v>23</v>
      </c>
      <c r="D9" s="34"/>
      <c r="E9" s="34"/>
      <c r="F9" s="34"/>
      <c r="G9" s="35" t="s">
        <v>43</v>
      </c>
      <c r="H9" s="36"/>
      <c r="I9" s="36"/>
      <c r="J9" s="36"/>
      <c r="K9" s="36"/>
      <c r="L9" s="36"/>
      <c r="M9" s="36"/>
      <c r="N9" s="36"/>
      <c r="O9" s="36"/>
      <c r="P9" s="34" t="s">
        <v>33</v>
      </c>
      <c r="Q9" s="34"/>
    </row>
    <row r="10" spans="1:17" ht="12.75">
      <c r="A10" s="5" t="s">
        <v>3</v>
      </c>
      <c r="B10" s="5"/>
      <c r="C10" s="37" t="s">
        <v>36</v>
      </c>
      <c r="D10" s="38"/>
      <c r="E10" s="38"/>
      <c r="F10" s="38"/>
      <c r="G10" s="36"/>
      <c r="H10" s="36"/>
      <c r="I10" s="36"/>
      <c r="J10" s="36"/>
      <c r="K10" s="36"/>
      <c r="L10" s="36"/>
      <c r="M10" s="36"/>
      <c r="N10" s="36"/>
      <c r="O10" s="36"/>
      <c r="P10" s="34"/>
      <c r="Q10" s="34"/>
    </row>
    <row r="11" spans="1:17" ht="20.25" customHeight="1">
      <c r="A11" s="5" t="s">
        <v>4</v>
      </c>
      <c r="B11" s="5"/>
      <c r="C11" s="39" t="s">
        <v>42</v>
      </c>
      <c r="D11" s="34"/>
      <c r="E11" s="34"/>
      <c r="F11" s="34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34"/>
    </row>
    <row r="12" spans="1:17" ht="12.75">
      <c r="A12" s="5" t="s">
        <v>5</v>
      </c>
      <c r="B12" s="5"/>
      <c r="C12" s="20" t="s">
        <v>35</v>
      </c>
      <c r="D12" s="21"/>
      <c r="E12" s="21"/>
      <c r="F12" s="21"/>
      <c r="G12" s="36"/>
      <c r="H12" s="36"/>
      <c r="I12" s="36"/>
      <c r="J12" s="36"/>
      <c r="K12" s="36"/>
      <c r="L12" s="36"/>
      <c r="M12" s="36"/>
      <c r="N12" s="36"/>
      <c r="O12" s="36"/>
      <c r="P12" s="34"/>
      <c r="Q12" s="34"/>
    </row>
    <row r="13" spans="1:17" ht="12.75">
      <c r="A13" s="23" t="s">
        <v>6</v>
      </c>
      <c r="B13" s="23"/>
      <c r="C13" s="23"/>
      <c r="D13" s="23"/>
      <c r="E13" s="23"/>
      <c r="F13" s="23"/>
      <c r="G13" s="24" t="s">
        <v>7</v>
      </c>
      <c r="H13" s="24"/>
      <c r="I13" s="24"/>
      <c r="J13" s="24"/>
      <c r="K13" s="24"/>
      <c r="L13" s="24"/>
      <c r="M13" s="24"/>
      <c r="N13" s="24"/>
      <c r="O13" s="24"/>
      <c r="P13" s="25" t="s">
        <v>8</v>
      </c>
      <c r="Q13" s="25" t="s">
        <v>9</v>
      </c>
    </row>
    <row r="14" spans="1:17" ht="12.75" customHeight="1">
      <c r="A14" s="31" t="s">
        <v>10</v>
      </c>
      <c r="B14" s="31" t="s">
        <v>11</v>
      </c>
      <c r="C14" s="26" t="s">
        <v>30</v>
      </c>
      <c r="D14" s="29" t="s">
        <v>29</v>
      </c>
      <c r="E14" s="29" t="s">
        <v>31</v>
      </c>
      <c r="F14" s="31" t="s">
        <v>12</v>
      </c>
      <c r="G14" s="48" t="s">
        <v>13</v>
      </c>
      <c r="H14" s="48"/>
      <c r="I14" s="48"/>
      <c r="J14" s="48"/>
      <c r="K14" s="48"/>
      <c r="L14" s="48"/>
      <c r="M14" s="48"/>
      <c r="N14" s="44" t="s">
        <v>14</v>
      </c>
      <c r="O14" s="43" t="s">
        <v>32</v>
      </c>
      <c r="P14" s="25"/>
      <c r="Q14" s="25"/>
    </row>
    <row r="15" spans="1:17" ht="33">
      <c r="A15" s="31"/>
      <c r="B15" s="31"/>
      <c r="C15" s="31"/>
      <c r="D15" s="30"/>
      <c r="E15" s="30"/>
      <c r="F15" s="31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44"/>
      <c r="O15" s="44"/>
      <c r="P15" s="25"/>
      <c r="Q15" s="25"/>
    </row>
    <row r="16" spans="1:17" ht="12.75">
      <c r="A16" s="40">
        <v>1</v>
      </c>
      <c r="B16" s="45" t="s">
        <v>37</v>
      </c>
      <c r="C16" s="6">
        <v>1</v>
      </c>
      <c r="D16" s="2"/>
      <c r="E16" s="42">
        <v>1</v>
      </c>
      <c r="F16" s="46"/>
      <c r="G16" s="22"/>
      <c r="H16" s="22"/>
      <c r="I16" s="22"/>
      <c r="J16" s="22"/>
      <c r="K16" s="22"/>
      <c r="L16" s="22">
        <v>1000</v>
      </c>
      <c r="M16" s="22"/>
      <c r="N16" s="47">
        <f>SUM(G16:M19)</f>
        <v>1000</v>
      </c>
      <c r="O16" s="22"/>
      <c r="P16" s="22" t="s">
        <v>28</v>
      </c>
      <c r="Q16" s="42"/>
    </row>
    <row r="17" spans="1:17" ht="124.5" customHeight="1">
      <c r="A17" s="40"/>
      <c r="B17" s="45"/>
      <c r="C17" s="3" t="s">
        <v>41</v>
      </c>
      <c r="D17" s="3">
        <v>0</v>
      </c>
      <c r="E17" s="42"/>
      <c r="F17" s="46"/>
      <c r="G17" s="22"/>
      <c r="H17" s="22"/>
      <c r="I17" s="22"/>
      <c r="J17" s="22"/>
      <c r="K17" s="22"/>
      <c r="L17" s="22"/>
      <c r="M17" s="22"/>
      <c r="N17" s="47"/>
      <c r="O17" s="22"/>
      <c r="P17" s="22"/>
      <c r="Q17" s="42"/>
    </row>
    <row r="18" spans="1:17" ht="12.75">
      <c r="A18" s="40">
        <v>2</v>
      </c>
      <c r="B18" s="41"/>
      <c r="C18" s="6"/>
      <c r="D18" s="2"/>
      <c r="E18" s="42"/>
      <c r="F18" s="46"/>
      <c r="G18" s="22"/>
      <c r="H18" s="22"/>
      <c r="I18" s="22"/>
      <c r="J18" s="22"/>
      <c r="K18" s="22"/>
      <c r="L18" s="22"/>
      <c r="M18" s="22"/>
      <c r="N18" s="47"/>
      <c r="O18" s="22"/>
      <c r="P18" s="22"/>
      <c r="Q18" s="42"/>
    </row>
    <row r="19" spans="1:17" ht="12.75">
      <c r="A19" s="40"/>
      <c r="B19" s="41"/>
      <c r="C19" s="3"/>
      <c r="D19" s="3"/>
      <c r="E19" s="42"/>
      <c r="F19" s="46"/>
      <c r="G19" s="22"/>
      <c r="H19" s="22"/>
      <c r="I19" s="22"/>
      <c r="J19" s="22"/>
      <c r="K19" s="22"/>
      <c r="L19" s="22"/>
      <c r="M19" s="22"/>
      <c r="N19" s="47"/>
      <c r="O19" s="22"/>
      <c r="P19" s="22"/>
      <c r="Q19" s="42"/>
    </row>
    <row r="20" spans="1:17" ht="12.75">
      <c r="A20" s="5"/>
      <c r="B20" s="4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</sheetData>
  <sheetProtection/>
  <mergeCells count="40">
    <mergeCell ref="I16:I19"/>
    <mergeCell ref="B16:B17"/>
    <mergeCell ref="E16:E17"/>
    <mergeCell ref="F16:F19"/>
    <mergeCell ref="Q18:Q19"/>
    <mergeCell ref="N16:N19"/>
    <mergeCell ref="O16:O19"/>
    <mergeCell ref="P16:P19"/>
    <mergeCell ref="Q16:Q17"/>
    <mergeCell ref="G16:G19"/>
    <mergeCell ref="H16:H19"/>
    <mergeCell ref="P13:P15"/>
    <mergeCell ref="Q13:Q15"/>
    <mergeCell ref="A14:A15"/>
    <mergeCell ref="B14:B15"/>
    <mergeCell ref="C14:C15"/>
    <mergeCell ref="D14:D15"/>
    <mergeCell ref="O14:O15"/>
    <mergeCell ref="G14:M14"/>
    <mergeCell ref="N14:N15"/>
    <mergeCell ref="L16:L19"/>
    <mergeCell ref="M16:M19"/>
    <mergeCell ref="A13:F13"/>
    <mergeCell ref="G13:O13"/>
    <mergeCell ref="A18:A19"/>
    <mergeCell ref="B18:B19"/>
    <mergeCell ref="E18:E19"/>
    <mergeCell ref="J16:J19"/>
    <mergeCell ref="K16:K19"/>
    <mergeCell ref="A16:A17"/>
    <mergeCell ref="E14:E15"/>
    <mergeCell ref="F14:F15"/>
    <mergeCell ref="A3:Q3"/>
    <mergeCell ref="C7:G7"/>
    <mergeCell ref="C9:F9"/>
    <mergeCell ref="G9:O12"/>
    <mergeCell ref="P9:Q12"/>
    <mergeCell ref="C10:F10"/>
    <mergeCell ref="C11:F11"/>
    <mergeCell ref="C12:F12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1"/>
  <sheetViews>
    <sheetView tabSelected="1" view="pageLayout" zoomScaleNormal="75" workbookViewId="0" topLeftCell="H11">
      <selection activeCell="Q16" sqref="Q16:Q17"/>
    </sheetView>
  </sheetViews>
  <sheetFormatPr defaultColWidth="11.421875" defaultRowHeight="12.75"/>
  <cols>
    <col min="4" max="4" width="12.140625" style="0" bestFit="1" customWidth="1"/>
  </cols>
  <sheetData>
    <row r="3" spans="1:17" ht="12.75">
      <c r="A3" s="32" t="s">
        <v>136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5" t="s">
        <v>27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27</v>
      </c>
      <c r="B5" s="5"/>
      <c r="C5" s="5" t="s">
        <v>1</v>
      </c>
      <c r="D5" s="5"/>
      <c r="E5" s="5"/>
      <c r="F5" s="5"/>
      <c r="G5" s="5"/>
      <c r="H5" s="5"/>
      <c r="I5" s="6" t="s">
        <v>105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27</v>
      </c>
      <c r="B6" s="5"/>
      <c r="C6" s="5" t="s">
        <v>24</v>
      </c>
      <c r="D6" s="5"/>
      <c r="E6" s="5"/>
      <c r="F6" s="5"/>
      <c r="G6" s="5"/>
      <c r="H6" s="5"/>
      <c r="I6" s="5" t="s">
        <v>26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27</v>
      </c>
      <c r="B7" s="5"/>
      <c r="C7" s="56" t="s">
        <v>25</v>
      </c>
      <c r="D7" s="56"/>
      <c r="E7" s="56"/>
      <c r="F7" s="56"/>
      <c r="G7" s="56"/>
      <c r="H7" s="5"/>
      <c r="I7" s="6" t="s">
        <v>34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4" t="s">
        <v>23</v>
      </c>
      <c r="D9" s="34"/>
      <c r="E9" s="34"/>
      <c r="F9" s="34"/>
      <c r="G9" s="35" t="s">
        <v>51</v>
      </c>
      <c r="H9" s="36"/>
      <c r="I9" s="36"/>
      <c r="J9" s="36"/>
      <c r="K9" s="36"/>
      <c r="L9" s="36"/>
      <c r="M9" s="36"/>
      <c r="N9" s="36"/>
      <c r="O9" s="36"/>
      <c r="P9" s="34" t="s">
        <v>33</v>
      </c>
      <c r="Q9" s="34"/>
    </row>
    <row r="10" spans="1:17" ht="12.75">
      <c r="A10" s="5" t="s">
        <v>3</v>
      </c>
      <c r="B10" s="5"/>
      <c r="C10" s="37" t="s">
        <v>36</v>
      </c>
      <c r="D10" s="38"/>
      <c r="E10" s="38"/>
      <c r="F10" s="38"/>
      <c r="G10" s="36"/>
      <c r="H10" s="36"/>
      <c r="I10" s="36"/>
      <c r="J10" s="36"/>
      <c r="K10" s="36"/>
      <c r="L10" s="36"/>
      <c r="M10" s="36"/>
      <c r="N10" s="36"/>
      <c r="O10" s="36"/>
      <c r="P10" s="34"/>
      <c r="Q10" s="34"/>
    </row>
    <row r="11" spans="1:17" ht="20.25" customHeight="1">
      <c r="A11" s="5" t="s">
        <v>4</v>
      </c>
      <c r="B11" s="5"/>
      <c r="C11" s="39" t="s">
        <v>44</v>
      </c>
      <c r="D11" s="34"/>
      <c r="E11" s="34"/>
      <c r="F11" s="34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34"/>
    </row>
    <row r="12" spans="1:17" ht="12.75">
      <c r="A12" s="5" t="s">
        <v>5</v>
      </c>
      <c r="B12" s="5"/>
      <c r="C12" s="20" t="s">
        <v>35</v>
      </c>
      <c r="D12" s="21"/>
      <c r="E12" s="21"/>
      <c r="F12" s="21"/>
      <c r="G12" s="36"/>
      <c r="H12" s="36"/>
      <c r="I12" s="36"/>
      <c r="J12" s="36"/>
      <c r="K12" s="36"/>
      <c r="L12" s="36"/>
      <c r="M12" s="36"/>
      <c r="N12" s="36"/>
      <c r="O12" s="36"/>
      <c r="P12" s="34"/>
      <c r="Q12" s="34"/>
    </row>
    <row r="13" spans="1:17" ht="12.75">
      <c r="A13" s="23" t="s">
        <v>6</v>
      </c>
      <c r="B13" s="23"/>
      <c r="C13" s="23"/>
      <c r="D13" s="23"/>
      <c r="E13" s="23"/>
      <c r="F13" s="23"/>
      <c r="G13" s="24" t="s">
        <v>7</v>
      </c>
      <c r="H13" s="24"/>
      <c r="I13" s="24"/>
      <c r="J13" s="24"/>
      <c r="K13" s="24"/>
      <c r="L13" s="24"/>
      <c r="M13" s="24"/>
      <c r="N13" s="24"/>
      <c r="O13" s="24"/>
      <c r="P13" s="25" t="s">
        <v>8</v>
      </c>
      <c r="Q13" s="25" t="s">
        <v>9</v>
      </c>
    </row>
    <row r="14" spans="1:17" ht="12.75" customHeight="1">
      <c r="A14" s="31" t="s">
        <v>10</v>
      </c>
      <c r="B14" s="31" t="s">
        <v>11</v>
      </c>
      <c r="C14" s="31" t="s">
        <v>38</v>
      </c>
      <c r="D14" s="55" t="s">
        <v>128</v>
      </c>
      <c r="E14" s="55" t="s">
        <v>138</v>
      </c>
      <c r="F14" s="31" t="s">
        <v>12</v>
      </c>
      <c r="G14" s="48" t="s">
        <v>13</v>
      </c>
      <c r="H14" s="48"/>
      <c r="I14" s="48"/>
      <c r="J14" s="48"/>
      <c r="K14" s="48"/>
      <c r="L14" s="48"/>
      <c r="M14" s="48"/>
      <c r="N14" s="44" t="s">
        <v>14</v>
      </c>
      <c r="O14" s="44" t="s">
        <v>137</v>
      </c>
      <c r="P14" s="25"/>
      <c r="Q14" s="25"/>
    </row>
    <row r="15" spans="1:17" ht="36">
      <c r="A15" s="31"/>
      <c r="B15" s="31"/>
      <c r="C15" s="31"/>
      <c r="D15" s="30"/>
      <c r="E15" s="30"/>
      <c r="F15" s="31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44"/>
      <c r="O15" s="44"/>
      <c r="P15" s="25"/>
      <c r="Q15" s="25"/>
    </row>
    <row r="16" spans="1:17" ht="12.75">
      <c r="A16" s="40">
        <v>1</v>
      </c>
      <c r="B16" s="45" t="s">
        <v>45</v>
      </c>
      <c r="C16" s="6">
        <v>1</v>
      </c>
      <c r="D16" s="2"/>
      <c r="E16" s="42">
        <v>0.5</v>
      </c>
      <c r="F16" s="53"/>
      <c r="G16" s="49">
        <v>5000</v>
      </c>
      <c r="H16" s="49">
        <v>20000</v>
      </c>
      <c r="I16" s="49"/>
      <c r="J16" s="49"/>
      <c r="K16" s="49"/>
      <c r="L16" s="49"/>
      <c r="M16" s="49"/>
      <c r="N16" s="51">
        <f>SUM(G16:M19)</f>
        <v>66858</v>
      </c>
      <c r="O16" s="9"/>
      <c r="P16" s="22" t="s">
        <v>28</v>
      </c>
      <c r="Q16" s="22" t="s">
        <v>150</v>
      </c>
    </row>
    <row r="17" spans="1:17" ht="124.5" customHeight="1">
      <c r="A17" s="40"/>
      <c r="B17" s="45"/>
      <c r="C17" s="3" t="s">
        <v>47</v>
      </c>
      <c r="D17" s="3" t="s">
        <v>139</v>
      </c>
      <c r="E17" s="42"/>
      <c r="F17" s="54"/>
      <c r="G17" s="50"/>
      <c r="H17" s="50"/>
      <c r="I17" s="50"/>
      <c r="J17" s="50"/>
      <c r="K17" s="50"/>
      <c r="L17" s="50"/>
      <c r="M17" s="50"/>
      <c r="N17" s="52"/>
      <c r="O17" s="3">
        <v>13195</v>
      </c>
      <c r="P17" s="22"/>
      <c r="Q17" s="22"/>
    </row>
    <row r="18" spans="1:17" ht="12.75">
      <c r="A18" s="40">
        <v>2</v>
      </c>
      <c r="B18" s="41" t="s">
        <v>48</v>
      </c>
      <c r="C18" s="6">
        <v>2</v>
      </c>
      <c r="D18" s="2"/>
      <c r="E18" s="14"/>
      <c r="F18" s="10"/>
      <c r="G18" s="9"/>
      <c r="H18" s="9"/>
      <c r="I18" s="9"/>
      <c r="J18" s="9"/>
      <c r="K18" s="9"/>
      <c r="L18" s="9"/>
      <c r="M18" s="9"/>
      <c r="N18" s="8"/>
      <c r="O18" s="9"/>
      <c r="P18" s="22"/>
      <c r="Q18" s="22" t="s">
        <v>151</v>
      </c>
    </row>
    <row r="19" spans="1:17" ht="121.5" customHeight="1">
      <c r="A19" s="40"/>
      <c r="B19" s="41"/>
      <c r="C19" s="3" t="s">
        <v>49</v>
      </c>
      <c r="D19" s="3" t="s">
        <v>140</v>
      </c>
      <c r="E19" s="14"/>
      <c r="F19" s="10"/>
      <c r="G19" s="9"/>
      <c r="H19" s="9"/>
      <c r="I19" s="9"/>
      <c r="J19" s="9"/>
      <c r="K19" s="9"/>
      <c r="L19" s="9">
        <v>41858</v>
      </c>
      <c r="M19" s="9"/>
      <c r="N19" s="13">
        <f>+L19</f>
        <v>41858</v>
      </c>
      <c r="O19" s="3">
        <v>8111.4</v>
      </c>
      <c r="P19" s="22"/>
      <c r="Q19" s="22"/>
    </row>
    <row r="20" spans="1:17" ht="121.5" customHeight="1">
      <c r="A20" s="15"/>
      <c r="B20" s="16" t="s">
        <v>52</v>
      </c>
      <c r="C20" s="3" t="s">
        <v>53</v>
      </c>
      <c r="D20" s="28"/>
      <c r="E20" s="14"/>
      <c r="F20" s="10"/>
      <c r="G20" s="9"/>
      <c r="H20" s="9">
        <v>57137</v>
      </c>
      <c r="I20" s="9"/>
      <c r="J20" s="9"/>
      <c r="K20" s="9"/>
      <c r="L20" s="9"/>
      <c r="M20" s="9"/>
      <c r="N20" s="7">
        <f>+H20</f>
        <v>57137</v>
      </c>
      <c r="O20" s="9"/>
      <c r="P20" s="9"/>
      <c r="Q20" s="9"/>
    </row>
    <row r="21" spans="1:17" ht="12.75">
      <c r="A21" s="5"/>
      <c r="B21" s="4" t="s">
        <v>22</v>
      </c>
      <c r="C21" s="4"/>
      <c r="D21" s="4"/>
      <c r="E21" s="4"/>
      <c r="F21" s="4"/>
      <c r="G21" s="4"/>
      <c r="H21" s="11">
        <f>SUM(H16:H20)</f>
        <v>77137</v>
      </c>
      <c r="I21" s="4"/>
      <c r="J21" s="4"/>
      <c r="K21" s="4"/>
      <c r="L21" s="4"/>
      <c r="M21" s="4"/>
      <c r="N21" s="11">
        <f>SUM(N16:N20)</f>
        <v>165853</v>
      </c>
      <c r="O21" s="4"/>
      <c r="P21" s="4"/>
      <c r="Q21" s="4"/>
    </row>
  </sheetData>
  <sheetProtection/>
  <mergeCells count="38"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G14:M14"/>
    <mergeCell ref="N14:N15"/>
    <mergeCell ref="O14:O15"/>
    <mergeCell ref="A16:A17"/>
    <mergeCell ref="B16:B17"/>
    <mergeCell ref="E16:E17"/>
    <mergeCell ref="F16:F17"/>
    <mergeCell ref="G16:G17"/>
    <mergeCell ref="H16:H17"/>
    <mergeCell ref="I16:I17"/>
    <mergeCell ref="P16:P19"/>
    <mergeCell ref="Q16:Q17"/>
    <mergeCell ref="A18:A19"/>
    <mergeCell ref="B18:B19"/>
    <mergeCell ref="Q18:Q19"/>
    <mergeCell ref="J16:J17"/>
    <mergeCell ref="K16:K17"/>
    <mergeCell ref="L16:L17"/>
    <mergeCell ref="M16:M17"/>
    <mergeCell ref="N16:N17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A16">
      <selection activeCell="A18" sqref="A18:A19"/>
    </sheetView>
  </sheetViews>
  <sheetFormatPr defaultColWidth="11.421875" defaultRowHeight="12.75"/>
  <cols>
    <col min="4" max="4" width="13.140625" style="0" bestFit="1" customWidth="1"/>
  </cols>
  <sheetData>
    <row r="3" spans="1:17" ht="12.75">
      <c r="A3" s="32" t="s">
        <v>141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5" t="s">
        <v>27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27</v>
      </c>
      <c r="B5" s="5"/>
      <c r="C5" s="5" t="s">
        <v>1</v>
      </c>
      <c r="D5" s="5"/>
      <c r="E5" s="5"/>
      <c r="F5" s="5"/>
      <c r="G5" s="5"/>
      <c r="H5" s="5"/>
      <c r="I5" s="6" t="s">
        <v>106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27</v>
      </c>
      <c r="B6" s="5"/>
      <c r="C6" s="5" t="s">
        <v>24</v>
      </c>
      <c r="D6" s="5"/>
      <c r="E6" s="5"/>
      <c r="F6" s="5"/>
      <c r="G6" s="5"/>
      <c r="H6" s="5"/>
      <c r="I6" s="5" t="s">
        <v>26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27</v>
      </c>
      <c r="B7" s="5"/>
      <c r="C7" s="33" t="s">
        <v>25</v>
      </c>
      <c r="D7" s="33"/>
      <c r="E7" s="33"/>
      <c r="F7" s="33"/>
      <c r="G7" s="33"/>
      <c r="H7" s="5"/>
      <c r="I7" s="6" t="s">
        <v>34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4" t="s">
        <v>23</v>
      </c>
      <c r="D9" s="34"/>
      <c r="E9" s="34"/>
      <c r="F9" s="34"/>
      <c r="G9" s="35" t="s">
        <v>46</v>
      </c>
      <c r="H9" s="36"/>
      <c r="I9" s="36"/>
      <c r="J9" s="36"/>
      <c r="K9" s="36"/>
      <c r="L9" s="36"/>
      <c r="M9" s="36"/>
      <c r="N9" s="36"/>
      <c r="O9" s="36"/>
      <c r="P9" s="39" t="s">
        <v>60</v>
      </c>
      <c r="Q9" s="34"/>
    </row>
    <row r="10" spans="1:17" ht="12.75">
      <c r="A10" s="5" t="s">
        <v>3</v>
      </c>
      <c r="B10" s="5"/>
      <c r="C10" s="37" t="s">
        <v>54</v>
      </c>
      <c r="D10" s="38"/>
      <c r="E10" s="38"/>
      <c r="F10" s="38"/>
      <c r="G10" s="36"/>
      <c r="H10" s="36"/>
      <c r="I10" s="36"/>
      <c r="J10" s="36"/>
      <c r="K10" s="36"/>
      <c r="L10" s="36"/>
      <c r="M10" s="36"/>
      <c r="N10" s="36"/>
      <c r="O10" s="36"/>
      <c r="P10" s="34"/>
      <c r="Q10" s="34"/>
    </row>
    <row r="11" spans="1:17" ht="20.25" customHeight="1">
      <c r="A11" s="5" t="s">
        <v>4</v>
      </c>
      <c r="B11" s="5"/>
      <c r="C11" s="39" t="s">
        <v>55</v>
      </c>
      <c r="D11" s="34"/>
      <c r="E11" s="34"/>
      <c r="F11" s="34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34"/>
    </row>
    <row r="12" spans="1:17" ht="12.75">
      <c r="A12" s="5" t="s">
        <v>5</v>
      </c>
      <c r="B12" s="5"/>
      <c r="C12" s="20" t="s">
        <v>35</v>
      </c>
      <c r="D12" s="21"/>
      <c r="E12" s="21"/>
      <c r="F12" s="21"/>
      <c r="G12" s="36"/>
      <c r="H12" s="36"/>
      <c r="I12" s="36"/>
      <c r="J12" s="36"/>
      <c r="K12" s="36"/>
      <c r="L12" s="36"/>
      <c r="M12" s="36"/>
      <c r="N12" s="36"/>
      <c r="O12" s="36"/>
      <c r="P12" s="34"/>
      <c r="Q12" s="34"/>
    </row>
    <row r="13" spans="1:17" ht="12.75">
      <c r="A13" s="23" t="s">
        <v>6</v>
      </c>
      <c r="B13" s="23"/>
      <c r="C13" s="23"/>
      <c r="D13" s="23"/>
      <c r="E13" s="23"/>
      <c r="F13" s="23"/>
      <c r="G13" s="24" t="s">
        <v>7</v>
      </c>
      <c r="H13" s="24"/>
      <c r="I13" s="24"/>
      <c r="J13" s="24"/>
      <c r="K13" s="24"/>
      <c r="L13" s="24"/>
      <c r="M13" s="24"/>
      <c r="N13" s="24"/>
      <c r="O13" s="24"/>
      <c r="P13" s="25" t="s">
        <v>8</v>
      </c>
      <c r="Q13" s="25" t="s">
        <v>9</v>
      </c>
    </row>
    <row r="14" spans="1:17" ht="12.75" customHeight="1">
      <c r="A14" s="31" t="s">
        <v>10</v>
      </c>
      <c r="B14" s="31" t="s">
        <v>11</v>
      </c>
      <c r="C14" s="31" t="s">
        <v>38</v>
      </c>
      <c r="D14" s="55" t="s">
        <v>124</v>
      </c>
      <c r="E14" s="55" t="s">
        <v>129</v>
      </c>
      <c r="F14" s="31" t="s">
        <v>12</v>
      </c>
      <c r="G14" s="48" t="s">
        <v>13</v>
      </c>
      <c r="H14" s="48"/>
      <c r="I14" s="48"/>
      <c r="J14" s="48"/>
      <c r="K14" s="48"/>
      <c r="L14" s="48"/>
      <c r="M14" s="48"/>
      <c r="N14" s="44" t="s">
        <v>14</v>
      </c>
      <c r="O14" s="44" t="s">
        <v>118</v>
      </c>
      <c r="P14" s="25"/>
      <c r="Q14" s="25"/>
    </row>
    <row r="15" spans="1:17" ht="36">
      <c r="A15" s="31"/>
      <c r="B15" s="31"/>
      <c r="C15" s="31"/>
      <c r="D15" s="30"/>
      <c r="E15" s="30"/>
      <c r="F15" s="31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44"/>
      <c r="O15" s="44"/>
      <c r="P15" s="25"/>
      <c r="Q15" s="25"/>
    </row>
    <row r="16" spans="1:17" ht="12.75">
      <c r="A16" s="40">
        <v>1</v>
      </c>
      <c r="B16" s="45" t="s">
        <v>56</v>
      </c>
      <c r="C16" s="6">
        <v>1</v>
      </c>
      <c r="D16" s="2"/>
      <c r="E16" s="42">
        <v>0.2</v>
      </c>
      <c r="F16" s="53"/>
      <c r="G16" s="49"/>
      <c r="H16" s="49">
        <v>106470</v>
      </c>
      <c r="I16" s="49"/>
      <c r="J16" s="49"/>
      <c r="K16" s="49"/>
      <c r="L16" s="49"/>
      <c r="M16" s="49"/>
      <c r="N16" s="51">
        <f>+H16</f>
        <v>106470</v>
      </c>
      <c r="O16" s="9"/>
      <c r="P16" s="22" t="s">
        <v>28</v>
      </c>
      <c r="Q16" s="22" t="s">
        <v>50</v>
      </c>
    </row>
    <row r="17" spans="1:17" ht="156" customHeight="1">
      <c r="A17" s="40"/>
      <c r="B17" s="45"/>
      <c r="C17" s="3" t="s">
        <v>57</v>
      </c>
      <c r="D17" s="3">
        <v>0</v>
      </c>
      <c r="E17" s="42"/>
      <c r="F17" s="54"/>
      <c r="G17" s="50"/>
      <c r="H17" s="50"/>
      <c r="I17" s="50"/>
      <c r="J17" s="50"/>
      <c r="K17" s="50"/>
      <c r="L17" s="50"/>
      <c r="M17" s="50"/>
      <c r="N17" s="52"/>
      <c r="O17" s="9"/>
      <c r="P17" s="22"/>
      <c r="Q17" s="22"/>
    </row>
    <row r="18" spans="1:17" ht="12.75">
      <c r="A18" s="40">
        <v>2</v>
      </c>
      <c r="B18" s="41" t="s">
        <v>58</v>
      </c>
      <c r="C18" s="6">
        <v>2</v>
      </c>
      <c r="D18" s="2"/>
      <c r="E18" s="42">
        <v>0.5</v>
      </c>
      <c r="F18" s="10"/>
      <c r="G18" s="9"/>
      <c r="H18" s="9"/>
      <c r="I18" s="9"/>
      <c r="J18" s="9"/>
      <c r="K18" s="9"/>
      <c r="L18" s="9"/>
      <c r="M18" s="9"/>
      <c r="N18" s="8"/>
      <c r="O18" s="9"/>
      <c r="P18" s="22"/>
      <c r="Q18" s="22" t="s">
        <v>152</v>
      </c>
    </row>
    <row r="19" spans="1:17" ht="121.5" customHeight="1">
      <c r="A19" s="40"/>
      <c r="B19" s="41"/>
      <c r="C19" s="3" t="s">
        <v>59</v>
      </c>
      <c r="D19" s="3" t="s">
        <v>142</v>
      </c>
      <c r="E19" s="42"/>
      <c r="F19" s="10"/>
      <c r="G19" s="9"/>
      <c r="H19" s="9"/>
      <c r="I19" s="9">
        <v>22000</v>
      </c>
      <c r="J19" s="9"/>
      <c r="K19" s="9"/>
      <c r="L19" s="9"/>
      <c r="M19" s="9"/>
      <c r="N19" s="13">
        <f>+I19</f>
        <v>22000</v>
      </c>
      <c r="O19" s="3">
        <v>12869.6</v>
      </c>
      <c r="P19" s="22"/>
      <c r="Q19" s="22"/>
    </row>
    <row r="20" spans="1:17" ht="12.75">
      <c r="A20" s="5"/>
      <c r="B20" s="4" t="s">
        <v>22</v>
      </c>
      <c r="C20" s="4"/>
      <c r="D20" s="4"/>
      <c r="E20" s="4"/>
      <c r="F20" s="4"/>
      <c r="G20" s="4"/>
      <c r="H20" s="4"/>
      <c r="I20" s="11">
        <f>SUM(I16:I19)</f>
        <v>22000</v>
      </c>
      <c r="J20" s="4"/>
      <c r="K20" s="4"/>
      <c r="L20" s="4"/>
      <c r="M20" s="4"/>
      <c r="N20" s="11">
        <f>SUM(N16:N19)</f>
        <v>128470</v>
      </c>
      <c r="O20" s="4"/>
      <c r="P20" s="4"/>
      <c r="Q20" s="4"/>
    </row>
  </sheetData>
  <sheetProtection/>
  <mergeCells count="39"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G14:M14"/>
    <mergeCell ref="N14:N15"/>
    <mergeCell ref="O14:O15"/>
    <mergeCell ref="A16:A17"/>
    <mergeCell ref="B16:B17"/>
    <mergeCell ref="E16:E17"/>
    <mergeCell ref="I16:I17"/>
    <mergeCell ref="J16:J17"/>
    <mergeCell ref="K16:K17"/>
    <mergeCell ref="N16:N17"/>
    <mergeCell ref="P16:P19"/>
    <mergeCell ref="Q16:Q17"/>
    <mergeCell ref="A18:A19"/>
    <mergeCell ref="B18:B19"/>
    <mergeCell ref="E18:E19"/>
    <mergeCell ref="Q18:Q19"/>
    <mergeCell ref="F16:F17"/>
    <mergeCell ref="G16:G17"/>
    <mergeCell ref="H16:H17"/>
    <mergeCell ref="L16:L17"/>
    <mergeCell ref="M16:M17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A16">
      <selection activeCell="E22" sqref="E22"/>
    </sheetView>
  </sheetViews>
  <sheetFormatPr defaultColWidth="11.421875" defaultRowHeight="12.75"/>
  <sheetData>
    <row r="3" spans="1:17" ht="12.75">
      <c r="A3" s="32" t="s">
        <v>143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5" t="s">
        <v>27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27</v>
      </c>
      <c r="B5" s="5"/>
      <c r="C5" s="5" t="s">
        <v>1</v>
      </c>
      <c r="D5" s="5"/>
      <c r="E5" s="5"/>
      <c r="F5" s="5"/>
      <c r="G5" s="5"/>
      <c r="H5" s="5"/>
      <c r="I5" s="6" t="s">
        <v>107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27</v>
      </c>
      <c r="B6" s="5"/>
      <c r="C6" s="5" t="s">
        <v>24</v>
      </c>
      <c r="D6" s="5"/>
      <c r="E6" s="5"/>
      <c r="F6" s="5"/>
      <c r="G6" s="5"/>
      <c r="H6" s="5"/>
      <c r="I6" s="5" t="s">
        <v>26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27</v>
      </c>
      <c r="B7" s="5"/>
      <c r="C7" s="33" t="s">
        <v>25</v>
      </c>
      <c r="D7" s="33"/>
      <c r="E7" s="33"/>
      <c r="F7" s="33"/>
      <c r="G7" s="33"/>
      <c r="H7" s="5"/>
      <c r="I7" s="6" t="s">
        <v>34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4" t="s">
        <v>23</v>
      </c>
      <c r="D9" s="34"/>
      <c r="E9" s="34"/>
      <c r="F9" s="34"/>
      <c r="G9" s="35" t="s">
        <v>62</v>
      </c>
      <c r="H9" s="36"/>
      <c r="I9" s="36"/>
      <c r="J9" s="36"/>
      <c r="K9" s="36"/>
      <c r="L9" s="36"/>
      <c r="M9" s="36"/>
      <c r="N9" s="36"/>
      <c r="O9" s="36"/>
      <c r="P9" s="39" t="s">
        <v>63</v>
      </c>
      <c r="Q9" s="34"/>
    </row>
    <row r="10" spans="1:17" ht="12.75">
      <c r="A10" s="5" t="s">
        <v>3</v>
      </c>
      <c r="B10" s="5"/>
      <c r="C10" s="37" t="s">
        <v>54</v>
      </c>
      <c r="D10" s="38"/>
      <c r="E10" s="38"/>
      <c r="F10" s="38"/>
      <c r="G10" s="36"/>
      <c r="H10" s="36"/>
      <c r="I10" s="36"/>
      <c r="J10" s="36"/>
      <c r="K10" s="36"/>
      <c r="L10" s="36"/>
      <c r="M10" s="36"/>
      <c r="N10" s="36"/>
      <c r="O10" s="36"/>
      <c r="P10" s="34"/>
      <c r="Q10" s="34"/>
    </row>
    <row r="11" spans="1:17" ht="20.25" customHeight="1">
      <c r="A11" s="5" t="s">
        <v>4</v>
      </c>
      <c r="B11" s="5"/>
      <c r="C11" s="39" t="s">
        <v>61</v>
      </c>
      <c r="D11" s="34"/>
      <c r="E11" s="34"/>
      <c r="F11" s="34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34"/>
    </row>
    <row r="12" spans="1:17" ht="12.75">
      <c r="A12" s="5" t="s">
        <v>5</v>
      </c>
      <c r="B12" s="5"/>
      <c r="C12" s="20" t="s">
        <v>35</v>
      </c>
      <c r="D12" s="21"/>
      <c r="E12" s="21"/>
      <c r="F12" s="21"/>
      <c r="G12" s="36"/>
      <c r="H12" s="36"/>
      <c r="I12" s="36"/>
      <c r="J12" s="36"/>
      <c r="K12" s="36"/>
      <c r="L12" s="36"/>
      <c r="M12" s="36"/>
      <c r="N12" s="36"/>
      <c r="O12" s="36"/>
      <c r="P12" s="34"/>
      <c r="Q12" s="34"/>
    </row>
    <row r="13" spans="1:17" ht="12.75">
      <c r="A13" s="23" t="s">
        <v>6</v>
      </c>
      <c r="B13" s="23"/>
      <c r="C13" s="23"/>
      <c r="D13" s="23"/>
      <c r="E13" s="23"/>
      <c r="F13" s="23"/>
      <c r="G13" s="24" t="s">
        <v>7</v>
      </c>
      <c r="H13" s="24"/>
      <c r="I13" s="24"/>
      <c r="J13" s="24"/>
      <c r="K13" s="24"/>
      <c r="L13" s="24"/>
      <c r="M13" s="24"/>
      <c r="N13" s="24"/>
      <c r="O13" s="24"/>
      <c r="P13" s="25" t="s">
        <v>8</v>
      </c>
      <c r="Q13" s="25" t="s">
        <v>9</v>
      </c>
    </row>
    <row r="14" spans="1:17" ht="12.75" customHeight="1">
      <c r="A14" s="31" t="s">
        <v>10</v>
      </c>
      <c r="B14" s="31" t="s">
        <v>11</v>
      </c>
      <c r="C14" s="31" t="s">
        <v>38</v>
      </c>
      <c r="D14" s="55" t="s">
        <v>128</v>
      </c>
      <c r="E14" s="55" t="s">
        <v>129</v>
      </c>
      <c r="F14" s="31" t="s">
        <v>12</v>
      </c>
      <c r="G14" s="48" t="s">
        <v>13</v>
      </c>
      <c r="H14" s="48"/>
      <c r="I14" s="48"/>
      <c r="J14" s="48"/>
      <c r="K14" s="48"/>
      <c r="L14" s="48"/>
      <c r="M14" s="48"/>
      <c r="N14" s="44" t="s">
        <v>14</v>
      </c>
      <c r="O14" s="44" t="s">
        <v>122</v>
      </c>
      <c r="P14" s="25"/>
      <c r="Q14" s="25"/>
    </row>
    <row r="15" spans="1:17" ht="36">
      <c r="A15" s="31"/>
      <c r="B15" s="31"/>
      <c r="C15" s="31"/>
      <c r="D15" s="30"/>
      <c r="E15" s="30"/>
      <c r="F15" s="31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44"/>
      <c r="O15" s="44"/>
      <c r="P15" s="25"/>
      <c r="Q15" s="25"/>
    </row>
    <row r="16" spans="1:17" ht="12.75">
      <c r="A16" s="40">
        <v>1</v>
      </c>
      <c r="B16" s="45" t="s">
        <v>64</v>
      </c>
      <c r="C16" s="6">
        <v>1</v>
      </c>
      <c r="D16" s="2"/>
      <c r="E16" s="42">
        <v>0.4</v>
      </c>
      <c r="F16" s="53"/>
      <c r="G16" s="49"/>
      <c r="H16" s="49"/>
      <c r="I16" s="49">
        <v>15000</v>
      </c>
      <c r="J16" s="49"/>
      <c r="K16" s="49"/>
      <c r="L16" s="49"/>
      <c r="M16" s="49"/>
      <c r="N16" s="51">
        <f>+I16</f>
        <v>15000</v>
      </c>
      <c r="O16" s="22"/>
      <c r="P16" s="22" t="s">
        <v>28</v>
      </c>
      <c r="Q16" s="22" t="s">
        <v>50</v>
      </c>
    </row>
    <row r="17" spans="1:17" ht="156" customHeight="1">
      <c r="A17" s="40"/>
      <c r="B17" s="45"/>
      <c r="C17" s="3" t="s">
        <v>65</v>
      </c>
      <c r="D17" s="3">
        <v>0</v>
      </c>
      <c r="E17" s="42"/>
      <c r="F17" s="54"/>
      <c r="G17" s="50"/>
      <c r="H17" s="50"/>
      <c r="I17" s="50"/>
      <c r="J17" s="50"/>
      <c r="K17" s="50"/>
      <c r="L17" s="50"/>
      <c r="M17" s="50"/>
      <c r="N17" s="52"/>
      <c r="O17" s="22"/>
      <c r="P17" s="22"/>
      <c r="Q17" s="22"/>
    </row>
    <row r="18" spans="1:17" ht="12.75">
      <c r="A18" s="40">
        <v>2</v>
      </c>
      <c r="B18" s="41"/>
      <c r="C18" s="6">
        <v>2</v>
      </c>
      <c r="D18" s="2"/>
      <c r="E18" s="42"/>
      <c r="F18" s="10"/>
      <c r="G18" s="9"/>
      <c r="H18" s="9"/>
      <c r="I18" s="9"/>
      <c r="J18" s="9"/>
      <c r="K18" s="9"/>
      <c r="L18" s="9"/>
      <c r="M18" s="9"/>
      <c r="N18" s="8"/>
      <c r="O18" s="22"/>
      <c r="P18" s="22"/>
      <c r="Q18" s="22" t="s">
        <v>50</v>
      </c>
    </row>
    <row r="19" spans="1:17" ht="121.5" customHeight="1">
      <c r="A19" s="40"/>
      <c r="B19" s="41"/>
      <c r="C19" s="3"/>
      <c r="D19" s="3">
        <v>0</v>
      </c>
      <c r="E19" s="42"/>
      <c r="F19" s="10"/>
      <c r="G19" s="9"/>
      <c r="H19" s="9"/>
      <c r="I19" s="9"/>
      <c r="J19" s="9"/>
      <c r="K19" s="9"/>
      <c r="L19" s="9"/>
      <c r="M19" s="9"/>
      <c r="N19" s="13">
        <f>+I19</f>
        <v>0</v>
      </c>
      <c r="O19" s="22"/>
      <c r="P19" s="22"/>
      <c r="Q19" s="22"/>
    </row>
    <row r="20" spans="1:17" ht="12.75">
      <c r="A20" s="5"/>
      <c r="B20" s="4" t="s">
        <v>22</v>
      </c>
      <c r="C20" s="4"/>
      <c r="D20" s="4"/>
      <c r="E20" s="4"/>
      <c r="F20" s="4"/>
      <c r="G20" s="4"/>
      <c r="H20" s="4"/>
      <c r="I20" s="11">
        <f>SUM(I16:I19)</f>
        <v>15000</v>
      </c>
      <c r="J20" s="4"/>
      <c r="K20" s="4"/>
      <c r="L20" s="4"/>
      <c r="M20" s="4"/>
      <c r="N20" s="11">
        <f>SUM(N16:N19)</f>
        <v>15000</v>
      </c>
      <c r="O20" s="4"/>
      <c r="P20" s="4"/>
      <c r="Q20" s="4"/>
    </row>
  </sheetData>
  <sheetProtection/>
  <mergeCells count="40"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A16:A17"/>
    <mergeCell ref="B16:B17"/>
    <mergeCell ref="E16:E17"/>
    <mergeCell ref="F16:F17"/>
    <mergeCell ref="N16:N17"/>
    <mergeCell ref="O16:O19"/>
    <mergeCell ref="G14:M14"/>
    <mergeCell ref="N14:N15"/>
    <mergeCell ref="O14:O15"/>
    <mergeCell ref="G16:G17"/>
    <mergeCell ref="H16:H17"/>
    <mergeCell ref="I16:I17"/>
    <mergeCell ref="P16:P19"/>
    <mergeCell ref="Q16:Q17"/>
    <mergeCell ref="A18:A19"/>
    <mergeCell ref="B18:B19"/>
    <mergeCell ref="E18:E19"/>
    <mergeCell ref="Q18:Q19"/>
    <mergeCell ref="J16:J17"/>
    <mergeCell ref="K16:K17"/>
    <mergeCell ref="L16:L17"/>
    <mergeCell ref="M16:M17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A19">
      <selection activeCell="D19" sqref="D19"/>
    </sheetView>
  </sheetViews>
  <sheetFormatPr defaultColWidth="11.421875" defaultRowHeight="12.75"/>
  <cols>
    <col min="4" max="4" width="13.140625" style="0" bestFit="1" customWidth="1"/>
  </cols>
  <sheetData>
    <row r="3" spans="1:17" ht="12.75">
      <c r="A3" s="32" t="s">
        <v>132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5" t="s">
        <v>27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27</v>
      </c>
      <c r="B5" s="5"/>
      <c r="C5" s="5" t="s">
        <v>1</v>
      </c>
      <c r="D5" s="5"/>
      <c r="E5" s="5"/>
      <c r="F5" s="5"/>
      <c r="G5" s="5"/>
      <c r="H5" s="5"/>
      <c r="I5" s="6" t="s">
        <v>94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27</v>
      </c>
      <c r="B6" s="5"/>
      <c r="C6" s="5" t="s">
        <v>24</v>
      </c>
      <c r="D6" s="5"/>
      <c r="E6" s="5"/>
      <c r="F6" s="5"/>
      <c r="G6" s="5"/>
      <c r="H6" s="5"/>
      <c r="I6" s="5" t="s">
        <v>26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27</v>
      </c>
      <c r="B7" s="5"/>
      <c r="C7" s="33" t="s">
        <v>25</v>
      </c>
      <c r="D7" s="33"/>
      <c r="E7" s="33"/>
      <c r="F7" s="33"/>
      <c r="G7" s="33"/>
      <c r="H7" s="5"/>
      <c r="I7" s="6" t="s">
        <v>34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4" t="s">
        <v>23</v>
      </c>
      <c r="D9" s="34"/>
      <c r="E9" s="34"/>
      <c r="F9" s="34"/>
      <c r="G9" s="35" t="s">
        <v>67</v>
      </c>
      <c r="H9" s="36"/>
      <c r="I9" s="36"/>
      <c r="J9" s="36"/>
      <c r="K9" s="36"/>
      <c r="L9" s="36"/>
      <c r="M9" s="36"/>
      <c r="N9" s="36"/>
      <c r="O9" s="36"/>
      <c r="P9" s="39" t="s">
        <v>68</v>
      </c>
      <c r="Q9" s="34"/>
    </row>
    <row r="10" spans="1:17" ht="12.75">
      <c r="A10" s="5" t="s">
        <v>3</v>
      </c>
      <c r="B10" s="5"/>
      <c r="C10" s="37" t="s">
        <v>54</v>
      </c>
      <c r="D10" s="38"/>
      <c r="E10" s="38"/>
      <c r="F10" s="38"/>
      <c r="G10" s="36"/>
      <c r="H10" s="36"/>
      <c r="I10" s="36"/>
      <c r="J10" s="36"/>
      <c r="K10" s="36"/>
      <c r="L10" s="36"/>
      <c r="M10" s="36"/>
      <c r="N10" s="36"/>
      <c r="O10" s="36"/>
      <c r="P10" s="34"/>
      <c r="Q10" s="34"/>
    </row>
    <row r="11" spans="1:17" ht="20.25" customHeight="1">
      <c r="A11" s="5" t="s">
        <v>4</v>
      </c>
      <c r="B11" s="5"/>
      <c r="C11" s="39" t="s">
        <v>66</v>
      </c>
      <c r="D11" s="34"/>
      <c r="E11" s="34"/>
      <c r="F11" s="34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34"/>
    </row>
    <row r="12" spans="1:17" ht="12.75">
      <c r="A12" s="5" t="s">
        <v>5</v>
      </c>
      <c r="B12" s="5"/>
      <c r="C12" s="20" t="s">
        <v>35</v>
      </c>
      <c r="D12" s="21"/>
      <c r="E12" s="21"/>
      <c r="F12" s="21"/>
      <c r="G12" s="36"/>
      <c r="H12" s="36"/>
      <c r="I12" s="36"/>
      <c r="J12" s="36"/>
      <c r="K12" s="36"/>
      <c r="L12" s="36"/>
      <c r="M12" s="36"/>
      <c r="N12" s="36"/>
      <c r="O12" s="36"/>
      <c r="P12" s="34"/>
      <c r="Q12" s="34"/>
    </row>
    <row r="13" spans="1:17" ht="12.75">
      <c r="A13" s="23" t="s">
        <v>6</v>
      </c>
      <c r="B13" s="23"/>
      <c r="C13" s="23"/>
      <c r="D13" s="23"/>
      <c r="E13" s="23"/>
      <c r="F13" s="23"/>
      <c r="G13" s="24" t="s">
        <v>7</v>
      </c>
      <c r="H13" s="24"/>
      <c r="I13" s="24"/>
      <c r="J13" s="24"/>
      <c r="K13" s="24"/>
      <c r="L13" s="24"/>
      <c r="M13" s="24"/>
      <c r="N13" s="24"/>
      <c r="O13" s="24"/>
      <c r="P13" s="25" t="s">
        <v>8</v>
      </c>
      <c r="Q13" s="25" t="s">
        <v>9</v>
      </c>
    </row>
    <row r="14" spans="1:17" ht="12.75" customHeight="1">
      <c r="A14" s="31" t="s">
        <v>10</v>
      </c>
      <c r="B14" s="31" t="s">
        <v>11</v>
      </c>
      <c r="C14" s="31" t="s">
        <v>38</v>
      </c>
      <c r="D14" s="55" t="s">
        <v>128</v>
      </c>
      <c r="E14" s="55" t="s">
        <v>133</v>
      </c>
      <c r="F14" s="31" t="s">
        <v>12</v>
      </c>
      <c r="G14" s="48" t="s">
        <v>13</v>
      </c>
      <c r="H14" s="48"/>
      <c r="I14" s="48"/>
      <c r="J14" s="48"/>
      <c r="K14" s="48"/>
      <c r="L14" s="48"/>
      <c r="M14" s="48"/>
      <c r="N14" s="44" t="s">
        <v>14</v>
      </c>
      <c r="O14" s="44" t="s">
        <v>122</v>
      </c>
      <c r="P14" s="25"/>
      <c r="Q14" s="25"/>
    </row>
    <row r="15" spans="1:17" ht="36">
      <c r="A15" s="31"/>
      <c r="B15" s="31"/>
      <c r="C15" s="31"/>
      <c r="D15" s="30"/>
      <c r="E15" s="30"/>
      <c r="F15" s="31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44"/>
      <c r="O15" s="44"/>
      <c r="P15" s="25"/>
      <c r="Q15" s="25"/>
    </row>
    <row r="16" spans="1:17" ht="12.75">
      <c r="A16" s="40">
        <v>1</v>
      </c>
      <c r="B16" s="45" t="s">
        <v>69</v>
      </c>
      <c r="C16" s="6">
        <v>1</v>
      </c>
      <c r="D16" s="2"/>
      <c r="E16" s="42">
        <v>0.5</v>
      </c>
      <c r="F16" s="53"/>
      <c r="G16" s="49">
        <v>23000</v>
      </c>
      <c r="H16" s="49">
        <v>15635</v>
      </c>
      <c r="I16" s="49">
        <v>30000</v>
      </c>
      <c r="J16" s="49"/>
      <c r="K16" s="49"/>
      <c r="L16" s="49">
        <v>2040</v>
      </c>
      <c r="M16" s="49"/>
      <c r="N16" s="51">
        <f>+G16+H16+I16+J16+K16+L16+M16</f>
        <v>70675</v>
      </c>
      <c r="O16" s="22"/>
      <c r="P16" s="22" t="s">
        <v>28</v>
      </c>
      <c r="Q16" s="22" t="s">
        <v>50</v>
      </c>
    </row>
    <row r="17" spans="1:17" ht="156" customHeight="1">
      <c r="A17" s="40"/>
      <c r="B17" s="45"/>
      <c r="C17" s="3" t="s">
        <v>71</v>
      </c>
      <c r="D17" s="3" t="s">
        <v>134</v>
      </c>
      <c r="E17" s="42"/>
      <c r="F17" s="54"/>
      <c r="G17" s="50"/>
      <c r="H17" s="50"/>
      <c r="I17" s="50"/>
      <c r="J17" s="50"/>
      <c r="K17" s="50"/>
      <c r="L17" s="50"/>
      <c r="M17" s="50"/>
      <c r="N17" s="52"/>
      <c r="O17" s="22"/>
      <c r="P17" s="22"/>
      <c r="Q17" s="22"/>
    </row>
    <row r="18" spans="1:17" ht="12.75">
      <c r="A18" s="40">
        <v>2</v>
      </c>
      <c r="B18" s="41" t="s">
        <v>70</v>
      </c>
      <c r="C18" s="6">
        <v>2</v>
      </c>
      <c r="D18" s="2"/>
      <c r="E18" s="42">
        <v>0.5</v>
      </c>
      <c r="F18" s="10"/>
      <c r="G18" s="9"/>
      <c r="H18" s="9"/>
      <c r="I18" s="9"/>
      <c r="J18" s="9"/>
      <c r="K18" s="9"/>
      <c r="L18" s="9"/>
      <c r="M18" s="9"/>
      <c r="N18" s="8"/>
      <c r="O18" s="22"/>
      <c r="P18" s="22"/>
      <c r="Q18" s="22" t="s">
        <v>50</v>
      </c>
    </row>
    <row r="19" spans="1:17" ht="121.5" customHeight="1">
      <c r="A19" s="40"/>
      <c r="B19" s="41"/>
      <c r="C19" s="3" t="s">
        <v>71</v>
      </c>
      <c r="D19" s="3" t="s">
        <v>135</v>
      </c>
      <c r="E19" s="42"/>
      <c r="F19" s="10"/>
      <c r="G19" s="9"/>
      <c r="H19" s="9"/>
      <c r="I19" s="9">
        <v>30000</v>
      </c>
      <c r="J19" s="9"/>
      <c r="K19" s="9"/>
      <c r="L19" s="9"/>
      <c r="M19" s="9"/>
      <c r="N19" s="13">
        <f>+I19</f>
        <v>30000</v>
      </c>
      <c r="O19" s="22"/>
      <c r="P19" s="22"/>
      <c r="Q19" s="22"/>
    </row>
    <row r="20" spans="1:17" ht="12.75">
      <c r="A20" s="5"/>
      <c r="B20" s="4" t="s">
        <v>22</v>
      </c>
      <c r="C20" s="4"/>
      <c r="D20" s="4"/>
      <c r="E20" s="4"/>
      <c r="F20" s="4"/>
      <c r="G20" s="4"/>
      <c r="H20" s="4"/>
      <c r="I20" s="11">
        <f>SUM(I16:I19)</f>
        <v>60000</v>
      </c>
      <c r="J20" s="4"/>
      <c r="K20" s="4"/>
      <c r="L20" s="4"/>
      <c r="M20" s="4"/>
      <c r="N20" s="11">
        <f>SUM(N16:N19)</f>
        <v>100675</v>
      </c>
      <c r="O20" s="4"/>
      <c r="P20" s="4"/>
      <c r="Q20" s="4"/>
    </row>
  </sheetData>
  <sheetProtection/>
  <mergeCells count="40"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A16:A17"/>
    <mergeCell ref="B16:B17"/>
    <mergeCell ref="E16:E17"/>
    <mergeCell ref="F16:F17"/>
    <mergeCell ref="N16:N17"/>
    <mergeCell ref="O16:O19"/>
    <mergeCell ref="G14:M14"/>
    <mergeCell ref="N14:N15"/>
    <mergeCell ref="O14:O15"/>
    <mergeCell ref="G16:G17"/>
    <mergeCell ref="H16:H17"/>
    <mergeCell ref="I16:I17"/>
    <mergeCell ref="P16:P19"/>
    <mergeCell ref="Q16:Q17"/>
    <mergeCell ref="A18:A19"/>
    <mergeCell ref="B18:B19"/>
    <mergeCell ref="E18:E19"/>
    <mergeCell ref="Q18:Q19"/>
    <mergeCell ref="J16:J17"/>
    <mergeCell ref="K16:K17"/>
    <mergeCell ref="L16:L17"/>
    <mergeCell ref="M16:M17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H14">
      <selection activeCell="Q18" sqref="Q18:Q19"/>
    </sheetView>
  </sheetViews>
  <sheetFormatPr defaultColWidth="11.421875" defaultRowHeight="12.75"/>
  <sheetData>
    <row r="3" spans="1:17" ht="12.75">
      <c r="A3" s="32" t="s">
        <v>127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5" t="s">
        <v>27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27</v>
      </c>
      <c r="B5" s="5"/>
      <c r="C5" s="5" t="s">
        <v>1</v>
      </c>
      <c r="D5" s="5"/>
      <c r="E5" s="5"/>
      <c r="F5" s="5"/>
      <c r="G5" s="5"/>
      <c r="H5" s="5"/>
      <c r="I5" s="6" t="s">
        <v>108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27</v>
      </c>
      <c r="B6" s="5"/>
      <c r="C6" s="5" t="s">
        <v>24</v>
      </c>
      <c r="D6" s="5"/>
      <c r="E6" s="5"/>
      <c r="F6" s="5"/>
      <c r="G6" s="5"/>
      <c r="H6" s="5"/>
      <c r="I6" s="5" t="s">
        <v>26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27</v>
      </c>
      <c r="B7" s="5"/>
      <c r="C7" s="33" t="s">
        <v>25</v>
      </c>
      <c r="D7" s="33"/>
      <c r="E7" s="33"/>
      <c r="F7" s="33"/>
      <c r="G7" s="33"/>
      <c r="H7" s="5"/>
      <c r="I7" s="6" t="s">
        <v>34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4" t="s">
        <v>23</v>
      </c>
      <c r="D9" s="34"/>
      <c r="E9" s="34"/>
      <c r="F9" s="34"/>
      <c r="G9" s="35" t="s">
        <v>84</v>
      </c>
      <c r="H9" s="36"/>
      <c r="I9" s="36"/>
      <c r="J9" s="36"/>
      <c r="K9" s="36"/>
      <c r="L9" s="36"/>
      <c r="M9" s="36"/>
      <c r="N9" s="36"/>
      <c r="O9" s="36"/>
      <c r="P9" s="39" t="s">
        <v>85</v>
      </c>
      <c r="Q9" s="34"/>
    </row>
    <row r="10" spans="1:17" ht="12.75">
      <c r="A10" s="5" t="s">
        <v>3</v>
      </c>
      <c r="B10" s="5"/>
      <c r="C10" s="37" t="s">
        <v>74</v>
      </c>
      <c r="D10" s="38"/>
      <c r="E10" s="38"/>
      <c r="F10" s="38"/>
      <c r="G10" s="36"/>
      <c r="H10" s="36"/>
      <c r="I10" s="36"/>
      <c r="J10" s="36"/>
      <c r="K10" s="36"/>
      <c r="L10" s="36"/>
      <c r="M10" s="36"/>
      <c r="N10" s="36"/>
      <c r="O10" s="36"/>
      <c r="P10" s="34"/>
      <c r="Q10" s="34"/>
    </row>
    <row r="11" spans="1:17" ht="20.25" customHeight="1">
      <c r="A11" s="5" t="s">
        <v>4</v>
      </c>
      <c r="B11" s="5"/>
      <c r="C11" s="39" t="s">
        <v>80</v>
      </c>
      <c r="D11" s="34"/>
      <c r="E11" s="34"/>
      <c r="F11" s="34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34"/>
    </row>
    <row r="12" spans="1:17" ht="12.75">
      <c r="A12" s="5" t="s">
        <v>5</v>
      </c>
      <c r="B12" s="5"/>
      <c r="C12" s="20" t="s">
        <v>73</v>
      </c>
      <c r="D12" s="21"/>
      <c r="E12" s="21"/>
      <c r="F12" s="21"/>
      <c r="G12" s="36"/>
      <c r="H12" s="36"/>
      <c r="I12" s="36"/>
      <c r="J12" s="36"/>
      <c r="K12" s="36"/>
      <c r="L12" s="36"/>
      <c r="M12" s="36"/>
      <c r="N12" s="36"/>
      <c r="O12" s="36"/>
      <c r="P12" s="34"/>
      <c r="Q12" s="34"/>
    </row>
    <row r="13" spans="1:17" ht="12.75">
      <c r="A13" s="23" t="s">
        <v>6</v>
      </c>
      <c r="B13" s="23"/>
      <c r="C13" s="23"/>
      <c r="D13" s="23"/>
      <c r="E13" s="23"/>
      <c r="F13" s="23"/>
      <c r="G13" s="24" t="s">
        <v>7</v>
      </c>
      <c r="H13" s="24"/>
      <c r="I13" s="24"/>
      <c r="J13" s="24"/>
      <c r="K13" s="24"/>
      <c r="L13" s="24"/>
      <c r="M13" s="24"/>
      <c r="N13" s="24"/>
      <c r="O13" s="24"/>
      <c r="P13" s="25" t="s">
        <v>8</v>
      </c>
      <c r="Q13" s="25" t="s">
        <v>9</v>
      </c>
    </row>
    <row r="14" spans="1:17" ht="12.75" customHeight="1">
      <c r="A14" s="31" t="s">
        <v>10</v>
      </c>
      <c r="B14" s="31" t="s">
        <v>11</v>
      </c>
      <c r="C14" s="31" t="s">
        <v>38</v>
      </c>
      <c r="D14" s="55" t="s">
        <v>128</v>
      </c>
      <c r="E14" s="55" t="s">
        <v>129</v>
      </c>
      <c r="F14" s="31" t="s">
        <v>12</v>
      </c>
      <c r="G14" s="48" t="s">
        <v>13</v>
      </c>
      <c r="H14" s="48"/>
      <c r="I14" s="48"/>
      <c r="J14" s="48"/>
      <c r="K14" s="48"/>
      <c r="L14" s="48"/>
      <c r="M14" s="48"/>
      <c r="N14" s="44" t="s">
        <v>14</v>
      </c>
      <c r="O14" s="44" t="s">
        <v>118</v>
      </c>
      <c r="P14" s="25"/>
      <c r="Q14" s="25"/>
    </row>
    <row r="15" spans="1:17" ht="36">
      <c r="A15" s="31"/>
      <c r="B15" s="31"/>
      <c r="C15" s="31"/>
      <c r="D15" s="30"/>
      <c r="E15" s="30"/>
      <c r="F15" s="31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44"/>
      <c r="O15" s="44"/>
      <c r="P15" s="25"/>
      <c r="Q15" s="25"/>
    </row>
    <row r="16" spans="1:17" ht="12.75">
      <c r="A16" s="40">
        <v>1</v>
      </c>
      <c r="B16" s="45" t="s">
        <v>81</v>
      </c>
      <c r="C16" s="6">
        <v>1</v>
      </c>
      <c r="D16" s="2"/>
      <c r="E16" s="42">
        <v>0.5</v>
      </c>
      <c r="F16" s="53"/>
      <c r="G16" s="49"/>
      <c r="H16" s="49">
        <v>37595</v>
      </c>
      <c r="I16" s="49"/>
      <c r="J16" s="49"/>
      <c r="K16" s="49"/>
      <c r="L16" s="49">
        <v>1412</v>
      </c>
      <c r="M16" s="49"/>
      <c r="N16" s="51">
        <f>+G16+H16+I16+J16+K16+L16+M16</f>
        <v>39007</v>
      </c>
      <c r="O16" s="9"/>
      <c r="P16" s="22" t="s">
        <v>28</v>
      </c>
      <c r="Q16" s="22" t="s">
        <v>153</v>
      </c>
    </row>
    <row r="17" spans="1:17" ht="156" customHeight="1">
      <c r="A17" s="40"/>
      <c r="B17" s="45"/>
      <c r="C17" s="3" t="s">
        <v>111</v>
      </c>
      <c r="D17" s="3" t="s">
        <v>130</v>
      </c>
      <c r="E17" s="42"/>
      <c r="F17" s="54"/>
      <c r="G17" s="50"/>
      <c r="H17" s="50"/>
      <c r="I17" s="50"/>
      <c r="J17" s="50"/>
      <c r="K17" s="50"/>
      <c r="L17" s="50"/>
      <c r="M17" s="50"/>
      <c r="N17" s="52"/>
      <c r="O17" s="3">
        <v>11723</v>
      </c>
      <c r="P17" s="22"/>
      <c r="Q17" s="22"/>
    </row>
    <row r="18" spans="1:17" ht="12.75">
      <c r="A18" s="40">
        <v>2</v>
      </c>
      <c r="B18" s="41" t="s">
        <v>82</v>
      </c>
      <c r="C18" s="6">
        <v>2</v>
      </c>
      <c r="D18" s="2"/>
      <c r="E18" s="42"/>
      <c r="F18" s="10"/>
      <c r="G18" s="9"/>
      <c r="H18" s="9"/>
      <c r="I18" s="9"/>
      <c r="J18" s="9"/>
      <c r="K18" s="9"/>
      <c r="L18" s="9"/>
      <c r="M18" s="9"/>
      <c r="N18" s="8"/>
      <c r="O18" s="9"/>
      <c r="P18" s="22"/>
      <c r="Q18" s="22" t="s">
        <v>149</v>
      </c>
    </row>
    <row r="19" spans="1:17" ht="121.5" customHeight="1">
      <c r="A19" s="40"/>
      <c r="B19" s="41"/>
      <c r="C19" s="3" t="s">
        <v>83</v>
      </c>
      <c r="D19" s="3" t="s">
        <v>131</v>
      </c>
      <c r="E19" s="42"/>
      <c r="F19" s="10"/>
      <c r="G19" s="9">
        <v>12000</v>
      </c>
      <c r="H19" s="9"/>
      <c r="I19" s="9"/>
      <c r="J19" s="9"/>
      <c r="K19" s="9"/>
      <c r="L19" s="9">
        <v>2000</v>
      </c>
      <c r="M19" s="9"/>
      <c r="N19" s="13">
        <f>+G19+L19</f>
        <v>14000</v>
      </c>
      <c r="O19" s="3">
        <v>6510</v>
      </c>
      <c r="P19" s="22"/>
      <c r="Q19" s="22"/>
    </row>
    <row r="20" spans="1:17" ht="12.75">
      <c r="A20" s="5"/>
      <c r="B20" s="4" t="s">
        <v>22</v>
      </c>
      <c r="C20" s="4"/>
      <c r="D20" s="4"/>
      <c r="E20" s="4"/>
      <c r="F20" s="4"/>
      <c r="G20" s="11">
        <f aca="true" t="shared" si="0" ref="G20:N20">SUM(G16:G19)</f>
        <v>12000</v>
      </c>
      <c r="H20" s="11">
        <f t="shared" si="0"/>
        <v>37595</v>
      </c>
      <c r="I20" s="11">
        <f t="shared" si="0"/>
        <v>0</v>
      </c>
      <c r="J20" s="11">
        <f t="shared" si="0"/>
        <v>0</v>
      </c>
      <c r="K20" s="11">
        <f t="shared" si="0"/>
        <v>0</v>
      </c>
      <c r="L20" s="11">
        <f t="shared" si="0"/>
        <v>3412</v>
      </c>
      <c r="M20" s="11">
        <f t="shared" si="0"/>
        <v>0</v>
      </c>
      <c r="N20" s="11">
        <f t="shared" si="0"/>
        <v>53007</v>
      </c>
      <c r="O20" s="4"/>
      <c r="P20" s="4"/>
      <c r="Q20" s="4"/>
    </row>
  </sheetData>
  <sheetProtection/>
  <mergeCells count="39"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A16:A17"/>
    <mergeCell ref="B16:B17"/>
    <mergeCell ref="E16:E17"/>
    <mergeCell ref="F16:F17"/>
    <mergeCell ref="N16:N17"/>
    <mergeCell ref="G14:M14"/>
    <mergeCell ref="N14:N15"/>
    <mergeCell ref="O14:O15"/>
    <mergeCell ref="G16:G17"/>
    <mergeCell ref="H16:H17"/>
    <mergeCell ref="I16:I17"/>
    <mergeCell ref="P16:P19"/>
    <mergeCell ref="Q16:Q17"/>
    <mergeCell ref="A18:A19"/>
    <mergeCell ref="B18:B19"/>
    <mergeCell ref="E18:E19"/>
    <mergeCell ref="Q18:Q19"/>
    <mergeCell ref="J16:J17"/>
    <mergeCell ref="K16:K17"/>
    <mergeCell ref="L16:L17"/>
    <mergeCell ref="M16:M17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J16">
      <selection activeCell="Q22" sqref="Q22"/>
    </sheetView>
  </sheetViews>
  <sheetFormatPr defaultColWidth="11.421875" defaultRowHeight="12.75"/>
  <cols>
    <col min="4" max="4" width="12.140625" style="0" bestFit="1" customWidth="1"/>
    <col min="15" max="15" width="14.140625" style="0" customWidth="1"/>
  </cols>
  <sheetData>
    <row r="3" spans="1:17" ht="12.75">
      <c r="A3" s="32" t="s">
        <v>125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5" t="s">
        <v>27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27</v>
      </c>
      <c r="B5" s="5"/>
      <c r="C5" s="5" t="s">
        <v>1</v>
      </c>
      <c r="D5" s="5"/>
      <c r="E5" s="5"/>
      <c r="F5" s="5"/>
      <c r="G5" s="5"/>
      <c r="H5" s="5"/>
      <c r="I5" s="6" t="s">
        <v>109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27</v>
      </c>
      <c r="B6" s="5"/>
      <c r="C6" s="5" t="s">
        <v>24</v>
      </c>
      <c r="D6" s="5"/>
      <c r="E6" s="5"/>
      <c r="F6" s="5"/>
      <c r="G6" s="5"/>
      <c r="H6" s="5"/>
      <c r="I6" s="5" t="s">
        <v>26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27</v>
      </c>
      <c r="B7" s="5"/>
      <c r="C7" s="33" t="s">
        <v>25</v>
      </c>
      <c r="D7" s="33"/>
      <c r="E7" s="33"/>
      <c r="F7" s="33"/>
      <c r="G7" s="33"/>
      <c r="H7" s="5"/>
      <c r="I7" s="6" t="s">
        <v>34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4" t="s">
        <v>23</v>
      </c>
      <c r="D9" s="34"/>
      <c r="E9" s="34"/>
      <c r="F9" s="34"/>
      <c r="G9" s="35" t="s">
        <v>76</v>
      </c>
      <c r="H9" s="36"/>
      <c r="I9" s="36"/>
      <c r="J9" s="36"/>
      <c r="K9" s="36"/>
      <c r="L9" s="36"/>
      <c r="M9" s="36"/>
      <c r="N9" s="36"/>
      <c r="O9" s="36"/>
      <c r="P9" s="39" t="s">
        <v>77</v>
      </c>
      <c r="Q9" s="34"/>
    </row>
    <row r="10" spans="1:17" ht="12.75">
      <c r="A10" s="5" t="s">
        <v>3</v>
      </c>
      <c r="B10" s="5"/>
      <c r="C10" s="37" t="s">
        <v>74</v>
      </c>
      <c r="D10" s="38"/>
      <c r="E10" s="38"/>
      <c r="F10" s="38"/>
      <c r="G10" s="36"/>
      <c r="H10" s="36"/>
      <c r="I10" s="36"/>
      <c r="J10" s="36"/>
      <c r="K10" s="36"/>
      <c r="L10" s="36"/>
      <c r="M10" s="36"/>
      <c r="N10" s="36"/>
      <c r="O10" s="36"/>
      <c r="P10" s="34"/>
      <c r="Q10" s="34"/>
    </row>
    <row r="11" spans="1:17" ht="20.25" customHeight="1">
      <c r="A11" s="5" t="s">
        <v>4</v>
      </c>
      <c r="B11" s="5"/>
      <c r="C11" s="39" t="s">
        <v>75</v>
      </c>
      <c r="D11" s="34"/>
      <c r="E11" s="34"/>
      <c r="F11" s="34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34"/>
    </row>
    <row r="12" spans="1:17" ht="12.75" customHeight="1">
      <c r="A12" s="5" t="s">
        <v>5</v>
      </c>
      <c r="B12" s="5"/>
      <c r="C12" s="20" t="s">
        <v>73</v>
      </c>
      <c r="D12" s="21"/>
      <c r="E12" s="21"/>
      <c r="F12" s="21"/>
      <c r="G12" s="36"/>
      <c r="H12" s="36"/>
      <c r="I12" s="36"/>
      <c r="J12" s="36"/>
      <c r="K12" s="36"/>
      <c r="L12" s="36"/>
      <c r="M12" s="36"/>
      <c r="N12" s="36"/>
      <c r="O12" s="36"/>
      <c r="P12" s="34"/>
      <c r="Q12" s="34"/>
    </row>
    <row r="13" spans="1:17" ht="12.75">
      <c r="A13" s="23" t="s">
        <v>6</v>
      </c>
      <c r="B13" s="23"/>
      <c r="C13" s="23"/>
      <c r="D13" s="23"/>
      <c r="E13" s="23"/>
      <c r="F13" s="23"/>
      <c r="G13" s="24" t="s">
        <v>7</v>
      </c>
      <c r="H13" s="24"/>
      <c r="I13" s="24"/>
      <c r="J13" s="24"/>
      <c r="K13" s="24"/>
      <c r="L13" s="24"/>
      <c r="M13" s="24"/>
      <c r="N13" s="24"/>
      <c r="O13" s="24"/>
      <c r="P13" s="25" t="s">
        <v>8</v>
      </c>
      <c r="Q13" s="25" t="s">
        <v>9</v>
      </c>
    </row>
    <row r="14" spans="1:17" ht="12.75" customHeight="1">
      <c r="A14" s="31" t="s">
        <v>10</v>
      </c>
      <c r="B14" s="31" t="s">
        <v>11</v>
      </c>
      <c r="C14" s="31" t="s">
        <v>38</v>
      </c>
      <c r="D14" s="55" t="s">
        <v>124</v>
      </c>
      <c r="E14" s="55" t="s">
        <v>120</v>
      </c>
      <c r="F14" s="31" t="s">
        <v>12</v>
      </c>
      <c r="G14" s="48" t="s">
        <v>13</v>
      </c>
      <c r="H14" s="48"/>
      <c r="I14" s="48"/>
      <c r="J14" s="48"/>
      <c r="K14" s="48"/>
      <c r="L14" s="48"/>
      <c r="M14" s="48"/>
      <c r="N14" s="44" t="s">
        <v>14</v>
      </c>
      <c r="O14" s="44" t="s">
        <v>118</v>
      </c>
      <c r="P14" s="25"/>
      <c r="Q14" s="25"/>
    </row>
    <row r="15" spans="1:17" ht="36">
      <c r="A15" s="31"/>
      <c r="B15" s="31"/>
      <c r="C15" s="31"/>
      <c r="D15" s="30"/>
      <c r="E15" s="30"/>
      <c r="F15" s="31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44"/>
      <c r="O15" s="44"/>
      <c r="P15" s="25"/>
      <c r="Q15" s="25"/>
    </row>
    <row r="16" spans="1:17" ht="12.75">
      <c r="A16" s="40">
        <v>1</v>
      </c>
      <c r="B16" s="45" t="s">
        <v>78</v>
      </c>
      <c r="C16" s="6">
        <v>1</v>
      </c>
      <c r="D16" s="2"/>
      <c r="E16" s="42"/>
      <c r="F16" s="53"/>
      <c r="G16" s="49"/>
      <c r="H16" s="49">
        <v>349310</v>
      </c>
      <c r="I16" s="49"/>
      <c r="J16" s="49">
        <f>112492+6000+5000+469978+71482</f>
        <v>664952</v>
      </c>
      <c r="K16" s="49"/>
      <c r="L16" s="49"/>
      <c r="M16" s="49"/>
      <c r="N16" s="51">
        <f>+G16+H16+I16+J16+K16+L16+M16</f>
        <v>1014262</v>
      </c>
      <c r="O16" s="9"/>
      <c r="P16" s="22" t="s">
        <v>28</v>
      </c>
      <c r="Q16" s="22" t="s">
        <v>147</v>
      </c>
    </row>
    <row r="17" spans="1:17" ht="156" customHeight="1">
      <c r="A17" s="40"/>
      <c r="B17" s="45"/>
      <c r="C17" s="3" t="s">
        <v>79</v>
      </c>
      <c r="D17" s="3" t="s">
        <v>123</v>
      </c>
      <c r="E17" s="42"/>
      <c r="F17" s="54"/>
      <c r="G17" s="50"/>
      <c r="H17" s="50"/>
      <c r="I17" s="50"/>
      <c r="J17" s="50"/>
      <c r="K17" s="50"/>
      <c r="L17" s="50"/>
      <c r="M17" s="50"/>
      <c r="N17" s="52"/>
      <c r="O17" s="3">
        <v>1030944.5</v>
      </c>
      <c r="P17" s="22"/>
      <c r="Q17" s="22"/>
    </row>
    <row r="18" spans="1:17" ht="12.75">
      <c r="A18" s="40">
        <v>2</v>
      </c>
      <c r="B18" s="41" t="s">
        <v>113</v>
      </c>
      <c r="C18" s="6">
        <v>2</v>
      </c>
      <c r="D18" s="2"/>
      <c r="E18" s="42"/>
      <c r="F18" s="10"/>
      <c r="G18" s="9"/>
      <c r="H18" s="9"/>
      <c r="I18" s="9"/>
      <c r="J18" s="9"/>
      <c r="K18" s="9"/>
      <c r="L18" s="9"/>
      <c r="M18" s="9"/>
      <c r="N18" s="8"/>
      <c r="O18" s="9"/>
      <c r="P18" s="22"/>
      <c r="Q18" s="22" t="s">
        <v>148</v>
      </c>
    </row>
    <row r="19" spans="1:17" ht="121.5" customHeight="1">
      <c r="A19" s="40"/>
      <c r="B19" s="41"/>
      <c r="C19" s="3" t="s">
        <v>112</v>
      </c>
      <c r="D19" s="3" t="s">
        <v>126</v>
      </c>
      <c r="E19" s="42"/>
      <c r="F19" s="10"/>
      <c r="G19" s="9"/>
      <c r="H19" s="9"/>
      <c r="I19" s="9"/>
      <c r="J19" s="9"/>
      <c r="K19" s="9"/>
      <c r="L19" s="9"/>
      <c r="M19" s="9"/>
      <c r="N19" s="13">
        <f>+I19</f>
        <v>0</v>
      </c>
      <c r="O19" s="3">
        <v>10000</v>
      </c>
      <c r="P19" s="22"/>
      <c r="Q19" s="22"/>
    </row>
    <row r="20" spans="1:17" ht="12.75">
      <c r="A20" s="5"/>
      <c r="B20" s="4" t="s">
        <v>22</v>
      </c>
      <c r="C20" s="4"/>
      <c r="D20" s="4"/>
      <c r="E20" s="4"/>
      <c r="F20" s="4"/>
      <c r="G20" s="11">
        <f aca="true" t="shared" si="0" ref="G20:N20">SUM(G16:G19)</f>
        <v>0</v>
      </c>
      <c r="H20" s="11">
        <f t="shared" si="0"/>
        <v>349310</v>
      </c>
      <c r="I20" s="11">
        <f t="shared" si="0"/>
        <v>0</v>
      </c>
      <c r="J20" s="11">
        <f t="shared" si="0"/>
        <v>664952</v>
      </c>
      <c r="K20" s="11">
        <f t="shared" si="0"/>
        <v>0</v>
      </c>
      <c r="L20" s="11">
        <f t="shared" si="0"/>
        <v>0</v>
      </c>
      <c r="M20" s="11">
        <f t="shared" si="0"/>
        <v>0</v>
      </c>
      <c r="N20" s="11">
        <f t="shared" si="0"/>
        <v>1014262</v>
      </c>
      <c r="O20" s="4"/>
      <c r="P20" s="4"/>
      <c r="Q20" s="4"/>
    </row>
  </sheetData>
  <sheetProtection/>
  <mergeCells count="39"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A16:A17"/>
    <mergeCell ref="B16:B17"/>
    <mergeCell ref="E16:E17"/>
    <mergeCell ref="F16:F17"/>
    <mergeCell ref="N16:N17"/>
    <mergeCell ref="G14:M14"/>
    <mergeCell ref="N14:N15"/>
    <mergeCell ref="O14:O15"/>
    <mergeCell ref="G16:G17"/>
    <mergeCell ref="H16:H17"/>
    <mergeCell ref="I16:I17"/>
    <mergeCell ref="P16:P19"/>
    <mergeCell ref="Q16:Q17"/>
    <mergeCell ref="A18:A19"/>
    <mergeCell ref="B18:B19"/>
    <mergeCell ref="E18:E19"/>
    <mergeCell ref="Q18:Q19"/>
    <mergeCell ref="J16:J17"/>
    <mergeCell ref="K16:K17"/>
    <mergeCell ref="L16:L17"/>
    <mergeCell ref="M16:M17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0"/>
  <sheetViews>
    <sheetView view="pageLayout" zoomScaleNormal="75" workbookViewId="0" topLeftCell="A15">
      <selection activeCell="B18" sqref="B18:B19"/>
    </sheetView>
  </sheetViews>
  <sheetFormatPr defaultColWidth="11.421875" defaultRowHeight="12.75"/>
  <sheetData>
    <row r="3" spans="1:17" ht="12.75">
      <c r="A3" s="32" t="s">
        <v>121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5" t="s">
        <v>27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27</v>
      </c>
      <c r="B5" s="5"/>
      <c r="C5" s="5" t="s">
        <v>1</v>
      </c>
      <c r="D5" s="5"/>
      <c r="E5" s="5"/>
      <c r="F5" s="5"/>
      <c r="G5" s="5"/>
      <c r="H5" s="5"/>
      <c r="I5" s="6" t="s">
        <v>110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27</v>
      </c>
      <c r="B6" s="5"/>
      <c r="C6" s="5" t="s">
        <v>24</v>
      </c>
      <c r="D6" s="5"/>
      <c r="E6" s="5"/>
      <c r="F6" s="5"/>
      <c r="G6" s="5"/>
      <c r="H6" s="5"/>
      <c r="I6" s="5" t="s">
        <v>26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27</v>
      </c>
      <c r="B7" s="5"/>
      <c r="C7" s="33" t="s">
        <v>25</v>
      </c>
      <c r="D7" s="33"/>
      <c r="E7" s="33"/>
      <c r="F7" s="33"/>
      <c r="G7" s="33"/>
      <c r="H7" s="5"/>
      <c r="I7" s="6" t="s">
        <v>34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4" t="s">
        <v>23</v>
      </c>
      <c r="D9" s="34"/>
      <c r="E9" s="34"/>
      <c r="F9" s="34"/>
      <c r="G9" s="35" t="s">
        <v>90</v>
      </c>
      <c r="H9" s="36"/>
      <c r="I9" s="36"/>
      <c r="J9" s="36"/>
      <c r="K9" s="36"/>
      <c r="L9" s="36"/>
      <c r="M9" s="36"/>
      <c r="N9" s="36"/>
      <c r="O9" s="36"/>
      <c r="P9" s="39" t="s">
        <v>91</v>
      </c>
      <c r="Q9" s="34"/>
    </row>
    <row r="10" spans="1:17" ht="12.75">
      <c r="A10" s="5" t="s">
        <v>3</v>
      </c>
      <c r="B10" s="5"/>
      <c r="C10" s="37" t="s">
        <v>86</v>
      </c>
      <c r="D10" s="38"/>
      <c r="E10" s="38"/>
      <c r="F10" s="38"/>
      <c r="G10" s="36"/>
      <c r="H10" s="36"/>
      <c r="I10" s="36"/>
      <c r="J10" s="36"/>
      <c r="K10" s="36"/>
      <c r="L10" s="36"/>
      <c r="M10" s="36"/>
      <c r="N10" s="36"/>
      <c r="O10" s="36"/>
      <c r="P10" s="34"/>
      <c r="Q10" s="34"/>
    </row>
    <row r="11" spans="1:17" ht="20.25" customHeight="1">
      <c r="A11" s="5" t="s">
        <v>4</v>
      </c>
      <c r="B11" s="5"/>
      <c r="C11" s="39" t="s">
        <v>87</v>
      </c>
      <c r="D11" s="34"/>
      <c r="E11" s="34"/>
      <c r="F11" s="34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34"/>
    </row>
    <row r="12" spans="1:17" ht="12.75">
      <c r="A12" s="5" t="s">
        <v>5</v>
      </c>
      <c r="B12" s="5"/>
      <c r="C12" s="20" t="s">
        <v>95</v>
      </c>
      <c r="D12" s="21"/>
      <c r="E12" s="21"/>
      <c r="F12" s="21"/>
      <c r="G12" s="36"/>
      <c r="H12" s="36"/>
      <c r="I12" s="36"/>
      <c r="J12" s="36"/>
      <c r="K12" s="36"/>
      <c r="L12" s="36"/>
      <c r="M12" s="36"/>
      <c r="N12" s="36"/>
      <c r="O12" s="36"/>
      <c r="P12" s="34"/>
      <c r="Q12" s="34"/>
    </row>
    <row r="13" spans="1:17" ht="12.75">
      <c r="A13" s="23" t="s">
        <v>6</v>
      </c>
      <c r="B13" s="23"/>
      <c r="C13" s="23"/>
      <c r="D13" s="23"/>
      <c r="E13" s="23"/>
      <c r="F13" s="23"/>
      <c r="G13" s="24" t="s">
        <v>7</v>
      </c>
      <c r="H13" s="24"/>
      <c r="I13" s="24"/>
      <c r="J13" s="24"/>
      <c r="K13" s="24"/>
      <c r="L13" s="24"/>
      <c r="M13" s="24"/>
      <c r="N13" s="24"/>
      <c r="O13" s="24"/>
      <c r="P13" s="25" t="s">
        <v>8</v>
      </c>
      <c r="Q13" s="25" t="s">
        <v>9</v>
      </c>
    </row>
    <row r="14" spans="1:17" ht="12.75" customHeight="1">
      <c r="A14" s="31" t="s">
        <v>10</v>
      </c>
      <c r="B14" s="31" t="s">
        <v>11</v>
      </c>
      <c r="C14" s="31" t="s">
        <v>38</v>
      </c>
      <c r="D14" s="55" t="s">
        <v>39</v>
      </c>
      <c r="E14" s="55" t="s">
        <v>40</v>
      </c>
      <c r="F14" s="31" t="s">
        <v>12</v>
      </c>
      <c r="G14" s="48" t="s">
        <v>13</v>
      </c>
      <c r="H14" s="48"/>
      <c r="I14" s="48"/>
      <c r="J14" s="48"/>
      <c r="K14" s="48"/>
      <c r="L14" s="48"/>
      <c r="M14" s="48"/>
      <c r="N14" s="44" t="s">
        <v>14</v>
      </c>
      <c r="O14" s="44" t="s">
        <v>122</v>
      </c>
      <c r="P14" s="25"/>
      <c r="Q14" s="25"/>
    </row>
    <row r="15" spans="1:17" ht="36">
      <c r="A15" s="31"/>
      <c r="B15" s="31"/>
      <c r="C15" s="31"/>
      <c r="D15" s="30"/>
      <c r="E15" s="30"/>
      <c r="F15" s="31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44"/>
      <c r="O15" s="44"/>
      <c r="P15" s="25"/>
      <c r="Q15" s="25"/>
    </row>
    <row r="16" spans="1:17" ht="12.75">
      <c r="A16" s="40">
        <v>1</v>
      </c>
      <c r="B16" s="45" t="s">
        <v>88</v>
      </c>
      <c r="C16" s="6">
        <v>1</v>
      </c>
      <c r="D16" s="2"/>
      <c r="E16" s="42">
        <v>0.6</v>
      </c>
      <c r="F16" s="53">
        <v>1</v>
      </c>
      <c r="G16" s="49">
        <v>10000</v>
      </c>
      <c r="H16" s="49">
        <v>2000</v>
      </c>
      <c r="I16" s="49"/>
      <c r="J16" s="49"/>
      <c r="K16" s="49"/>
      <c r="L16" s="49"/>
      <c r="M16" s="49"/>
      <c r="N16" s="51">
        <f>+G16+H16+I16+J16+K16+L16+M16</f>
        <v>12000</v>
      </c>
      <c r="O16" s="9"/>
      <c r="P16" s="22" t="s">
        <v>28</v>
      </c>
      <c r="Q16" s="22" t="s">
        <v>146</v>
      </c>
    </row>
    <row r="17" spans="1:17" ht="156" customHeight="1">
      <c r="A17" s="40"/>
      <c r="B17" s="45"/>
      <c r="C17" s="3" t="s">
        <v>89</v>
      </c>
      <c r="D17" s="3" t="s">
        <v>117</v>
      </c>
      <c r="E17" s="42"/>
      <c r="F17" s="54"/>
      <c r="G17" s="50"/>
      <c r="H17" s="50"/>
      <c r="I17" s="50"/>
      <c r="J17" s="50"/>
      <c r="K17" s="50"/>
      <c r="L17" s="50"/>
      <c r="M17" s="50"/>
      <c r="N17" s="52"/>
      <c r="O17" s="3">
        <v>2680</v>
      </c>
      <c r="P17" s="22"/>
      <c r="Q17" s="22"/>
    </row>
    <row r="18" spans="1:17" ht="12.75">
      <c r="A18" s="40">
        <v>2</v>
      </c>
      <c r="B18" s="41" t="s">
        <v>92</v>
      </c>
      <c r="C18" s="6">
        <v>2</v>
      </c>
      <c r="D18" s="2"/>
      <c r="E18" s="42"/>
      <c r="F18" s="10"/>
      <c r="G18" s="9"/>
      <c r="H18" s="9"/>
      <c r="I18" s="9"/>
      <c r="J18" s="9"/>
      <c r="K18" s="9"/>
      <c r="L18" s="9"/>
      <c r="M18" s="9"/>
      <c r="N18" s="8"/>
      <c r="O18" s="9"/>
      <c r="P18" s="22"/>
      <c r="Q18" s="22" t="s">
        <v>50</v>
      </c>
    </row>
    <row r="19" spans="1:17" ht="121.5" customHeight="1">
      <c r="A19" s="40"/>
      <c r="B19" s="41"/>
      <c r="C19" s="3" t="s">
        <v>93</v>
      </c>
      <c r="D19" s="3">
        <v>0</v>
      </c>
      <c r="E19" s="42"/>
      <c r="F19" s="10"/>
      <c r="G19" s="9"/>
      <c r="H19" s="9">
        <v>2000</v>
      </c>
      <c r="I19" s="9"/>
      <c r="J19" s="9"/>
      <c r="K19" s="9"/>
      <c r="L19" s="9"/>
      <c r="M19" s="9"/>
      <c r="N19" s="13">
        <f>+H19</f>
        <v>2000</v>
      </c>
      <c r="O19" s="9"/>
      <c r="P19" s="22"/>
      <c r="Q19" s="22"/>
    </row>
    <row r="20" spans="1:17" ht="12.75">
      <c r="A20" s="5"/>
      <c r="B20" s="4" t="s">
        <v>22</v>
      </c>
      <c r="C20" s="4"/>
      <c r="D20" s="4"/>
      <c r="E20" s="4"/>
      <c r="F20" s="4"/>
      <c r="G20" s="11">
        <f aca="true" t="shared" si="0" ref="G20:N20">SUM(G16:G19)</f>
        <v>10000</v>
      </c>
      <c r="H20" s="11">
        <f t="shared" si="0"/>
        <v>4000</v>
      </c>
      <c r="I20" s="11">
        <f t="shared" si="0"/>
        <v>0</v>
      </c>
      <c r="J20" s="11">
        <f t="shared" si="0"/>
        <v>0</v>
      </c>
      <c r="K20" s="11">
        <f t="shared" si="0"/>
        <v>0</v>
      </c>
      <c r="L20" s="11">
        <f t="shared" si="0"/>
        <v>0</v>
      </c>
      <c r="M20" s="11">
        <f t="shared" si="0"/>
        <v>0</v>
      </c>
      <c r="N20" s="11">
        <f t="shared" si="0"/>
        <v>14000</v>
      </c>
      <c r="O20" s="4"/>
      <c r="P20" s="4"/>
      <c r="Q20" s="4"/>
    </row>
  </sheetData>
  <sheetProtection/>
  <mergeCells count="39"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A16:A17"/>
    <mergeCell ref="B16:B17"/>
    <mergeCell ref="E16:E17"/>
    <mergeCell ref="F16:F17"/>
    <mergeCell ref="N16:N17"/>
    <mergeCell ref="G14:M14"/>
    <mergeCell ref="N14:N15"/>
    <mergeCell ref="O14:O15"/>
    <mergeCell ref="G16:G17"/>
    <mergeCell ref="H16:H17"/>
    <mergeCell ref="I16:I17"/>
    <mergeCell ref="P16:P19"/>
    <mergeCell ref="Q16:Q17"/>
    <mergeCell ref="A18:A19"/>
    <mergeCell ref="B18:B19"/>
    <mergeCell ref="E18:E19"/>
    <mergeCell ref="Q18:Q19"/>
    <mergeCell ref="J16:J17"/>
    <mergeCell ref="K16:K17"/>
    <mergeCell ref="L16:L17"/>
    <mergeCell ref="M16:M17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Q21"/>
  <sheetViews>
    <sheetView view="pageLayout" zoomScaleNormal="75" workbookViewId="0" topLeftCell="H13">
      <selection activeCell="Q16" sqref="Q16:Q17"/>
    </sheetView>
  </sheetViews>
  <sheetFormatPr defaultColWidth="11.421875" defaultRowHeight="12.75"/>
  <sheetData>
    <row r="3" spans="1:17" ht="12.75">
      <c r="A3" s="32" t="s">
        <v>119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5" t="s">
        <v>27</v>
      </c>
      <c r="B4" s="5"/>
      <c r="C4" s="5"/>
      <c r="D4" s="5"/>
      <c r="E4" s="5"/>
      <c r="F4" s="5"/>
      <c r="G4" s="5"/>
      <c r="H4" s="5"/>
      <c r="I4" s="5" t="s">
        <v>0</v>
      </c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27</v>
      </c>
      <c r="B5" s="5"/>
      <c r="C5" s="5" t="s">
        <v>1</v>
      </c>
      <c r="D5" s="5"/>
      <c r="E5" s="5"/>
      <c r="F5" s="5"/>
      <c r="G5" s="5"/>
      <c r="H5" s="5"/>
      <c r="I5" s="6" t="s">
        <v>96</v>
      </c>
      <c r="J5" s="5"/>
      <c r="K5" s="5"/>
      <c r="L5" s="5"/>
      <c r="M5" s="5"/>
      <c r="N5" s="5"/>
      <c r="O5" s="5"/>
      <c r="P5" s="5"/>
      <c r="Q5" s="5"/>
    </row>
    <row r="6" spans="1:17" ht="12.75">
      <c r="A6" s="5" t="s">
        <v>27</v>
      </c>
      <c r="B6" s="5"/>
      <c r="C6" s="5" t="s">
        <v>24</v>
      </c>
      <c r="D6" s="5"/>
      <c r="E6" s="5"/>
      <c r="F6" s="5"/>
      <c r="G6" s="5"/>
      <c r="H6" s="5"/>
      <c r="I6" s="5" t="s">
        <v>26</v>
      </c>
      <c r="J6" s="5"/>
      <c r="K6" s="5"/>
      <c r="L6" s="5"/>
      <c r="M6" s="5"/>
      <c r="N6" s="5"/>
      <c r="O6" s="5"/>
      <c r="P6" s="5"/>
      <c r="Q6" s="5"/>
    </row>
    <row r="7" spans="1:17" ht="13.5">
      <c r="A7" s="5" t="s">
        <v>27</v>
      </c>
      <c r="B7" s="5"/>
      <c r="C7" s="33" t="s">
        <v>25</v>
      </c>
      <c r="D7" s="33"/>
      <c r="E7" s="33"/>
      <c r="F7" s="33"/>
      <c r="G7" s="33"/>
      <c r="H7" s="5"/>
      <c r="I7" s="6" t="s">
        <v>34</v>
      </c>
      <c r="J7" s="5"/>
      <c r="K7" s="5"/>
      <c r="L7" s="5"/>
      <c r="M7" s="5"/>
      <c r="N7" s="5"/>
      <c r="O7" s="5"/>
      <c r="P7" s="5"/>
      <c r="Q7" s="5"/>
    </row>
    <row r="8" spans="1:17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>
      <c r="A9" s="5" t="s">
        <v>2</v>
      </c>
      <c r="B9" s="5"/>
      <c r="C9" s="34" t="s">
        <v>23</v>
      </c>
      <c r="D9" s="34"/>
      <c r="E9" s="34"/>
      <c r="F9" s="34"/>
      <c r="G9" s="35" t="s">
        <v>97</v>
      </c>
      <c r="H9" s="36"/>
      <c r="I9" s="36"/>
      <c r="J9" s="36"/>
      <c r="K9" s="36"/>
      <c r="L9" s="36"/>
      <c r="M9" s="36"/>
      <c r="N9" s="36"/>
      <c r="O9" s="36"/>
      <c r="P9" s="39" t="s">
        <v>98</v>
      </c>
      <c r="Q9" s="34"/>
    </row>
    <row r="10" spans="1:17" ht="12.75">
      <c r="A10" s="5" t="s">
        <v>3</v>
      </c>
      <c r="B10" s="5"/>
      <c r="C10" s="37" t="s">
        <v>86</v>
      </c>
      <c r="D10" s="38"/>
      <c r="E10" s="38"/>
      <c r="F10" s="38"/>
      <c r="G10" s="36"/>
      <c r="H10" s="36"/>
      <c r="I10" s="36"/>
      <c r="J10" s="36"/>
      <c r="K10" s="36"/>
      <c r="L10" s="36"/>
      <c r="M10" s="36"/>
      <c r="N10" s="36"/>
      <c r="O10" s="36"/>
      <c r="P10" s="34"/>
      <c r="Q10" s="34"/>
    </row>
    <row r="11" spans="1:17" ht="20.25" customHeight="1">
      <c r="A11" s="5" t="s">
        <v>4</v>
      </c>
      <c r="B11" s="5"/>
      <c r="C11" s="39" t="s">
        <v>87</v>
      </c>
      <c r="D11" s="34"/>
      <c r="E11" s="34"/>
      <c r="F11" s="34"/>
      <c r="G11" s="36"/>
      <c r="H11" s="36"/>
      <c r="I11" s="36"/>
      <c r="J11" s="36"/>
      <c r="K11" s="36"/>
      <c r="L11" s="36"/>
      <c r="M11" s="36"/>
      <c r="N11" s="36"/>
      <c r="O11" s="36"/>
      <c r="P11" s="34"/>
      <c r="Q11" s="34"/>
    </row>
    <row r="12" spans="1:17" ht="12.75" customHeight="1">
      <c r="A12" s="5" t="s">
        <v>5</v>
      </c>
      <c r="B12" s="5"/>
      <c r="C12" s="20" t="s">
        <v>95</v>
      </c>
      <c r="D12" s="21"/>
      <c r="E12" s="21"/>
      <c r="F12" s="21"/>
      <c r="G12" s="36"/>
      <c r="H12" s="36"/>
      <c r="I12" s="36"/>
      <c r="J12" s="36"/>
      <c r="K12" s="36"/>
      <c r="L12" s="36"/>
      <c r="M12" s="36"/>
      <c r="N12" s="36"/>
      <c r="O12" s="36"/>
      <c r="P12" s="34"/>
      <c r="Q12" s="34"/>
    </row>
    <row r="13" spans="1:17" ht="12.75">
      <c r="A13" s="23" t="s">
        <v>6</v>
      </c>
      <c r="B13" s="23"/>
      <c r="C13" s="23"/>
      <c r="D13" s="23"/>
      <c r="E13" s="23"/>
      <c r="F13" s="23"/>
      <c r="G13" s="24" t="s">
        <v>7</v>
      </c>
      <c r="H13" s="24"/>
      <c r="I13" s="24"/>
      <c r="J13" s="24"/>
      <c r="K13" s="24"/>
      <c r="L13" s="24"/>
      <c r="M13" s="24"/>
      <c r="N13" s="24"/>
      <c r="O13" s="24"/>
      <c r="P13" s="25" t="s">
        <v>8</v>
      </c>
      <c r="Q13" s="25" t="s">
        <v>9</v>
      </c>
    </row>
    <row r="14" spans="1:17" ht="12.75" customHeight="1">
      <c r="A14" s="31" t="s">
        <v>10</v>
      </c>
      <c r="B14" s="31" t="s">
        <v>11</v>
      </c>
      <c r="C14" s="31" t="s">
        <v>38</v>
      </c>
      <c r="D14" s="55" t="s">
        <v>39</v>
      </c>
      <c r="E14" s="55" t="s">
        <v>120</v>
      </c>
      <c r="F14" s="31" t="s">
        <v>12</v>
      </c>
      <c r="G14" s="48" t="s">
        <v>13</v>
      </c>
      <c r="H14" s="48"/>
      <c r="I14" s="48"/>
      <c r="J14" s="48"/>
      <c r="K14" s="48"/>
      <c r="L14" s="48"/>
      <c r="M14" s="48"/>
      <c r="N14" s="44" t="s">
        <v>14</v>
      </c>
      <c r="O14" s="44" t="s">
        <v>118</v>
      </c>
      <c r="P14" s="25"/>
      <c r="Q14" s="25"/>
    </row>
    <row r="15" spans="1:17" ht="36">
      <c r="A15" s="31"/>
      <c r="B15" s="31"/>
      <c r="C15" s="31"/>
      <c r="D15" s="30"/>
      <c r="E15" s="30"/>
      <c r="F15" s="31"/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44"/>
      <c r="O15" s="44"/>
      <c r="P15" s="25"/>
      <c r="Q15" s="25"/>
    </row>
    <row r="16" spans="1:17" ht="12.75">
      <c r="A16" s="40">
        <v>1</v>
      </c>
      <c r="B16" s="45" t="s">
        <v>99</v>
      </c>
      <c r="C16" s="6">
        <v>1</v>
      </c>
      <c r="D16" s="2"/>
      <c r="E16" s="42">
        <v>0.6</v>
      </c>
      <c r="F16" s="53">
        <v>1</v>
      </c>
      <c r="G16" s="49"/>
      <c r="H16" s="49"/>
      <c r="I16" s="49"/>
      <c r="J16" s="49"/>
      <c r="K16" s="49"/>
      <c r="L16" s="49">
        <v>46869</v>
      </c>
      <c r="M16" s="49"/>
      <c r="N16" s="51">
        <f>+G16+H16+I16+J16+K16+L16+M16</f>
        <v>46869</v>
      </c>
      <c r="O16" s="9"/>
      <c r="P16" s="22" t="s">
        <v>28</v>
      </c>
      <c r="Q16" s="22" t="s">
        <v>144</v>
      </c>
    </row>
    <row r="17" spans="1:17" ht="156" customHeight="1">
      <c r="A17" s="40"/>
      <c r="B17" s="45"/>
      <c r="C17" s="3" t="s">
        <v>100</v>
      </c>
      <c r="D17" s="3" t="s">
        <v>114</v>
      </c>
      <c r="E17" s="42"/>
      <c r="F17" s="54"/>
      <c r="G17" s="50"/>
      <c r="H17" s="50"/>
      <c r="I17" s="50"/>
      <c r="J17" s="50"/>
      <c r="K17" s="50"/>
      <c r="L17" s="50"/>
      <c r="M17" s="50"/>
      <c r="N17" s="52"/>
      <c r="O17" s="3">
        <v>4410</v>
      </c>
      <c r="P17" s="22"/>
      <c r="Q17" s="22"/>
    </row>
    <row r="18" spans="1:17" ht="156" customHeight="1">
      <c r="A18" s="15">
        <v>2</v>
      </c>
      <c r="B18" s="3" t="s">
        <v>101</v>
      </c>
      <c r="C18" s="19" t="s">
        <v>102</v>
      </c>
      <c r="D18" s="27" t="s">
        <v>115</v>
      </c>
      <c r="E18" s="14">
        <v>0.1</v>
      </c>
      <c r="F18" s="18">
        <v>1</v>
      </c>
      <c r="G18" s="12"/>
      <c r="H18" s="12"/>
      <c r="I18" s="12"/>
      <c r="J18" s="12"/>
      <c r="K18" s="12"/>
      <c r="L18" s="12">
        <v>10000</v>
      </c>
      <c r="M18" s="12"/>
      <c r="N18" s="13">
        <f>+L18</f>
        <v>10000</v>
      </c>
      <c r="O18" s="27">
        <v>26742</v>
      </c>
      <c r="P18" s="22"/>
      <c r="Q18" s="9"/>
    </row>
    <row r="19" spans="1:17" ht="12.75">
      <c r="A19" s="40">
        <v>2</v>
      </c>
      <c r="B19" s="41" t="s">
        <v>103</v>
      </c>
      <c r="C19" s="6">
        <v>3</v>
      </c>
      <c r="D19" s="2"/>
      <c r="E19" s="42">
        <v>0.2</v>
      </c>
      <c r="F19" s="10"/>
      <c r="G19" s="9"/>
      <c r="H19" s="9"/>
      <c r="I19" s="9"/>
      <c r="J19" s="9"/>
      <c r="K19" s="9"/>
      <c r="L19" s="9"/>
      <c r="M19" s="9"/>
      <c r="N19" s="8"/>
      <c r="O19" s="9"/>
      <c r="P19" s="22"/>
      <c r="Q19" s="22" t="s">
        <v>145</v>
      </c>
    </row>
    <row r="20" spans="1:17" ht="121.5" customHeight="1">
      <c r="A20" s="40"/>
      <c r="B20" s="41"/>
      <c r="C20" s="17" t="s">
        <v>104</v>
      </c>
      <c r="D20" s="3" t="s">
        <v>116</v>
      </c>
      <c r="E20" s="42"/>
      <c r="F20" s="10">
        <v>1</v>
      </c>
      <c r="G20" s="9"/>
      <c r="H20" s="9">
        <v>25000</v>
      </c>
      <c r="I20" s="9"/>
      <c r="J20" s="9"/>
      <c r="K20" s="9"/>
      <c r="L20" s="9"/>
      <c r="M20" s="9"/>
      <c r="N20" s="13">
        <f>+H20</f>
        <v>25000</v>
      </c>
      <c r="O20" s="9"/>
      <c r="P20" s="22"/>
      <c r="Q20" s="22"/>
    </row>
    <row r="21" spans="1:17" ht="12.75">
      <c r="A21" s="5"/>
      <c r="B21" s="4" t="s">
        <v>22</v>
      </c>
      <c r="C21" s="4"/>
      <c r="D21" s="4"/>
      <c r="E21" s="4"/>
      <c r="F21" s="4"/>
      <c r="G21" s="11">
        <f aca="true" t="shared" si="0" ref="G21:N21">SUM(G16:G20)</f>
        <v>0</v>
      </c>
      <c r="H21" s="11">
        <f t="shared" si="0"/>
        <v>25000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56869</v>
      </c>
      <c r="M21" s="11">
        <f t="shared" si="0"/>
        <v>0</v>
      </c>
      <c r="N21" s="11">
        <f t="shared" si="0"/>
        <v>81869</v>
      </c>
      <c r="O21" s="4"/>
      <c r="P21" s="4"/>
      <c r="Q21" s="4"/>
    </row>
  </sheetData>
  <sheetProtection/>
  <mergeCells count="39">
    <mergeCell ref="A3:Q3"/>
    <mergeCell ref="C7:G7"/>
    <mergeCell ref="C9:F9"/>
    <mergeCell ref="G9:O12"/>
    <mergeCell ref="P9:Q12"/>
    <mergeCell ref="C10:F10"/>
    <mergeCell ref="C11:F11"/>
    <mergeCell ref="C12:F12"/>
    <mergeCell ref="A13:F13"/>
    <mergeCell ref="G13:O13"/>
    <mergeCell ref="P13:P15"/>
    <mergeCell ref="Q13:Q15"/>
    <mergeCell ref="A14:A15"/>
    <mergeCell ref="B14:B15"/>
    <mergeCell ref="C14:C15"/>
    <mergeCell ref="D14:D15"/>
    <mergeCell ref="E14:E15"/>
    <mergeCell ref="F14:F15"/>
    <mergeCell ref="A16:A17"/>
    <mergeCell ref="B16:B17"/>
    <mergeCell ref="E16:E17"/>
    <mergeCell ref="F16:F17"/>
    <mergeCell ref="N16:N17"/>
    <mergeCell ref="G14:M14"/>
    <mergeCell ref="N14:N15"/>
    <mergeCell ref="O14:O15"/>
    <mergeCell ref="G16:G17"/>
    <mergeCell ref="H16:H17"/>
    <mergeCell ref="I16:I17"/>
    <mergeCell ref="P16:P20"/>
    <mergeCell ref="Q16:Q17"/>
    <mergeCell ref="A19:A20"/>
    <mergeCell ref="B19:B20"/>
    <mergeCell ref="E19:E20"/>
    <mergeCell ref="Q19:Q20"/>
    <mergeCell ref="J16:J17"/>
    <mergeCell ref="K16:K17"/>
    <mergeCell ref="L16:L17"/>
    <mergeCell ref="M16:M17"/>
  </mergeCells>
  <printOptions/>
  <pageMargins left="0.3" right="0.28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bojaca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JOSELUIS</dc:creator>
  <cp:keywords/>
  <dc:description/>
  <cp:lastModifiedBy>PLANEACION</cp:lastModifiedBy>
  <cp:lastPrinted>2010-03-25T14:17:09Z</cp:lastPrinted>
  <dcterms:created xsi:type="dcterms:W3CDTF">2008-07-23T21:27:08Z</dcterms:created>
  <dcterms:modified xsi:type="dcterms:W3CDTF">2012-08-03T20:47:32Z</dcterms:modified>
  <cp:category/>
  <cp:version/>
  <cp:contentType/>
  <cp:contentStatus/>
</cp:coreProperties>
</file>