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8580" tabRatio="599" activeTab="0"/>
  </bookViews>
  <sheets>
    <sheet name="MATRIZ" sheetId="1" r:id="rId1"/>
    <sheet name="Hoja1" sheetId="2" r:id="rId2"/>
  </sheets>
  <definedNames/>
  <calcPr fullCalcOnLoad="1"/>
</workbook>
</file>

<file path=xl/comments1.xml><?xml version="1.0" encoding="utf-8"?>
<comments xmlns="http://schemas.openxmlformats.org/spreadsheetml/2006/main">
  <authors>
    <author>PDM</author>
  </authors>
  <commentList>
    <comment ref="G54" authorId="0">
      <text>
        <r>
          <rPr>
            <b/>
            <sz val="9"/>
            <color indexed="8"/>
            <rFont val="Tahoma"/>
            <family val="2"/>
          </rPr>
          <t>PDM:</t>
        </r>
        <r>
          <rPr>
            <sz val="9"/>
            <color indexed="8"/>
            <rFont val="Tahoma"/>
            <family val="2"/>
          </rPr>
          <t xml:space="preserve">
(corresponde al desarrollo de las actividades en cumplimiento del Plan Ampliado de inmunizaciones PAI)</t>
        </r>
      </text>
    </comment>
    <comment ref="G55" authorId="0">
      <text>
        <r>
          <rPr>
            <b/>
            <sz val="9"/>
            <color indexed="8"/>
            <rFont val="Tahoma"/>
            <family val="2"/>
          </rPr>
          <t>PDM:</t>
        </r>
        <r>
          <rPr>
            <sz val="9"/>
            <color indexed="8"/>
            <rFont val="Tahoma"/>
            <family val="2"/>
          </rPr>
          <t xml:space="preserve">
(corresponde al desarrollo de las actividades en cumplimiento a la atención integral de enfermedades prevalentes en la infancia AIEPI)</t>
        </r>
      </text>
    </comment>
    <comment ref="G63" authorId="0">
      <text>
        <r>
          <rPr>
            <b/>
            <sz val="9"/>
            <color indexed="8"/>
            <rFont val="Tahoma"/>
            <family val="2"/>
          </rPr>
          <t>PDM:</t>
        </r>
        <r>
          <rPr>
            <sz val="9"/>
            <color indexed="8"/>
            <rFont val="Tahoma"/>
            <family val="2"/>
          </rPr>
          <t xml:space="preserve">
 (consiste en la financiación de acciones de inversión orientado, a la ejecución del plan municipal de seguridad alimentaria)</t>
        </r>
      </text>
    </comment>
    <comment ref="G65" authorId="0">
      <text>
        <r>
          <rPr>
            <b/>
            <sz val="9"/>
            <color indexed="8"/>
            <rFont val="Tahoma"/>
            <family val="2"/>
          </rPr>
          <t>PDM:</t>
        </r>
        <r>
          <rPr>
            <sz val="9"/>
            <color indexed="8"/>
            <rFont val="Tahoma"/>
            <family val="2"/>
          </rPr>
          <t xml:space="preserve">
(consiste en mejorar la capacidad institucional para la planificación y gestión de las acciones individuales y colectivas en salud pública y los destinados a la concertación interinstitucional e intersectorial de las acciones en salud pública.)</t>
        </r>
      </text>
    </comment>
    <comment ref="G66" authorId="0">
      <text>
        <r>
          <rPr>
            <b/>
            <sz val="9"/>
            <color indexed="8"/>
            <rFont val="Tahoma"/>
            <family val="2"/>
          </rPr>
          <t>PDM:</t>
        </r>
        <r>
          <rPr>
            <sz val="9"/>
            <color indexed="8"/>
            <rFont val="Tahoma"/>
            <family val="2"/>
          </rPr>
          <t xml:space="preserve">
Consiste en desarrollar acciones de verificación y seguimiento de las acciones formuladas en los planes de salud; así como, las acciones de evaluación del cumplimiento de metas, y verificación de impacto de las acciones desarrolladas</t>
        </r>
      </text>
    </comment>
    <comment ref="G67" authorId="0">
      <text>
        <r>
          <rPr>
            <b/>
            <sz val="9"/>
            <color indexed="8"/>
            <rFont val="Tahoma"/>
            <family val="2"/>
          </rPr>
          <t>PDM:</t>
        </r>
        <r>
          <rPr>
            <sz val="9"/>
            <color indexed="8"/>
            <rFont val="Tahoma"/>
            <family val="2"/>
          </rPr>
          <t xml:space="preserve">
Consiste en desarrollar el plan de asesoría y asistencia técnica a todos los actores del Sistema General de Seguridad Social en Salud –SGSSS- y al mejoramiento de las competencias del talento humano en áreas de interés en salud pública.</t>
        </r>
      </text>
    </comment>
    <comment ref="G68" authorId="0">
      <text>
        <r>
          <rPr>
            <b/>
            <sz val="9"/>
            <color indexed="8"/>
            <rFont val="Tahoma"/>
            <family val="2"/>
          </rPr>
          <t>PDM:</t>
        </r>
        <r>
          <rPr>
            <sz val="9"/>
            <color indexed="8"/>
            <rFont val="Tahoma"/>
            <family val="2"/>
          </rPr>
          <t xml:space="preserve">
Consiste en la contratación de talento humano para el desarrollo de funciones de carácter operativo en el área de salud pública, que no sean financiados en el gasto de funcionamiento e incluidos en un proyecto de inversión.</t>
        </r>
      </text>
    </comment>
    <comment ref="G69" authorId="0">
      <text>
        <r>
          <rPr>
            <b/>
            <sz val="9"/>
            <color indexed="8"/>
            <rFont val="Tahoma"/>
            <family val="2"/>
          </rPr>
          <t>PDM:</t>
        </r>
        <r>
          <rPr>
            <sz val="9"/>
            <color indexed="8"/>
            <rFont val="Tahoma"/>
            <family val="2"/>
          </rPr>
          <t xml:space="preserve">
 Recursos destinados, a la infraestructura equipos y dotación para fortalecer el sistema de información, los cuales son necesarios para realizar vigilancia en salud pública.</t>
        </r>
      </text>
    </comment>
  </commentList>
</comments>
</file>

<file path=xl/sharedStrings.xml><?xml version="1.0" encoding="utf-8"?>
<sst xmlns="http://schemas.openxmlformats.org/spreadsheetml/2006/main" count="1245" uniqueCount="865">
  <si>
    <t>NOMBRE</t>
  </si>
  <si>
    <t>PROGRAMA</t>
  </si>
  <si>
    <t>LÍNEA DE BASE</t>
  </si>
  <si>
    <t>INDICADOR DE PRODUCTO</t>
  </si>
  <si>
    <t>SGP</t>
  </si>
  <si>
    <t>ICLD</t>
  </si>
  <si>
    <t>PROYECTOS</t>
  </si>
  <si>
    <t>yamid y marino</t>
  </si>
  <si>
    <t>gerardo</t>
  </si>
  <si>
    <t>jhon rivas</t>
  </si>
  <si>
    <t>alex</t>
  </si>
  <si>
    <t>sisben</t>
  </si>
  <si>
    <t>yeimy</t>
  </si>
  <si>
    <t>cheche</t>
  </si>
  <si>
    <t>rubidio</t>
  </si>
  <si>
    <t>carolina</t>
  </si>
  <si>
    <t>martha villa</t>
  </si>
  <si>
    <t>isagen</t>
  </si>
  <si>
    <t>RESPONSABLE</t>
  </si>
  <si>
    <t>EJE</t>
  </si>
  <si>
    <t>META</t>
  </si>
  <si>
    <t>FECHA DE CUMPLIMIENTO</t>
  </si>
  <si>
    <t>GESTION INTERISTITUCIONAL</t>
  </si>
  <si>
    <t>OTRA SECRETARIA</t>
  </si>
  <si>
    <t>ACTIVIDADES O ACCIONES A REALIZAR</t>
  </si>
  <si>
    <t>SECTOR</t>
  </si>
  <si>
    <t>PROYECTOS PRIORIZADOS</t>
  </si>
  <si>
    <t>SUB PROGRAMA</t>
  </si>
  <si>
    <t>AREA</t>
  </si>
  <si>
    <t>PROGRAMAS PRIORIZADOS</t>
  </si>
  <si>
    <t>RECURSOS</t>
  </si>
  <si>
    <t>META SUBPROGRAMA</t>
  </si>
  <si>
    <t>COORDINACIÓN DE JUNTAS DE ACCION COMUNAL</t>
  </si>
  <si>
    <t>MUNICIPIO DE VICTORIA</t>
  </si>
  <si>
    <t>DEPARTAMENTO DE CALDAS</t>
  </si>
  <si>
    <t>DESARROLLO COMUNAL, COMUNITARIO Y CIUDADANO</t>
  </si>
  <si>
    <t>DESARROLLO COMUNITARIO</t>
  </si>
  <si>
    <t>Capacitar al 100% de las organizaciones comunales y sociales legalmente existentes en el Municipio en temas de desarrollo comunitario.</t>
  </si>
  <si>
    <t>Capacitaciones mediante convenios con instituciones dirigidas a temas de desarrollo comunitario y empresarial.</t>
  </si>
  <si>
    <t>Buscar  convenios con Sena y con la Secretaria de Integracion y Desarrollo Social del Departamento.</t>
  </si>
  <si>
    <t>N° Organizaciones comunales y sociales legales capacitadas / N° Organizaciones comunales y sociales legales existentes en el municipio.</t>
  </si>
  <si>
    <t>Capacitación en organización y proyectos productivos a las diferentes asociaciones de victoria tanto de la zona rural como urbana</t>
  </si>
  <si>
    <t>Bauscar alianza con la Oficina de la Umata</t>
  </si>
  <si>
    <t>4 Capacitaciones en la vigencia sobre proyectos productivos a las asociaciones existentes en el municipio.</t>
  </si>
  <si>
    <t>N° de capacitaciones realizadas / N° de Asociaciones programadas en el cuatrienio.</t>
  </si>
  <si>
    <t>WILSON REYES TRIANA</t>
  </si>
  <si>
    <t>SENA, UMATA, GOBERNACION</t>
  </si>
  <si>
    <t>CAPACITAR  ORGANIZACIONES LEGALMENTE CONSTITUIDAS EN EL MUNCIPIO.</t>
  </si>
  <si>
    <t>Incrementar la capacidad de gestion y autogestion de la comunidad.</t>
  </si>
  <si>
    <t>3.    DESARROLLO INSTITUCIONAL Y GOBIERNO EFICIENTE</t>
  </si>
  <si>
    <t>4.  DESARROLLO DE INFRAESTRUCTURA Y AMBIENTE SOSTENIBLE</t>
  </si>
  <si>
    <t>CONSEJOS COMUNALES</t>
  </si>
  <si>
    <t>RENDICION DE CUENTAS A LA COMUNIDAD</t>
  </si>
  <si>
    <t>Realizar durante los cuatro años consejos comunitarios y fortalecer la participacion, articulacion e integracion entre las diversas organizaciones comunitarias con la Administración municipal.</t>
  </si>
  <si>
    <t>Realización un Consejo Comunal y Comunitario anualmente e impulsar estrategias de fortalecimiento de las Juntas de Acción Comunal y de otros mecanismos de participación, que acerquen la Administración municipal a la comunidad.</t>
  </si>
  <si>
    <t>Realizar durante el cautrenio con la ayuda de toda la administracion Municipal,consejos  Comunitarios e impulsar a todos los entes de participacion ciudadana con  estrategias que los acerquen a su Gobernante.</t>
  </si>
  <si>
    <t>Buscar apoyo con toda la Administración Municipal para poder realizar la Rendicion De cuentas a la opinion publica.</t>
  </si>
  <si>
    <t>Un Consejo  Comunal y Comunitario realizado anualmente en el municipio durante el cuatrienio</t>
  </si>
  <si>
    <t>Nº de Consejos  Comunales y Comunitarios realizados anualmente durante el cuatrienio</t>
  </si>
  <si>
    <t>TODAS DE LA Administración MUNICIPAL.</t>
  </si>
  <si>
    <t>Plantear ante la Administraccion Municipal, las necesidades de cada una de las veredas y buscar soluciones.</t>
  </si>
  <si>
    <t>Acompañar en  los proyectos productivos que la comunidad halla priorizado con las entidades del Estado.</t>
  </si>
  <si>
    <t>Hacer seguimiento a los compromisos adquiridos de la Administraccion Municipal con la comunidad en los Consejos Comunitarios</t>
  </si>
  <si>
    <t>Contribuir con los procesos economicos, politicos, culturales y sociales, que integran los esfuerzos de la poblacion, sus organizaciones y las del Estado, para mejorar la calidad de vidad de las comunidades.</t>
  </si>
  <si>
    <t>NOVIEMBRE DE 2013</t>
  </si>
  <si>
    <t>DICIEMBRE DE 2013</t>
  </si>
  <si>
    <t>Promover como principios pilares, la solidaridad, la capacitacion, la organización y la participacion de toda la comunidad.</t>
  </si>
  <si>
    <t>PLAN DE ACCION 2013</t>
  </si>
  <si>
    <t>TURISMO</t>
  </si>
  <si>
    <t>OFICINA DE TURISMO</t>
  </si>
  <si>
    <t>LÍNEA  BASE</t>
  </si>
  <si>
    <t>DESARROLLO PRODUCTIVO SOSTENIBLE</t>
  </si>
  <si>
    <t>TURISMO DE NATURALEZA</t>
  </si>
  <si>
    <t>PROMOCIÓN DEL DESARROLLO MEDIANTE EL FORTALECIMIENTO EMPRESARIAL DEL TURISMO</t>
  </si>
  <si>
    <t>PLANIFICACIÓN, MERCADEO Y PROMOCIÓN TURÍSTICA</t>
  </si>
  <si>
    <t>Establecer el norte de los procesos turísticos, priorizar las necesidades de la comunidad, revisar los potenciales y desarrollar proyectos para abordar de manera general esta actividad.</t>
  </si>
  <si>
    <t>Levantar el inventario turístico.</t>
  </si>
  <si>
    <t>Identificar y caracteizar los atractivos turísticos del Municipio.</t>
  </si>
  <si>
    <t>Inventario Turístico Municipal actualizado en la vigencia 2013.</t>
  </si>
  <si>
    <t>Nº de Inventario turístico elaborado en la vigencia 2013.</t>
  </si>
  <si>
    <t>$138.000.000</t>
  </si>
  <si>
    <t>MÓNICA JULIANA RAMÍREZ CASTRILLÓN</t>
  </si>
  <si>
    <t>31 de Diciembre de 2013</t>
  </si>
  <si>
    <t>Gobernación de Caldas a través de la Secretaría de Desarrollo Económico, Cámara de Comercio de La Dorada, Puerto Boyacá y Oriente de Caldas.</t>
  </si>
  <si>
    <t>Conformar y promocionnar el sistema local de turismo.</t>
  </si>
  <si>
    <t>Fortalecer la línea base del sistema local de turismo.</t>
  </si>
  <si>
    <t>Conformar y promocionar el sistema local de turismo en un 60% en el Municipio durante el cuatrienio.</t>
  </si>
  <si>
    <t>Porcentaje de avance en la conformación del sistema local de turismo.</t>
  </si>
  <si>
    <t>Diseñar e implementar  los planes de acción turístico de Victoria.</t>
  </si>
  <si>
    <t>Elaborar los planes de acción anuamente.</t>
  </si>
  <si>
    <t>Plan de acción turístico Municipal, diseñado e implementado anualmente durante el cuatrienio.</t>
  </si>
  <si>
    <t>Nº de Plan de acción turístico Municipal diseñado y formulado anualmente/total de Planes de acción turístico durante el cuatrienio.</t>
  </si>
  <si>
    <t>Organizar y velar por el cumplimiento de las festividades y eventos tradicionales del Municipio y promocionarlos por los diferentes medios de comunicación.</t>
  </si>
  <si>
    <t>Planear, organizar, coordinar y promocionar las festividades y eventos del Municipio.</t>
  </si>
  <si>
    <t>Ferias y Fiestas Municipales realizadas anualmente.</t>
  </si>
  <si>
    <t>No de Ferias y Fiestas Municipales realizadas.</t>
  </si>
  <si>
    <t>Cámara de Comercio de La Dorada, Puerto Boyaca y Oriente de Caldas, Coodesca, Industria Licorera de Caldas, Isagen.</t>
  </si>
  <si>
    <t>Planta turística en el balneario doña Juana, y consolidada como atractivo natural apoyado y fortalecido durante el cuatrienio.</t>
  </si>
  <si>
    <t>Nº de planta turística conformada durante el cuatrienio</t>
  </si>
  <si>
    <t>FORTALECIMIENTO Y PROMOCIÓN  DEL TURISMO DE NATURALEZA</t>
  </si>
  <si>
    <t>Promover el turismo de naturaleza en un marco de sustentabilidad y competitividad.</t>
  </si>
  <si>
    <t>Apoyar y fortalecer el Aviturismo y los clubes de avistamiento.</t>
  </si>
  <si>
    <t xml:space="preserve">Sensibilizar y socializar a la comunidad  en temas concernientes al turismo, asi como el desarrollo sostenible de la actividad;  Reacitivar y capacitar el club de avistamiento.  </t>
  </si>
  <si>
    <t>Aviturismo y un club de avistamiento apoyado y fortalecido en el Municipio durante el cuatrienio.</t>
  </si>
  <si>
    <t>Nº de clubes apoyados y fortalecidos durante el cuatrienio.</t>
  </si>
  <si>
    <t>Umata</t>
  </si>
  <si>
    <t>Corpocaldas, Gobernación de Caldas a través de la Secretaria de Desarrollo Económico.</t>
  </si>
  <si>
    <t>ADECUACIÓN Y OPTIMIZACIÓN DE LOS COMPONENTES DE UN DESTINO TURÍSTICO (MUNICIPIO DE VICTORIA)</t>
  </si>
  <si>
    <t xml:space="preserve">Adecuar y optimizar las instalaciones y servicios diseñados para satisfacer las necesidades de los turistas. </t>
  </si>
  <si>
    <t>Apoyar la conformación de una planta turística en el sitio conocido como Balneario Natural  Doña Juana.</t>
  </si>
  <si>
    <t>Gestionar recursos ante la Nación para la construcción de las de Zonas de Luxury Camping en el Balneario Natural Doña Juana.</t>
  </si>
  <si>
    <t>Construcción de una planta turística en el Balneario Natural Doña Juana, y consolidación de la misma como atractivo natural.</t>
  </si>
  <si>
    <t>No.  de Planta Turística conformada a Julio de 2015.</t>
  </si>
  <si>
    <t>31 de Diciembre de 2015</t>
  </si>
  <si>
    <t>Departamento para la Prosperidad Social (D.P.S.).</t>
  </si>
  <si>
    <t>SALUD</t>
  </si>
  <si>
    <t>DESARROLLO SOCIAL INCLUYENTE</t>
  </si>
  <si>
    <t>ASEGURAMIENTO</t>
  </si>
  <si>
    <t>IDENTIFICACION Y PRIORIZACION DE LA POBLACION A AFILIAR</t>
  </si>
  <si>
    <t>Lograr que todos los habitantes del municipio esten afiliados al SGSSS</t>
  </si>
  <si>
    <t xml:space="preserve">Administración, evaluación y ejecución de la unidad de aseguramiento </t>
  </si>
  <si>
    <t>Realiza una (1) reunion de sensiblizacion con los empleados dueños de finca , dueños de establecimientos comerciales, restaurantes, bares, cafeterias para lograr la afiliacion de todos los empleados</t>
  </si>
  <si>
    <t>Ampliar cobertura a 530 cupos más (25% anual)</t>
  </si>
  <si>
    <t>N° Total afiliados/ N° total población certificada DANE a diciembre de 2015</t>
  </si>
  <si>
    <t>COORDINADORA DE SALUD PUBLICA Y ADMINISTRADORA DE BASDE DE DATOS</t>
  </si>
  <si>
    <t>HASTA 31 DE DICIEMBRE 2012</t>
  </si>
  <si>
    <t xml:space="preserve">DIRECCION TERRITORIAL DE SALUD DE CALDAS </t>
  </si>
  <si>
    <t>PROMOCION A LA AFILIACION AL SGSSS</t>
  </si>
  <si>
    <t>Promover acciones a nivel Municipal para que el 100% de la poblacion este afiliada al SGSSS</t>
  </si>
  <si>
    <t>Relizar cuatro (4) asambleas la zona urbana y rural del municipio</t>
  </si>
  <si>
    <t>AUDITORIA DE LOS CONTRATOS DEL REGIMEN SUBSIDIADO</t>
  </si>
  <si>
    <t>100 % del seguimiento o auditorias a todos los procesos en al operación del regimen subsidiado, seguimiento a las EPSS y seguimiento a los rpestadores de servicios de salud</t>
  </si>
  <si>
    <t>Realizar seis (6) auditorias de acuerdo a la normatividad vigente a las EPS adscritas al municipio</t>
  </si>
  <si>
    <t>VIGILANCIA Y CONTROL DE ASEGURAMIENTO</t>
  </si>
  <si>
    <t>Se realizaran dos informes de rendicion de cuentas a la comunidad sobre el Regimen Subsidiado</t>
  </si>
  <si>
    <t>Durante el informe de gestion que el alcalde presente (Rendicion de cuentas)  a la comunidad , se informara sobre el eje de aseguramiento</t>
  </si>
  <si>
    <t>GESTION Y UTILIZACION  EFICIENTE DE LOS CUPOS DEL REGIMEN SUBSIDIADO</t>
  </si>
  <si>
    <t>Afiliacion fectiva del 100% de las personas que cumplen con requisitos para ingresar al Regimen Subsidiado</t>
  </si>
  <si>
    <t xml:space="preserve">Identificar a todas las personas que cumplan con con los requisitos para ingresar al Regimen Subsidiado, seleccionado por grupos poblacionales </t>
  </si>
  <si>
    <t>ADECUACION TECNOLOGICA Y RECURSO HUMANO PARA LA ADMINISTRACION DE  LA AFILIACION EN EL MUNICIPIO</t>
  </si>
  <si>
    <t>Garantizar en un 100% que la Direccion Local de Salud cuente con recurso humano y tecnologico.</t>
  </si>
  <si>
    <t>Contratar una persona que se encargue de la afiliacion y administracion del RS, y que cuente con la herramienta necesaria para el adecuado funcionamiento.</t>
  </si>
  <si>
    <t xml:space="preserve">CELEBRACION DE LOS CONTRATOS DE ASEGURAMIENTO </t>
  </si>
  <si>
    <t>Elaboracion del instrumento tecnico juridico de asignacion de recursos para garantizar la cofinanciacion del regimen subsidiado en el municipio</t>
  </si>
  <si>
    <t>Elaboracion del instrumento tecnico juridico, CDP, RP correspondiente por cada una de las fuentes de financiacion</t>
  </si>
  <si>
    <t xml:space="preserve">ADMINISTRACION DE BASE DE DATOS DE AFILIADOS </t>
  </si>
  <si>
    <t>Base de datos actualizada en un 100%</t>
  </si>
  <si>
    <t>Realizar cruces permanetes de base de datos en coordinacion de las EPS</t>
  </si>
  <si>
    <t>GESTION FINANCIERA DEL GIRO DE LOS RECURSOS</t>
  </si>
  <si>
    <t xml:space="preserve">Determinar 100% el flujo de los recursos    </t>
  </si>
  <si>
    <t>Flujo adecuado y oportuno de los recursos mediantes a la liquidacion mensual de afiliados para evitar los pagos indebidos dentro del sistema</t>
  </si>
  <si>
    <t>SALUD PUBLICA</t>
  </si>
  <si>
    <t>ACCIONES DE PROMOCIÓN DE LA SALUD Y CALIDAD DE VIDA</t>
  </si>
  <si>
    <t xml:space="preserve">Aumentar y mantener las coberturas de vacunación </t>
  </si>
  <si>
    <t>Salud infantil - PAI</t>
  </si>
  <si>
    <t>Realizar jornadas, prejornadas y post-jornadas de vacunación en el área urbana y rural del municipio</t>
  </si>
  <si>
    <t>Mantener coberturas útiles en vacunación proporcionales al censo de canalización</t>
  </si>
  <si>
    <t>Nº de menores de un año atendidos anualmente / Total de población menor de un año durante el cuatrienio.</t>
  </si>
  <si>
    <t>COORDINADORA DE SALUD PUBLICA</t>
  </si>
  <si>
    <t>ESE HOSPITAL  SAN SIMON Y DIRECCION TERRITORIAL DE SALUD DE CALDAS</t>
  </si>
  <si>
    <t>Cuatro (4) capacitaciones a diferentes actores sociales</t>
  </si>
  <si>
    <t>Salud infantil -AIEPI</t>
  </si>
  <si>
    <t>Implementacion del AIEPI comunitario y clinico mediante el diseño de estrategias de capacitacion a diferentes actores sociales, padres y demas cuidadores de los niños menores de 5 años del municipio.</t>
  </si>
  <si>
    <t>Implementar registros adecuados para la atención de los menores de 5 años</t>
  </si>
  <si>
    <t>Nº de niños entre 0 y los 5 años atendidos en cada vigencia / Total de población entre 0 y los 5 años.</t>
  </si>
  <si>
    <t>ACCIONES DE PROMOCION DE LA SALUD Y CALIDAD DE VIDA</t>
  </si>
  <si>
    <t>100% de cobertura del programa de maternidad segura</t>
  </si>
  <si>
    <t>Salud sexual y reproductiva – salud materna</t>
  </si>
  <si>
    <t xml:space="preserve">Promover la demanda inducida para captación de  gestantes y adhesión al control prenatal antes de las 12 semanas de gestación en coordinación con las Entidades promotoras de salud, EPS; administradoras de riesgos profesionales, ARP; instituciones prestadoras de servicios de salud, IPS; presidentes de juntas de acción comunal;  actualizacion y seguimiento al plan de accion para el control de la mortalidad materna-perinatal y control de la sifilis congenita.
</t>
  </si>
  <si>
    <t>Garantizar la adherencia del 70% de las madres gestantes al control prenatal durante las 12 primeras semanas de la gestación anualmente durante el cuatrienio</t>
  </si>
  <si>
    <t>porcentaje sostenido de madres gestantes en control prenatal durante el cuatrienio</t>
  </si>
  <si>
    <t>ACCIONES DE PREVENCION DE LOS RIESGOS (BIOLOGICOS, SOCIALES, AMBIENTALES Y SANITARIOS)</t>
  </si>
  <si>
    <t>Realizar cuatro (4) talleres y entrega de 2000 folletos sobre las ITS, vih/SIDA</t>
  </si>
  <si>
    <t>Salud sexual y reproductiva – VIH sida, e infecciones de transmisión sexual</t>
  </si>
  <si>
    <t xml:space="preserve">Entrega de material pedagógico, sobre las ITS, VIH/SIDA en especial a la poblacion mas vulnerable,  fortalecer la estrategia de deteccion temprana de VIH/SIDA. Prueba de consentimiento infromado para realizar la prueba de VIH/SIDA especialmente a grupos en edad fertil </t>
  </si>
  <si>
    <t>Realizar 2 campañas de prevención e información anualmente en el municipio durante el cuatrienio</t>
  </si>
  <si>
    <t>Nº de campañas realizadas anualmente/Nº de campañas realizadas en el cuatrienio</t>
  </si>
  <si>
    <t>porcentaje de infectados 0,11 % de la población del municipio</t>
  </si>
  <si>
    <t>Atencion en un 100% de jovenes a traves del CAIAJ</t>
  </si>
  <si>
    <t>Salud sexual y reproductiva – en adolecentes</t>
  </si>
  <si>
    <t>Realizar curso de vigias de la salud sexual y reproductiva teniendo como punto de apoyo la catedra de Salud sexual positiva, la politica nacional y departamental de salud sexual y reproductiva a 20 adolescentes y jovenes de la institucion educativa San pablo. con una intensidad horaria de de 8  horas, despues se realizara entrega de certificados .</t>
  </si>
  <si>
    <t>Realizar 4 talleres anualmente en orientación y prevención en salud sexual en adolescentes en el municipio durante el cuatrienio.</t>
  </si>
  <si>
    <t>Nº de talleres de orientación desarrollados/ Nº de talleres programados en el cuatrienio</t>
  </si>
  <si>
    <t>ACCIONES DE LA PROMOCION SOCIAL</t>
  </si>
  <si>
    <t>Implementacion de estrategias informativas y educativas en promocion de habitos saludables;  y lograr que el 100% de las embarazadas reciban atencion en salud oral dentro del control prenatal</t>
  </si>
  <si>
    <t>Salud oral</t>
  </si>
  <si>
    <t>Promover habitos higienicos de salud bucal a traves de 12 charlas en area urbana y rural, y entrega de 400 kit de salud haciendo enfasis en el cuidado de la cavidad oral</t>
  </si>
  <si>
    <t>Realizar 4 campañas de hábitos higiénicos y salud bucal anualmente durante el cuatrienio.</t>
  </si>
  <si>
    <t>Nº de campañas realizadas cada vigencia / total de campañas programadas en el cuatrienio</t>
  </si>
  <si>
    <t>SALUD MENTAL</t>
  </si>
  <si>
    <t>Conformacion de la red social de salud mental, farmacodependencia y violencia; Identificacion y fortalecimiento de trabajo con comunidad local en mitigacion;  Fortalecimiento de grupo de autoayuda de consumo de SPA;  Desarrollar acciones de atencion psicosocial al 50% de familias desplazadas; Semana de la prevencion del consumo de SPA</t>
  </si>
  <si>
    <t>Salud mental y lesiones violentas evitables – sustancias psicoactivas</t>
  </si>
  <si>
    <t>Conformar y consolidar la red social de salud mental, farmacodependencia – violencia:  Esta red deberá estar conformada por todos los actores sociales e institucionales que tengan relación con el tema, tales como las diferentes secretarias , el sector educación, las EPS , la personería , la comisaría de familia, policía, organizaciones de base comunitaria, organizaciones no gubernamentales, entre otros. – deberán reunirse como mínimo una vez cada trimestre de los cual siempre dejaran actas y documentos como constancia del trabajo  que se realiza;  Capacitar al grupo de apoyo en tematicas como trabajos de grupo autoestima, toma de decisiones, resiliencia, solucion de conflictos, proyecto de vida;  Entrenamiento para el tamizaje en salud mental, deteccion temprano, canalizacion;  Capacitacion a los docentes sobre educacion a los niños, niñas, jovenes y adolecentes mediante grupos focales;  Capacitar a las madres comunitarias sobre pautas de crianza.</t>
  </si>
  <si>
    <t>Implementar  un modelo de atención integral psicosocial a la población en riesgo anualmente, durante el cuatrienio</t>
  </si>
  <si>
    <t>Nº de modelo ejecutado durante el cuatrienio/ Nº de modelo implementado durante el cuatrienio</t>
  </si>
  <si>
    <t>COORDINADORA SALUD PUBLICA Y SICOLOGA PROGRAMA SALUD MENTAL</t>
  </si>
  <si>
    <t>Cuatro (4) Talleres con la comunidad  sobre la prevención de las enfermedades transmisibles evitables TBC y Lepra y las zoonosis;  Identificacion de sintomaticos respiratorios;  Busqueda activa de sintomaticos dermicos;  100% de TBC, lepra y rabia humana;  100% de los casos nuevos de tuberculosis, lepra, rabia humana; zoonosis, con estudio de campo realizado oportunamente;  Reducir la incidencia de LESHMANIASIS en el area rural del municipio;  Implementacion de estrategia Combi</t>
  </si>
  <si>
    <t>Enfermedades transmisibles y las zoonosis</t>
  </si>
  <si>
    <t>Búsqueda activa de sintomáticos respiratorios, en sitios vulnerables tales como: cárcel, ancianato, colegios y áreas deprimidas del municipio tanto del área urbana como rural y de acuerdo a la programación anual de TBC presentada ante la DTSC (Desplazamiento, logistica y regrigerios) ; Orientar a la comunidad sobre la prevencion de las enfermedades trasmisibles evitables TBC, lepra y zoonosis;  Busqueda activa de sintomaticos dermicos y del sistema nervioso periferico en ancianatos y ccomunidades rurales, batallon del ejercito; Estudio de campo de casos y contactos y seguimiento de los casos nuevos de tuberculosis, lepra y rabia humana;  Realizar notificacion de casos nuevos de lepra, rabia humana y zoonosis, de manera oportuna al ente deparatmental;  Diseño y despliegue de estrategias para disminuir los casos de leshmaniasis cutaneo y de otro tipo;  cuatro (4) campañas de estrategia COMBI</t>
  </si>
  <si>
    <t>Realizar 4 campañas para la mitigación de vectores y fuentes trasmisibles durante el cuatrienio</t>
  </si>
  <si>
    <t>Nº de campañas realizadas anualmente/Nº de campañas programadas</t>
  </si>
  <si>
    <t>COODINADORA DE SALUD PUBLICA Y PROFESIONAL DE VIGILANCIA EPIDEMIOLOGIA</t>
  </si>
  <si>
    <t xml:space="preserve">DIRECCION TERRITORIAL DE SALUD DE CALDAS Y ESE HOSPITAL SAN SIMON </t>
  </si>
  <si>
    <t>Movilizaciones de actividad fisica ;  Conformacion de clubes de la salud;  Realizar actividad ludica; fortalecimiento del programa de enfermedades cronicas no trasmisibles;  Tener una base de datos con la informacion de los clubes de la salud;  Implementar el programa de pasea.</t>
  </si>
  <si>
    <t>Enfermedades crónicas no transmisibles</t>
  </si>
  <si>
    <t xml:space="preserve">Fomentar espacios temporales de recreación o de entornos saludables en coordinación con  EPS y administradoras de riesgos profesionales, los sectores educativo, de cultura, deporte y otros; incentivando la participación en  ciclorutas recreativas, caminata, aerobicos, destinar un día en el mes;  Realizar capacitaciones relacionadas con los factores de riesgo de las enfermedades cronicas no trasmisibles y diabetes;  Operativizar clubes de la salud en el area urbana;  contratar un recreacionista
</t>
  </si>
  <si>
    <t>Sostener en un 100% la operatividad de los clubes de la salud existentes en el municipio</t>
  </si>
  <si>
    <t>porcentaje de sostenimiento de la operatividad de los clubes durante el cuatrienio/Total de números de clubes existentes</t>
  </si>
  <si>
    <t>COORDINADORA DE SALUD PUBLICA Y RECREACIONISTA</t>
  </si>
  <si>
    <t>Desarrollo de procesos educativos en personas con asistencia alimentaria (6 charlas, por lo menos 20 visitas);  Desarrollar en un 100% los procesos para la proteccion de la lactancia materna</t>
  </si>
  <si>
    <t>Nutrición</t>
  </si>
  <si>
    <t>Ejecutar la Estrategia educativa comunitaria pasea, programa de promoción de patrones de consumo alimentario adecuados (ejecución modulo: 8 sesiones) 1 grupo;  Realizar vigilancia nutricional a los niños detectados atraves del programa de crecimiento y desarrollo;  Brindar charlas a madres comunitarias, profesores de preescolar y otros lideres comunitarios;  Establecer mecanismos de informacion para promover la lactancia materna esclusiva;  Celebracion de la semana de la lactancia materna;  Participacion de la mesa SAN</t>
  </si>
  <si>
    <t xml:space="preserve">Aumentar de un 95,2% de los nacidos con peso normal al nacer a un  98% en el municipio durante el cuatrienio </t>
  </si>
  <si>
    <t>Población atendida con peso normal al nacer anualmente/ Total de nacidos en el municipio</t>
  </si>
  <si>
    <t>LA SEGURIDAD SANITARIA Y DEL AMBIENTE</t>
  </si>
  <si>
    <t>Contribuir al mejoramiento de la salud ambiental</t>
  </si>
  <si>
    <t>Seguridad sanitaria y del ambiente. Financia acciones y proyectos de inversión con la seguridad sanitaria y del ambiente</t>
  </si>
  <si>
    <t xml:space="preserve">Realizar actividades de IEC para sensibilizacion a la comunidad (Residuos solidos,alimentos, habitos higienicos etc) ;  Realizar campañas de recoleccion de inservibles en la zona urbana y rural del municipio;  Campaña dirigida al cumplimiento de la normatividad sanitaria por parte de los establecimientos comerciales (Ley 232/95;  Apoyar campañas de esterilizacion canina y felina;  apoyo a la campaña antirabica;  Promover acciones de control sanitario a los riesgos sanitarios, fitosanitarios y ambientales;  Promover en los establecimientos publicos espacios libres de humo;  </t>
  </si>
  <si>
    <t>Realizar 4 campañas anuales dirigidas a desarrollar acciones de prevención de los riesgos biológicos, sociales, ambientales y sanitarios durante el cuatrienio</t>
  </si>
  <si>
    <t>Nº de campañas anuales realizadas /Nº de campañas anuales programadas</t>
  </si>
  <si>
    <t>COORDINADORA DE SALUD PUBLICA , PROFESIONAL DE VIGILANCIA Y TECNICO SANITARIO</t>
  </si>
  <si>
    <t>UMATA</t>
  </si>
  <si>
    <t>EMAV, DIRECCION TERRITORIAL DE SALUD DE CALDAS</t>
  </si>
  <si>
    <t>ACCIONES DE GESTION INTEGRAL PARA EL DESARROLLO OPERATIVO Y FUNCIONAL DEL PLAN MUNICIPAL DE SALUD PUBLICA</t>
  </si>
  <si>
    <t>Realizar dos (2) reuniones de evaluacion y coordinación intersectorial para el desarrollo del plan de salud pública</t>
  </si>
  <si>
    <t xml:space="preserve">Gestión para el desarrollo operativo y funcional de PMSP– planeación, priorización y gestión intersectorial. </t>
  </si>
  <si>
    <t>Realizar  reuniones de evaluacion y coordinación intersectorial para el desarrollo del plan de salud pública</t>
  </si>
  <si>
    <t>Hacer cumplir las directrices del programa municipal de salud pública con la implementación de un plan local en salud durante el cuatrienio</t>
  </si>
  <si>
    <t>políticas del PMSP ejecutadas/total de políticas del PMSP programadas</t>
  </si>
  <si>
    <t>DIRECCION TERRITORIAL DE SALUD DE CALDAS</t>
  </si>
  <si>
    <t>Realizar cuatro (4) Reuniones del CTSSS</t>
  </si>
  <si>
    <t xml:space="preserve">Gestión para el desarrollo operativo y funcional de PMSP– monitoreo y evaluación. </t>
  </si>
  <si>
    <t>Realizar  reuniones con el CTSSS para informar y evaluar la ejecución del plan municipal de salud pública</t>
  </si>
  <si>
    <t>Monitorear y evaluar anualmente el PMSP y generar un informe anualmente  durante el cuatrienio</t>
  </si>
  <si>
    <t>Nº de informe presentado anualmente durante el cuatrienio/Nº de informes programados</t>
  </si>
  <si>
    <t>Realizar seguimiento al desarrollo del Plan Local de Salud</t>
  </si>
  <si>
    <t xml:space="preserve">Gestión para el desarrollo operativo y funcional de PMSP– capacitación y asistencia técnica. </t>
  </si>
  <si>
    <t>Realizar seguimiento para promover la adecuadda ejecución del plan municipal de salud pública y visita de campo</t>
  </si>
  <si>
    <t>Programa Municipal de Salud Pública al 100% con actores capacitados anualmente durante el cuatrienio</t>
  </si>
  <si>
    <t>Personas evaluadas en competencias/Total de Personas del SGSSS en el municipio.</t>
  </si>
  <si>
    <t>Contratacion de la profesional</t>
  </si>
  <si>
    <t xml:space="preserve">Vigilancia en salud pública – contratación de talento humano. </t>
  </si>
  <si>
    <t>Contratacion del la profesional de vigilancia epidemiologica</t>
  </si>
  <si>
    <t>Contratar 2 profesionales de apoyo al año (Psicóloga(o) y profesional de vigilancia epidemiológica) en el municipio durante el cuatrienio</t>
  </si>
  <si>
    <t>Nº de Profesionales contratados anualmente /Nº de profesionales programados anualmente</t>
  </si>
  <si>
    <t>Compra de insumos y suministros</t>
  </si>
  <si>
    <t>Vigilancia en salud pública – infraestructura equipos y dotación.</t>
  </si>
  <si>
    <t>Utilizar el recurso para la compra de insumos y suministros para la dirección local de salud</t>
  </si>
  <si>
    <t>Dotar de infraestructura y equipo de P y P para fortalecer el sistema de vigilancia en salud pública en el municipio anualmente durante el cuatrienio</t>
  </si>
  <si>
    <t>Sistema de salud pública en P y P dotado y fortalecido anualmente/Sistema de salud publica dotada y fortalecida durante el cuatrienio</t>
  </si>
  <si>
    <t>OTROS GASTOS SALUD</t>
  </si>
  <si>
    <t>PROMOCIÓN SOCIAL</t>
  </si>
  <si>
    <t>ACCIONES ESPECIFICAS CON POBLACION ESPECIAL</t>
  </si>
  <si>
    <t>Actualizacion de censos;  Realizar dos(2) talleres para sensibilizacion y capacitacion a poblacion vulnerable;  Realizar dos (2) activiidades ludicas con poblacion infantil;   Realizar dos (2) activiidades ludicas con poblacion adolescente y joven;  Realizar actividades con el adulto mayor;  Programa de promocion social coordinado con red juntos</t>
  </si>
  <si>
    <t>Seguimiento y apoyo a las actividades de promoción social</t>
  </si>
  <si>
    <t>Realizar actualizacion de Censos de poblacion vulnerable a traves de reuniones con lideres comunitarios y verificacion de bases de datos de otros sectores;  Realizar actividades ludicas y de esparcimiento con poblacion en situacion de vulnerabilidad;  Realizar carrusel de atencion a la poblacion beneficiaria del programa red unidos;  Participacion activa del consejo de politica social.</t>
  </si>
  <si>
    <t>Atender a las poblaciones especiales (desplazados, victimas del conflicto armado discapacitados, adultos mayores, mujeres gestantes, población infantil, adolescente y joven, afrodecendientes y otros) a través de actividades de prevención del riesgo durante el cuatrienio.</t>
  </si>
  <si>
    <t>Nº de actividades realizadas anualmente/ Nº de actividades programadas para el cuatrienio</t>
  </si>
  <si>
    <t>COORDINADORA SALUD PUBLICA</t>
  </si>
  <si>
    <t>PREVENCIÓN VIGILANCIA Y CONTROL DE RIESGOS PROFESIONALES</t>
  </si>
  <si>
    <t>ACCIONES DE PROMOCION DE LA SALUD Y LA CALIDAD DE VIDA EN AMBITOS LABORALES;  ACCIONES DE INDUCCION A LA DEMANDA A LOS SERVICIOS DE PROMOCION DE LA SALUD, PREVENCION DE LOS RIESGOS EN SALUD Y DE ORIGEN LABORAL EN AMBITOS LABORALES</t>
  </si>
  <si>
    <t xml:space="preserve">Realizar dos (2) Capacitaciones a empleadores sobre  el uso adecuado de los elementos de prorteccion personal ;  Solicitar a las empresas que laboran en la parte rural los soportes de la implementacion del  area de salud ocupacional implementados en la empresa;   realizar ocho (8) capacitaciones sobre salud laboral a trabajadores informales;  Realizar dos (2) capacitaciones a los empleadores sobre discapacidad y su inclusion en el ambito laboral                                                    </t>
  </si>
  <si>
    <t>Fortalecimiento de la promoción de la salud y de la calidad de vida en ámbitos laborales en el municipio de victoria</t>
  </si>
  <si>
    <t>Seleccionar las empresas de la zona rural ( la Mina de Marmol, Contratista(SARIA S.A), Empresa (ENERGYZANDO) y Consorcio( Explanar), para solicitar la implementacion y soportes del programa de salud ocupacional;  Por medio de talleres fomentar las buenas practicas de seguridad, higiene y prevencion de riesgos ocupacionales e industriales en trabajadores informales;  Fortalecimientos del comite local de salud ocupacional;  Divulgacion de la ley 361 de 1997 relacionada con la integracion laboral de la persona discapacitada</t>
  </si>
  <si>
    <t>Adelantar acciones de promoción, inspección, vigilancia y control de la salud y calidad de vida en ámbitos laborales durante el cuatrienio</t>
  </si>
  <si>
    <t>Nº de actividades realizadas en anualmente/ Nº de actividades programadas para el cuatrienio</t>
  </si>
  <si>
    <t>EMERGENCIAS Y DESASTRES</t>
  </si>
  <si>
    <t>GESTION PARA LA IDENTIFICACION Y PRIORIZACION DE LOS RIESGOS DE EMERGENCIAS Y DESASTRES ;  ACCIONES DE FORTALECIMIENTOS INSTITUCIONAL PARA LA RESPUESTA TERRITORIAL ANTE LAS SITUACIONES DE EMERGENCIAS Y DESASTRES</t>
  </si>
  <si>
    <t>Una (1) reunion para el fortalecimiento del plan local de emergencias;  Capacitacion a doce (12) funcionarios de que hagan parte del comité de gestion del riesgo y personal de bomberos;  Realizar a diez (10) comunidades rurales sobre prevencion y atencion de desastres;  Elaboracion de dosmil (2000) volantes con informacion de prevencion de emergencias y desastres</t>
  </si>
  <si>
    <t>Fortalecimiento del plan local de emergencias y desastres del municipio de victoria</t>
  </si>
  <si>
    <t>Reunion de actualizacion del plan local de emergencia;  Capacitacion en guias de reanimacion basica a funcionarios del comité de gestion del riesgo y el organismo de socorro del municipio (bomberos);  Entrega a la comunidad de material visual educativo;  Programa de capacitacion a la comunidad rural</t>
  </si>
  <si>
    <t>Adelantar acciones de fortalecimiento institucional para dar respuesta a situaciones de emergencias y desastres</t>
  </si>
  <si>
    <t>Nº de actividades realizadas para el fortalecimiento institucional anualmente/ Número de actividades programadas para el cuatrienio</t>
  </si>
  <si>
    <t>3. DESARROLLO SOSTENIBLE PRODUCTIVO</t>
  </si>
  <si>
    <t>DESARROLLO AGROINDUSTRIAL (Agroindustria, micro y famiempresa)</t>
  </si>
  <si>
    <t>FORTALECIMIENTO DE CADENAS PRODUCTIVOS AGRÍCOLAS Y PECUARIAS</t>
  </si>
  <si>
    <t>FORTALECIMIENTO AGROEMPRESARIAL</t>
  </si>
  <si>
    <t>4 CADENAS FORTALECIDAS</t>
  </si>
  <si>
    <t>Fortalecimiento de cadenas productivos agrícolas y pecuarias</t>
  </si>
  <si>
    <t>Fortalecimiento cadenas productivas y pecuarias</t>
  </si>
  <si>
    <t>Sostener 1 programa anual para el fortalecimiento de 3 cadenas productivas agrícolas y 1 pecuaria en el municipio durante el cuatrienio</t>
  </si>
  <si>
    <t>N° de planes  ejecutados para fortalecimiento de cadenas productivas/No. De planes diseñados</t>
  </si>
  <si>
    <t>KADYA ANDREA OSPINA GONZALEZ</t>
  </si>
  <si>
    <t>A 31 DE DICIEMBRE DE 2012</t>
  </si>
  <si>
    <t>SECRETARIA  DE AGRICULTURA</t>
  </si>
  <si>
    <t>Fortalecimiento de la cadenas productivas caucho.</t>
  </si>
  <si>
    <t>continuacion de vivero municipal</t>
  </si>
  <si>
    <t>Establecer 30.000 Plántulas de caucho.</t>
  </si>
  <si>
    <t>Nº de plántulas establecidas durante el cuatrienio/No. De plántulas programadas para el cuatrienio</t>
  </si>
  <si>
    <t>CORPOCALDAS-ISAGEN-SECRETARIA AGRICULTURA.</t>
  </si>
  <si>
    <t>Fortalecimiento de la cadena productiva cacao</t>
  </si>
  <si>
    <t xml:space="preserve">Establecer 34 Has de cultivo de cacao </t>
  </si>
  <si>
    <t>Nº de Has establecidas/No. De Has. Programadas</t>
  </si>
  <si>
    <t>IMINISTERIO DE AGRICULTURA-GOBERNACION DE CALDAS-CORPOCALDAS-FUNDACION DARIO MAYA.</t>
  </si>
  <si>
    <t>Fortalecimiento de la cadena productiva aguacate</t>
  </si>
  <si>
    <t xml:space="preserve">establecimiento de  hectareas en aguacate. </t>
  </si>
  <si>
    <t>Nº de Has establecidas / Nº. de Has programadas.</t>
  </si>
  <si>
    <t>SECRETARIA  DE AGRICULTURA DE LA GOBERNACION</t>
  </si>
  <si>
    <t>Escuelas de capacitación para la asistencia técnica mediante la implementación de parcelas demostrativas en las granjas Liverpool, villa luz Dary  y la fe. (incluye inseminación artificial)</t>
  </si>
  <si>
    <t xml:space="preserve">1 parcela demostrativas rural en el municipio </t>
  </si>
  <si>
    <t xml:space="preserve"> Nº de parcelas demostrativas rurales implementadas en el cuatrienio/Nº parcelas demostrativas programadas</t>
  </si>
  <si>
    <t>SENA-ICA-SECRETARIA AGRICULTURA.</t>
  </si>
  <si>
    <t>SEGURIDAD ALIMENTARIA</t>
  </si>
  <si>
    <t>200 FAMILIAS CON NUTRICION ADECUADA.</t>
  </si>
  <si>
    <t>Mercados campesinos para la seguridad alimentaria.</t>
  </si>
  <si>
    <t>Realizar un mercado campesino</t>
  </si>
  <si>
    <t>Realizar dos mercados campesinos por año en el municipio durante el cuatrienio.</t>
  </si>
  <si>
    <t>Nº de Mercados Campesinos realizados en la vigencia / Total de Nº de mercados campesinos programados en la vigencia</t>
  </si>
  <si>
    <t>FAMILIAS GUARDABOSQUE-SENA</t>
  </si>
  <si>
    <t>Celebración del día del campesino</t>
  </si>
  <si>
    <t>celebraciones por nucleos veredales en el municipio.</t>
  </si>
  <si>
    <t>Celebrar el día del Campesino anualmente durante el cuatrienio.</t>
  </si>
  <si>
    <t>Nº de eventos de celebración del día del Campesino durante el cuatrienio/ eventos programados en la vigencia.</t>
  </si>
  <si>
    <t>SALUD PUBLICA-TURISMO-</t>
  </si>
  <si>
    <t>CORPOCALDAS</t>
  </si>
  <si>
    <t>GENERACION DE EMPLEO</t>
  </si>
  <si>
    <t>8972 JORNALES, 12 EMPLEOS DIRECTOS, 5 EMPLEOS INDIRECTOS.</t>
  </si>
  <si>
    <t>Implementación de vivero municipal de caucho beneficiando a madres cabeza de familia. Para la generación de empleo</t>
  </si>
  <si>
    <t>Fortalecimiento vivero municipal en funcinamiento.</t>
  </si>
  <si>
    <t>Generar 2243 jornales en el programa del vivero en el municipio durante el cuatrienio.</t>
  </si>
  <si>
    <t>Nº de jornales generados durante el cuatrienio/Nº. jornales programadas en la vigencia.</t>
  </si>
  <si>
    <t>ISAGEN-CORPOCALDAS-SECRETARIA AGRICULTURA</t>
  </si>
  <si>
    <t>Conformación del equipo interdisciplinario de apoyo en el desarrollo de las funciones propias de la UMATA (asistencia técnica y capacitación)</t>
  </si>
  <si>
    <t>contratacion prestacion de servicios personal umata</t>
  </si>
  <si>
    <t>Conformación de un equipo Interdisciplinario de apoyo continúo en el municipio durante el cuatrienio.</t>
  </si>
  <si>
    <t xml:space="preserve"> Equipo técnico interdisciplinario conformado durante el cuatrienio</t>
  </si>
  <si>
    <t>GOBIERNO</t>
  </si>
  <si>
    <t>Programa guardianas de la ladera</t>
  </si>
  <si>
    <t>laderas reforestadas, cunetas despejadas, mujeres laborando.</t>
  </si>
  <si>
    <t>Generación alternativa de ingresos de 6 mujeres laborando por convenio en el municipio durante el cuatrienio</t>
  </si>
  <si>
    <t>Nº de mujeres generando ocupación/Total de mujeres beneficiadas en el programa guardianas de la ladera.</t>
  </si>
  <si>
    <t>Manejo y sostenimiento de las granjas Liverpool, la fe y villa luz Dary.</t>
  </si>
  <si>
    <t>planes de fertilizacion- cronograma de podas, desyerbas -MIPE- cosecha y poscosecha.</t>
  </si>
  <si>
    <t>Garantizar la sostenibilidad y funcionamiento de la granjas al 100% en el municipio durante el cuatrienio.</t>
  </si>
  <si>
    <t>Granjas agropecuarias municipales funcionando durante el cuatrienio./total de granjas  agropecuarias del municipio.</t>
  </si>
  <si>
    <t>FONDO ROTATORIO</t>
  </si>
  <si>
    <t>40 fondos saneados y liquidados</t>
  </si>
  <si>
    <t>sanear  del fondo  rotatorio  de   iniciativas rurales</t>
  </si>
  <si>
    <t>la oficina jurica inicia proceso de consertacion con los productores deudores.</t>
  </si>
  <si>
    <t>Garantizar sanear del fondo rotatorio de iniciativas rurales en el municipio durante el cuatrienio.</t>
  </si>
  <si>
    <t>liquidacion del fondo rotatorio para iniciativas rurales.</t>
  </si>
  <si>
    <t>OFICINA ASESOR JURICO</t>
  </si>
  <si>
    <t>PROMOCIÓN DE ASOCIACIONES Y ALIANZAS PARA EL DESARROLLO EMPRESARIAL E INDUSTRIAL</t>
  </si>
  <si>
    <t>PROMOCIÓN DEL DESARROLLO MEDIANTE EL FORTALECIMIENTO EMPRESARIAL, AGROINDUSTRIAL Y TURÍSTICO PARA LA GENERACIÓN DE EMPLEO</t>
  </si>
  <si>
    <t>FORTALECIMIENTO AGROINDUSTRIAL ASOVICA</t>
  </si>
  <si>
    <t xml:space="preserve">Diagnostico sector micro empresarial y agroindustrial de victoria </t>
  </si>
  <si>
    <t>Identificacion de microempresas existentes</t>
  </si>
  <si>
    <t>Realizar el diagnóstico del sector micro empresarial y agroindustrial del municipio durante la vigencia 2013.</t>
  </si>
  <si>
    <t>Nº de diagnóstico realizado en la vigencia 2013</t>
  </si>
  <si>
    <t>SENA-SECRETARIA AGRICULTURA-DPS-PDP</t>
  </si>
  <si>
    <t>Formación técnica y del emprendimiento para los victorianos. Convenio alcaldía – SENA (capacitación, asesorías y asistencia técnica)</t>
  </si>
  <si>
    <t>capacitacio por medio de entidadaes como  sena</t>
  </si>
  <si>
    <t>Formar técnicamente en áreas de emprendimiento a 50 personas beneficiarios por año de acuerdo al Convenio entre Alcaldía – SENA.</t>
  </si>
  <si>
    <t>Nº de personas beneficiaras con formación técnica en emprendimiento anualmente</t>
  </si>
  <si>
    <t>FORTALECIMIENTO ASOCIATIVO</t>
  </si>
  <si>
    <t>1  ASOCIACIONES FORTALECIDA</t>
  </si>
  <si>
    <t>Apoyar y fortalecer  a  las asociaciones existentes en el muncipio de Victoria</t>
  </si>
  <si>
    <t>aplicación del   DOI   DOFA    ICO</t>
  </si>
  <si>
    <t>5 asociaciones fortalecidas en el municpio de Victoria</t>
  </si>
  <si>
    <t>No. de asociaciones fortalecidas en el municipio de Victoria/No. de asociaciones existentes en el municpio de Victoria</t>
  </si>
  <si>
    <t>PROTECCIÓN Y CONSERVACIÓN DEL MEDIO AMBIENTE</t>
  </si>
  <si>
    <t>CELEBRACION DE DIAS AMBIENTALES</t>
  </si>
  <si>
    <t>6 CELEBRACIONES</t>
  </si>
  <si>
    <t>Fortalecimiento y ejecución de eventos educativos ambientales.</t>
  </si>
  <si>
    <t>celebracion dia de agua en instituciones rurales y urbana</t>
  </si>
  <si>
    <t xml:space="preserve">Realizar 2 eventos educativos ambientales anuales en el municipio durante el cuatrienio. </t>
  </si>
  <si>
    <t>Nº de eventos realizados  anualmente / Total de eventos durante el cuatrienio.</t>
  </si>
  <si>
    <t>EDUCACION</t>
  </si>
  <si>
    <t>Celebración de 6 eventos ambientales de mayor relevancia anualmente en el municipio durante el cuatrienio.</t>
  </si>
  <si>
    <t>celebracion del dia del agua, la tierra, medio ambiente, reciclaje, arbol, educacion ambiental.</t>
  </si>
  <si>
    <t>Celebrar 6 eventos ambientales anualmente en el municipio durante el cuatrienio.</t>
  </si>
  <si>
    <t>Nª de eventos ambientales anualmente /Total de eventos y celebraciones ambientales.</t>
  </si>
  <si>
    <t>RECUPERACIÓN Y FORTALECIMIENTO DE LOS RECURSOS HÍDRICOS</t>
  </si>
  <si>
    <t xml:space="preserve">RECUPERACION Y SOSTENIBILIDAD DE RECURSOS NATURALES </t>
  </si>
  <si>
    <t>5 HECTAREAS REFORESTADAS, 2 PREDIOS ADQUIRIDOS, 3 PLANES DE MANEJO AMBIENTAL PARA MICROCUENCAS.</t>
  </si>
  <si>
    <t>Reforestación protectora</t>
  </si>
  <si>
    <t xml:space="preserve">siembra de arboles en la reserva Villa Luz Dary- Doña Juana Alta-microcuenca El Burro- </t>
  </si>
  <si>
    <t>Realizar 8 programas reforestaciones en las zonas rural y urbana del municipio durante el cuatrienio.</t>
  </si>
  <si>
    <t>N° programas de reforestación ejecutados/ total de área reforestada</t>
  </si>
  <si>
    <t>CORPOCALDAS-EJERCITO NACIONAL</t>
  </si>
  <si>
    <t>Adquisición de áreas de interés para acueductos municipales</t>
  </si>
  <si>
    <t>Identifiacr  y adquirir predios que presenten conflictos ambientales en nacimientos de microcuencas abstecedoras de acuedctos</t>
  </si>
  <si>
    <t>Cubrir con el proyecto un 10% de las reservas acuíferas en el cuatrienio.</t>
  </si>
  <si>
    <t>N° de hectáreas de reserva adquiridas o decretadas de interés público/Total de hectáreas de protección que requieren los sistemas de acueductos rurales y urbanos</t>
  </si>
  <si>
    <t>RECUPERACIÓN, FORTALECIMIENTO Y PROTECCIÓN DE ECOSISTEMAS Y CONSERVACIÓN DE LAS ÁREAS DE IMPORTANCIA AMBIENTAL</t>
  </si>
  <si>
    <t>VIVERO FORESTAL</t>
  </si>
  <si>
    <t>1 VIVERO FORESTAL FORTALECIDO</t>
  </si>
  <si>
    <t>Fortalecimiento del vivero forestal municipal</t>
  </si>
  <si>
    <t>4000 plantulas  forestales en vivero</t>
  </si>
  <si>
    <t>Fortalecer el vivero forestal municipal anualmente en zona productiva en el municipio durante el cuatrienio.</t>
  </si>
  <si>
    <t>Nº vivero fortalecido.</t>
  </si>
  <si>
    <t>AGUA POTABLE Y SANEAMIENTO BÁSICO</t>
  </si>
  <si>
    <t>SERVICIOS PÚBLICOS DOMICILIARIOS</t>
  </si>
  <si>
    <t>RESIDUOS SOLIDOS</t>
  </si>
  <si>
    <t>OPTIMIZAR EL MANEJO ADECUADO DE LOS RESIDUOS SÓLIDOS DEL MUNICIPIO EN UN  55%</t>
  </si>
  <si>
    <t>Medio ambiente sano sin basuras y podado</t>
  </si>
  <si>
    <t>Realizar jornadas de limpieza, poda y mantenimiento de zonas verdes del municpio</t>
  </si>
  <si>
    <t xml:space="preserve">Alcanzar el 55% de cobertura en la recolección de basuras  durante el cuatrienio y llevar a cabo 1 programa anual de aseo y limpieza para zonas públicas </t>
  </si>
  <si>
    <t>A diciembre 31 de 2015 la cobertura en el servicio de recolección de basuras sea del 55%</t>
  </si>
  <si>
    <t>EMAV</t>
  </si>
  <si>
    <t>Artucular con  la empresas de Servicios Públicos y/o organización que hacen presencia en la zona para la recolección de inservibles y limpieza de puntos críticos</t>
  </si>
  <si>
    <t>INTEGRACIÓN REGIONAL</t>
  </si>
  <si>
    <t>ALIANZAS ESTRATÉGICAS REGIONALES</t>
  </si>
  <si>
    <t>FORTALECIMIENTO CADENAS PRODUCTIVAS</t>
  </si>
  <si>
    <t>Fortalecer en un 100% las cadenas productivas en el municpio</t>
  </si>
  <si>
    <t>Promocionar la Asociatividad con municipios de la región. (Gestión)</t>
  </si>
  <si>
    <t>tres asociaciones con plan indicativo anual.</t>
  </si>
  <si>
    <t>Municipios asociado a la Asociación de Municipios de la Región del Magdalena Centro</t>
  </si>
  <si>
    <t>Nº de Asociación creada y en funcionamiento</t>
  </si>
  <si>
    <t>GOBERNACION</t>
  </si>
  <si>
    <t>Proyecto Integral de Protección, Conservación y Recuperación de Cuencas. (Gestión Municipios Ribereños).</t>
  </si>
  <si>
    <t>aislamiento de microcuencas avastecedoras acueductos veredales.</t>
  </si>
  <si>
    <t>Proyecto Elaborado y gestionado durante el cuatrienio</t>
  </si>
  <si>
    <t>Nº de proyectos elaborado y gestionado</t>
  </si>
  <si>
    <t>GOBERNACION, ISAGEN, CORPOCALDAS</t>
  </si>
  <si>
    <t>Integración Cultural y Artística municipios de la región (gestión).</t>
  </si>
  <si>
    <t>mercados campesinos y rueda de negocios</t>
  </si>
  <si>
    <t>CULTURA</t>
  </si>
  <si>
    <t>GOBERNACION-SENA</t>
  </si>
  <si>
    <t>Identificación potencialidades en actividades productivas de la Región y puesta en marcha de los programas y proyectos concertados tendientes a lograr la especialización de cada municipio. (Gestión)</t>
  </si>
  <si>
    <t>fortalecer los procesos de compra y venta con fondos de comercializacion</t>
  </si>
  <si>
    <t>Mejoramiento de los sistemas de comercialización Regional.(Gestión)</t>
  </si>
  <si>
    <t>RECREACION Y DEPORTE</t>
  </si>
  <si>
    <t>1.   DESARROLLO SOCIAL INCLUYENTE</t>
  </si>
  <si>
    <t>DEPORTE, RECREACIÓN Y ESPARCIMIENTO DEL TIEMPO LIBRE</t>
  </si>
  <si>
    <t>RECREACIÓN Y APROVECHAMIENTO DEL TIEMPO LIBRE Y DEPORTE</t>
  </si>
  <si>
    <t>MASIFICACION DE ACTIVIDADES LUDICAS PARA RECREACION Y APROVECHAMIENTO DEL TIEMPO LIBRE</t>
  </si>
  <si>
    <t>Aumentar en un 70% las actividades lúdicas para la recreación y aprovechamiento del tiempo libre</t>
  </si>
  <si>
    <t>Creación, orientación y ejecución de planes, programas y eventos municipales deportivos</t>
  </si>
  <si>
    <t xml:space="preserve">Diseñar y ejecutar la agenda de eventos deportivos anuales en el municipio durante el cuatrenio. </t>
  </si>
  <si>
    <t>Diseñar y ejecutar la Agenda de eventos deportivos anuales en el municipio durante el cuatrienio</t>
  </si>
  <si>
    <t>Nº de Agenda diseñada y ejecutada anualmente</t>
  </si>
  <si>
    <t>COORDINADOR DE DEPORTE Y RECREACION</t>
  </si>
  <si>
    <t>DICIEMBRE DE 2012</t>
  </si>
  <si>
    <t>Capacitar y estimular los lideres comunitarios y deportivos.</t>
  </si>
  <si>
    <t>Agenda de eventos deportivos competitivos, recreacionales y de aprovechamiento del tiempo libre</t>
  </si>
  <si>
    <t>Realizar Torneos Municipales de Futbol: categoria libre,  categoria Juvenil, categoria Infantil y Veteranos</t>
  </si>
  <si>
    <t>Realizar 10 de eventos deportivos competitivos y 10 eventos recreacionales anualmente en el municipio durante el cuatrienio.</t>
  </si>
  <si>
    <t>Nº de eventos deportivos competitivos, recreacionales y de aprovechamiento del tiempo libre realizados anualmente en el municipio./ total de eventos deportivos y recreacionales en el cuatrienio.</t>
  </si>
  <si>
    <t xml:space="preserve"> Torneo Municipal de Baloncesto masculino y femenino categoria libre</t>
  </si>
  <si>
    <t>Torneo Municipal de Microfutbol. Torneo Municipal  de Boleibol masculino y femenino y Torneo Municipal de Tejo.</t>
  </si>
  <si>
    <t>Actividades Recreativas para el dia del Niño, dia de la Mujer,  dia del Campesino, vacaciones, dia deportivo y recreativo de las Ferias y Fiestas, festivales deportivos, deporte y recreacion al Parque, campamentismo,</t>
  </si>
  <si>
    <t>Olimpiadas deportivas, jornadas de Ajedrez, parques y ciclovias</t>
  </si>
  <si>
    <t>MASIFICACION DEL DEPORTE COMO LOGRO PARA EL DESARROLLLO HUMANO Y LA CONVIVENCIA</t>
  </si>
  <si>
    <t>Fortalecer en un 70% la practica del deporte en el municpio</t>
  </si>
  <si>
    <t xml:space="preserve">Fortalecimiento a los clubes deportivos debidamente legalizados en el municipio y eventos institucionalizados </t>
  </si>
  <si>
    <t>Difundir e implementar el procedimiento para la creacion de Clubes Deportivos y la practica de su respectivo deporte</t>
  </si>
  <si>
    <t>Fortalecer los Clubes deportivos existentes en el municipio anualmente durante el cuatrienio.</t>
  </si>
  <si>
    <t>Nº de Clubes fortalecidos / N° de Clubes existentes en el municipio.</t>
  </si>
  <si>
    <t>SECRETARIA DEPARTAMENTAL DE DEPORTES</t>
  </si>
  <si>
    <t>Ejecucion de actividades deportivas</t>
  </si>
  <si>
    <t>Crear y fortalecer la escuela de formación deportiva municipal</t>
  </si>
  <si>
    <t>Apoyar los talentos deportivos. Promover las actividaes ludicas, recreativas y deportivas en el municipio.</t>
  </si>
  <si>
    <t>Escuela de formación deportiva creada y fortalecida en el municipio durante el cuatrienio.</t>
  </si>
  <si>
    <t>Nº de escuela formación deportiva creada y fortalecida.</t>
  </si>
  <si>
    <t xml:space="preserve">Participación en eventos del sistema nacional de competencias. </t>
  </si>
  <si>
    <t>Dotar,alimentar y alojar deportistas para la participacion en eventos deportivos</t>
  </si>
  <si>
    <t>Participación activa de los deportistas del municipio en el Sistema Nacional de Competencias durante el cuatrienio</t>
  </si>
  <si>
    <t>Nº de participaciones en eventos del SNCDAC anualmente./Nº de eventos realizados.</t>
  </si>
  <si>
    <t>MEJORAR LA INFRAESTRUCTURA DEPORTIVA PARA FOMENTAR EL DEPORTE, LA RECREACION Y EL BUEN USO DEL TIEMPO LIBRE</t>
  </si>
  <si>
    <t>Adecuar y mantener en un 80%  los escenarios deportivos del municpio</t>
  </si>
  <si>
    <t xml:space="preserve">Construcción y mantenimiento de parques y escenarios deportivos. </t>
  </si>
  <si>
    <t>Gestionar la cofinanciacion de recursos para la construccion y adecuacion de Escenarios Deportivos</t>
  </si>
  <si>
    <t>Construir y mantener parques y escenarios deportivos del municipio.</t>
  </si>
  <si>
    <t>Nº de construcciones nuevas y mantenimiento realizados durante el cuatrienio.</t>
  </si>
  <si>
    <t xml:space="preserve">Dotación de implementos deportivos a clubes debidamente legalizados e instituciones educativas </t>
  </si>
  <si>
    <t>Gestionar implementos deportivos, recurso humano idoneo para la puesta en marcha de escuelas deportivas, clubes promotores y deportivos.</t>
  </si>
  <si>
    <t>Dotar de implementos deportivos a clubes debidamente legalizados y a instituciones educativas durante el cuatrienio.</t>
  </si>
  <si>
    <t>Nº de  clubes e I.E. beneficiadas durante el cuatrienio / Total de clubes e I.E. existentes en el municipio.</t>
  </si>
  <si>
    <t>LIGA CALDENSE DE FUTBOL</t>
  </si>
  <si>
    <t>FORTALECIMIENTO CULTURAL</t>
  </si>
  <si>
    <t>CREACION,  DE LA AGENDA DE EVENTOS CULTURALES.</t>
  </si>
  <si>
    <t>Diseñar y ejecutar 1 (uno) agenda de eventos artisticos y culturales.</t>
  </si>
  <si>
    <t>Elaboracion  y ejecucion, del proyecto de la agenda de eventos culturales y artísticos municipales.</t>
  </si>
  <si>
    <t>Elaborar  diagnostico  y  diseñar  la agenda  municipal de eventos artistico culturales</t>
  </si>
  <si>
    <t>Diseñar y ejecutar la Agenda de eventos culturales y artísticos anuales en el municipio durante el cuatrienio.</t>
  </si>
  <si>
    <t xml:space="preserve">Nº de Agenda diseñada y ejecutada anualmente </t>
  </si>
  <si>
    <t>JAVIER DE LOS RIOS CIFUENTES</t>
  </si>
  <si>
    <t>Turismo y Deporte</t>
  </si>
  <si>
    <t>Gobernación de Caldas, Ministerio de Cultura</t>
  </si>
  <si>
    <t>Conformacion de un grupo de apoyo con conocimientos basicos, para la formulacion del diagnostico y el diseño de la agenda.</t>
  </si>
  <si>
    <t>visitas con el equipo de trabajo a  instituciones educativas urbanas y rurales.</t>
  </si>
  <si>
    <t>CONFORMACION  DEL COMITÉ DE VIGIAS DEL PATRIMONIO CULTURAL.</t>
  </si>
  <si>
    <t>Un comité de vigias del patrimonio creado y apoyado durante el cuatrenio</t>
  </si>
  <si>
    <t>Conformación y apoyo al comité de vigías del patrimonio cultural del municipio durante el cuatrienio.</t>
  </si>
  <si>
    <t>Convocatoria y conformacion de grupo de vigias del patrimonio  cultural</t>
  </si>
  <si>
    <t>Comité de vigías del patrimonio creado y apoyado durante el cuatrienio</t>
  </si>
  <si>
    <t>Nº de comité creado y apoyado.</t>
  </si>
  <si>
    <t>Gobernacion de Caldas Ministerio de Cultura</t>
  </si>
  <si>
    <t>Gestionar recursos, dotaciones y materiales, para el buen desarrollo de las actividades relacionadas con el turismo y el patrimonio.</t>
  </si>
  <si>
    <t>Elaborar diagnostico  relacionado con el patrimonio del municipio</t>
  </si>
  <si>
    <t>Realizar con el grupo de vigias diferentes actividades de sencivilizacion.</t>
  </si>
  <si>
    <t xml:space="preserve">ACTIVIDADES O ACCIONES A REALIZAR </t>
  </si>
  <si>
    <t xml:space="preserve">DESARROLLO SOCIAL INCLUYENTE </t>
  </si>
  <si>
    <t>CALIDAD EDUCATIVA</t>
  </si>
  <si>
    <t>MEJORAMIENTO DE LA INFRAESTRUCTURA EDUCATIVA</t>
  </si>
  <si>
    <t xml:space="preserve">Adecuación física de las  tres  instituciones  educativas del  municipio  </t>
  </si>
  <si>
    <t>Construcción, mejoramiento y dotación de restaurantes escolares – diseño, ampliación y mejoramiento general de plantas físicas educativas,</t>
  </si>
  <si>
    <t>Financiación y ejecución del proyecto de mejoramiento de la escuela La Miel</t>
  </si>
  <si>
    <t>Cumplir con la construcción, mejoramiento y dotación de restaurantes escolares – diseño, ampliación y mejoramiento general de plantas físicas educativas.</t>
  </si>
  <si>
    <t>Nº de mejoramientos y dotaciones realizados / Nº Total de establecimientos educativos</t>
  </si>
  <si>
    <t>JAIR GIRALDO</t>
  </si>
  <si>
    <t>PLANEACION</t>
  </si>
  <si>
    <t>DEPARTAMENTO, ISAGEN, OTROS.</t>
  </si>
  <si>
    <t>apoyo en el mejoramiento de planta fisica y restaurante escolar a 7 de las 23 sedes educativas del municipio</t>
  </si>
  <si>
    <t>DOTACION Y MANTENIMEINTO DE MEDIOS PEDAGOGICOS (FISICOS Y ELECTRONICOS)</t>
  </si>
  <si>
    <t xml:space="preserve">dotar de medios pedagogicos al 70% de las  sedes educativas pertenecientes a las 3 instituciones del Municipio </t>
  </si>
  <si>
    <t>Dotación de equipos de cómputo.</t>
  </si>
  <si>
    <t>Financiación y/o cofinanciacion para la dotacion de equipos de computo a 3 de las 23 sedes educativas del municipio.</t>
  </si>
  <si>
    <t>Dotar de equipos de computo a establecimientos educativos</t>
  </si>
  <si>
    <t>Nº de establecimientos dotados / Nº. de establecimientos existentes</t>
  </si>
  <si>
    <t>COMPUTADORES PARA EDUCAR , MINISTERIO DE LAS TIC.</t>
  </si>
  <si>
    <t>Suministro de material audiovisual didáctico</t>
  </si>
  <si>
    <t>dotar de material didactico  dos salones de preescolar de algunas de las 3 instituciones educativas oficiales del municipio</t>
  </si>
  <si>
    <t>Suministrar de material audiovisual didáctico a establecimientos educativos</t>
  </si>
  <si>
    <t>Nº. de establecimientos dotados / Nº de establecimientos existentes</t>
  </si>
  <si>
    <t>DEPARTAMENTO</t>
  </si>
  <si>
    <t xml:space="preserve">MAS BIENESTAR ESTUDIANTIL MENOS DESERCION </t>
  </si>
  <si>
    <t>Mantener  el numero de matriculados estadisticamente estable año a año por todo el cuatrienio.</t>
  </si>
  <si>
    <t>Beneficiar a la población estudiantil con la dotación de paquete escolares en el municipio durante el cuatrienio</t>
  </si>
  <si>
    <t>dotar de kids escolares al 100% de los matriculados en las Instituciones Educativas oficiales del Municipio</t>
  </si>
  <si>
    <t>Atender al 100% anualmente los alumnos de la I.E. Urbanas y Rurales con el paquete escolar durante el cuatrienio</t>
  </si>
  <si>
    <t>porcentaje de alumnos beneficiaros con el paquete escolar anualmente</t>
  </si>
  <si>
    <t>ISAGEN</t>
  </si>
  <si>
    <t>Subsidio transporte escolar</t>
  </si>
  <si>
    <t>Contratar el servicio de transporte escolar de manera que se atienda un numero mayor de 330 estudiantes del area rural del Municipio</t>
  </si>
  <si>
    <t>Sostener la meta de transportar por año 320 niños, niñas y adolescentes a cumplir con sus metas académicas</t>
  </si>
  <si>
    <t>Nº  de estudiantes transportados / Nº Total de estudiantes</t>
  </si>
  <si>
    <t>EDUCACION PARA LA VIDA Y  EL TRABAJO</t>
  </si>
  <si>
    <t>Despertar el interes por la alfabetizacion a un 50% de la poblacion que se encuentra en este grupo</t>
  </si>
  <si>
    <t>Desarrollar programas de impacto que promuevan la alfabetización en el municipio durante el cuatrienio</t>
  </si>
  <si>
    <t>Realizar talleres de alfabetizacion en la zona urbana y rural del municipio</t>
  </si>
  <si>
    <t>Reducir la tasa de analfabetismo del 14.4% al 12.4% en el municipio durante el cuatrienio</t>
  </si>
  <si>
    <t>Porcentaje de la Tasa de analfabetismo al final del cuatrienio/Total de la Tasa del analfabetismo DANE 2010</t>
  </si>
  <si>
    <t>ESTRATEGIA UNIDOS</t>
  </si>
  <si>
    <t>INSTITUCIONES EDUCATIVAS</t>
  </si>
  <si>
    <t>ALIMENTACION ESCOLAR</t>
  </si>
  <si>
    <t>NIÑOS Y JOVENES CON MEJOR NUTRICION</t>
  </si>
  <si>
    <t>Atender anualmente en los comedores escolares un porcentaje mayor a 90 del total de la poblacion educativa</t>
  </si>
  <si>
    <t>alimentacion escolar</t>
  </si>
  <si>
    <t>Contratar el servicio de alimentación escolar a fin de complementar la atención en los comedores para atender el 95% de la población educativa</t>
  </si>
  <si>
    <t xml:space="preserve">Un Convenio interinstitucional en el municipio de Victoria por cada año durante el cuatrienio </t>
  </si>
  <si>
    <t>Nº de alumnos beneficiarios de alimentación escolar anualmente/Total de alumnos matriculados anualmente.</t>
  </si>
  <si>
    <t>ICBF</t>
  </si>
  <si>
    <t>PLAN EDUCATIVO MUNICIPAL</t>
  </si>
  <si>
    <t>EDUCACION PARA EL TRABAJO Y EL DESARROLLO HUMANO</t>
  </si>
  <si>
    <t>Gestionar para que el 30% de los jovenes rurales que terminan el bachillerato, puedan acceder a programas tecnicos o tecnologicos</t>
  </si>
  <si>
    <t>Apoyar programas de formación técnica y técnologica de jóvenes rurales</t>
  </si>
  <si>
    <t>Gestionar e informar oportunamente  a la comunidad  sobre ofertas presentadas por instituciones que apoyan la educación superior en el municipio</t>
  </si>
  <si>
    <t>Formar técnica y tecnologicamente en un 40% a jóvenes rurales anualmente en el municipio durante el cuatrenio</t>
  </si>
  <si>
    <t>Porcentaje de jóvenes rurales beneficiarios anualmente</t>
  </si>
  <si>
    <t>ICETEX, SENA, OTROS</t>
  </si>
  <si>
    <t>FONDOS DESTINADOS A BECAS, SUBSIDIOS Y CRÉDITOS EDUCATIVOS UNIVERSITARIOS (LEY 1012 DE 2006)</t>
  </si>
  <si>
    <t>FORTALECIMIENTO DE LA EDUCACION SUPERIOR</t>
  </si>
  <si>
    <t>OFERTA ACADEMICA</t>
  </si>
  <si>
    <t xml:space="preserve">Informar sobre las oportunidades académicas que presentan las instituciones y el ICETEX en la región </t>
  </si>
  <si>
    <t>Apoyar programas de formación técnica y tecnológica de jóvenes rurales y urbanos</t>
  </si>
  <si>
    <t>Reuniones con egresados y comunidad en general</t>
  </si>
  <si>
    <t>Formar técnica y tecnológicamente en un 30% a jóvenes rurales  y urbanos anualmente en el municipio durante el cuatrienio</t>
  </si>
  <si>
    <t>porcentaje de jóvenes rurales y urbanos  beneficiarios anualmente.</t>
  </si>
  <si>
    <t>Carteleras informativas y perifoneos</t>
  </si>
  <si>
    <t>DESARROLLO DE INFRAESTRUCTURA Y AMBIENTE SOSTENIBLE</t>
  </si>
  <si>
    <t>EDUCACIÓN AMBIENTAL</t>
  </si>
  <si>
    <t>PROYECTOS EDUCATIVOS AMBIENTALES</t>
  </si>
  <si>
    <t>FORTALECIMIENTO  DE LOS PRAES</t>
  </si>
  <si>
    <t>Fortalecer PRAES en las 3 instituciones educativas</t>
  </si>
  <si>
    <t xml:space="preserve">Implementación de proyectos ambientales escolares y proyectos educativos comunitarios. </t>
  </si>
  <si>
    <t>Cooperación con el CIDEAM para le fortalecimiento</t>
  </si>
  <si>
    <t>Ejecutar los PRAE al 100% de las Instituciones Educativas en el municipio durante el cuatrienio.</t>
  </si>
  <si>
    <t>Instituciones con  PRAE implementados/Nº Total de Instituciones Educativas existentes en el municipio.</t>
  </si>
  <si>
    <t>JAIR  GIRALDO</t>
  </si>
  <si>
    <t>SECRETARIA DE PLANEACION</t>
  </si>
  <si>
    <t>VIVIENDA DIGNA Y SALUDABLE      (Vivienda y servicios domiciliarios)</t>
  </si>
  <si>
    <t>VIVIENDA</t>
  </si>
  <si>
    <t xml:space="preserve">GESTIÓN INTERINSTITUCIONAL PARA LA  FORMULACIÓN DE PROYECTOS  </t>
  </si>
  <si>
    <t>Desarrollar y gestionar 4  proyectos de vivienda en el  muncipio</t>
  </si>
  <si>
    <t>Elaboración de proyectos de vivienda de interés social en el municipio</t>
  </si>
  <si>
    <t>Identificar las familias ha postular</t>
  </si>
  <si>
    <t>Elaborar un proyecto de 50 Viviendas interés social en el municipio durante el cuatrienio.</t>
  </si>
  <si>
    <t xml:space="preserve">Nº de proyectos de Vivienda de interés social elaborados </t>
  </si>
  <si>
    <t>LADY VIVERO PARRA</t>
  </si>
  <si>
    <t>GOBERNACION DE CALDAS, BANCO AGRARIO DE COLOMBIA</t>
  </si>
  <si>
    <t>Gestionar ante la secretaría de vivienda recursos para la ejecución del proyecto</t>
  </si>
  <si>
    <t>Presentar ante la gobernación la documentación necesaria de los postulados</t>
  </si>
  <si>
    <t>Formular proyectos VIS</t>
  </si>
  <si>
    <t>Gestión de proyectos de vivienda de interés prioritario en el municipio</t>
  </si>
  <si>
    <t>Presentar ante la gobernación proyectos de VIS</t>
  </si>
  <si>
    <t>Elaborar y gestionar proyectos de Vivienda interés prioritario en el municipio durante el cuatrienio.</t>
  </si>
  <si>
    <t>Nº de proyectos de Vivienda de interés prioritario gestionados.</t>
  </si>
  <si>
    <t>Postular el municpio a proyecto nacional de VIS</t>
  </si>
  <si>
    <t xml:space="preserve">INFRAESTRUCTURA </t>
  </si>
  <si>
    <t>Mejorar en un  10 %   la  vivienda urbana y rural en el municipio  de Victoria</t>
  </si>
  <si>
    <t>Mejoramiento de vivienda urbana y rural municipio de victoria</t>
  </si>
  <si>
    <t>Identificar las necesidades de vivienda en la comunidad del municipio</t>
  </si>
  <si>
    <t xml:space="preserve">Mejorar 150 viviendas del sector urbano y rural </t>
  </si>
  <si>
    <t xml:space="preserve">Nº de viviendas mejoradas en el Municipio a diciembre 31 de 2015  </t>
  </si>
  <si>
    <t>Mejorar la calidad  de  vida de la comunidad mediante adecuación de vivienda</t>
  </si>
  <si>
    <t>Formular proyectos de mejoramiento de vivienda en la población victoriana</t>
  </si>
  <si>
    <t>Ejecutar proyectos de mejoramiento de vivienda en la población rural y urbana del municpio</t>
  </si>
  <si>
    <t>2.  DESARROLLO PRODUCTIVO SOSTENIBLE</t>
  </si>
  <si>
    <t>PROYECTOS INTEGRALES DE CIENCIA, TECNOLOGÍA E INNOVACIÓN</t>
  </si>
  <si>
    <t>FORMULACIÓN DE PROYECTOS ANTE LA OCAD DE CALDAS</t>
  </si>
  <si>
    <t xml:space="preserve">GESTION  Y/O SINERGIA INTERISTITUCIONAL </t>
  </si>
  <si>
    <t>3 proyectos elaborados y gestionados ante el OCAD</t>
  </si>
  <si>
    <t>Proyecto elaborado y gestionado durante el cuatrenio</t>
  </si>
  <si>
    <t>Establecer legalmente el OCAD  municipal</t>
  </si>
  <si>
    <t>Nº de proyectos elaborados y gestionado</t>
  </si>
  <si>
    <t>DIC-31</t>
  </si>
  <si>
    <t>UMATA, EDUCACION</t>
  </si>
  <si>
    <t>DEPARTAMENTO NACIONAL DE PLANEACION</t>
  </si>
  <si>
    <t xml:space="preserve">Identificar las necesidades mas sentidas de la población </t>
  </si>
  <si>
    <t>Priorizar el proyecto a gestionar</t>
  </si>
  <si>
    <t>Elaborar el proyecto en la metodologia de regalias (MGAR)</t>
  </si>
  <si>
    <t>Presentar  el proyecto ante la OCAD</t>
  </si>
  <si>
    <t>Viabilizar el proyecto ante regalías</t>
  </si>
  <si>
    <t>REDUCCIÓN DE RIESGOS Y PREVENCIÓN DE DESASTRES</t>
  </si>
  <si>
    <t>PREVENCIÓN Y ATENCIÓN DE DESASTRES</t>
  </si>
  <si>
    <t xml:space="preserve">GESTION DEL RIESGO </t>
  </si>
  <si>
    <t>Optimizar en un 70% la gestión del riesgo</t>
  </si>
  <si>
    <t>Adecuar las áreas urbanas y rurales en zonas de alto riesgo y reubicación de asentamientos</t>
  </si>
  <si>
    <t>Identificar las áreas urbanas y rurales en zonas de alto riesgo</t>
  </si>
  <si>
    <t>55 viviendas en riesgo mitigable y 36 en riesgo no mitigable reubicadas</t>
  </si>
  <si>
    <t>No. De viviendas reubicadas/Total de vivienda en riesgo mitigable y no mitigable</t>
  </si>
  <si>
    <t>GOBERNACION DE CALDAS</t>
  </si>
  <si>
    <t>Identificar las familias que se encuentran viviendo en zonas de riesgo</t>
  </si>
  <si>
    <t>Incluir las familias que se encuentran en zona de riesgo en proyectos para reubicación</t>
  </si>
  <si>
    <t>Gestionar recursos para la gestión del riesgo</t>
  </si>
  <si>
    <t>Elaborar y gestionar proyectos a nivel departamental y nacional para reubicación</t>
  </si>
  <si>
    <t xml:space="preserve">Fortalecimiento de las unidades operativas locales de socorro y atención de desastres y dotar de los equipos necesarios para su óptimo desempeño </t>
  </si>
  <si>
    <t>Identificar las necesidades mas sentidas del Cuerpo Voluntario de Bomberos</t>
  </si>
  <si>
    <t>Fortalecer anualmente las unidades operativas locales existentes y dotarlas de los equipos necesarios para su óptimo desempeño durante el cuatrienio.</t>
  </si>
  <si>
    <t>Nº de Unidades operativas locales fortalecidas y dotadas anualmente/Total de unidades operativas del municipio.</t>
  </si>
  <si>
    <t>CONSEJO DEPARTAMENTAL DE  GESTIÓN DEL RIESGO DE DESASTRES</t>
  </si>
  <si>
    <t>Gestionar los recursos para la dotación de equipos de la entidad</t>
  </si>
  <si>
    <t>Incluir  dentro del presupuesto los recursos  para  el funcionamiento del Cuerpo de Bomberos Voluntarios en el municpio</t>
  </si>
  <si>
    <t>OPTIMIZACION DE ACUEDUCTOS</t>
  </si>
  <si>
    <t>Optimizar los acueductos en un 70%</t>
  </si>
  <si>
    <t>Construcción de redes, bocatomas, estructuras de regulación, almacenamiento y plantas de tratamiento</t>
  </si>
  <si>
    <t>Identificar las comunidades con problemas de abastecimiento de agua potable para consumo humano</t>
  </si>
  <si>
    <t>Alcanzar una cobertura Municipal del 80%</t>
  </si>
  <si>
    <t>A diciembre 2015 la cobertura Municipal en el servicio de acueducto será del 80%</t>
  </si>
  <si>
    <t>Cobertura Municipal  76,56% vigencia 2011</t>
  </si>
  <si>
    <t>PLAN DEPARTAMENTAL DE AGUAS</t>
  </si>
  <si>
    <t>Realizar un diagnostico ambiental para la conveniencia de la captación del agua</t>
  </si>
  <si>
    <t>Ampliar el servicio de agua potable</t>
  </si>
  <si>
    <t>Adelantar procesos de mejoramiento y recuperación de bocatomas, redes de conducción y tanques de almacenamiento</t>
  </si>
  <si>
    <t>Optimización de acueductos rurales</t>
  </si>
  <si>
    <t>Iniciar procesos de legalización con las juntas administradoras de acueductos</t>
  </si>
  <si>
    <t>Alcanzar una cobertura Municipal del 75,48%</t>
  </si>
  <si>
    <t>A diciembre 2015 la cobertura rural en el servicio de acueducto será del 75,48%</t>
  </si>
  <si>
    <t>Cobertura rural 67,08% vigencia 2011</t>
  </si>
  <si>
    <t>UMATA, COORDINADOR DE JUNTAS DE ACCION COMUNAL</t>
  </si>
  <si>
    <t>CORPOCALDAS, PLAN DEPARTAMENTAL DE AGUAS</t>
  </si>
  <si>
    <t>Adelantar procesos de conseción de aguas</t>
  </si>
  <si>
    <t>Realizar estudios  diseños de acueductos existen y nuevos</t>
  </si>
  <si>
    <t>Gestionar recursos a nivel interinstitucional con el fin de realizar la construcción de acueductos</t>
  </si>
  <si>
    <t xml:space="preserve">Ampliar la cobertura </t>
  </si>
  <si>
    <t>Optimización acueducto urbano</t>
  </si>
  <si>
    <t>Identificar las necesidades del acueducto urbano</t>
  </si>
  <si>
    <t>Gestionar aumentar una cobertura urbana del 96,44%</t>
  </si>
  <si>
    <t>A diciembre 2015 la cobertura Urbana en el servicio de acueducto será del 96,44%</t>
  </si>
  <si>
    <t>Cobertura urbana 95,59% vigencia 2011</t>
  </si>
  <si>
    <t>EMPOCALDAS</t>
  </si>
  <si>
    <t>Gestionar con entidades recursos para el mejormaiento de la red de distribución, almacenamiento y captación</t>
  </si>
  <si>
    <t>Desarrollar proyectos  que conlleven al mejormaiento de la prestación del servicio</t>
  </si>
  <si>
    <t>SANEAMIENTO BASICO</t>
  </si>
  <si>
    <t>Cobertura en un 50% de saneamiento básico</t>
  </si>
  <si>
    <t>Saneamiento Básico</t>
  </si>
  <si>
    <t>Diagnosticar el estado actual del servicio de alcantarillado en el municpio</t>
  </si>
  <si>
    <t>Alcanzar una cobertura en el municipio del 50%</t>
  </si>
  <si>
    <t>A diciembre 2015 la cobertura municipal en el servicio de alcantarillado será del 50%</t>
  </si>
  <si>
    <t>Cobertura Municipal 48,39% vigencia 2011 en el servicio de alcantarillado.</t>
  </si>
  <si>
    <t>Desarrolar proyectos para el mejoramiento de la red de alcantarillado en el municpio</t>
  </si>
  <si>
    <t>Trabajar conjuntamente con la empresa prestadora del servicio de alcantarillado para el buen servico del mismo</t>
  </si>
  <si>
    <t>Ambiente sano y saludable sin aguas contaminantes sector rural</t>
  </si>
  <si>
    <t>Identificar las familias con problemas de pozo séptico</t>
  </si>
  <si>
    <t>Dotar a 200 viviendas rurales del Municipio dotadas de unidades sanitarias individuales conectadas a pozo séptico.</t>
  </si>
  <si>
    <t>A diciembre de 2015 estarán instaladas y funcionando 200 letrinas conectadas a pozo séptico</t>
  </si>
  <si>
    <t>Desarrollar proyectos para la construcción de pozos sépticos y baterias sanitarias</t>
  </si>
  <si>
    <t>ALUMBRADO PUBLICO</t>
  </si>
  <si>
    <t>Mejoramiento del servicio de energía en un 98%</t>
  </si>
  <si>
    <t>Ampliación de cobertura, mejoramiento y mantenimiento del servicio de energía</t>
  </si>
  <si>
    <t>Trabajar conjuntamente con la empresa presadora del servicio de energía con el fin de ampliar la cobertura y prestar un buen servicio</t>
  </si>
  <si>
    <t>Ampliar la cobertura Municipal al 98%</t>
  </si>
  <si>
    <t>Cobertura del servicio de energía municipal 98%</t>
  </si>
  <si>
    <t>Cobertura Municipal 95,87%</t>
  </si>
  <si>
    <t>CHEC</t>
  </si>
  <si>
    <t>Realizar electrificaión rural a familias que no cuentan con el servicio</t>
  </si>
  <si>
    <t>VÍAS Y TRANSPORTE</t>
  </si>
  <si>
    <t>CONSTRUCCIÓN, RECUPERACIÓN Y MANTENIMIENTO DE VÍAS URBANAS Y RURALES</t>
  </si>
  <si>
    <t>PLAN VIAL MUNICIPAL</t>
  </si>
  <si>
    <t>500 km de la red víal municipal en procesos de construccion y mantenimiento vial</t>
  </si>
  <si>
    <t>Mantenimiento y pavimentación de vías urbanas del municipio durante el cuatrienio. (variante pueblo nuevo, penitas, los mangos)</t>
  </si>
  <si>
    <t>Identiifacr sectores con la necesidad</t>
  </si>
  <si>
    <t>Mantener y pavimentar en un 30% de las vías urbanas del municipio durante el cuatrienio.</t>
  </si>
  <si>
    <t>Porcentaje de vías en mantenimiento y pavimentadas/ Total del 100% de las vías urbanas del municipio.</t>
  </si>
  <si>
    <t>REGALIAS, INVIAS</t>
  </si>
  <si>
    <t>Presentar proyectos ante la OCAD para la construcción de la variante</t>
  </si>
  <si>
    <t>Desarrollar proyectos de pavimentación urbana</t>
  </si>
  <si>
    <t xml:space="preserve">Mantenimiento de la red vial terciaria del municipio durante el cuatrienio. (interveredal) </t>
  </si>
  <si>
    <t>Desarrollar ppyectos para le mejoramiento de la red vía interveral</t>
  </si>
  <si>
    <t xml:space="preserve">Mantener 193,41 km de la red vial terciaria en buen estado </t>
  </si>
  <si>
    <t>Mantenimiento rutinario de Vías ejecutado/Total de vías rurales</t>
  </si>
  <si>
    <t>INVIAS</t>
  </si>
  <si>
    <t>Articular con la grobernación para la ayuda con la maquinaria pesada para arreglar las vías</t>
  </si>
  <si>
    <t>Socializar con la comunidad el desarrollo de los proyectos viales</t>
  </si>
  <si>
    <t>Mantenimiento y/o pavimentación de vías secundarias (intermunicipales)</t>
  </si>
  <si>
    <t>Desarrollar proyectos y gestionarlos ante IVIAS para la recuperación, mantenimiento y pavimentación de las vías intermunicipales</t>
  </si>
  <si>
    <t>Mantener y/o pavimentación de 10 km. De vías intermunicipales en convenios con entidades de cofinanciación</t>
  </si>
  <si>
    <t xml:space="preserve">Mantenimiento y/o pavimentación de 10 Kms. de Vías secundarias (Intermunicipales) a Diciembre de 2015 </t>
  </si>
  <si>
    <t>INVIAS, BOBERNACIONAL DE CALDAS</t>
  </si>
  <si>
    <t>Gestionar ante la gobernación y departamento nacional recursos para  el mejoramiento de estas vías</t>
  </si>
  <si>
    <t>Adquisición kit de maquinaria</t>
  </si>
  <si>
    <t>Identificar la maquinaria necesaria para el cumplimiento de las actividades diarias de la administración</t>
  </si>
  <si>
    <t>Adquirir un Kit de maquinaria para el mantenimiento de vías rurales</t>
  </si>
  <si>
    <t>Adquisición de kit de maquinaria a Junio de 2013</t>
  </si>
  <si>
    <t>Gestionar proyectos a nivel departamental y nacional para adquisición de maquinaria</t>
  </si>
  <si>
    <t>Adelantar procesos en la administración para la presentación de proyecto de adquisición de maquinaria al concejo municipal</t>
  </si>
  <si>
    <t>Ralizar créditos institucionales para la adquisición de maquinaria</t>
  </si>
  <si>
    <t>EQUIPAMENTO MUNICIPAL</t>
  </si>
  <si>
    <t>VICTORIA COMPETITIVA, DINÁMICA Y MODERNA</t>
  </si>
  <si>
    <t>EQUIPAMIENTO MUNICIPAL</t>
  </si>
  <si>
    <t>Mantenimiento y reestablecimiento de la Infraestructura municipal en un 100%</t>
  </si>
  <si>
    <t>Mantenimiento y restablecimiento de la infraestructura pública municipal</t>
  </si>
  <si>
    <t>Mantener adecuadamente la estructura pública municipal mediante la ejecucuón de proyectos de mejoramiento  del mismo</t>
  </si>
  <si>
    <t xml:space="preserve">Mantener y sostener 2 establecimientos públicos del equipamiento Municipal. </t>
  </si>
  <si>
    <t>Número de equipamientos mantenidos y sostenidos en el cuatrienio / número de equipamientos existentes en el municipio.</t>
  </si>
  <si>
    <t>ESTABILIZACIÓN Y PROTECCIÓN DE SUELOS</t>
  </si>
  <si>
    <t>MITIGACION DEL RIESGO</t>
  </si>
  <si>
    <t>Reducir el riesgo en el municpio en un 20%</t>
  </si>
  <si>
    <t>Construcción de obras civiles</t>
  </si>
  <si>
    <t>Identificar zonas de riesgo</t>
  </si>
  <si>
    <t>Reducir deslizamientos en un 20% en zonas donde los taludes naturales han perdido su estabilidad y construcción de obras para dar manejo adecuado a las aguas lluvias en el municipio durante el cuatrienio.</t>
  </si>
  <si>
    <t>porcentaje de reducción de taludes durante el cuatrienio.</t>
  </si>
  <si>
    <t>UMATA, GOBIERNO</t>
  </si>
  <si>
    <t>CONSEJO DEPARTAMENTAL DE  GESTIÓN DEL RIESGO DE DESASTRES, CORPOCALDAS</t>
  </si>
  <si>
    <t>Gestionar con la entidad competente recursos para la ejecución de obras de mitigación de riesgo</t>
  </si>
  <si>
    <t>Construcción de talud en área urbana y rural</t>
  </si>
  <si>
    <t>Reubicación de habitantes</t>
  </si>
  <si>
    <t>Identificar habitantes en zonas de riesgo</t>
  </si>
  <si>
    <t>Control de repoblamiento y ocupación ilegal de zonas inestables con alta probabilidad de remoción.</t>
  </si>
  <si>
    <t>Nº de zonas inestables controladas</t>
  </si>
  <si>
    <t>Gestionar proyectos para reubicación</t>
  </si>
  <si>
    <t>SECRETARIA DE GOBIERNO</t>
  </si>
  <si>
    <t>GESTION INTERINSTITUCIONAL</t>
  </si>
  <si>
    <t xml:space="preserve"> DESARROLLO INSTITUCIONAL Y GOBIERNO EFICIENTE</t>
  </si>
  <si>
    <t>MODERNIZACIÓN Y ORGANIZACIÓN ADMINISTRATIVA E INSTITUCIONAL</t>
  </si>
  <si>
    <t>MODERNIZACIÓN Y ORGANIZACIÓN ADMINISTRATIVA</t>
  </si>
  <si>
    <t>Implementacion y armonizacion del Modelo Estandar de  Control Interno y el sistema de gestion de calidad</t>
  </si>
  <si>
    <t>Una armonizacion e Implementacion del Modelo Estandar de Control Interno y el Sistema de  Gestion de Calidad</t>
  </si>
  <si>
    <t>Actualización y ajuste del MECI</t>
  </si>
  <si>
    <t>Gestionar capacitaciones y asesorías al personal administrativo, actualizar el manual del MECI</t>
  </si>
  <si>
    <t>Actualizar y ajustar el Modelo Estándar de Control Interno anualmente durante el cuatrienio.</t>
  </si>
  <si>
    <t>Documento del  Modelo Estándar de Control Interno actualizado y ajustado durante el cuatrienio.</t>
  </si>
  <si>
    <t>Fase de Información y Fase de interaccíon</t>
  </si>
  <si>
    <t>Secretario de Gobierno</t>
  </si>
  <si>
    <t>Control Interno</t>
  </si>
  <si>
    <t xml:space="preserve">Implementación del modelo de sistema de gestión de calidad basado en procesos (NTCGP 1000-2004)  </t>
  </si>
  <si>
    <t>Gestionar capacitaciones y asesorías al personal administrativo, implementar el sistema de gestión de calidad basada en procesos NTCGP 1000-2004</t>
  </si>
  <si>
    <t xml:space="preserve">Implementar el sistema de gestión de calidad  </t>
  </si>
  <si>
    <t>Modelo de sistema de gestión de calidad basado en procesos (NTCGP 1000-2004) de aplicación continúa durante los cuatro años.</t>
  </si>
  <si>
    <t xml:space="preserve">Implementacion y restructuracion de procesos para el mejoramiento administrativo </t>
  </si>
  <si>
    <t>Un (1) modelo implementado y Un (1) manual de funciones restructurado y ajustado a las necesidades del municipio</t>
  </si>
  <si>
    <t>Implementación y puesta en marcha del modelo de control interno contable (MCICO 2007:1), en la administración municipal</t>
  </si>
  <si>
    <t>Gestionar capacitaciones y asesorías al personal administrativo, implementar el modelo interno contable MCICO 2007:1</t>
  </si>
  <si>
    <t>Implementar y puesto en marcha el modelo de control interno contable durante el cuatrienio.</t>
  </si>
  <si>
    <t>MCICO 2007:1 de aplicación continúa</t>
  </si>
  <si>
    <t>Ajuste de la estructura de la administración municipal a un modelo operacional por procesos.</t>
  </si>
  <si>
    <t>Gestionar capacitaciones y asesorías al personal administrativo, implementar el modelo operacional por procesos</t>
  </si>
  <si>
    <t>Alcanzar el mejoramiento, adopción de comportamientos y disciplinas por parte de los servidores públicos de la entidad.</t>
  </si>
  <si>
    <t>Planta de personal actualizada a diciembre de 2013</t>
  </si>
  <si>
    <t>ESAP</t>
  </si>
  <si>
    <t>Implemantación de las siguientes fases de gobierno en línea</t>
  </si>
  <si>
    <t>Continuar fases estrategia GELT de acuerdo a la política nacional</t>
  </si>
  <si>
    <t>Cumplimiento de las fases a la estrategia gobierno en línea territorial e implementar las políticas vive digital y caldas virtual</t>
  </si>
  <si>
    <t>Cumplir con cronograma establecido por la fundación Alberto Merani, operadora del proyecto</t>
  </si>
  <si>
    <t>Cumplir fases estrategia GELT y articulación de dos políticas tecnológicas durante el cuatrienio</t>
  </si>
  <si>
    <t>Nº de fases GELT Implementados /Nº de Fases de la estrategia</t>
  </si>
  <si>
    <t>Diciembre 31 de 2012</t>
  </si>
  <si>
    <t>Ministerio de las TICS / FUNDACIÓN ALBERTO MERANI</t>
  </si>
  <si>
    <t>Mejorar el bienestar social de los empleados y estimular el talento humano</t>
  </si>
  <si>
    <t>Capacitar a los empleados en en temas laborales, de salud ocupacional y de superación personal en los 4 años</t>
  </si>
  <si>
    <t>Plan integral de capacitación para el desarrollo integral del talento humano de la administración municipal anualmente durante el cuatrienio.</t>
  </si>
  <si>
    <t>Encuesta a los funcionarios, capacitaciones  con personal interno y externo, cursos ESAP, SENA y de entidades particulares</t>
  </si>
  <si>
    <t>Capacitación continúa para los servidores públicos</t>
  </si>
  <si>
    <t>Servidores Públicos de la entidad debidamente capacitados/Total de servidores públicos de la administración.</t>
  </si>
  <si>
    <t>ESAP / SENA</t>
  </si>
  <si>
    <t>Implementación del plan de salud ocupacional para la planta de personal de la administración municipal.</t>
  </si>
  <si>
    <t xml:space="preserve">Cumplir cronograma del COPASO, pausas activas, capacitaciones, promover bienestar social del empleado, </t>
  </si>
  <si>
    <t>plan de salud ocupacional implementado a diciembre de 2012</t>
  </si>
  <si>
    <t xml:space="preserve">Plan de salud implementado </t>
  </si>
  <si>
    <t>Salud Pública</t>
  </si>
  <si>
    <t>ARP POSITIVA</t>
  </si>
  <si>
    <t>Continuación de la implementación del sistema de evaluación de desempeño para los funcionarios de carrera y de planta de la administración municipal</t>
  </si>
  <si>
    <t>Promover la fijación de metas acorde con nuevas herramientas de trabajo, capacitación de funcionarios</t>
  </si>
  <si>
    <t>Implementar el sistema de evaluación de desempeño para los funcionarios de carrera y de planta de la administración municipal</t>
  </si>
  <si>
    <t>Sistema implementado anualmente, durante los cuatro años.</t>
  </si>
  <si>
    <t>Mejorar la satisfacción del cliente y dotar adecuadamente la oficina del SAC</t>
  </si>
  <si>
    <t>Reducir en un 60 % las quejas de los usuarios en los 4 años</t>
  </si>
  <si>
    <t>Operatividad de la oficina de servicio de atención a la comunidad (SAC) en la administración municipio.</t>
  </si>
  <si>
    <t>Adecuar y dotar la oficina del SAC, gestionar asesorías a la funcionaria a cargo, apoyarla en la gestión a realizar</t>
  </si>
  <si>
    <t>Implementar las Fases de La Oficina SAC en funcionamiento durante el cuatrienio.</t>
  </si>
  <si>
    <t>Oficina de Servicio de Atención a la comunidad funcionando a diciembre de 2012.</t>
  </si>
  <si>
    <t>643 Solicitudes en 2011</t>
  </si>
  <si>
    <t>Adquirir equipos e infraestructura necesaria para reemplazar la que está obsoleta</t>
  </si>
  <si>
    <t>Reemplazar el 100 % de los equipos obsoletos e inservibles y mejorar el cableado de red lógica, eléctrica y telefónica</t>
  </si>
  <si>
    <t>Dotación de equipos y tecnología para el funcionamiento de las dependencias de la administración municipal</t>
  </si>
  <si>
    <t>Efectuar diagnóstico de los equipos y redes eléctrica, de datos, telefónica y a los equipos activos de red y reemplazar los obsoletos e inservibles</t>
  </si>
  <si>
    <t xml:space="preserve">Dotar de equipos y tecnología a las dependencias de la administración municipal durante los cuatro años de gobierno. </t>
  </si>
  <si>
    <t>Nº de equipos y paquetes tecnológicos adquiridos /Nº dependencias de la administración municipal</t>
  </si>
  <si>
    <t>JUSTICIA, CONVIVENCIA Y SEGURIDAD CIUDADANA</t>
  </si>
  <si>
    <t>PLAN INTEGRAL DE CONVIVENCIA Y SEGURIDAD CIUDADANA MUNICIPAL</t>
  </si>
  <si>
    <t>Apoyar logísticamente a la fuerza pública y mejorar las condiciones de las inspecciones operativas de policía</t>
  </si>
  <si>
    <t>Dotar a las 2 inspecciones de policía de equipos de oficina y fortalecerlas operativamente y apoyar logísticamente la base militar y la estación de policía</t>
  </si>
  <si>
    <t>Fortalecimiento institucional de la inspección de policía</t>
  </si>
  <si>
    <t>Dotar de equipo de cómputo la inspección de Isaza, contratar apoyo administrativo a la inspección urbana y proveerla de acceso a internet</t>
  </si>
  <si>
    <t>Fortalecer institucionalmente la Inspección de policía</t>
  </si>
  <si>
    <t>Inspección fortalecida institucionalmente a diciembre de 2015</t>
  </si>
  <si>
    <t>Apoyo económico y logístico a la fuerza pública y entidades judiciales existentes en el municipio durante el cuatrienio.</t>
  </si>
  <si>
    <t>Suministro de combustibles, pago de servicios públicos, conectividad a internet, pintura de estación de policía, suministro de banderas</t>
  </si>
  <si>
    <t>Apoyar económicamente y logísticamente a la fuerza pública y entidades judiciales existentes en el municipio</t>
  </si>
  <si>
    <t>Fuerza pública y entidades judiciales existentes en el municipio apoyadas económica y logísticamente durante el cuatrienio/ Nº de entidades de la fuerza publica existentes.</t>
  </si>
  <si>
    <t>Implementación de campañas dirigidas a reducir factores de riesgo en la población municipal.</t>
  </si>
  <si>
    <t>Apoyar programas de seguridad y convivencia ciudadana efectuadas por la policía, campañas de seguridad vial</t>
  </si>
  <si>
    <t>Capacitación de un 20% de la población Victoriana en campañas de prevención y reducción de factores de riesgo</t>
  </si>
  <si>
    <t>porcentaje de población capacitada/ población total del municipio</t>
  </si>
  <si>
    <t>Policía Nacional / Secretaría de Gobierno Departamental</t>
  </si>
  <si>
    <t>Fortalecer  la convivencia ciudadana</t>
  </si>
  <si>
    <t>Disminuir la congestión en los juzgados</t>
  </si>
  <si>
    <t>Conformación y organización de la casa de justicia en el municipio durante el cuatrienio.</t>
  </si>
  <si>
    <t xml:space="preserve">Gestionar recursos para  </t>
  </si>
  <si>
    <t>Conformar y organizar la casa de la Justicia</t>
  </si>
  <si>
    <t>Casa de la Justicia conformada y organizada a diciembre de 2015</t>
  </si>
  <si>
    <t>Alcalde Municipal / Secretario de Gobierno</t>
  </si>
  <si>
    <t>TRANSPARENCIA Y VISIBILIDAD</t>
  </si>
  <si>
    <t>GOBIERNO TRANSPARENTE Y VISIBLE</t>
  </si>
  <si>
    <t>Diseñar mecanismo contra la corrupcion</t>
  </si>
  <si>
    <t>Elaborar un (1) plan  municipal de Lucha contra la corrupcion</t>
  </si>
  <si>
    <t>Reducir los niveles de corrupción en el municipio durante el cuatrienio</t>
  </si>
  <si>
    <t>Promover el conocimiento del código de ética, el estatuto anticorrupción, reforzar el trabajo de la oficina de control interno</t>
  </si>
  <si>
    <t>Reducir en un 50% los niveles de corrupción  en el municipio durante el cuatrienio.</t>
  </si>
  <si>
    <t>tasa de reducción de índice de corrupción en el municipio.</t>
  </si>
  <si>
    <t>SECRETARIA DE HACIENDA</t>
  </si>
  <si>
    <t>TOTAL CUATRENIO</t>
  </si>
  <si>
    <t>Desarrollo Institucional y Gobierno Eficiente</t>
  </si>
  <si>
    <t xml:space="preserve">Gobernabilidad </t>
  </si>
  <si>
    <t>FISCALIZACIÓN Y/O COBRO</t>
  </si>
  <si>
    <t xml:space="preserve">Consolidar Informacion Tributaria </t>
  </si>
  <si>
    <t>Base de datos consolidada</t>
  </si>
  <si>
    <t>Elaborar Plan de Fiscalización y Cobros en el municipio durante el cuatrienio</t>
  </si>
  <si>
    <t>Obtencion del Listado de deudores del impuesto predial unificado e Industria y Comercio,  completamente consolidado y clasificado la cartera por edades.</t>
  </si>
  <si>
    <t>Listado de deudores Completamente Consolidado</t>
  </si>
  <si>
    <t>Nº de Plan de Fiscalización y Cobros elaborado y en ejecución durante el cuatrienio.</t>
  </si>
  <si>
    <t>ARCEDIO ARISTIZABAL ARISTIZABAL</t>
  </si>
  <si>
    <t>31 de Diciembre de 2012</t>
  </si>
  <si>
    <t>SANEAMIENTO CONTABLE</t>
  </si>
  <si>
    <t>Actualizar en un 100% el inventario de los bienes del municpio</t>
  </si>
  <si>
    <t>Realización del saneamiento contable y físico de inventarios del municipio durante el cuatrienio.</t>
  </si>
  <si>
    <t>Realizar el saneamiento Contable e inventarios</t>
  </si>
  <si>
    <t xml:space="preserve">ACTUALIZACION DE INFORMACION </t>
  </si>
  <si>
    <t>Actualizar en un 100% la información de la Secretaria de Hacienda</t>
  </si>
  <si>
    <t xml:space="preserve">Actualización catastral urbana y rural </t>
  </si>
  <si>
    <t>Base catastral urbana y rural actualizada</t>
  </si>
  <si>
    <t>Actualización del estatuto tributario municipal durante el cuatrienio</t>
  </si>
  <si>
    <t>Actualizar el estatuto tributario municipal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</si>
</sst>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\ _€_-;\-* #,##0\ _€_-;_-* &quot;-&quot;??\ _€_-;_-@_-"/>
    <numFmt numFmtId="166" formatCode="_(&quot;$&quot;\ * #,##0_);_(&quot;$&quot;\ * \(#,##0\);_(&quot;$&quot;\ * &quot;-&quot;??_);_(@_)"/>
    <numFmt numFmtId="167" formatCode="_-[$$-240A]\ * #,##0_ ;_-[$$-240A]\ * \-#,##0\ ;_-[$$-240A]\ * &quot;-&quot;??_ ;_-@_ "/>
    <numFmt numFmtId="168" formatCode="_-* #,##0.00\ &quot;$&quot;_-;\-* #,##0.00\ &quot;$&quot;_-;_-* &quot;-&quot;??\ &quot;$&quot;_-;_-@_-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Century Gothic"/>
      <family val="2"/>
    </font>
    <font>
      <b/>
      <sz val="8"/>
      <name val="Arial"/>
      <family val="2"/>
    </font>
    <font>
      <b/>
      <sz val="16"/>
      <name val="Tahoma"/>
      <family val="2"/>
    </font>
    <font>
      <b/>
      <sz val="14"/>
      <name val="Tahoma"/>
      <family val="2"/>
    </font>
    <font>
      <b/>
      <sz val="22"/>
      <name val="Tahoma"/>
      <family val="2"/>
    </font>
    <font>
      <sz val="16"/>
      <name val="Tahoma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12"/>
      <color indexed="8"/>
      <name val="Calibri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11"/>
      <color indexed="60"/>
      <name val="Calibri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Century Gothic"/>
      <family val="2"/>
    </font>
    <font>
      <sz val="10"/>
      <color indexed="8"/>
      <name val="Century Gothic"/>
      <family val="2"/>
    </font>
    <font>
      <sz val="11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1"/>
      <name val="Tahoma"/>
      <family val="2"/>
    </font>
    <font>
      <sz val="14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 tint="0.15000000596046448"/>
      <name val="Arial"/>
      <family val="2"/>
    </font>
    <font>
      <sz val="8"/>
      <color theme="1" tint="0.15000000596046448"/>
      <name val="Arial"/>
      <family val="2"/>
    </font>
    <font>
      <sz val="8"/>
      <color theme="1"/>
      <name val="Arial"/>
      <family val="2"/>
    </font>
    <font>
      <sz val="10"/>
      <color rgb="FF000000"/>
      <name val="Century Gothic"/>
      <family val="2"/>
    </font>
    <font>
      <b/>
      <sz val="10"/>
      <color rgb="FFFF0000"/>
      <name val="Calibri"/>
      <family val="2"/>
    </font>
    <font>
      <b/>
      <sz val="10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10"/>
      <color theme="1"/>
      <name val="Century Gothic"/>
      <family val="2"/>
    </font>
    <font>
      <sz val="11"/>
      <color rgb="FF00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E6A8D7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/>
      <right/>
      <top style="medium"/>
      <bottom/>
    </border>
    <border>
      <left/>
      <right style="thin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medium"/>
    </border>
    <border>
      <left/>
      <right style="thin"/>
      <top/>
      <bottom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/>
      <top style="medium"/>
      <bottom style="thin"/>
    </border>
    <border>
      <left/>
      <right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/>
      <right style="thin"/>
      <top style="thin"/>
      <bottom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double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medium"/>
      <right/>
      <top style="thin"/>
      <bottom style="medium"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71" fillId="0" borderId="0" applyNumberFormat="0" applyFill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2" fillId="29" borderId="1" applyNumberFormat="0" applyAlignment="0" applyProtection="0"/>
    <xf numFmtId="0" fontId="7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71" fillId="0" borderId="8" applyNumberFormat="0" applyFill="0" applyAlignment="0" applyProtection="0"/>
    <xf numFmtId="0" fontId="82" fillId="0" borderId="9" applyNumberFormat="0" applyFill="0" applyAlignment="0" applyProtection="0"/>
  </cellStyleXfs>
  <cellXfs count="673">
    <xf numFmtId="0" fontId="0" fillId="0" borderId="0" xfId="0" applyFont="1" applyAlignment="1">
      <alignment/>
    </xf>
    <xf numFmtId="0" fontId="5" fillId="0" borderId="0" xfId="53" applyFont="1" applyFill="1" applyAlignment="1">
      <alignment vertical="center" wrapText="1"/>
      <protection/>
    </xf>
    <xf numFmtId="0" fontId="4" fillId="0" borderId="0" xfId="53" applyFont="1" applyFill="1" applyAlignment="1">
      <alignment horizontal="center" vertical="center" wrapText="1"/>
      <protection/>
    </xf>
    <xf numFmtId="0" fontId="4" fillId="0" borderId="0" xfId="53" applyFont="1" applyFill="1" applyAlignment="1">
      <alignment horizontal="center" wrapText="1"/>
      <protection/>
    </xf>
    <xf numFmtId="0" fontId="4" fillId="0" borderId="0" xfId="53" applyFont="1" applyFill="1" applyAlignment="1">
      <alignment wrapText="1"/>
      <protection/>
    </xf>
    <xf numFmtId="0" fontId="5" fillId="0" borderId="0" xfId="53" applyFont="1" applyFill="1" applyAlignment="1">
      <alignment wrapText="1"/>
      <protection/>
    </xf>
    <xf numFmtId="164" fontId="0" fillId="0" borderId="0" xfId="46" applyFont="1" applyAlignment="1">
      <alignment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  <xf numFmtId="164" fontId="0" fillId="33" borderId="0" xfId="46" applyFont="1" applyFill="1" applyAlignment="1">
      <alignment/>
    </xf>
    <xf numFmtId="0" fontId="6" fillId="34" borderId="10" xfId="53" applyFont="1" applyFill="1" applyBorder="1" applyAlignment="1">
      <alignment horizontal="center" vertical="center" wrapText="1"/>
      <protection/>
    </xf>
    <xf numFmtId="0" fontId="6" fillId="34" borderId="11" xfId="53" applyFont="1" applyFill="1" applyBorder="1" applyAlignment="1">
      <alignment horizontal="center" vertical="center" wrapText="1"/>
      <protection/>
    </xf>
    <xf numFmtId="0" fontId="6" fillId="34" borderId="12" xfId="53" applyFont="1" applyFill="1" applyBorder="1" applyAlignment="1">
      <alignment horizontal="center" vertical="center" wrapText="1"/>
      <protection/>
    </xf>
    <xf numFmtId="0" fontId="6" fillId="34" borderId="13" xfId="53" applyFont="1" applyFill="1" applyBorder="1" applyAlignment="1">
      <alignment horizontal="center" vertical="center" wrapText="1"/>
      <protection/>
    </xf>
    <xf numFmtId="0" fontId="8" fillId="0" borderId="0" xfId="53" applyFont="1" applyFill="1" applyAlignment="1">
      <alignment horizontal="center" wrapText="1"/>
      <protection/>
    </xf>
    <xf numFmtId="0" fontId="6" fillId="34" borderId="0" xfId="53" applyFont="1" applyFill="1" applyBorder="1" applyAlignment="1">
      <alignment horizontal="center" vertical="center" wrapText="1"/>
      <protection/>
    </xf>
    <xf numFmtId="0" fontId="6" fillId="34" borderId="14" xfId="53" applyFont="1" applyFill="1" applyBorder="1" applyAlignment="1">
      <alignment horizontal="center" vertical="center" wrapText="1"/>
      <protection/>
    </xf>
    <xf numFmtId="0" fontId="6" fillId="34" borderId="15" xfId="53" applyFont="1" applyFill="1" applyBorder="1" applyAlignment="1">
      <alignment horizontal="center" vertical="center" wrapText="1"/>
      <protection/>
    </xf>
    <xf numFmtId="0" fontId="6" fillId="34" borderId="16" xfId="53" applyFont="1" applyFill="1" applyBorder="1" applyAlignment="1">
      <alignment horizontal="center" vertical="center" wrapText="1"/>
      <protection/>
    </xf>
    <xf numFmtId="0" fontId="6" fillId="34" borderId="17" xfId="53" applyFont="1" applyFill="1" applyBorder="1" applyAlignment="1">
      <alignment horizontal="center" vertical="center" wrapText="1"/>
      <protection/>
    </xf>
    <xf numFmtId="0" fontId="6" fillId="34" borderId="18" xfId="53" applyFont="1" applyFill="1" applyBorder="1" applyAlignment="1">
      <alignment horizontal="center" vertical="center" wrapText="1"/>
      <protection/>
    </xf>
    <xf numFmtId="0" fontId="12" fillId="0" borderId="19" xfId="53" applyFont="1" applyFill="1" applyBorder="1" applyAlignment="1">
      <alignment vertical="center" wrapText="1"/>
      <protection/>
    </xf>
    <xf numFmtId="0" fontId="12" fillId="0" borderId="20" xfId="53" applyFont="1" applyFill="1" applyBorder="1" applyAlignment="1">
      <alignment vertical="center" wrapText="1"/>
      <protection/>
    </xf>
    <xf numFmtId="0" fontId="12" fillId="0" borderId="21" xfId="53" applyFont="1" applyFill="1" applyBorder="1" applyAlignment="1">
      <alignment vertical="center" wrapText="1"/>
      <protection/>
    </xf>
    <xf numFmtId="0" fontId="83" fillId="0" borderId="22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 vertical="center" wrapText="1"/>
    </xf>
    <xf numFmtId="0" fontId="12" fillId="0" borderId="19" xfId="53" applyFont="1" applyFill="1" applyBorder="1" applyAlignment="1">
      <alignment horizontal="left" vertical="center" wrapText="1"/>
      <protection/>
    </xf>
    <xf numFmtId="0" fontId="84" fillId="0" borderId="21" xfId="0" applyFont="1" applyBorder="1" applyAlignment="1">
      <alignment vertical="center" wrapText="1"/>
    </xf>
    <xf numFmtId="166" fontId="85" fillId="35" borderId="21" xfId="48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23" xfId="53" applyFont="1" applyFill="1" applyBorder="1" applyAlignment="1">
      <alignment horizontal="center" wrapText="1"/>
      <protection/>
    </xf>
    <xf numFmtId="0" fontId="4" fillId="0" borderId="23" xfId="53" applyFont="1" applyFill="1" applyBorder="1" applyAlignment="1">
      <alignment wrapText="1"/>
      <protection/>
    </xf>
    <xf numFmtId="0" fontId="9" fillId="33" borderId="19" xfId="53" applyFont="1" applyFill="1" applyBorder="1" applyAlignment="1">
      <alignment horizontal="center" vertical="center" wrapText="1"/>
      <protection/>
    </xf>
    <xf numFmtId="0" fontId="12" fillId="0" borderId="24" xfId="53" applyFont="1" applyFill="1" applyBorder="1" applyAlignment="1">
      <alignment vertical="center" wrapText="1"/>
      <protection/>
    </xf>
    <xf numFmtId="0" fontId="9" fillId="19" borderId="25" xfId="53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center" wrapText="1"/>
      <protection/>
    </xf>
    <xf numFmtId="0" fontId="8" fillId="0" borderId="0" xfId="53" applyFont="1" applyFill="1" applyAlignment="1">
      <alignment horizontal="center" wrapText="1"/>
      <protection/>
    </xf>
    <xf numFmtId="0" fontId="22" fillId="33" borderId="26" xfId="53" applyFont="1" applyFill="1" applyBorder="1" applyAlignment="1">
      <alignment horizontal="center" vertical="center" wrapText="1"/>
      <protection/>
    </xf>
    <xf numFmtId="0" fontId="24" fillId="34" borderId="27" xfId="53" applyFont="1" applyFill="1" applyBorder="1" applyAlignment="1">
      <alignment horizontal="center" vertical="center" wrapText="1"/>
      <protection/>
    </xf>
    <xf numFmtId="0" fontId="24" fillId="34" borderId="15" xfId="53" applyFont="1" applyFill="1" applyBorder="1" applyAlignment="1">
      <alignment horizontal="center" vertical="center" wrapText="1"/>
      <protection/>
    </xf>
    <xf numFmtId="0" fontId="24" fillId="34" borderId="28" xfId="53" applyFont="1" applyFill="1" applyBorder="1" applyAlignment="1">
      <alignment horizontal="center" vertical="center" wrapText="1"/>
      <protection/>
    </xf>
    <xf numFmtId="0" fontId="24" fillId="34" borderId="23" xfId="53" applyFont="1" applyFill="1" applyBorder="1" applyAlignment="1">
      <alignment horizontal="center" vertical="center" wrapText="1"/>
      <protection/>
    </xf>
    <xf numFmtId="0" fontId="24" fillId="34" borderId="29" xfId="53" applyFont="1" applyFill="1" applyBorder="1" applyAlignment="1">
      <alignment horizontal="center" vertical="center" wrapText="1"/>
      <protection/>
    </xf>
    <xf numFmtId="0" fontId="24" fillId="34" borderId="30" xfId="53" applyFont="1" applyFill="1" applyBorder="1" applyAlignment="1">
      <alignment horizontal="center" vertical="center" wrapText="1"/>
      <protection/>
    </xf>
    <xf numFmtId="0" fontId="24" fillId="34" borderId="31" xfId="53" applyFont="1" applyFill="1" applyBorder="1" applyAlignment="1">
      <alignment horizontal="center" vertical="center" wrapText="1"/>
      <protection/>
    </xf>
    <xf numFmtId="0" fontId="86" fillId="0" borderId="19" xfId="0" applyFont="1" applyFill="1" applyBorder="1" applyAlignment="1">
      <alignment horizontal="left" vertical="center" wrapText="1"/>
    </xf>
    <xf numFmtId="0" fontId="25" fillId="0" borderId="19" xfId="53" applyFont="1" applyFill="1" applyBorder="1" applyAlignment="1">
      <alignment vertical="center" wrapText="1"/>
      <protection/>
    </xf>
    <xf numFmtId="0" fontId="86" fillId="0" borderId="19" xfId="0" applyFont="1" applyFill="1" applyBorder="1" applyAlignment="1">
      <alignment horizontal="justify" vertical="center" wrapText="1"/>
    </xf>
    <xf numFmtId="9" fontId="86" fillId="0" borderId="19" xfId="0" applyNumberFormat="1" applyFont="1" applyFill="1" applyBorder="1" applyAlignment="1">
      <alignment horizontal="center" vertical="center"/>
    </xf>
    <xf numFmtId="0" fontId="25" fillId="0" borderId="19" xfId="53" applyFont="1" applyFill="1" applyBorder="1" applyAlignment="1">
      <alignment horizontal="justify" vertical="center" wrapText="1"/>
      <protection/>
    </xf>
    <xf numFmtId="0" fontId="25" fillId="0" borderId="19" xfId="53" applyFont="1" applyFill="1" applyBorder="1" applyAlignment="1">
      <alignment wrapText="1"/>
      <protection/>
    </xf>
    <xf numFmtId="0" fontId="25" fillId="0" borderId="32" xfId="53" applyFont="1" applyFill="1" applyBorder="1" applyAlignment="1">
      <alignment horizontal="justify" vertical="center" wrapText="1"/>
      <protection/>
    </xf>
    <xf numFmtId="0" fontId="86" fillId="0" borderId="21" xfId="0" applyFont="1" applyFill="1" applyBorder="1" applyAlignment="1">
      <alignment horizontal="justify" vertical="center" wrapText="1"/>
    </xf>
    <xf numFmtId="0" fontId="25" fillId="0" borderId="21" xfId="53" applyFont="1" applyFill="1" applyBorder="1" applyAlignment="1">
      <alignment vertical="center" wrapText="1"/>
      <protection/>
    </xf>
    <xf numFmtId="9" fontId="86" fillId="0" borderId="21" xfId="0" applyNumberFormat="1" applyFont="1" applyFill="1" applyBorder="1" applyAlignment="1">
      <alignment horizontal="center" vertical="center"/>
    </xf>
    <xf numFmtId="9" fontId="86" fillId="0" borderId="21" xfId="57" applyFont="1" applyFill="1" applyBorder="1" applyAlignment="1">
      <alignment horizontal="center" vertical="center"/>
    </xf>
    <xf numFmtId="0" fontId="25" fillId="0" borderId="21" xfId="53" applyFont="1" applyFill="1" applyBorder="1" applyAlignment="1">
      <alignment horizontal="justify" vertical="center" wrapText="1"/>
      <protection/>
    </xf>
    <xf numFmtId="0" fontId="25" fillId="0" borderId="21" xfId="53" applyFont="1" applyFill="1" applyBorder="1" applyAlignment="1">
      <alignment wrapText="1"/>
      <protection/>
    </xf>
    <xf numFmtId="0" fontId="25" fillId="0" borderId="33" xfId="53" applyFont="1" applyFill="1" applyBorder="1" applyAlignment="1">
      <alignment horizontal="justify" vertical="center" wrapText="1"/>
      <protection/>
    </xf>
    <xf numFmtId="0" fontId="25" fillId="0" borderId="33" xfId="53" applyFont="1" applyFill="1" applyBorder="1" applyAlignment="1">
      <alignment wrapText="1"/>
      <protection/>
    </xf>
    <xf numFmtId="0" fontId="86" fillId="0" borderId="21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 wrapText="1"/>
    </xf>
    <xf numFmtId="0" fontId="86" fillId="0" borderId="21" xfId="0" applyFont="1" applyFill="1" applyBorder="1" applyAlignment="1">
      <alignment horizontal="center"/>
    </xf>
    <xf numFmtId="0" fontId="86" fillId="0" borderId="21" xfId="0" applyFont="1" applyFill="1" applyBorder="1" applyAlignment="1">
      <alignment horizontal="center" vertical="center" wrapText="1"/>
    </xf>
    <xf numFmtId="0" fontId="25" fillId="0" borderId="21" xfId="53" applyFont="1" applyFill="1" applyBorder="1" applyAlignment="1">
      <alignment horizontal="center" vertical="center" wrapText="1"/>
      <protection/>
    </xf>
    <xf numFmtId="0" fontId="25" fillId="0" borderId="11" xfId="0" applyFont="1" applyFill="1" applyBorder="1" applyAlignment="1">
      <alignment horizontal="center" vertical="center" wrapText="1"/>
    </xf>
    <xf numFmtId="0" fontId="86" fillId="0" borderId="11" xfId="0" applyFont="1" applyFill="1" applyBorder="1" applyAlignment="1">
      <alignment horizontal="center" vertical="center" wrapText="1"/>
    </xf>
    <xf numFmtId="0" fontId="86" fillId="0" borderId="11" xfId="0" applyFont="1" applyFill="1" applyBorder="1" applyAlignment="1">
      <alignment horizontal="justify" vertical="center" wrapText="1"/>
    </xf>
    <xf numFmtId="0" fontId="25" fillId="0" borderId="11" xfId="53" applyFont="1" applyFill="1" applyBorder="1" applyAlignment="1">
      <alignment horizontal="justify" vertical="center" wrapText="1"/>
      <protection/>
    </xf>
    <xf numFmtId="0" fontId="87" fillId="0" borderId="11" xfId="0" applyFont="1" applyFill="1" applyBorder="1" applyAlignment="1">
      <alignment horizontal="justify" vertical="center"/>
    </xf>
    <xf numFmtId="0" fontId="87" fillId="0" borderId="11" xfId="0" applyFont="1" applyFill="1" applyBorder="1" applyAlignment="1">
      <alignment horizontal="justify" vertical="center" wrapText="1"/>
    </xf>
    <xf numFmtId="0" fontId="25" fillId="0" borderId="11" xfId="53" applyFont="1" applyFill="1" applyBorder="1" applyAlignment="1">
      <alignment horizontal="center" vertical="center" wrapText="1"/>
      <protection/>
    </xf>
    <xf numFmtId="0" fontId="25" fillId="0" borderId="11" xfId="53" applyFont="1" applyFill="1" applyBorder="1" applyAlignment="1">
      <alignment wrapText="1"/>
      <protection/>
    </xf>
    <xf numFmtId="0" fontId="25" fillId="0" borderId="34" xfId="53" applyFont="1" applyFill="1" applyBorder="1" applyAlignment="1">
      <alignment horizontal="justify" vertical="center" wrapText="1"/>
      <protection/>
    </xf>
    <xf numFmtId="0" fontId="4" fillId="0" borderId="0" xfId="53" applyFont="1" applyFill="1" applyAlignment="1">
      <alignment vertical="top" wrapText="1"/>
      <protection/>
    </xf>
    <xf numFmtId="0" fontId="27" fillId="33" borderId="35" xfId="53" applyFont="1" applyFill="1" applyBorder="1" applyAlignment="1">
      <alignment horizontal="center" vertical="center" wrapText="1"/>
      <protection/>
    </xf>
    <xf numFmtId="0" fontId="27" fillId="34" borderId="21" xfId="53" applyFont="1" applyFill="1" applyBorder="1" applyAlignment="1">
      <alignment horizontal="center" vertical="center" wrapText="1"/>
      <protection/>
    </xf>
    <xf numFmtId="0" fontId="2" fillId="36" borderId="21" xfId="0" applyFont="1" applyFill="1" applyBorder="1" applyAlignment="1">
      <alignment horizontal="center" vertical="center" wrapText="1"/>
    </xf>
    <xf numFmtId="9" fontId="30" fillId="36" borderId="21" xfId="0" applyNumberFormat="1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top" wrapText="1"/>
    </xf>
    <xf numFmtId="0" fontId="2" fillId="36" borderId="21" xfId="0" applyFont="1" applyFill="1" applyBorder="1" applyAlignment="1">
      <alignment horizontal="center" vertical="justify"/>
    </xf>
    <xf numFmtId="0" fontId="30" fillId="36" borderId="21" xfId="0" applyFont="1" applyFill="1" applyBorder="1" applyAlignment="1">
      <alignment horizontal="center" vertical="center" wrapText="1"/>
    </xf>
    <xf numFmtId="0" fontId="2" fillId="36" borderId="21" xfId="53" applyFont="1" applyFill="1" applyBorder="1" applyAlignment="1">
      <alignment wrapText="1"/>
      <protection/>
    </xf>
    <xf numFmtId="0" fontId="2" fillId="36" borderId="20" xfId="0" applyFont="1" applyFill="1" applyBorder="1" applyAlignment="1">
      <alignment horizontal="center" vertical="justify"/>
    </xf>
    <xf numFmtId="0" fontId="2" fillId="36" borderId="0" xfId="53" applyFont="1" applyFill="1" applyAlignment="1">
      <alignment wrapText="1"/>
      <protection/>
    </xf>
    <xf numFmtId="0" fontId="2" fillId="36" borderId="21" xfId="0" applyFont="1" applyFill="1" applyBorder="1" applyAlignment="1">
      <alignment wrapText="1"/>
    </xf>
    <xf numFmtId="0" fontId="30" fillId="36" borderId="21" xfId="0" applyFont="1" applyFill="1" applyBorder="1" applyAlignment="1">
      <alignment horizontal="center" vertical="center" wrapText="1" readingOrder="2"/>
    </xf>
    <xf numFmtId="0" fontId="30" fillId="25" borderId="21" xfId="0" applyFont="1" applyFill="1" applyBorder="1" applyAlignment="1">
      <alignment horizontal="center" vertical="center" wrapText="1"/>
    </xf>
    <xf numFmtId="0" fontId="75" fillId="25" borderId="21" xfId="0" applyFont="1" applyFill="1" applyBorder="1" applyAlignment="1">
      <alignment horizontal="justify" vertical="center" wrapText="1"/>
    </xf>
    <xf numFmtId="0" fontId="30" fillId="25" borderId="18" xfId="0" applyFont="1" applyFill="1" applyBorder="1" applyAlignment="1">
      <alignment horizontal="center" vertical="center" wrapText="1"/>
    </xf>
    <xf numFmtId="0" fontId="2" fillId="25" borderId="21" xfId="52" applyFont="1" applyFill="1" applyBorder="1" applyAlignment="1">
      <alignment horizontal="justify" vertical="center" wrapText="1"/>
    </xf>
    <xf numFmtId="0" fontId="88" fillId="25" borderId="21" xfId="0" applyFont="1" applyFill="1" applyBorder="1" applyAlignment="1">
      <alignment horizontal="justify" vertical="center" wrapText="1"/>
    </xf>
    <xf numFmtId="9" fontId="27" fillId="25" borderId="21" xfId="57" applyFont="1" applyFill="1" applyBorder="1" applyAlignment="1">
      <alignment horizontal="center" vertical="center" wrapText="1"/>
    </xf>
    <xf numFmtId="0" fontId="2" fillId="25" borderId="36" xfId="0" applyFont="1" applyFill="1" applyBorder="1" applyAlignment="1">
      <alignment horizontal="center" vertical="center" wrapText="1"/>
    </xf>
    <xf numFmtId="0" fontId="2" fillId="25" borderId="21" xfId="0" applyFont="1" applyFill="1" applyBorder="1" applyAlignment="1">
      <alignment horizontal="center" vertical="center" wrapText="1"/>
    </xf>
    <xf numFmtId="0" fontId="85" fillId="25" borderId="21" xfId="0" applyFont="1" applyFill="1" applyBorder="1" applyAlignment="1">
      <alignment horizontal="center" vertical="center" wrapText="1"/>
    </xf>
    <xf numFmtId="0" fontId="2" fillId="25" borderId="21" xfId="53" applyFont="1" applyFill="1" applyBorder="1" applyAlignment="1">
      <alignment wrapText="1"/>
      <protection/>
    </xf>
    <xf numFmtId="0" fontId="88" fillId="25" borderId="21" xfId="0" applyFont="1" applyFill="1" applyBorder="1" applyAlignment="1">
      <alignment horizontal="left" vertical="center" wrapText="1"/>
    </xf>
    <xf numFmtId="9" fontId="27" fillId="25" borderId="21" xfId="57" applyNumberFormat="1" applyFont="1" applyFill="1" applyBorder="1" applyAlignment="1" applyProtection="1">
      <alignment horizontal="center" vertical="center" wrapText="1"/>
      <protection/>
    </xf>
    <xf numFmtId="0" fontId="89" fillId="25" borderId="21" xfId="0" applyFont="1" applyFill="1" applyBorder="1" applyAlignment="1">
      <alignment horizontal="center" vertical="center" wrapText="1"/>
    </xf>
    <xf numFmtId="0" fontId="2" fillId="25" borderId="0" xfId="53" applyFont="1" applyFill="1" applyAlignment="1">
      <alignment wrapText="1"/>
      <protection/>
    </xf>
    <xf numFmtId="0" fontId="2" fillId="25" borderId="21" xfId="0" applyFont="1" applyFill="1" applyBorder="1" applyAlignment="1">
      <alignment horizontal="center" vertical="top" wrapText="1"/>
    </xf>
    <xf numFmtId="0" fontId="2" fillId="25" borderId="21" xfId="0" applyFont="1" applyFill="1" applyBorder="1" applyAlignment="1">
      <alignment horizontal="justify" vertical="top"/>
    </xf>
    <xf numFmtId="0" fontId="2" fillId="0" borderId="21" xfId="53" applyFont="1" applyFill="1" applyBorder="1" applyAlignment="1">
      <alignment horizontal="center" vertical="center" textRotation="90" wrapText="1"/>
      <protection/>
    </xf>
    <xf numFmtId="0" fontId="2" fillId="0" borderId="21" xfId="53" applyFont="1" applyFill="1" applyBorder="1" applyAlignment="1">
      <alignment horizontal="center" vertical="center" wrapText="1"/>
      <protection/>
    </xf>
    <xf numFmtId="0" fontId="31" fillId="0" borderId="21" xfId="53" applyFont="1" applyFill="1" applyBorder="1" applyAlignment="1">
      <alignment horizontal="center" vertical="center" textRotation="90" wrapText="1"/>
      <protection/>
    </xf>
    <xf numFmtId="0" fontId="2" fillId="25" borderId="21" xfId="0" applyFont="1" applyFill="1" applyBorder="1" applyAlignment="1">
      <alignment vertical="center" wrapText="1"/>
    </xf>
    <xf numFmtId="0" fontId="2" fillId="25" borderId="21" xfId="0" applyFont="1" applyFill="1" applyBorder="1" applyAlignment="1">
      <alignment horizontal="justify" vertical="center" wrapText="1"/>
    </xf>
    <xf numFmtId="0" fontId="2" fillId="25" borderId="18" xfId="0" applyFont="1" applyFill="1" applyBorder="1" applyAlignment="1">
      <alignment vertical="center" wrapText="1"/>
    </xf>
    <xf numFmtId="0" fontId="2" fillId="25" borderId="21" xfId="0" applyFont="1" applyFill="1" applyBorder="1" applyAlignment="1">
      <alignment horizontal="center" vertical="justify"/>
    </xf>
    <xf numFmtId="9" fontId="27" fillId="25" borderId="20" xfId="57" applyNumberFormat="1" applyFont="1" applyFill="1" applyBorder="1" applyAlignment="1">
      <alignment vertical="center"/>
    </xf>
    <xf numFmtId="9" fontId="32" fillId="25" borderId="21" xfId="57" applyFont="1" applyFill="1" applyBorder="1" applyAlignment="1">
      <alignment vertical="center" wrapText="1"/>
    </xf>
    <xf numFmtId="0" fontId="90" fillId="25" borderId="21" xfId="53" applyFont="1" applyFill="1" applyBorder="1" applyAlignment="1">
      <alignment horizontal="center" vertical="center" wrapText="1"/>
      <protection/>
    </xf>
    <xf numFmtId="0" fontId="2" fillId="25" borderId="21" xfId="0" applyFont="1" applyFill="1" applyBorder="1" applyAlignment="1">
      <alignment vertical="top" wrapText="1"/>
    </xf>
    <xf numFmtId="0" fontId="91" fillId="25" borderId="21" xfId="53" applyFont="1" applyFill="1" applyBorder="1" applyAlignment="1">
      <alignment horizontal="center" vertical="center" wrapText="1"/>
      <protection/>
    </xf>
    <xf numFmtId="0" fontId="89" fillId="9" borderId="21" xfId="0" applyFont="1" applyFill="1" applyBorder="1" applyAlignment="1">
      <alignment horizontal="center" vertical="center" wrapText="1"/>
    </xf>
    <xf numFmtId="0" fontId="2" fillId="9" borderId="21" xfId="53" applyFont="1" applyFill="1" applyBorder="1" applyAlignment="1">
      <alignment vertical="center" wrapText="1"/>
      <protection/>
    </xf>
    <xf numFmtId="0" fontId="2" fillId="9" borderId="21" xfId="0" applyFont="1" applyFill="1" applyBorder="1" applyAlignment="1">
      <alignment horizontal="center" vertical="center" wrapText="1"/>
    </xf>
    <xf numFmtId="0" fontId="75" fillId="9" borderId="21" xfId="0" applyFont="1" applyFill="1" applyBorder="1" applyAlignment="1">
      <alignment horizontal="justify" vertical="center" wrapText="1"/>
    </xf>
    <xf numFmtId="0" fontId="2" fillId="9" borderId="21" xfId="52" applyFont="1" applyFill="1" applyBorder="1" applyAlignment="1">
      <alignment horizontal="justify" vertical="center" wrapText="1"/>
    </xf>
    <xf numFmtId="0" fontId="88" fillId="9" borderId="21" xfId="0" applyFont="1" applyFill="1" applyBorder="1" applyAlignment="1">
      <alignment horizontal="justify" vertical="center" wrapText="1"/>
    </xf>
    <xf numFmtId="9" fontId="27" fillId="9" borderId="20" xfId="57" applyNumberFormat="1" applyFont="1" applyFill="1" applyBorder="1" applyAlignment="1">
      <alignment vertical="center"/>
    </xf>
    <xf numFmtId="0" fontId="30" fillId="9" borderId="21" xfId="0" applyFont="1" applyFill="1" applyBorder="1" applyAlignment="1">
      <alignment horizontal="center" vertical="center" wrapText="1"/>
    </xf>
    <xf numFmtId="0" fontId="90" fillId="9" borderId="21" xfId="0" applyFont="1" applyFill="1" applyBorder="1" applyAlignment="1">
      <alignment horizontal="center" vertical="center" wrapText="1"/>
    </xf>
    <xf numFmtId="0" fontId="38" fillId="33" borderId="19" xfId="53" applyFont="1" applyFill="1" applyBorder="1" applyAlignment="1">
      <alignment horizontal="center" vertical="center" wrapText="1"/>
      <protection/>
    </xf>
    <xf numFmtId="0" fontId="27" fillId="34" borderId="15" xfId="53" applyFont="1" applyFill="1" applyBorder="1" applyAlignment="1">
      <alignment horizontal="center" vertical="center" wrapText="1"/>
      <protection/>
    </xf>
    <xf numFmtId="0" fontId="27" fillId="34" borderId="16" xfId="53" applyFont="1" applyFill="1" applyBorder="1" applyAlignment="1">
      <alignment horizontal="center" vertical="center" wrapText="1"/>
      <protection/>
    </xf>
    <xf numFmtId="0" fontId="27" fillId="34" borderId="14" xfId="53" applyFont="1" applyFill="1" applyBorder="1" applyAlignment="1">
      <alignment horizontal="center" vertical="center" wrapText="1"/>
      <protection/>
    </xf>
    <xf numFmtId="0" fontId="27" fillId="34" borderId="0" xfId="53" applyFont="1" applyFill="1" applyBorder="1" applyAlignment="1">
      <alignment horizontal="center" vertical="center" wrapText="1"/>
      <protection/>
    </xf>
    <xf numFmtId="0" fontId="27" fillId="34" borderId="37" xfId="53" applyFont="1" applyFill="1" applyBorder="1" applyAlignment="1">
      <alignment horizontal="center" vertical="center" wrapText="1"/>
      <protection/>
    </xf>
    <xf numFmtId="0" fontId="27" fillId="34" borderId="38" xfId="53" applyFont="1" applyFill="1" applyBorder="1" applyAlignment="1">
      <alignment horizontal="center" vertical="center" wrapText="1"/>
      <protection/>
    </xf>
    <xf numFmtId="0" fontId="27" fillId="34" borderId="17" xfId="53" applyFont="1" applyFill="1" applyBorder="1" applyAlignment="1">
      <alignment horizontal="center" vertical="center" wrapText="1"/>
      <protection/>
    </xf>
    <xf numFmtId="0" fontId="27" fillId="34" borderId="18" xfId="53" applyFont="1" applyFill="1" applyBorder="1" applyAlignment="1">
      <alignment horizontal="center" vertical="center" wrapText="1"/>
      <protection/>
    </xf>
    <xf numFmtId="0" fontId="32" fillId="0" borderId="19" xfId="53" applyFont="1" applyFill="1" applyBorder="1" applyAlignment="1">
      <alignment vertical="center" wrapText="1"/>
      <protection/>
    </xf>
    <xf numFmtId="0" fontId="32" fillId="0" borderId="19" xfId="0" applyNumberFormat="1" applyFont="1" applyFill="1" applyBorder="1" applyAlignment="1">
      <alignment vertical="center" wrapText="1"/>
    </xf>
    <xf numFmtId="9" fontId="4" fillId="0" borderId="21" xfId="53" applyNumberFormat="1" applyFont="1" applyFill="1" applyBorder="1" applyAlignment="1">
      <alignment wrapText="1"/>
      <protection/>
    </xf>
    <xf numFmtId="0" fontId="32" fillId="0" borderId="19" xfId="53" applyFont="1" applyFill="1" applyBorder="1" applyAlignment="1">
      <alignment horizontal="center" vertical="center" wrapText="1"/>
      <protection/>
    </xf>
    <xf numFmtId="0" fontId="32" fillId="0" borderId="32" xfId="53" applyFont="1" applyFill="1" applyBorder="1" applyAlignment="1">
      <alignment horizontal="center" vertical="center" wrapText="1"/>
      <protection/>
    </xf>
    <xf numFmtId="0" fontId="32" fillId="0" borderId="21" xfId="53" applyFont="1" applyFill="1" applyBorder="1" applyAlignment="1">
      <alignment vertical="center" wrapText="1"/>
      <protection/>
    </xf>
    <xf numFmtId="0" fontId="32" fillId="0" borderId="21" xfId="0" applyNumberFormat="1" applyFont="1" applyFill="1" applyBorder="1" applyAlignment="1">
      <alignment vertical="center" wrapText="1"/>
    </xf>
    <xf numFmtId="0" fontId="32" fillId="0" borderId="21" xfId="53" applyFont="1" applyFill="1" applyBorder="1" applyAlignment="1">
      <alignment horizontal="center" vertical="center" wrapText="1"/>
      <protection/>
    </xf>
    <xf numFmtId="0" fontId="32" fillId="0" borderId="33" xfId="53" applyFont="1" applyFill="1" applyBorder="1" applyAlignment="1">
      <alignment horizontal="center" vertical="center" wrapText="1"/>
      <protection/>
    </xf>
    <xf numFmtId="9" fontId="32" fillId="0" borderId="21" xfId="57" applyFont="1" applyFill="1" applyBorder="1" applyAlignment="1">
      <alignment horizontal="center" vertical="center" wrapText="1"/>
    </xf>
    <xf numFmtId="9" fontId="4" fillId="0" borderId="21" xfId="53" applyNumberFormat="1" applyFont="1" applyFill="1" applyBorder="1" applyAlignment="1">
      <alignment vertical="center" wrapText="1"/>
      <protection/>
    </xf>
    <xf numFmtId="0" fontId="32" fillId="0" borderId="21" xfId="53" applyFont="1" applyFill="1" applyBorder="1" applyAlignment="1">
      <alignment horizontal="left" vertical="center" wrapText="1"/>
      <protection/>
    </xf>
    <xf numFmtId="0" fontId="32" fillId="0" borderId="18" xfId="53" applyFont="1" applyFill="1" applyBorder="1" applyAlignment="1">
      <alignment horizontal="center" vertical="center" wrapText="1"/>
      <protection/>
    </xf>
    <xf numFmtId="0" fontId="32" fillId="0" borderId="18" xfId="53" applyFont="1" applyFill="1" applyBorder="1" applyAlignment="1">
      <alignment vertical="center" wrapText="1"/>
      <protection/>
    </xf>
    <xf numFmtId="0" fontId="32" fillId="0" borderId="39" xfId="53" applyFont="1" applyFill="1" applyBorder="1" applyAlignment="1">
      <alignment horizontal="center" vertical="center" wrapText="1"/>
      <protection/>
    </xf>
    <xf numFmtId="0" fontId="32" fillId="0" borderId="21" xfId="53" applyFont="1" applyFill="1" applyBorder="1" applyAlignment="1">
      <alignment wrapText="1"/>
      <protection/>
    </xf>
    <xf numFmtId="0" fontId="92" fillId="0" borderId="21" xfId="0" applyFont="1" applyFill="1" applyBorder="1" applyAlignment="1">
      <alignment horizontal="justify" vertical="center" wrapText="1"/>
    </xf>
    <xf numFmtId="9" fontId="92" fillId="0" borderId="21" xfId="57" applyFont="1" applyFill="1" applyBorder="1" applyAlignment="1">
      <alignment horizontal="center" vertical="center" wrapText="1"/>
    </xf>
    <xf numFmtId="9" fontId="92" fillId="0" borderId="21" xfId="0" applyNumberFormat="1" applyFont="1" applyFill="1" applyBorder="1" applyAlignment="1">
      <alignment horizontal="center" vertical="center" wrapText="1"/>
    </xf>
    <xf numFmtId="0" fontId="92" fillId="0" borderId="21" xfId="0" applyFont="1" applyFill="1" applyBorder="1" applyAlignment="1">
      <alignment horizontal="center" vertical="center" wrapText="1"/>
    </xf>
    <xf numFmtId="9" fontId="4" fillId="0" borderId="20" xfId="53" applyNumberFormat="1" applyFont="1" applyFill="1" applyBorder="1" applyAlignment="1">
      <alignment wrapText="1"/>
      <protection/>
    </xf>
    <xf numFmtId="0" fontId="92" fillId="0" borderId="21" xfId="0" applyFont="1" applyFill="1" applyBorder="1" applyAlignment="1">
      <alignment vertical="center" wrapText="1"/>
    </xf>
    <xf numFmtId="0" fontId="32" fillId="0" borderId="20" xfId="53" applyFont="1" applyFill="1" applyBorder="1" applyAlignment="1">
      <alignment horizontal="center" vertical="center" wrapText="1"/>
      <protection/>
    </xf>
    <xf numFmtId="0" fontId="92" fillId="0" borderId="11" xfId="0" applyFont="1" applyFill="1" applyBorder="1" applyAlignment="1">
      <alignment horizontal="justify" vertical="center" wrapText="1"/>
    </xf>
    <xf numFmtId="0" fontId="32" fillId="0" borderId="11" xfId="53" applyFont="1" applyFill="1" applyBorder="1" applyAlignment="1">
      <alignment vertical="center" wrapText="1"/>
      <protection/>
    </xf>
    <xf numFmtId="0" fontId="92" fillId="0" borderId="11" xfId="0" applyFont="1" applyFill="1" applyBorder="1" applyAlignment="1">
      <alignment vertical="center" wrapText="1"/>
    </xf>
    <xf numFmtId="0" fontId="92" fillId="0" borderId="11" xfId="0" applyFont="1" applyFill="1" applyBorder="1" applyAlignment="1">
      <alignment horizontal="center" vertical="center" wrapText="1"/>
    </xf>
    <xf numFmtId="0" fontId="32" fillId="0" borderId="11" xfId="53" applyFont="1" applyFill="1" applyBorder="1" applyAlignment="1">
      <alignment horizontal="center" vertical="center" wrapText="1"/>
      <protection/>
    </xf>
    <xf numFmtId="0" fontId="32" fillId="0" borderId="34" xfId="53" applyFont="1" applyFill="1" applyBorder="1" applyAlignment="1">
      <alignment horizontal="center" vertical="center" wrapText="1"/>
      <protection/>
    </xf>
    <xf numFmtId="0" fontId="6" fillId="34" borderId="37" xfId="53" applyFont="1" applyFill="1" applyBorder="1" applyAlignment="1">
      <alignment horizontal="center" vertical="center" wrapText="1"/>
      <protection/>
    </xf>
    <xf numFmtId="0" fontId="6" fillId="34" borderId="38" xfId="53" applyFont="1" applyFill="1" applyBorder="1" applyAlignment="1">
      <alignment horizontal="center" vertical="center" wrapText="1"/>
      <protection/>
    </xf>
    <xf numFmtId="0" fontId="41" fillId="0" borderId="19" xfId="53" applyFont="1" applyFill="1" applyBorder="1" applyAlignment="1">
      <alignment vertical="center" wrapText="1"/>
      <protection/>
    </xf>
    <xf numFmtId="0" fontId="41" fillId="0" borderId="21" xfId="53" applyFont="1" applyFill="1" applyBorder="1" applyAlignment="1">
      <alignment vertical="center" wrapText="1"/>
      <protection/>
    </xf>
    <xf numFmtId="0" fontId="93" fillId="0" borderId="21" xfId="0" applyFont="1" applyFill="1" applyBorder="1" applyAlignment="1">
      <alignment horizontal="justify" vertical="center" wrapText="1"/>
    </xf>
    <xf numFmtId="0" fontId="41" fillId="0" borderId="21" xfId="0" applyNumberFormat="1" applyFont="1" applyFill="1" applyBorder="1" applyAlignment="1">
      <alignment vertical="center" wrapText="1"/>
    </xf>
    <xf numFmtId="0" fontId="41" fillId="0" borderId="21" xfId="0" applyNumberFormat="1" applyFont="1" applyFill="1" applyBorder="1" applyAlignment="1">
      <alignment horizontal="center" vertical="center" wrapText="1"/>
    </xf>
    <xf numFmtId="0" fontId="41" fillId="0" borderId="21" xfId="53" applyFont="1" applyFill="1" applyBorder="1" applyAlignment="1">
      <alignment horizontal="center" vertical="center" wrapText="1"/>
      <protection/>
    </xf>
    <xf numFmtId="0" fontId="4" fillId="0" borderId="40" xfId="53" applyFont="1" applyFill="1" applyBorder="1" applyAlignment="1">
      <alignment horizontal="center" vertical="center" wrapText="1"/>
      <protection/>
    </xf>
    <xf numFmtId="0" fontId="4" fillId="0" borderId="21" xfId="53" applyFont="1" applyFill="1" applyBorder="1" applyAlignment="1">
      <alignment horizontal="center" vertical="center" wrapText="1"/>
      <protection/>
    </xf>
    <xf numFmtId="0" fontId="4" fillId="0" borderId="21" xfId="53" applyFont="1" applyFill="1" applyBorder="1" applyAlignment="1">
      <alignment wrapText="1"/>
      <protection/>
    </xf>
    <xf numFmtId="0" fontId="4" fillId="0" borderId="33" xfId="53" applyFont="1" applyFill="1" applyBorder="1" applyAlignment="1">
      <alignment wrapText="1"/>
      <protection/>
    </xf>
    <xf numFmtId="9" fontId="41" fillId="0" borderId="21" xfId="57" applyFont="1" applyFill="1" applyBorder="1" applyAlignment="1">
      <alignment horizontal="center" vertical="center" wrapText="1"/>
    </xf>
    <xf numFmtId="0" fontId="88" fillId="0" borderId="21" xfId="0" applyFont="1" applyFill="1" applyBorder="1" applyAlignment="1">
      <alignment horizontal="justify" vertical="center" wrapText="1"/>
    </xf>
    <xf numFmtId="9" fontId="2" fillId="0" borderId="21" xfId="57" applyFont="1" applyFill="1" applyBorder="1" applyAlignment="1">
      <alignment horizontal="center" vertical="center" wrapText="1"/>
    </xf>
    <xf numFmtId="0" fontId="4" fillId="0" borderId="33" xfId="53" applyFont="1" applyFill="1" applyBorder="1" applyAlignment="1">
      <alignment horizontal="center" vertical="center" wrapText="1"/>
      <protection/>
    </xf>
    <xf numFmtId="0" fontId="93" fillId="0" borderId="11" xfId="0" applyFont="1" applyFill="1" applyBorder="1" applyAlignment="1">
      <alignment horizontal="justify" vertical="center" wrapText="1"/>
    </xf>
    <xf numFmtId="0" fontId="41" fillId="0" borderId="11" xfId="53" applyFont="1" applyFill="1" applyBorder="1" applyAlignment="1">
      <alignment vertical="center" wrapText="1"/>
      <protection/>
    </xf>
    <xf numFmtId="0" fontId="88" fillId="0" borderId="41" xfId="0" applyFont="1" applyFill="1" applyBorder="1" applyAlignment="1">
      <alignment horizontal="justify" vertical="center" wrapText="1"/>
    </xf>
    <xf numFmtId="0" fontId="41" fillId="0" borderId="11" xfId="53" applyFont="1" applyFill="1" applyBorder="1" applyAlignment="1">
      <alignment horizontal="center" vertical="center" wrapText="1"/>
      <protection/>
    </xf>
    <xf numFmtId="0" fontId="4" fillId="0" borderId="42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wrapText="1"/>
      <protection/>
    </xf>
    <xf numFmtId="0" fontId="4" fillId="0" borderId="34" xfId="53" applyFont="1" applyFill="1" applyBorder="1" applyAlignment="1">
      <alignment horizontal="center" vertical="center" wrapText="1"/>
      <protection/>
    </xf>
    <xf numFmtId="0" fontId="6" fillId="34" borderId="43" xfId="53" applyFont="1" applyFill="1" applyBorder="1" applyAlignment="1">
      <alignment horizontal="center" vertical="center" wrapText="1"/>
      <protection/>
    </xf>
    <xf numFmtId="0" fontId="6" fillId="34" borderId="26" xfId="53" applyFont="1" applyFill="1" applyBorder="1" applyAlignment="1">
      <alignment horizontal="center" vertical="center" wrapText="1"/>
      <protection/>
    </xf>
    <xf numFmtId="0" fontId="6" fillId="34" borderId="25" xfId="53" applyFont="1" applyFill="1" applyBorder="1" applyAlignment="1">
      <alignment horizontal="center" vertical="center" wrapText="1"/>
      <protection/>
    </xf>
    <xf numFmtId="0" fontId="6" fillId="34" borderId="44" xfId="53" applyFont="1" applyFill="1" applyBorder="1" applyAlignment="1">
      <alignment horizontal="center" vertical="center" wrapText="1"/>
      <protection/>
    </xf>
    <xf numFmtId="0" fontId="6" fillId="34" borderId="45" xfId="53" applyFont="1" applyFill="1" applyBorder="1" applyAlignment="1">
      <alignment horizontal="center" vertical="center" wrapText="1"/>
      <protection/>
    </xf>
    <xf numFmtId="0" fontId="6" fillId="34" borderId="46" xfId="53" applyFont="1" applyFill="1" applyBorder="1" applyAlignment="1">
      <alignment horizontal="center" vertical="center" wrapText="1"/>
      <protection/>
    </xf>
    <xf numFmtId="0" fontId="31" fillId="0" borderId="19" xfId="53" applyFont="1" applyFill="1" applyBorder="1" applyAlignment="1">
      <alignment vertical="center" wrapText="1"/>
      <protection/>
    </xf>
    <xf numFmtId="0" fontId="31" fillId="0" borderId="20" xfId="53" applyFont="1" applyFill="1" applyBorder="1" applyAlignment="1">
      <alignment vertical="center" wrapText="1"/>
      <protection/>
    </xf>
    <xf numFmtId="0" fontId="31" fillId="0" borderId="21" xfId="53" applyFont="1" applyFill="1" applyBorder="1" applyAlignment="1">
      <alignment vertical="center" wrapText="1"/>
      <protection/>
    </xf>
    <xf numFmtId="0" fontId="31" fillId="0" borderId="18" xfId="53" applyFont="1" applyFill="1" applyBorder="1" applyAlignment="1">
      <alignment vertical="center" wrapText="1"/>
      <protection/>
    </xf>
    <xf numFmtId="0" fontId="31" fillId="0" borderId="11" xfId="0" applyNumberFormat="1" applyFont="1" applyFill="1" applyBorder="1" applyAlignment="1">
      <alignment vertical="center" wrapText="1"/>
    </xf>
    <xf numFmtId="0" fontId="9" fillId="33" borderId="47" xfId="53" applyFont="1" applyFill="1" applyBorder="1" applyAlignment="1">
      <alignment horizontal="center" vertical="center" wrapText="1"/>
      <protection/>
    </xf>
    <xf numFmtId="0" fontId="6" fillId="34" borderId="48" xfId="53" applyFont="1" applyFill="1" applyBorder="1" applyAlignment="1">
      <alignment horizontal="center" vertical="center" wrapText="1"/>
      <protection/>
    </xf>
    <xf numFmtId="0" fontId="6" fillId="34" borderId="49" xfId="53" applyFont="1" applyFill="1" applyBorder="1" applyAlignment="1">
      <alignment horizontal="center" vertical="center" wrapText="1"/>
      <protection/>
    </xf>
    <xf numFmtId="0" fontId="44" fillId="0" borderId="21" xfId="53" applyFont="1" applyFill="1" applyBorder="1" applyAlignment="1">
      <alignment vertical="center" wrapText="1"/>
      <protection/>
    </xf>
    <xf numFmtId="0" fontId="44" fillId="37" borderId="21" xfId="0" applyFont="1" applyFill="1" applyBorder="1" applyAlignment="1">
      <alignment horizontal="justify" vertical="center" wrapText="1"/>
    </xf>
    <xf numFmtId="0" fontId="44" fillId="37" borderId="21" xfId="55" applyFont="1" applyFill="1" applyBorder="1" applyAlignment="1" applyProtection="1">
      <alignment horizontal="justify" vertical="center" wrapText="1"/>
      <protection/>
    </xf>
    <xf numFmtId="0" fontId="44" fillId="0" borderId="21" xfId="0" applyNumberFormat="1" applyFont="1" applyFill="1" applyBorder="1" applyAlignment="1">
      <alignment horizontal="center" vertical="center" wrapText="1"/>
    </xf>
    <xf numFmtId="9" fontId="45" fillId="37" borderId="21" xfId="57" applyNumberFormat="1" applyFont="1" applyFill="1" applyBorder="1" applyAlignment="1" applyProtection="1">
      <alignment horizontal="center" vertical="center" wrapText="1"/>
      <protection/>
    </xf>
    <xf numFmtId="0" fontId="44" fillId="0" borderId="21" xfId="53" applyFont="1" applyFill="1" applyBorder="1" applyAlignment="1">
      <alignment horizontal="center" vertical="center" wrapText="1"/>
      <protection/>
    </xf>
    <xf numFmtId="17" fontId="44" fillId="0" borderId="21" xfId="53" applyNumberFormat="1" applyFont="1" applyFill="1" applyBorder="1" applyAlignment="1">
      <alignment horizontal="center" vertical="center" wrapText="1"/>
      <protection/>
    </xf>
    <xf numFmtId="0" fontId="44" fillId="0" borderId="33" xfId="53" applyFont="1" applyFill="1" applyBorder="1" applyAlignment="1">
      <alignment horizontal="center" vertical="center" wrapText="1"/>
      <protection/>
    </xf>
    <xf numFmtId="0" fontId="44" fillId="37" borderId="21" xfId="0" applyNumberFormat="1" applyFont="1" applyFill="1" applyBorder="1" applyAlignment="1">
      <alignment vertical="center" wrapText="1"/>
    </xf>
    <xf numFmtId="0" fontId="44" fillId="37" borderId="21" xfId="0" applyNumberFormat="1" applyFont="1" applyFill="1" applyBorder="1" applyAlignment="1">
      <alignment horizontal="center" vertical="center" wrapText="1"/>
    </xf>
    <xf numFmtId="9" fontId="94" fillId="37" borderId="21" xfId="57" applyFont="1" applyFill="1" applyBorder="1" applyAlignment="1">
      <alignment vertical="center"/>
    </xf>
    <xf numFmtId="0" fontId="44" fillId="37" borderId="21" xfId="53" applyFont="1" applyFill="1" applyBorder="1" applyAlignment="1">
      <alignment horizontal="center" vertical="center" wrapText="1"/>
      <protection/>
    </xf>
    <xf numFmtId="9" fontId="94" fillId="37" borderId="21" xfId="57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vertical="center" wrapText="1"/>
    </xf>
    <xf numFmtId="0" fontId="44" fillId="37" borderId="21" xfId="52" applyFont="1" applyFill="1" applyBorder="1" applyAlignment="1">
      <alignment horizontal="justify" vertical="center" wrapText="1"/>
    </xf>
    <xf numFmtId="167" fontId="45" fillId="37" borderId="21" xfId="48" applyNumberFormat="1" applyFont="1" applyFill="1" applyBorder="1" applyAlignment="1">
      <alignment vertical="center"/>
    </xf>
    <xf numFmtId="0" fontId="44" fillId="37" borderId="21" xfId="55" applyFont="1" applyFill="1" applyBorder="1" applyAlignment="1" applyProtection="1">
      <alignment horizontal="center" vertical="center" wrapText="1"/>
      <protection/>
    </xf>
    <xf numFmtId="0" fontId="44" fillId="37" borderId="21" xfId="52" applyFont="1" applyFill="1" applyBorder="1" applyAlignment="1">
      <alignment horizontal="left" vertical="center" wrapText="1"/>
    </xf>
    <xf numFmtId="9" fontId="44" fillId="37" borderId="21" xfId="57" applyFont="1" applyFill="1" applyBorder="1" applyAlignment="1">
      <alignment horizontal="center" vertical="center" wrapText="1"/>
    </xf>
    <xf numFmtId="167" fontId="45" fillId="37" borderId="21" xfId="48" applyNumberFormat="1" applyFont="1" applyFill="1" applyBorder="1" applyAlignment="1">
      <alignment horizontal="center" vertical="center"/>
    </xf>
    <xf numFmtId="0" fontId="44" fillId="0" borderId="42" xfId="53" applyFont="1" applyFill="1" applyBorder="1" applyAlignment="1">
      <alignment horizontal="center" vertical="center" wrapText="1"/>
      <protection/>
    </xf>
    <xf numFmtId="0" fontId="44" fillId="0" borderId="11" xfId="53" applyFont="1" applyFill="1" applyBorder="1" applyAlignment="1">
      <alignment horizontal="center" vertical="center" wrapText="1"/>
      <protection/>
    </xf>
    <xf numFmtId="0" fontId="44" fillId="0" borderId="11" xfId="0" applyFont="1" applyFill="1" applyBorder="1" applyAlignment="1">
      <alignment horizontal="center" vertical="center" wrapText="1"/>
    </xf>
    <xf numFmtId="0" fontId="44" fillId="37" borderId="11" xfId="0" applyFont="1" applyFill="1" applyBorder="1" applyAlignment="1">
      <alignment horizontal="justify" vertical="center" wrapText="1"/>
    </xf>
    <xf numFmtId="0" fontId="44" fillId="0" borderId="11" xfId="53" applyFont="1" applyFill="1" applyBorder="1" applyAlignment="1">
      <alignment vertical="center" wrapText="1"/>
      <protection/>
    </xf>
    <xf numFmtId="9" fontId="44" fillId="0" borderId="11" xfId="57" applyFont="1" applyFill="1" applyBorder="1" applyAlignment="1">
      <alignment horizontal="center" vertical="center" wrapText="1"/>
    </xf>
    <xf numFmtId="167" fontId="45" fillId="37" borderId="11" xfId="48" applyNumberFormat="1" applyFont="1" applyFill="1" applyBorder="1" applyAlignment="1">
      <alignment horizontal="center" vertical="center"/>
    </xf>
    <xf numFmtId="17" fontId="44" fillId="0" borderId="11" xfId="53" applyNumberFormat="1" applyFont="1" applyFill="1" applyBorder="1" applyAlignment="1">
      <alignment horizontal="center" vertical="center" wrapText="1"/>
      <protection/>
    </xf>
    <xf numFmtId="0" fontId="44" fillId="0" borderId="34" xfId="53" applyFont="1" applyFill="1" applyBorder="1" applyAlignment="1">
      <alignment vertical="center" wrapText="1"/>
      <protection/>
    </xf>
    <xf numFmtId="0" fontId="41" fillId="0" borderId="19" xfId="53" applyFont="1" applyFill="1" applyBorder="1" applyAlignment="1">
      <alignment horizontal="center" vertical="center" wrapText="1"/>
      <protection/>
    </xf>
    <xf numFmtId="9" fontId="41" fillId="0" borderId="21" xfId="57" applyFont="1" applyFill="1" applyBorder="1" applyAlignment="1">
      <alignment vertical="center" wrapText="1"/>
    </xf>
    <xf numFmtId="167" fontId="41" fillId="0" borderId="21" xfId="53" applyNumberFormat="1" applyFont="1" applyFill="1" applyBorder="1" applyAlignment="1">
      <alignment horizontal="center" vertical="center" wrapText="1"/>
      <protection/>
    </xf>
    <xf numFmtId="17" fontId="41" fillId="0" borderId="21" xfId="53" applyNumberFormat="1" applyFont="1" applyFill="1" applyBorder="1" applyAlignment="1">
      <alignment horizontal="center" vertical="center" wrapText="1"/>
      <protection/>
    </xf>
    <xf numFmtId="0" fontId="41" fillId="0" borderId="33" xfId="53" applyFont="1" applyFill="1" applyBorder="1" applyAlignment="1">
      <alignment horizontal="center" vertical="center" wrapText="1"/>
      <protection/>
    </xf>
    <xf numFmtId="0" fontId="47" fillId="0" borderId="0" xfId="53" applyFont="1" applyFill="1" applyAlignment="1">
      <alignment horizontal="center" wrapText="1"/>
      <protection/>
    </xf>
    <xf numFmtId="0" fontId="9" fillId="33" borderId="47" xfId="53" applyFont="1" applyFill="1" applyBorder="1" applyAlignment="1">
      <alignment vertical="center" wrapText="1"/>
      <protection/>
    </xf>
    <xf numFmtId="0" fontId="6" fillId="34" borderId="50" xfId="53" applyFont="1" applyFill="1" applyBorder="1" applyAlignment="1">
      <alignment horizontal="center" vertical="center" wrapText="1"/>
      <protection/>
    </xf>
    <xf numFmtId="0" fontId="6" fillId="34" borderId="42" xfId="53" applyFont="1" applyFill="1" applyBorder="1" applyAlignment="1">
      <alignment horizontal="center" vertical="center" wrapText="1"/>
      <protection/>
    </xf>
    <xf numFmtId="0" fontId="75" fillId="38" borderId="20" xfId="0" applyFont="1" applyFill="1" applyBorder="1" applyAlignment="1">
      <alignment horizontal="center" vertical="center" wrapText="1"/>
    </xf>
    <xf numFmtId="0" fontId="41" fillId="39" borderId="21" xfId="53" applyFont="1" applyFill="1" applyBorder="1" applyAlignment="1">
      <alignment vertical="center" wrapText="1"/>
      <protection/>
    </xf>
    <xf numFmtId="0" fontId="75" fillId="38" borderId="20" xfId="0" applyFont="1" applyFill="1" applyBorder="1" applyAlignment="1">
      <alignment horizontal="justify" vertical="center" wrapText="1"/>
    </xf>
    <xf numFmtId="0" fontId="41" fillId="39" borderId="21" xfId="0" applyNumberFormat="1" applyFont="1" applyFill="1" applyBorder="1" applyAlignment="1">
      <alignment horizontal="center" vertical="center" wrapText="1"/>
    </xf>
    <xf numFmtId="9" fontId="75" fillId="38" borderId="20" xfId="57" applyFont="1" applyFill="1" applyBorder="1" applyAlignment="1">
      <alignment horizontal="center" vertical="center" wrapText="1"/>
    </xf>
    <xf numFmtId="0" fontId="49" fillId="39" borderId="51" xfId="53" applyFont="1" applyFill="1" applyBorder="1" applyAlignment="1">
      <alignment horizontal="center" vertical="center" wrapText="1"/>
      <protection/>
    </xf>
    <xf numFmtId="0" fontId="49" fillId="39" borderId="21" xfId="53" applyFont="1" applyFill="1" applyBorder="1" applyAlignment="1">
      <alignment horizontal="center" vertical="center" wrapText="1"/>
      <protection/>
    </xf>
    <xf numFmtId="0" fontId="4" fillId="39" borderId="52" xfId="53" applyFont="1" applyFill="1" applyBorder="1" applyAlignment="1">
      <alignment horizontal="center" vertical="center" wrapText="1"/>
      <protection/>
    </xf>
    <xf numFmtId="0" fontId="75" fillId="38" borderId="21" xfId="0" applyFont="1" applyFill="1" applyBorder="1" applyAlignment="1">
      <alignment horizontal="justify" vertical="center" wrapText="1"/>
    </xf>
    <xf numFmtId="9" fontId="75" fillId="38" borderId="21" xfId="57" applyFont="1" applyFill="1" applyBorder="1" applyAlignment="1">
      <alignment horizontal="center" vertical="center" wrapText="1"/>
    </xf>
    <xf numFmtId="0" fontId="49" fillId="39" borderId="52" xfId="53" applyFont="1" applyFill="1" applyBorder="1" applyAlignment="1">
      <alignment horizontal="center" vertical="center" wrapText="1"/>
      <protection/>
    </xf>
    <xf numFmtId="0" fontId="75" fillId="38" borderId="21" xfId="0" applyFont="1" applyFill="1" applyBorder="1" applyAlignment="1">
      <alignment horizontal="center" vertical="center" wrapText="1"/>
    </xf>
    <xf numFmtId="0" fontId="2" fillId="39" borderId="21" xfId="0" applyNumberFormat="1" applyFont="1" applyFill="1" applyBorder="1" applyAlignment="1">
      <alignment vertical="center" wrapText="1"/>
    </xf>
    <xf numFmtId="0" fontId="49" fillId="39" borderId="53" xfId="53" applyFont="1" applyFill="1" applyBorder="1" applyAlignment="1">
      <alignment horizontal="center" vertical="center" wrapText="1"/>
      <protection/>
    </xf>
    <xf numFmtId="0" fontId="49" fillId="39" borderId="54" xfId="53" applyFont="1" applyFill="1" applyBorder="1" applyAlignment="1">
      <alignment horizontal="center" vertical="center" wrapText="1"/>
      <protection/>
    </xf>
    <xf numFmtId="0" fontId="4" fillId="39" borderId="53" xfId="53" applyFont="1" applyFill="1" applyBorder="1" applyAlignment="1">
      <alignment horizontal="center" vertical="center" wrapText="1"/>
      <protection/>
    </xf>
    <xf numFmtId="0" fontId="41" fillId="39" borderId="21" xfId="0" applyNumberFormat="1" applyFont="1" applyFill="1" applyBorder="1" applyAlignment="1">
      <alignment vertical="center" wrapText="1"/>
    </xf>
    <xf numFmtId="0" fontId="41" fillId="39" borderId="21" xfId="53" applyFont="1" applyFill="1" applyBorder="1" applyAlignment="1">
      <alignment horizontal="center" vertical="center" wrapText="1"/>
      <protection/>
    </xf>
    <xf numFmtId="0" fontId="50" fillId="39" borderId="53" xfId="53" applyFont="1" applyFill="1" applyBorder="1" applyAlignment="1">
      <alignment horizontal="center" vertical="center" wrapText="1"/>
      <protection/>
    </xf>
    <xf numFmtId="0" fontId="50" fillId="39" borderId="52" xfId="53" applyFont="1" applyFill="1" applyBorder="1" applyAlignment="1">
      <alignment horizontal="center" vertical="center" wrapText="1"/>
      <protection/>
    </xf>
    <xf numFmtId="0" fontId="41" fillId="39" borderId="0" xfId="53" applyFont="1" applyFill="1" applyBorder="1" applyAlignment="1">
      <alignment horizontal="center" vertical="center" wrapText="1"/>
      <protection/>
    </xf>
    <xf numFmtId="0" fontId="50" fillId="39" borderId="54" xfId="53" applyFont="1" applyFill="1" applyBorder="1" applyAlignment="1">
      <alignment horizontal="center" vertical="center" wrapText="1"/>
      <protection/>
    </xf>
    <xf numFmtId="0" fontId="75" fillId="35" borderId="21" xfId="0" applyFont="1" applyFill="1" applyBorder="1" applyAlignment="1">
      <alignment horizontal="justify" vertical="center" wrapText="1"/>
    </xf>
    <xf numFmtId="0" fontId="41" fillId="35" borderId="21" xfId="53" applyFont="1" applyFill="1" applyBorder="1" applyAlignment="1">
      <alignment vertical="center" wrapText="1"/>
      <protection/>
    </xf>
    <xf numFmtId="0" fontId="75" fillId="35" borderId="21" xfId="0" applyFont="1" applyFill="1" applyBorder="1" applyAlignment="1">
      <alignment horizontal="justify" vertical="center"/>
    </xf>
    <xf numFmtId="9" fontId="75" fillId="35" borderId="21" xfId="57" applyFont="1" applyFill="1" applyBorder="1" applyAlignment="1">
      <alignment horizontal="center" vertical="center" wrapText="1"/>
    </xf>
    <xf numFmtId="0" fontId="49" fillId="35" borderId="21" xfId="53" applyFont="1" applyFill="1" applyBorder="1" applyAlignment="1">
      <alignment wrapText="1"/>
      <protection/>
    </xf>
    <xf numFmtId="0" fontId="4" fillId="35" borderId="21" xfId="53" applyFont="1" applyFill="1" applyBorder="1" applyAlignment="1">
      <alignment wrapText="1"/>
      <protection/>
    </xf>
    <xf numFmtId="0" fontId="95" fillId="40" borderId="18" xfId="0" applyFont="1" applyFill="1" applyBorder="1" applyAlignment="1">
      <alignment horizontal="center" vertical="center" wrapText="1"/>
    </xf>
    <xf numFmtId="0" fontId="95" fillId="40" borderId="21" xfId="0" applyFont="1" applyFill="1" applyBorder="1" applyAlignment="1">
      <alignment horizontal="center" vertical="center" wrapText="1"/>
    </xf>
    <xf numFmtId="0" fontId="75" fillId="40" borderId="21" xfId="0" applyFont="1" applyFill="1" applyBorder="1" applyAlignment="1">
      <alignment horizontal="center" vertical="center" wrapText="1"/>
    </xf>
    <xf numFmtId="0" fontId="75" fillId="40" borderId="21" xfId="0" applyFont="1" applyFill="1" applyBorder="1" applyAlignment="1">
      <alignment horizontal="justify" vertical="center" wrapText="1"/>
    </xf>
    <xf numFmtId="0" fontId="75" fillId="40" borderId="21" xfId="0" applyFont="1" applyFill="1" applyBorder="1" applyAlignment="1">
      <alignment wrapText="1"/>
    </xf>
    <xf numFmtId="9" fontId="75" fillId="40" borderId="21" xfId="57" applyFont="1" applyFill="1" applyBorder="1" applyAlignment="1">
      <alignment horizontal="center" vertical="center" wrapText="1"/>
    </xf>
    <xf numFmtId="166" fontId="75" fillId="40" borderId="21" xfId="50" applyNumberFormat="1" applyFont="1" applyFill="1" applyBorder="1" applyAlignment="1">
      <alignment vertical="center" wrapText="1"/>
    </xf>
    <xf numFmtId="166" fontId="75" fillId="40" borderId="33" xfId="0" applyNumberFormat="1" applyFont="1" applyFill="1" applyBorder="1" applyAlignment="1">
      <alignment horizontal="center" vertical="center" wrapText="1"/>
    </xf>
    <xf numFmtId="166" fontId="95" fillId="40" borderId="33" xfId="0" applyNumberFormat="1" applyFont="1" applyFill="1" applyBorder="1" applyAlignment="1">
      <alignment horizontal="center" vertical="center" wrapText="1"/>
    </xf>
    <xf numFmtId="0" fontId="6" fillId="34" borderId="39" xfId="53" applyFont="1" applyFill="1" applyBorder="1" applyAlignment="1">
      <alignment horizontal="center" vertical="center" wrapText="1"/>
      <protection/>
    </xf>
    <xf numFmtId="0" fontId="7" fillId="34" borderId="15" xfId="53" applyFont="1" applyFill="1" applyBorder="1" applyAlignment="1">
      <alignment horizontal="center" vertical="center" wrapText="1"/>
      <protection/>
    </xf>
    <xf numFmtId="0" fontId="95" fillId="38" borderId="21" xfId="0" applyFont="1" applyFill="1" applyBorder="1" applyAlignment="1">
      <alignment horizontal="center" vertical="center" wrapText="1"/>
    </xf>
    <xf numFmtId="0" fontId="4" fillId="0" borderId="0" xfId="53" applyFont="1" applyFill="1" applyAlignment="1">
      <alignment vertical="center" wrapText="1"/>
      <protection/>
    </xf>
    <xf numFmtId="0" fontId="4" fillId="0" borderId="18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20" xfId="53" applyFont="1" applyFill="1" applyBorder="1" applyAlignment="1">
      <alignment horizontal="center" vertical="center" wrapText="1"/>
      <protection/>
    </xf>
    <xf numFmtId="0" fontId="2" fillId="0" borderId="18" xfId="53" applyFont="1" applyFill="1" applyBorder="1" applyAlignment="1">
      <alignment horizontal="center" vertical="center" textRotation="90" wrapText="1"/>
      <protection/>
    </xf>
    <xf numFmtId="0" fontId="2" fillId="0" borderId="15" xfId="53" applyFont="1" applyFill="1" applyBorder="1" applyAlignment="1">
      <alignment horizontal="center" vertical="center" textRotation="90" wrapText="1"/>
      <protection/>
    </xf>
    <xf numFmtId="0" fontId="2" fillId="0" borderId="20" xfId="53" applyFont="1" applyFill="1" applyBorder="1" applyAlignment="1">
      <alignment horizontal="center" vertical="center" textRotation="90" wrapText="1"/>
      <protection/>
    </xf>
    <xf numFmtId="0" fontId="31" fillId="0" borderId="18" xfId="53" applyFont="1" applyFill="1" applyBorder="1" applyAlignment="1">
      <alignment horizontal="center" vertical="center" textRotation="89" wrapText="1"/>
      <protection/>
    </xf>
    <xf numFmtId="0" fontId="31" fillId="0" borderId="15" xfId="53" applyFont="1" applyFill="1" applyBorder="1" applyAlignment="1">
      <alignment horizontal="center" vertical="center" textRotation="89" wrapText="1"/>
      <protection/>
    </xf>
    <xf numFmtId="0" fontId="31" fillId="0" borderId="20" xfId="53" applyFont="1" applyFill="1" applyBorder="1" applyAlignment="1">
      <alignment horizontal="center" vertical="center" textRotation="89" wrapText="1"/>
      <protection/>
    </xf>
    <xf numFmtId="0" fontId="2" fillId="0" borderId="18" xfId="53" applyFont="1" applyFill="1" applyBorder="1" applyAlignment="1">
      <alignment horizontal="center" vertical="center" wrapText="1"/>
      <protection/>
    </xf>
    <xf numFmtId="0" fontId="2" fillId="0" borderId="15" xfId="53" applyFont="1" applyFill="1" applyBorder="1" applyAlignment="1">
      <alignment horizontal="center" vertical="center" wrapText="1"/>
      <protection/>
    </xf>
    <xf numFmtId="0" fontId="2" fillId="0" borderId="20" xfId="53" applyFont="1" applyFill="1" applyBorder="1" applyAlignment="1">
      <alignment horizontal="center" vertical="center" wrapText="1"/>
      <protection/>
    </xf>
    <xf numFmtId="0" fontId="2" fillId="36" borderId="21" xfId="54" applyFont="1" applyFill="1" applyBorder="1" applyAlignment="1">
      <alignment horizontal="center" vertical="center" wrapText="1"/>
      <protection/>
    </xf>
    <xf numFmtId="0" fontId="2" fillId="36" borderId="18" xfId="54" applyFont="1" applyFill="1" applyBorder="1" applyAlignment="1">
      <alignment horizontal="center" vertical="center" wrapText="1"/>
      <protection/>
    </xf>
    <xf numFmtId="0" fontId="30" fillId="36" borderId="21" xfId="0" applyFont="1" applyFill="1" applyBorder="1" applyAlignment="1">
      <alignment horizontal="center" vertical="center" wrapText="1"/>
    </xf>
    <xf numFmtId="0" fontId="30" fillId="36" borderId="18" xfId="0" applyFont="1" applyFill="1" applyBorder="1" applyAlignment="1">
      <alignment horizontal="center" vertical="top" wrapText="1"/>
    </xf>
    <xf numFmtId="0" fontId="30" fillId="36" borderId="20" xfId="0" applyFont="1" applyFill="1" applyBorder="1" applyAlignment="1">
      <alignment horizontal="center" vertical="top" wrapText="1"/>
    </xf>
    <xf numFmtId="0" fontId="32" fillId="25" borderId="18" xfId="0" applyFont="1" applyFill="1" applyBorder="1" applyAlignment="1">
      <alignment horizontal="center" vertical="center" wrapText="1"/>
    </xf>
    <xf numFmtId="0" fontId="32" fillId="25" borderId="20" xfId="0" applyFont="1" applyFill="1" applyBorder="1" applyAlignment="1">
      <alignment horizontal="center" vertical="center" wrapText="1"/>
    </xf>
    <xf numFmtId="167" fontId="85" fillId="25" borderId="18" xfId="48" applyNumberFormat="1" applyFont="1" applyFill="1" applyBorder="1" applyAlignment="1">
      <alignment horizontal="center" vertical="center"/>
    </xf>
    <xf numFmtId="167" fontId="85" fillId="25" borderId="15" xfId="48" applyNumberFormat="1" applyFont="1" applyFill="1" applyBorder="1" applyAlignment="1">
      <alignment horizontal="center" vertical="center"/>
    </xf>
    <xf numFmtId="167" fontId="85" fillId="25" borderId="20" xfId="48" applyNumberFormat="1" applyFont="1" applyFill="1" applyBorder="1" applyAlignment="1">
      <alignment horizontal="center" vertical="center"/>
    </xf>
    <xf numFmtId="0" fontId="32" fillId="25" borderId="21" xfId="0" applyFont="1" applyFill="1" applyBorder="1" applyAlignment="1">
      <alignment horizontal="center" vertical="center" wrapText="1"/>
    </xf>
    <xf numFmtId="0" fontId="2" fillId="25" borderId="18" xfId="53" applyFont="1" applyFill="1" applyBorder="1" applyAlignment="1">
      <alignment horizontal="center" vertical="center" wrapText="1"/>
      <protection/>
    </xf>
    <xf numFmtId="0" fontId="2" fillId="25" borderId="15" xfId="53" applyFont="1" applyFill="1" applyBorder="1" applyAlignment="1">
      <alignment horizontal="center" vertical="center" wrapText="1"/>
      <protection/>
    </xf>
    <xf numFmtId="0" fontId="2" fillId="25" borderId="20" xfId="53" applyFont="1" applyFill="1" applyBorder="1" applyAlignment="1">
      <alignment horizontal="center" vertical="center" wrapText="1"/>
      <protection/>
    </xf>
    <xf numFmtId="0" fontId="88" fillId="36" borderId="18" xfId="0" applyFont="1" applyFill="1" applyBorder="1" applyAlignment="1">
      <alignment horizontal="center" vertical="center" wrapText="1"/>
    </xf>
    <xf numFmtId="0" fontId="88" fillId="36" borderId="15" xfId="0" applyFont="1" applyFill="1" applyBorder="1" applyAlignment="1">
      <alignment horizontal="center" vertical="center" wrapText="1"/>
    </xf>
    <xf numFmtId="0" fontId="88" fillId="36" borderId="20" xfId="0" applyFont="1" applyFill="1" applyBorder="1" applyAlignment="1">
      <alignment horizontal="center" vertical="center" wrapText="1"/>
    </xf>
    <xf numFmtId="0" fontId="2" fillId="36" borderId="18" xfId="0" applyNumberFormat="1" applyFont="1" applyFill="1" applyBorder="1" applyAlignment="1">
      <alignment horizontal="center" vertical="center" wrapText="1"/>
    </xf>
    <xf numFmtId="0" fontId="2" fillId="36" borderId="15" xfId="0" applyNumberFormat="1" applyFont="1" applyFill="1" applyBorder="1" applyAlignment="1">
      <alignment horizontal="center" vertical="center" wrapText="1"/>
    </xf>
    <xf numFmtId="0" fontId="2" fillId="36" borderId="20" xfId="0" applyNumberFormat="1" applyFont="1" applyFill="1" applyBorder="1" applyAlignment="1">
      <alignment horizontal="center" vertical="center" wrapText="1"/>
    </xf>
    <xf numFmtId="167" fontId="85" fillId="36" borderId="18" xfId="48" applyNumberFormat="1" applyFont="1" applyFill="1" applyBorder="1" applyAlignment="1">
      <alignment horizontal="center" vertical="center"/>
    </xf>
    <xf numFmtId="167" fontId="85" fillId="36" borderId="15" xfId="48" applyNumberFormat="1" applyFont="1" applyFill="1" applyBorder="1" applyAlignment="1">
      <alignment horizontal="center" vertical="center"/>
    </xf>
    <xf numFmtId="167" fontId="85" fillId="36" borderId="20" xfId="48" applyNumberFormat="1" applyFont="1" applyFill="1" applyBorder="1" applyAlignment="1">
      <alignment horizontal="center" vertical="center"/>
    </xf>
    <xf numFmtId="0" fontId="31" fillId="0" borderId="18" xfId="53" applyFont="1" applyFill="1" applyBorder="1" applyAlignment="1">
      <alignment horizontal="center" vertical="center" textRotation="90" wrapText="1"/>
      <protection/>
    </xf>
    <xf numFmtId="0" fontId="31" fillId="0" borderId="15" xfId="53" applyFont="1" applyFill="1" applyBorder="1" applyAlignment="1">
      <alignment horizontal="center" vertical="center" textRotation="90" wrapText="1"/>
      <protection/>
    </xf>
    <xf numFmtId="0" fontId="31" fillId="0" borderId="20" xfId="53" applyFont="1" applyFill="1" applyBorder="1" applyAlignment="1">
      <alignment horizontal="center" vertical="center" textRotation="90" wrapText="1"/>
      <protection/>
    </xf>
    <xf numFmtId="0" fontId="28" fillId="0" borderId="21" xfId="53" applyFont="1" applyFill="1" applyBorder="1" applyAlignment="1">
      <alignment horizontal="center" vertical="center" textRotation="90" wrapText="1"/>
      <protection/>
    </xf>
    <xf numFmtId="0" fontId="29" fillId="36" borderId="21" xfId="54" applyFont="1" applyFill="1" applyBorder="1" applyAlignment="1">
      <alignment horizontal="center" vertical="center" textRotation="90" wrapText="1"/>
      <protection/>
    </xf>
    <xf numFmtId="0" fontId="75" fillId="36" borderId="18" xfId="0" applyFont="1" applyFill="1" applyBorder="1" applyAlignment="1">
      <alignment horizontal="center" vertical="center" wrapText="1"/>
    </xf>
    <xf numFmtId="0" fontId="75" fillId="36" borderId="15" xfId="0" applyFont="1" applyFill="1" applyBorder="1" applyAlignment="1">
      <alignment horizontal="center" vertical="center" wrapText="1"/>
    </xf>
    <xf numFmtId="0" fontId="75" fillId="36" borderId="20" xfId="0" applyFont="1" applyFill="1" applyBorder="1" applyAlignment="1">
      <alignment horizontal="center" vertical="center" wrapText="1"/>
    </xf>
    <xf numFmtId="0" fontId="2" fillId="36" borderId="18" xfId="52" applyFont="1" applyFill="1" applyBorder="1" applyAlignment="1">
      <alignment horizontal="center" vertical="center" wrapText="1"/>
    </xf>
    <xf numFmtId="0" fontId="2" fillId="36" borderId="15" xfId="52" applyFont="1" applyFill="1" applyBorder="1" applyAlignment="1">
      <alignment horizontal="center" vertical="center" wrapText="1"/>
    </xf>
    <xf numFmtId="0" fontId="2" fillId="36" borderId="20" xfId="52" applyFont="1" applyFill="1" applyBorder="1" applyAlignment="1">
      <alignment horizontal="center" vertical="center" wrapText="1"/>
    </xf>
    <xf numFmtId="9" fontId="29" fillId="25" borderId="21" xfId="57" applyFont="1" applyFill="1" applyBorder="1" applyAlignment="1">
      <alignment horizontal="center" vertical="center" textRotation="90"/>
    </xf>
    <xf numFmtId="9" fontId="27" fillId="9" borderId="21" xfId="57" applyFont="1" applyFill="1" applyBorder="1" applyAlignment="1">
      <alignment horizontal="center" vertical="center" textRotation="90"/>
    </xf>
    <xf numFmtId="0" fontId="27" fillId="34" borderId="21" xfId="53" applyFont="1" applyFill="1" applyBorder="1" applyAlignment="1">
      <alignment horizontal="center" vertical="center" wrapText="1"/>
      <protection/>
    </xf>
    <xf numFmtId="167" fontId="85" fillId="9" borderId="18" xfId="48" applyNumberFormat="1" applyFont="1" applyFill="1" applyBorder="1" applyAlignment="1">
      <alignment horizontal="center" vertical="center"/>
    </xf>
    <xf numFmtId="167" fontId="85" fillId="9" borderId="15" xfId="48" applyNumberFormat="1" applyFont="1" applyFill="1" applyBorder="1" applyAlignment="1">
      <alignment horizontal="center" vertical="center"/>
    </xf>
    <xf numFmtId="167" fontId="85" fillId="9" borderId="20" xfId="48" applyNumberFormat="1" applyFont="1" applyFill="1" applyBorder="1" applyAlignment="1">
      <alignment horizontal="center" vertical="center"/>
    </xf>
    <xf numFmtId="0" fontId="27" fillId="34" borderId="35" xfId="53" applyFont="1" applyFill="1" applyBorder="1" applyAlignment="1">
      <alignment horizontal="center" vertical="center" wrapText="1"/>
      <protection/>
    </xf>
    <xf numFmtId="0" fontId="27" fillId="34" borderId="36" xfId="53" applyFont="1" applyFill="1" applyBorder="1" applyAlignment="1">
      <alignment horizontal="center" vertical="center" wrapText="1"/>
      <protection/>
    </xf>
    <xf numFmtId="0" fontId="86" fillId="0" borderId="29" xfId="0" applyFont="1" applyFill="1" applyBorder="1" applyAlignment="1">
      <alignment horizontal="center" vertical="center"/>
    </xf>
    <xf numFmtId="0" fontId="86" fillId="0" borderId="15" xfId="0" applyFont="1" applyFill="1" applyBorder="1" applyAlignment="1">
      <alignment horizontal="center" vertical="center"/>
    </xf>
    <xf numFmtId="0" fontId="86" fillId="0" borderId="10" xfId="0" applyFont="1" applyFill="1" applyBorder="1" applyAlignment="1">
      <alignment horizontal="center" vertical="center"/>
    </xf>
    <xf numFmtId="0" fontId="87" fillId="0" borderId="18" xfId="0" applyFont="1" applyFill="1" applyBorder="1" applyAlignment="1">
      <alignment horizontal="justify" vertical="center" wrapText="1"/>
    </xf>
    <xf numFmtId="0" fontId="87" fillId="0" borderId="20" xfId="0" applyFont="1" applyFill="1" applyBorder="1" applyAlignment="1">
      <alignment horizontal="justify" vertical="center" wrapText="1"/>
    </xf>
    <xf numFmtId="0" fontId="11" fillId="0" borderId="0" xfId="53" applyFont="1" applyFill="1" applyAlignment="1">
      <alignment horizontal="left" wrapText="1"/>
      <protection/>
    </xf>
    <xf numFmtId="0" fontId="27" fillId="19" borderId="21" xfId="53" applyFont="1" applyFill="1" applyBorder="1" applyAlignment="1">
      <alignment horizontal="center" vertical="center" wrapText="1"/>
      <protection/>
    </xf>
    <xf numFmtId="0" fontId="27" fillId="41" borderId="21" xfId="53" applyFont="1" applyFill="1" applyBorder="1" applyAlignment="1">
      <alignment horizontal="center" vertical="center" wrapText="1"/>
      <protection/>
    </xf>
    <xf numFmtId="0" fontId="27" fillId="11" borderId="21" xfId="53" applyFont="1" applyFill="1" applyBorder="1" applyAlignment="1">
      <alignment horizontal="center" vertical="center" wrapText="1"/>
      <protection/>
    </xf>
    <xf numFmtId="0" fontId="25" fillId="0" borderId="55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wrapText="1"/>
    </xf>
    <xf numFmtId="0" fontId="25" fillId="0" borderId="42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4" fillId="0" borderId="0" xfId="53" applyFont="1" applyFill="1" applyAlignment="1">
      <alignment horizontal="center" wrapText="1"/>
      <protection/>
    </xf>
    <xf numFmtId="0" fontId="8" fillId="0" borderId="0" xfId="53" applyFont="1" applyFill="1" applyAlignment="1">
      <alignment horizontal="center" wrapText="1"/>
      <protection/>
    </xf>
    <xf numFmtId="0" fontId="22" fillId="35" borderId="43" xfId="53" applyFont="1" applyFill="1" applyBorder="1" applyAlignment="1">
      <alignment horizontal="center" wrapText="1"/>
      <protection/>
    </xf>
    <xf numFmtId="0" fontId="22" fillId="35" borderId="48" xfId="53" applyFont="1" applyFill="1" applyBorder="1" applyAlignment="1">
      <alignment horizontal="center" wrapText="1"/>
      <protection/>
    </xf>
    <xf numFmtId="0" fontId="22" fillId="35" borderId="25" xfId="53" applyFont="1" applyFill="1" applyBorder="1" applyAlignment="1">
      <alignment horizontal="center" wrapText="1"/>
      <protection/>
    </xf>
    <xf numFmtId="0" fontId="22" fillId="19" borderId="43" xfId="53" applyFont="1" applyFill="1" applyBorder="1" applyAlignment="1">
      <alignment horizontal="center" vertical="center" wrapText="1"/>
      <protection/>
    </xf>
    <xf numFmtId="0" fontId="22" fillId="19" borderId="48" xfId="53" applyFont="1" applyFill="1" applyBorder="1" applyAlignment="1">
      <alignment horizontal="center" vertical="center" wrapText="1"/>
      <protection/>
    </xf>
    <xf numFmtId="0" fontId="22" fillId="19" borderId="25" xfId="53" applyFont="1" applyFill="1" applyBorder="1" applyAlignment="1">
      <alignment horizontal="center" vertical="center" wrapText="1"/>
      <protection/>
    </xf>
    <xf numFmtId="0" fontId="22" fillId="42" borderId="23" xfId="53" applyFont="1" applyFill="1" applyBorder="1" applyAlignment="1">
      <alignment horizontal="center" vertical="center" wrapText="1"/>
      <protection/>
    </xf>
    <xf numFmtId="0" fontId="22" fillId="42" borderId="30" xfId="53" applyFont="1" applyFill="1" applyBorder="1" applyAlignment="1">
      <alignment horizontal="center" vertical="center" wrapText="1"/>
      <protection/>
    </xf>
    <xf numFmtId="0" fontId="22" fillId="11" borderId="43" xfId="53" applyFont="1" applyFill="1" applyBorder="1" applyAlignment="1">
      <alignment horizontal="center" vertical="center" wrapText="1"/>
      <protection/>
    </xf>
    <xf numFmtId="0" fontId="22" fillId="11" borderId="48" xfId="53" applyFont="1" applyFill="1" applyBorder="1" applyAlignment="1">
      <alignment horizontal="center" vertical="center" wrapText="1"/>
      <protection/>
    </xf>
    <xf numFmtId="0" fontId="23" fillId="34" borderId="56" xfId="53" applyFont="1" applyFill="1" applyBorder="1" applyAlignment="1">
      <alignment horizontal="center" vertical="center" wrapText="1"/>
      <protection/>
    </xf>
    <xf numFmtId="0" fontId="23" fillId="34" borderId="57" xfId="53" applyFont="1" applyFill="1" applyBorder="1" applyAlignment="1">
      <alignment horizontal="center" vertical="center" wrapText="1"/>
      <protection/>
    </xf>
    <xf numFmtId="0" fontId="23" fillId="34" borderId="58" xfId="53" applyFont="1" applyFill="1" applyBorder="1" applyAlignment="1">
      <alignment horizontal="center" vertical="center" wrapText="1"/>
      <protection/>
    </xf>
    <xf numFmtId="0" fontId="23" fillId="34" borderId="59" xfId="53" applyFont="1" applyFill="1" applyBorder="1" applyAlignment="1">
      <alignment horizontal="center" vertical="center" wrapText="1"/>
      <protection/>
    </xf>
    <xf numFmtId="0" fontId="23" fillId="34" borderId="60" xfId="53" applyFont="1" applyFill="1" applyBorder="1" applyAlignment="1">
      <alignment horizontal="center" vertical="center" wrapText="1"/>
      <protection/>
    </xf>
    <xf numFmtId="0" fontId="23" fillId="34" borderId="61" xfId="53" applyFont="1" applyFill="1" applyBorder="1" applyAlignment="1">
      <alignment horizontal="center" vertical="center" wrapText="1"/>
      <protection/>
    </xf>
    <xf numFmtId="0" fontId="96" fillId="0" borderId="62" xfId="0" applyFont="1" applyFill="1" applyBorder="1" applyAlignment="1">
      <alignment horizontal="center" vertical="center" wrapText="1"/>
    </xf>
    <xf numFmtId="0" fontId="97" fillId="0" borderId="62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17" fillId="0" borderId="29" xfId="0" applyNumberFormat="1" applyFont="1" applyFill="1" applyBorder="1" applyAlignment="1">
      <alignment horizontal="center" vertical="center" wrapText="1"/>
    </xf>
    <xf numFmtId="0" fontId="98" fillId="0" borderId="15" xfId="0" applyFont="1" applyBorder="1" applyAlignment="1">
      <alignment/>
    </xf>
    <xf numFmtId="0" fontId="98" fillId="0" borderId="10" xfId="0" applyFont="1" applyBorder="1" applyAlignment="1">
      <alignment/>
    </xf>
    <xf numFmtId="0" fontId="17" fillId="0" borderId="64" xfId="0" applyNumberFormat="1" applyFont="1" applyFill="1" applyBorder="1" applyAlignment="1">
      <alignment horizontal="center" vertical="center" wrapText="1"/>
    </xf>
    <xf numFmtId="0" fontId="98" fillId="0" borderId="28" xfId="0" applyFont="1" applyBorder="1" applyAlignment="1">
      <alignment/>
    </xf>
    <xf numFmtId="0" fontId="98" fillId="0" borderId="65" xfId="0" applyFont="1" applyBorder="1" applyAlignment="1">
      <alignment/>
    </xf>
    <xf numFmtId="0" fontId="99" fillId="0" borderId="18" xfId="0" applyFont="1" applyFill="1" applyBorder="1" applyAlignment="1">
      <alignment horizontal="center" vertical="center" wrapText="1"/>
    </xf>
    <xf numFmtId="0" fontId="97" fillId="0" borderId="15" xfId="0" applyFont="1" applyBorder="1" applyAlignment="1">
      <alignment vertical="center" wrapText="1"/>
    </xf>
    <xf numFmtId="0" fontId="97" fillId="0" borderId="10" xfId="0" applyFont="1" applyBorder="1" applyAlignment="1">
      <alignment vertical="center" wrapText="1"/>
    </xf>
    <xf numFmtId="0" fontId="97" fillId="0" borderId="15" xfId="0" applyFont="1" applyBorder="1" applyAlignment="1">
      <alignment horizontal="center" vertical="center" wrapText="1"/>
    </xf>
    <xf numFmtId="0" fontId="97" fillId="0" borderId="10" xfId="0" applyFont="1" applyBorder="1" applyAlignment="1">
      <alignment horizontal="center" vertical="center" wrapText="1"/>
    </xf>
    <xf numFmtId="0" fontId="99" fillId="0" borderId="15" xfId="0" applyFont="1" applyFill="1" applyBorder="1" applyAlignment="1">
      <alignment horizontal="center" vertical="center" wrapText="1"/>
    </xf>
    <xf numFmtId="0" fontId="99" fillId="0" borderId="29" xfId="0" applyFont="1" applyFill="1" applyBorder="1" applyAlignment="1">
      <alignment horizontal="center" vertical="center" wrapText="1"/>
    </xf>
    <xf numFmtId="0" fontId="99" fillId="0" borderId="10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0" fillId="0" borderId="66" xfId="0" applyFont="1" applyFill="1" applyBorder="1" applyAlignment="1">
      <alignment horizontal="center" vertical="center" wrapText="1"/>
    </xf>
    <xf numFmtId="0" fontId="100" fillId="0" borderId="49" xfId="0" applyFont="1" applyFill="1" applyBorder="1" applyAlignment="1">
      <alignment horizontal="center" vertical="center" wrapText="1"/>
    </xf>
    <xf numFmtId="0" fontId="100" fillId="0" borderId="67" xfId="0" applyFont="1" applyFill="1" applyBorder="1" applyAlignment="1">
      <alignment horizontal="justify" vertical="center" wrapText="1"/>
    </xf>
    <xf numFmtId="0" fontId="100" fillId="0" borderId="49" xfId="0" applyFont="1" applyFill="1" applyBorder="1" applyAlignment="1">
      <alignment horizontal="justify" vertical="center" wrapText="1"/>
    </xf>
    <xf numFmtId="0" fontId="97" fillId="0" borderId="24" xfId="0" applyFont="1" applyBorder="1" applyAlignment="1">
      <alignment vertical="center" wrapText="1"/>
    </xf>
    <xf numFmtId="0" fontId="100" fillId="0" borderId="29" xfId="0" applyFont="1" applyFill="1" applyBorder="1" applyAlignment="1">
      <alignment horizontal="center" vertical="center" wrapText="1"/>
    </xf>
    <xf numFmtId="0" fontId="97" fillId="0" borderId="20" xfId="0" applyFont="1" applyBorder="1" applyAlignment="1">
      <alignment horizontal="center" vertical="center" wrapText="1"/>
    </xf>
    <xf numFmtId="0" fontId="100" fillId="0" borderId="18" xfId="0" applyFont="1" applyFill="1" applyBorder="1" applyAlignment="1">
      <alignment horizontal="justify" vertical="center" wrapText="1"/>
    </xf>
    <xf numFmtId="166" fontId="100" fillId="0" borderId="29" xfId="48" applyNumberFormat="1" applyFont="1" applyFill="1" applyBorder="1" applyAlignment="1">
      <alignment horizontal="center" vertical="center" wrapText="1"/>
    </xf>
    <xf numFmtId="166" fontId="100" fillId="0" borderId="15" xfId="48" applyNumberFormat="1" applyFont="1" applyFill="1" applyBorder="1" applyAlignment="1">
      <alignment horizontal="center" vertical="center" wrapText="1"/>
    </xf>
    <xf numFmtId="0" fontId="97" fillId="0" borderId="10" xfId="0" applyFont="1" applyBorder="1" applyAlignment="1">
      <alignment wrapText="1"/>
    </xf>
    <xf numFmtId="0" fontId="9" fillId="19" borderId="43" xfId="53" applyFont="1" applyFill="1" applyBorder="1" applyAlignment="1">
      <alignment horizontal="center" vertical="center" wrapText="1"/>
      <protection/>
    </xf>
    <xf numFmtId="0" fontId="9" fillId="19" borderId="48" xfId="53" applyFont="1" applyFill="1" applyBorder="1" applyAlignment="1">
      <alignment horizontal="center" vertical="center" wrapText="1"/>
      <protection/>
    </xf>
    <xf numFmtId="0" fontId="9" fillId="19" borderId="25" xfId="53" applyFont="1" applyFill="1" applyBorder="1" applyAlignment="1">
      <alignment horizontal="center" vertical="center" wrapText="1"/>
      <protection/>
    </xf>
    <xf numFmtId="0" fontId="9" fillId="41" borderId="43" xfId="53" applyFont="1" applyFill="1" applyBorder="1" applyAlignment="1">
      <alignment horizontal="center" vertical="center" wrapText="1"/>
      <protection/>
    </xf>
    <xf numFmtId="0" fontId="9" fillId="41" borderId="48" xfId="53" applyFont="1" applyFill="1" applyBorder="1" applyAlignment="1">
      <alignment horizontal="center" vertical="center" wrapText="1"/>
      <protection/>
    </xf>
    <xf numFmtId="0" fontId="9" fillId="41" borderId="25" xfId="53" applyFont="1" applyFill="1" applyBorder="1" applyAlignment="1">
      <alignment horizontal="center" vertical="center" wrapText="1"/>
      <protection/>
    </xf>
    <xf numFmtId="0" fontId="9" fillId="11" borderId="55" xfId="53" applyFont="1" applyFill="1" applyBorder="1" applyAlignment="1">
      <alignment horizontal="center" vertical="center" wrapText="1"/>
      <protection/>
    </xf>
    <xf numFmtId="0" fontId="9" fillId="11" borderId="19" xfId="53" applyFont="1" applyFill="1" applyBorder="1" applyAlignment="1">
      <alignment horizontal="center" vertical="center" wrapText="1"/>
      <protection/>
    </xf>
    <xf numFmtId="9" fontId="100" fillId="0" borderId="18" xfId="57" applyFont="1" applyFill="1" applyBorder="1" applyAlignment="1">
      <alignment horizontal="center" vertical="center" wrapText="1"/>
    </xf>
    <xf numFmtId="9" fontId="100" fillId="0" borderId="15" xfId="57" applyFont="1" applyFill="1" applyBorder="1" applyAlignment="1">
      <alignment horizontal="center" vertical="center" wrapText="1"/>
    </xf>
    <xf numFmtId="9" fontId="100" fillId="0" borderId="20" xfId="57" applyFont="1" applyFill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16" fillId="0" borderId="18" xfId="0" applyNumberFormat="1" applyFont="1" applyFill="1" applyBorder="1" applyAlignment="1">
      <alignment horizontal="center" vertical="center" wrapText="1"/>
    </xf>
    <xf numFmtId="0" fontId="16" fillId="0" borderId="15" xfId="0" applyNumberFormat="1" applyFont="1" applyFill="1" applyBorder="1" applyAlignment="1">
      <alignment horizontal="center" vertical="center" wrapText="1"/>
    </xf>
    <xf numFmtId="0" fontId="16" fillId="0" borderId="20" xfId="0" applyNumberFormat="1" applyFont="1" applyFill="1" applyBorder="1" applyAlignment="1">
      <alignment horizontal="center" vertical="center" wrapText="1"/>
    </xf>
    <xf numFmtId="0" fontId="100" fillId="0" borderId="18" xfId="0" applyFont="1" applyFill="1" applyBorder="1" applyAlignment="1">
      <alignment horizontal="center" vertical="center" wrapText="1"/>
    </xf>
    <xf numFmtId="0" fontId="100" fillId="0" borderId="15" xfId="0" applyFont="1" applyFill="1" applyBorder="1" applyAlignment="1">
      <alignment horizontal="center" vertical="center" wrapText="1"/>
    </xf>
    <xf numFmtId="0" fontId="100" fillId="0" borderId="20" xfId="0" applyFont="1" applyFill="1" applyBorder="1" applyAlignment="1">
      <alignment horizontal="center" vertical="center" wrapText="1"/>
    </xf>
    <xf numFmtId="0" fontId="10" fillId="0" borderId="0" xfId="53" applyFont="1" applyFill="1" applyAlignment="1">
      <alignment horizontal="center" vertical="center" wrapText="1"/>
      <protection/>
    </xf>
    <xf numFmtId="0" fontId="7" fillId="34" borderId="58" xfId="53" applyFont="1" applyFill="1" applyBorder="1" applyAlignment="1">
      <alignment horizontal="center" vertical="center" wrapText="1"/>
      <protection/>
    </xf>
    <xf numFmtId="0" fontId="7" fillId="34" borderId="68" xfId="53" applyFont="1" applyFill="1" applyBorder="1" applyAlignment="1">
      <alignment horizontal="center" vertical="center" wrapText="1"/>
      <protection/>
    </xf>
    <xf numFmtId="0" fontId="7" fillId="34" borderId="56" xfId="53" applyFont="1" applyFill="1" applyBorder="1" applyAlignment="1">
      <alignment horizontal="center" vertical="center" wrapText="1"/>
      <protection/>
    </xf>
    <xf numFmtId="0" fontId="7" fillId="34" borderId="69" xfId="53" applyFont="1" applyFill="1" applyBorder="1" applyAlignment="1">
      <alignment horizontal="center" vertical="center" wrapText="1"/>
      <protection/>
    </xf>
    <xf numFmtId="0" fontId="7" fillId="34" borderId="60" xfId="53" applyFont="1" applyFill="1" applyBorder="1" applyAlignment="1">
      <alignment horizontal="center" vertical="center" wrapText="1"/>
      <protection/>
    </xf>
    <xf numFmtId="0" fontId="7" fillId="34" borderId="70" xfId="53" applyFont="1" applyFill="1" applyBorder="1" applyAlignment="1">
      <alignment horizontal="center" vertical="center" wrapText="1"/>
      <protection/>
    </xf>
    <xf numFmtId="0" fontId="100" fillId="0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166" fontId="85" fillId="0" borderId="29" xfId="48" applyNumberFormat="1" applyFont="1" applyFill="1" applyBorder="1" applyAlignment="1">
      <alignment vertical="center" wrapText="1"/>
    </xf>
    <xf numFmtId="166" fontId="85" fillId="0" borderId="15" xfId="48" applyNumberFormat="1" applyFont="1" applyFill="1" applyBorder="1" applyAlignment="1">
      <alignment vertical="center" wrapText="1"/>
    </xf>
    <xf numFmtId="166" fontId="85" fillId="0" borderId="20" xfId="48" applyNumberFormat="1" applyFont="1" applyFill="1" applyBorder="1" applyAlignment="1">
      <alignment vertical="center" wrapText="1"/>
    </xf>
    <xf numFmtId="0" fontId="100" fillId="0" borderId="18" xfId="57" applyNumberFormat="1" applyFont="1" applyFill="1" applyBorder="1" applyAlignment="1">
      <alignment horizontal="center" vertical="center" wrapText="1"/>
    </xf>
    <xf numFmtId="0" fontId="100" fillId="0" borderId="15" xfId="57" applyNumberFormat="1" applyFont="1" applyFill="1" applyBorder="1" applyAlignment="1">
      <alignment horizontal="center" vertical="center" wrapText="1"/>
    </xf>
    <xf numFmtId="0" fontId="100" fillId="0" borderId="20" xfId="57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84" fillId="0" borderId="18" xfId="0" applyFont="1" applyBorder="1" applyAlignment="1">
      <alignment vertical="center" wrapText="1"/>
    </xf>
    <xf numFmtId="0" fontId="38" fillId="19" borderId="43" xfId="53" applyFont="1" applyFill="1" applyBorder="1" applyAlignment="1">
      <alignment horizontal="center" vertical="center" wrapText="1"/>
      <protection/>
    </xf>
    <xf numFmtId="0" fontId="38" fillId="19" borderId="48" xfId="53" applyFont="1" applyFill="1" applyBorder="1" applyAlignment="1">
      <alignment horizontal="center" vertical="center" wrapText="1"/>
      <protection/>
    </xf>
    <xf numFmtId="0" fontId="38" fillId="19" borderId="25" xfId="53" applyFont="1" applyFill="1" applyBorder="1" applyAlignment="1">
      <alignment horizontal="center" vertical="center" wrapText="1"/>
      <protection/>
    </xf>
    <xf numFmtId="0" fontId="38" fillId="41" borderId="43" xfId="53" applyFont="1" applyFill="1" applyBorder="1" applyAlignment="1">
      <alignment horizontal="center" vertical="center" wrapText="1"/>
      <protection/>
    </xf>
    <xf numFmtId="0" fontId="38" fillId="41" borderId="48" xfId="53" applyFont="1" applyFill="1" applyBorder="1" applyAlignment="1">
      <alignment horizontal="center" vertical="center" wrapText="1"/>
      <protection/>
    </xf>
    <xf numFmtId="0" fontId="38" fillId="41" borderId="25" xfId="53" applyFont="1" applyFill="1" applyBorder="1" applyAlignment="1">
      <alignment horizontal="center" vertical="center" wrapText="1"/>
      <protection/>
    </xf>
    <xf numFmtId="0" fontId="38" fillId="11" borderId="55" xfId="53" applyFont="1" applyFill="1" applyBorder="1" applyAlignment="1">
      <alignment horizontal="center" vertical="center" wrapText="1"/>
      <protection/>
    </xf>
    <xf numFmtId="0" fontId="38" fillId="11" borderId="19" xfId="53" applyFont="1" applyFill="1" applyBorder="1" applyAlignment="1">
      <alignment horizontal="center" vertical="center" wrapText="1"/>
      <protection/>
    </xf>
    <xf numFmtId="0" fontId="7" fillId="34" borderId="57" xfId="53" applyFont="1" applyFill="1" applyBorder="1" applyAlignment="1">
      <alignment horizontal="center" vertical="center" wrapText="1"/>
      <protection/>
    </xf>
    <xf numFmtId="0" fontId="7" fillId="34" borderId="59" xfId="53" applyFont="1" applyFill="1" applyBorder="1" applyAlignment="1">
      <alignment horizontal="center" vertical="center" wrapText="1"/>
      <protection/>
    </xf>
    <xf numFmtId="0" fontId="7" fillId="34" borderId="61" xfId="53" applyFont="1" applyFill="1" applyBorder="1" applyAlignment="1">
      <alignment horizontal="center" vertical="center" wrapText="1"/>
      <protection/>
    </xf>
    <xf numFmtId="0" fontId="32" fillId="0" borderId="55" xfId="53" applyFont="1" applyFill="1" applyBorder="1" applyAlignment="1">
      <alignment horizontal="center" vertical="center" wrapText="1"/>
      <protection/>
    </xf>
    <xf numFmtId="0" fontId="32" fillId="0" borderId="40" xfId="53" applyFont="1" applyFill="1" applyBorder="1" applyAlignment="1">
      <alignment horizontal="center" vertical="center" wrapText="1"/>
      <protection/>
    </xf>
    <xf numFmtId="0" fontId="32" fillId="0" borderId="17" xfId="53" applyFont="1" applyFill="1" applyBorder="1" applyAlignment="1">
      <alignment horizontal="center" vertical="center" wrapText="1"/>
      <protection/>
    </xf>
    <xf numFmtId="0" fontId="32" fillId="0" borderId="19" xfId="53" applyFont="1" applyFill="1" applyBorder="1" applyAlignment="1">
      <alignment horizontal="center" vertical="center" wrapText="1"/>
      <protection/>
    </xf>
    <xf numFmtId="0" fontId="32" fillId="0" borderId="21" xfId="53" applyFont="1" applyFill="1" applyBorder="1" applyAlignment="1">
      <alignment horizontal="center" vertical="center" wrapText="1"/>
      <protection/>
    </xf>
    <xf numFmtId="0" fontId="32" fillId="0" borderId="19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166" fontId="101" fillId="0" borderId="19" xfId="48" applyNumberFormat="1" applyFont="1" applyFill="1" applyBorder="1" applyAlignment="1">
      <alignment horizontal="center" vertical="center"/>
    </xf>
    <xf numFmtId="166" fontId="101" fillId="0" borderId="21" xfId="48" applyNumberFormat="1" applyFont="1" applyFill="1" applyBorder="1" applyAlignment="1">
      <alignment horizontal="center" vertical="center"/>
    </xf>
    <xf numFmtId="0" fontId="32" fillId="0" borderId="18" xfId="53" applyFont="1" applyFill="1" applyBorder="1" applyAlignment="1">
      <alignment horizontal="center" vertical="center" wrapText="1"/>
      <protection/>
    </xf>
    <xf numFmtId="0" fontId="32" fillId="0" borderId="15" xfId="53" applyFont="1" applyFill="1" applyBorder="1" applyAlignment="1">
      <alignment horizontal="center" vertical="center" wrapText="1"/>
      <protection/>
    </xf>
    <xf numFmtId="166" fontId="101" fillId="0" borderId="18" xfId="48" applyNumberFormat="1" applyFont="1" applyFill="1" applyBorder="1" applyAlignment="1">
      <alignment horizontal="center" vertical="center"/>
    </xf>
    <xf numFmtId="0" fontId="32" fillId="0" borderId="42" xfId="53" applyFont="1" applyFill="1" applyBorder="1" applyAlignment="1">
      <alignment horizontal="center" vertical="center" wrapText="1"/>
      <protection/>
    </xf>
    <xf numFmtId="6" fontId="32" fillId="0" borderId="18" xfId="53" applyNumberFormat="1" applyFont="1" applyFill="1" applyBorder="1" applyAlignment="1">
      <alignment horizontal="center" vertical="center" wrapText="1"/>
      <protection/>
    </xf>
    <xf numFmtId="0" fontId="32" fillId="0" borderId="20" xfId="53" applyFont="1" applyFill="1" applyBorder="1" applyAlignment="1">
      <alignment horizontal="center" vertical="center" wrapText="1"/>
      <protection/>
    </xf>
    <xf numFmtId="9" fontId="92" fillId="0" borderId="18" xfId="0" applyNumberFormat="1" applyFont="1" applyFill="1" applyBorder="1" applyAlignment="1">
      <alignment horizontal="center" vertical="center" wrapText="1"/>
    </xf>
    <xf numFmtId="9" fontId="92" fillId="0" borderId="20" xfId="0" applyNumberFormat="1" applyFont="1" applyFill="1" applyBorder="1" applyAlignment="1">
      <alignment horizontal="center" vertical="center" wrapText="1"/>
    </xf>
    <xf numFmtId="166" fontId="92" fillId="0" borderId="18" xfId="48" applyNumberFormat="1" applyFont="1" applyFill="1" applyBorder="1" applyAlignment="1">
      <alignment horizontal="center" vertical="center" wrapText="1"/>
    </xf>
    <xf numFmtId="166" fontId="92" fillId="0" borderId="20" xfId="48" applyNumberFormat="1" applyFont="1" applyFill="1" applyBorder="1" applyAlignment="1">
      <alignment horizontal="center" vertical="center" wrapText="1"/>
    </xf>
    <xf numFmtId="0" fontId="32" fillId="0" borderId="39" xfId="53" applyFont="1" applyFill="1" applyBorder="1" applyAlignment="1">
      <alignment horizontal="center" vertical="center" wrapText="1"/>
      <protection/>
    </xf>
    <xf numFmtId="0" fontId="32" fillId="0" borderId="71" xfId="53" applyFont="1" applyFill="1" applyBorder="1" applyAlignment="1">
      <alignment horizontal="center" vertical="center" wrapText="1"/>
      <protection/>
    </xf>
    <xf numFmtId="0" fontId="32" fillId="0" borderId="11" xfId="53" applyFont="1" applyFill="1" applyBorder="1" applyAlignment="1">
      <alignment horizontal="center" vertical="center" wrapText="1"/>
      <protection/>
    </xf>
    <xf numFmtId="0" fontId="101" fillId="0" borderId="21" xfId="0" applyFont="1" applyFill="1" applyBorder="1" applyAlignment="1">
      <alignment horizontal="center" vertical="center" wrapText="1"/>
    </xf>
    <xf numFmtId="0" fontId="101" fillId="0" borderId="11" xfId="0" applyFont="1" applyFill="1" applyBorder="1" applyAlignment="1">
      <alignment horizontal="center" vertical="center" wrapText="1"/>
    </xf>
    <xf numFmtId="0" fontId="101" fillId="0" borderId="72" xfId="0" applyFont="1" applyFill="1" applyBorder="1" applyAlignment="1">
      <alignment horizontal="center" vertical="center" wrapText="1"/>
    </xf>
    <xf numFmtId="0" fontId="101" fillId="0" borderId="15" xfId="0" applyFont="1" applyFill="1" applyBorder="1" applyAlignment="1">
      <alignment horizontal="center" vertical="center" wrapText="1"/>
    </xf>
    <xf numFmtId="0" fontId="101" fillId="0" borderId="10" xfId="0" applyFont="1" applyFill="1" applyBorder="1" applyAlignment="1">
      <alignment horizontal="center" vertical="center" wrapText="1"/>
    </xf>
    <xf numFmtId="0" fontId="92" fillId="0" borderId="18" xfId="0" applyFont="1" applyFill="1" applyBorder="1" applyAlignment="1">
      <alignment horizontal="center" vertical="center" wrapText="1"/>
    </xf>
    <xf numFmtId="0" fontId="92" fillId="0" borderId="15" xfId="0" applyFont="1" applyFill="1" applyBorder="1" applyAlignment="1">
      <alignment horizontal="center" vertical="center" wrapText="1"/>
    </xf>
    <xf numFmtId="0" fontId="92" fillId="0" borderId="10" xfId="0" applyFont="1" applyFill="1" applyBorder="1" applyAlignment="1">
      <alignment horizontal="center" vertical="center" wrapText="1"/>
    </xf>
    <xf numFmtId="166" fontId="102" fillId="0" borderId="21" xfId="48" applyNumberFormat="1" applyFont="1" applyFill="1" applyBorder="1" applyAlignment="1">
      <alignment horizontal="center" vertical="center" wrapText="1"/>
    </xf>
    <xf numFmtId="166" fontId="102" fillId="0" borderId="11" xfId="48" applyNumberFormat="1" applyFont="1" applyFill="1" applyBorder="1" applyAlignment="1">
      <alignment horizontal="center" vertical="center" wrapText="1"/>
    </xf>
    <xf numFmtId="0" fontId="41" fillId="0" borderId="55" xfId="53" applyFont="1" applyFill="1" applyBorder="1" applyAlignment="1">
      <alignment horizontal="center" vertical="center" wrapText="1"/>
      <protection/>
    </xf>
    <xf numFmtId="0" fontId="41" fillId="0" borderId="40" xfId="53" applyFont="1" applyFill="1" applyBorder="1" applyAlignment="1">
      <alignment horizontal="center" vertical="center" wrapText="1"/>
      <protection/>
    </xf>
    <xf numFmtId="0" fontId="41" fillId="0" borderId="42" xfId="53" applyFont="1" applyFill="1" applyBorder="1" applyAlignment="1">
      <alignment horizontal="center" vertical="center" wrapText="1"/>
      <protection/>
    </xf>
    <xf numFmtId="0" fontId="41" fillId="0" borderId="19" xfId="53" applyFont="1" applyFill="1" applyBorder="1" applyAlignment="1">
      <alignment horizontal="center" vertical="center" wrapText="1"/>
      <protection/>
    </xf>
    <xf numFmtId="0" fontId="41" fillId="0" borderId="21" xfId="53" applyFont="1" applyFill="1" applyBorder="1" applyAlignment="1">
      <alignment horizontal="center" vertical="center" wrapText="1"/>
      <protection/>
    </xf>
    <xf numFmtId="0" fontId="41" fillId="0" borderId="11" xfId="53" applyFont="1" applyFill="1" applyBorder="1" applyAlignment="1">
      <alignment horizontal="center" vertical="center" wrapText="1"/>
      <protection/>
    </xf>
    <xf numFmtId="0" fontId="103" fillId="0" borderId="19" xfId="0" applyFont="1" applyFill="1" applyBorder="1" applyAlignment="1">
      <alignment horizontal="center" vertical="center" wrapText="1"/>
    </xf>
    <xf numFmtId="0" fontId="103" fillId="0" borderId="21" xfId="0" applyFont="1" applyFill="1" applyBorder="1" applyAlignment="1">
      <alignment horizontal="center" vertical="center" wrapText="1"/>
    </xf>
    <xf numFmtId="0" fontId="93" fillId="0" borderId="19" xfId="0" applyFont="1" applyFill="1" applyBorder="1" applyAlignment="1">
      <alignment horizontal="center" vertical="center" wrapText="1"/>
    </xf>
    <xf numFmtId="0" fontId="93" fillId="0" borderId="21" xfId="0" applyFont="1" applyFill="1" applyBorder="1" applyAlignment="1">
      <alignment horizontal="center" vertical="center" wrapText="1"/>
    </xf>
    <xf numFmtId="166" fontId="85" fillId="0" borderId="29" xfId="48" applyNumberFormat="1" applyFont="1" applyFill="1" applyBorder="1" applyAlignment="1">
      <alignment horizontal="center" vertical="center"/>
    </xf>
    <xf numFmtId="166" fontId="85" fillId="0" borderId="15" xfId="48" applyNumberFormat="1" applyFont="1" applyFill="1" applyBorder="1" applyAlignment="1">
      <alignment horizontal="center" vertical="center"/>
    </xf>
    <xf numFmtId="166" fontId="85" fillId="0" borderId="10" xfId="48" applyNumberFormat="1" applyFont="1" applyFill="1" applyBorder="1" applyAlignment="1">
      <alignment horizontal="center" vertical="center"/>
    </xf>
    <xf numFmtId="0" fontId="4" fillId="0" borderId="73" xfId="53" applyFont="1" applyFill="1" applyBorder="1" applyAlignment="1">
      <alignment horizontal="center" vertical="center" wrapText="1"/>
      <protection/>
    </xf>
    <xf numFmtId="0" fontId="4" fillId="0" borderId="74" xfId="53" applyFont="1" applyFill="1" applyBorder="1" applyAlignment="1">
      <alignment horizontal="center" vertical="center" wrapText="1"/>
      <protection/>
    </xf>
    <xf numFmtId="0" fontId="93" fillId="0" borderId="32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41" fillId="0" borderId="18" xfId="0" applyNumberFormat="1" applyFont="1" applyFill="1" applyBorder="1" applyAlignment="1">
      <alignment horizontal="center" vertical="center" wrapText="1"/>
    </xf>
    <xf numFmtId="0" fontId="41" fillId="0" borderId="15" xfId="0" applyNumberFormat="1" applyFont="1" applyFill="1" applyBorder="1" applyAlignment="1">
      <alignment horizontal="center" vertical="center" wrapText="1"/>
    </xf>
    <xf numFmtId="0" fontId="41" fillId="0" borderId="20" xfId="0" applyNumberFormat="1" applyFont="1" applyFill="1" applyBorder="1" applyAlignment="1">
      <alignment horizontal="center" vertical="center" wrapText="1"/>
    </xf>
    <xf numFmtId="0" fontId="41" fillId="0" borderId="18" xfId="0" applyNumberFormat="1" applyFont="1" applyFill="1" applyBorder="1" applyAlignment="1">
      <alignment horizontal="left" vertical="center" wrapText="1"/>
    </xf>
    <xf numFmtId="0" fontId="41" fillId="0" borderId="15" xfId="0" applyNumberFormat="1" applyFont="1" applyFill="1" applyBorder="1" applyAlignment="1">
      <alignment horizontal="left" vertical="center" wrapText="1"/>
    </xf>
    <xf numFmtId="0" fontId="41" fillId="0" borderId="20" xfId="0" applyNumberFormat="1" applyFont="1" applyFill="1" applyBorder="1" applyAlignment="1">
      <alignment horizontal="left" vertical="center" wrapText="1"/>
    </xf>
    <xf numFmtId="9" fontId="41" fillId="0" borderId="18" xfId="57" applyFont="1" applyFill="1" applyBorder="1" applyAlignment="1">
      <alignment horizontal="center" vertical="center" wrapText="1"/>
    </xf>
    <xf numFmtId="9" fontId="41" fillId="0" borderId="15" xfId="57" applyFont="1" applyFill="1" applyBorder="1" applyAlignment="1">
      <alignment horizontal="center" vertical="center" wrapText="1"/>
    </xf>
    <xf numFmtId="9" fontId="41" fillId="0" borderId="20" xfId="57" applyFont="1" applyFill="1" applyBorder="1" applyAlignment="1">
      <alignment horizontal="center" vertical="center" wrapText="1"/>
    </xf>
    <xf numFmtId="0" fontId="4" fillId="0" borderId="17" xfId="53" applyFont="1" applyFill="1" applyBorder="1" applyAlignment="1">
      <alignment horizontal="center" vertical="center" wrapText="1"/>
      <protection/>
    </xf>
    <xf numFmtId="0" fontId="4" fillId="0" borderId="27" xfId="53" applyFont="1" applyFill="1" applyBorder="1" applyAlignment="1">
      <alignment horizontal="center" vertical="center" wrapText="1"/>
      <protection/>
    </xf>
    <xf numFmtId="0" fontId="4" fillId="0" borderId="75" xfId="53" applyFont="1" applyFill="1" applyBorder="1" applyAlignment="1">
      <alignment horizontal="center" vertical="center" wrapText="1"/>
      <protection/>
    </xf>
    <xf numFmtId="0" fontId="4" fillId="0" borderId="17" xfId="53" applyFont="1" applyFill="1" applyBorder="1" applyAlignment="1">
      <alignment horizontal="center" wrapText="1"/>
      <protection/>
    </xf>
    <xf numFmtId="0" fontId="4" fillId="0" borderId="27" xfId="53" applyFont="1" applyFill="1" applyBorder="1" applyAlignment="1">
      <alignment horizontal="center" wrapText="1"/>
      <protection/>
    </xf>
    <xf numFmtId="0" fontId="4" fillId="0" borderId="75" xfId="53" applyFont="1" applyFill="1" applyBorder="1" applyAlignment="1">
      <alignment horizontal="center" wrapText="1"/>
      <protection/>
    </xf>
    <xf numFmtId="0" fontId="4" fillId="0" borderId="57" xfId="53" applyFont="1" applyFill="1" applyBorder="1" applyAlignment="1">
      <alignment horizontal="center" wrapText="1"/>
      <protection/>
    </xf>
    <xf numFmtId="0" fontId="4" fillId="0" borderId="14" xfId="53" applyFont="1" applyFill="1" applyBorder="1" applyAlignment="1">
      <alignment horizontal="center" wrapText="1"/>
      <protection/>
    </xf>
    <xf numFmtId="0" fontId="4" fillId="0" borderId="74" xfId="53" applyFont="1" applyFill="1" applyBorder="1" applyAlignment="1">
      <alignment horizontal="center" wrapText="1"/>
      <protection/>
    </xf>
    <xf numFmtId="0" fontId="4" fillId="0" borderId="76" xfId="53" applyFont="1" applyFill="1" applyBorder="1" applyAlignment="1">
      <alignment horizontal="center" vertical="center" wrapText="1"/>
      <protection/>
    </xf>
    <xf numFmtId="0" fontId="4" fillId="0" borderId="77" xfId="53" applyFont="1" applyFill="1" applyBorder="1" applyAlignment="1">
      <alignment horizontal="center" vertical="center" wrapText="1"/>
      <protection/>
    </xf>
    <xf numFmtId="0" fontId="4" fillId="0" borderId="57" xfId="53" applyFont="1" applyFill="1" applyBorder="1" applyAlignment="1">
      <alignment horizontal="center" vertical="center" wrapText="1"/>
      <protection/>
    </xf>
    <xf numFmtId="0" fontId="103" fillId="0" borderId="11" xfId="0" applyFont="1" applyFill="1" applyBorder="1" applyAlignment="1">
      <alignment horizontal="center" vertical="center" wrapText="1"/>
    </xf>
    <xf numFmtId="0" fontId="8" fillId="0" borderId="0" xfId="53" applyFont="1" applyFill="1" applyAlignment="1">
      <alignment horizontal="left" wrapText="1"/>
      <protection/>
    </xf>
    <xf numFmtId="0" fontId="9" fillId="11" borderId="78" xfId="53" applyFont="1" applyFill="1" applyBorder="1" applyAlignment="1">
      <alignment horizontal="center" vertical="center" wrapText="1"/>
      <protection/>
    </xf>
    <xf numFmtId="0" fontId="9" fillId="11" borderId="58" xfId="53" applyFont="1" applyFill="1" applyBorder="1" applyAlignment="1">
      <alignment horizontal="center" vertical="center" wrapText="1"/>
      <protection/>
    </xf>
    <xf numFmtId="0" fontId="9" fillId="11" borderId="79" xfId="53" applyFont="1" applyFill="1" applyBorder="1" applyAlignment="1">
      <alignment horizontal="center" vertical="center" wrapText="1"/>
      <protection/>
    </xf>
    <xf numFmtId="0" fontId="41" fillId="0" borderId="73" xfId="53" applyFont="1" applyFill="1" applyBorder="1" applyAlignment="1">
      <alignment horizontal="center" vertical="center" wrapText="1"/>
      <protection/>
    </xf>
    <xf numFmtId="0" fontId="41" fillId="0" borderId="14" xfId="53" applyFont="1" applyFill="1" applyBorder="1" applyAlignment="1">
      <alignment horizontal="center" vertical="center" wrapText="1"/>
      <protection/>
    </xf>
    <xf numFmtId="0" fontId="41" fillId="0" borderId="31" xfId="53" applyFont="1" applyFill="1" applyBorder="1" applyAlignment="1">
      <alignment horizontal="center" vertical="center" wrapText="1"/>
      <protection/>
    </xf>
    <xf numFmtId="0" fontId="41" fillId="0" borderId="80" xfId="53" applyFont="1" applyFill="1" applyBorder="1" applyAlignment="1">
      <alignment horizontal="center" vertical="center" wrapText="1"/>
      <protection/>
    </xf>
    <xf numFmtId="0" fontId="41" fillId="0" borderId="37" xfId="53" applyFont="1" applyFill="1" applyBorder="1" applyAlignment="1">
      <alignment horizontal="center" vertical="center" wrapText="1"/>
      <protection/>
    </xf>
    <xf numFmtId="0" fontId="41" fillId="0" borderId="12" xfId="53" applyFont="1" applyFill="1" applyBorder="1" applyAlignment="1">
      <alignment horizontal="center" vertical="center" wrapText="1"/>
      <protection/>
    </xf>
    <xf numFmtId="0" fontId="104" fillId="37" borderId="73" xfId="0" applyFont="1" applyFill="1" applyBorder="1" applyAlignment="1">
      <alignment horizontal="center" vertical="center" wrapText="1"/>
    </xf>
    <xf numFmtId="0" fontId="104" fillId="37" borderId="14" xfId="0" applyFont="1" applyFill="1" applyBorder="1" applyAlignment="1">
      <alignment horizontal="center" vertical="center" wrapText="1"/>
    </xf>
    <xf numFmtId="0" fontId="104" fillId="37" borderId="74" xfId="0" applyFont="1" applyFill="1" applyBorder="1" applyAlignment="1">
      <alignment horizontal="center" vertical="center" wrapText="1"/>
    </xf>
    <xf numFmtId="0" fontId="104" fillId="37" borderId="80" xfId="0" applyFont="1" applyFill="1" applyBorder="1" applyAlignment="1">
      <alignment horizontal="center" vertical="center" wrapText="1"/>
    </xf>
    <xf numFmtId="0" fontId="104" fillId="37" borderId="37" xfId="0" applyFont="1" applyFill="1" applyBorder="1" applyAlignment="1">
      <alignment horizontal="center" vertical="center" wrapText="1"/>
    </xf>
    <xf numFmtId="0" fontId="104" fillId="37" borderId="77" xfId="0" applyFont="1" applyFill="1" applyBorder="1" applyAlignment="1">
      <alignment horizontal="center" vertical="center" wrapText="1"/>
    </xf>
    <xf numFmtId="0" fontId="104" fillId="37" borderId="81" xfId="0" applyFont="1" applyFill="1" applyBorder="1" applyAlignment="1">
      <alignment horizontal="left" vertical="center" wrapText="1"/>
    </xf>
    <xf numFmtId="0" fontId="104" fillId="37" borderId="27" xfId="0" applyFont="1" applyFill="1" applyBorder="1" applyAlignment="1">
      <alignment horizontal="left" vertical="center" wrapText="1"/>
    </xf>
    <xf numFmtId="0" fontId="104" fillId="37" borderId="75" xfId="0" applyFont="1" applyFill="1" applyBorder="1" applyAlignment="1">
      <alignment horizontal="left" vertical="center" wrapText="1"/>
    </xf>
    <xf numFmtId="0" fontId="104" fillId="37" borderId="64" xfId="0" applyFont="1" applyFill="1" applyBorder="1" applyAlignment="1">
      <alignment horizontal="left" vertical="center" wrapText="1"/>
    </xf>
    <xf numFmtId="0" fontId="104" fillId="37" borderId="28" xfId="0" applyFont="1" applyFill="1" applyBorder="1" applyAlignment="1">
      <alignment horizontal="left" vertical="center" wrapText="1"/>
    </xf>
    <xf numFmtId="0" fontId="104" fillId="37" borderId="71" xfId="0" applyFont="1" applyFill="1" applyBorder="1" applyAlignment="1">
      <alignment horizontal="left" vertical="center" wrapText="1"/>
    </xf>
    <xf numFmtId="0" fontId="31" fillId="0" borderId="29" xfId="0" applyNumberFormat="1" applyFont="1" applyFill="1" applyBorder="1" applyAlignment="1">
      <alignment horizontal="center" vertical="center" wrapText="1"/>
    </xf>
    <xf numFmtId="0" fontId="31" fillId="0" borderId="15" xfId="0" applyNumberFormat="1" applyFont="1" applyFill="1" applyBorder="1" applyAlignment="1">
      <alignment horizontal="center" vertical="center" wrapText="1"/>
    </xf>
    <xf numFmtId="0" fontId="31" fillId="0" borderId="20" xfId="0" applyNumberFormat="1" applyFont="1" applyFill="1" applyBorder="1" applyAlignment="1">
      <alignment horizontal="center" vertical="center" wrapText="1"/>
    </xf>
    <xf numFmtId="0" fontId="31" fillId="0" borderId="73" xfId="53" applyFont="1" applyFill="1" applyBorder="1" applyAlignment="1">
      <alignment horizontal="center" vertical="center" wrapText="1"/>
      <protection/>
    </xf>
    <xf numFmtId="0" fontId="31" fillId="0" borderId="14" xfId="53" applyFont="1" applyFill="1" applyBorder="1" applyAlignment="1">
      <alignment horizontal="center" vertical="center" wrapText="1"/>
      <protection/>
    </xf>
    <xf numFmtId="0" fontId="31" fillId="0" borderId="74" xfId="53" applyFont="1" applyFill="1" applyBorder="1" applyAlignment="1">
      <alignment horizontal="center" vertical="center" wrapText="1"/>
      <protection/>
    </xf>
    <xf numFmtId="17" fontId="31" fillId="0" borderId="73" xfId="53" applyNumberFormat="1" applyFont="1" applyFill="1" applyBorder="1" applyAlignment="1">
      <alignment horizontal="center" vertical="center" wrapText="1"/>
      <protection/>
    </xf>
    <xf numFmtId="17" fontId="31" fillId="0" borderId="14" xfId="53" applyNumberFormat="1" applyFont="1" applyFill="1" applyBorder="1" applyAlignment="1">
      <alignment horizontal="center" vertical="center" wrapText="1"/>
      <protection/>
    </xf>
    <xf numFmtId="0" fontId="41" fillId="0" borderId="57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31" xfId="0" applyFont="1" applyFill="1" applyBorder="1" applyAlignment="1">
      <alignment horizontal="center" vertical="center" wrapText="1"/>
    </xf>
    <xf numFmtId="0" fontId="31" fillId="0" borderId="51" xfId="0" applyFont="1" applyFill="1" applyBorder="1" applyAlignment="1">
      <alignment horizontal="center" vertical="center" wrapText="1"/>
    </xf>
    <xf numFmtId="0" fontId="41" fillId="0" borderId="76" xfId="0" applyFont="1" applyFill="1" applyBorder="1" applyAlignment="1">
      <alignment horizontal="center" vertical="center" wrapText="1"/>
    </xf>
    <xf numFmtId="0" fontId="41" fillId="0" borderId="82" xfId="0" applyFont="1" applyFill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1" fillId="0" borderId="42" xfId="0" applyFont="1" applyFill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31" fillId="0" borderId="65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31" fillId="0" borderId="83" xfId="0" applyFont="1" applyFill="1" applyBorder="1" applyAlignment="1">
      <alignment horizontal="center" vertical="center" wrapText="1"/>
    </xf>
    <xf numFmtId="0" fontId="31" fillId="0" borderId="18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17" fontId="31" fillId="0" borderId="18" xfId="0" applyNumberFormat="1" applyFont="1" applyFill="1" applyBorder="1" applyAlignment="1">
      <alignment horizontal="center" vertical="center" wrapText="1"/>
    </xf>
    <xf numFmtId="0" fontId="31" fillId="0" borderId="39" xfId="0" applyNumberFormat="1" applyFont="1" applyFill="1" applyBorder="1" applyAlignment="1">
      <alignment horizontal="center" vertical="center" wrapText="1"/>
    </xf>
    <xf numFmtId="0" fontId="31" fillId="0" borderId="28" xfId="0" applyNumberFormat="1" applyFont="1" applyFill="1" applyBorder="1" applyAlignment="1">
      <alignment horizontal="center" vertical="center" wrapText="1"/>
    </xf>
    <xf numFmtId="0" fontId="31" fillId="0" borderId="65" xfId="0" applyNumberFormat="1" applyFont="1" applyFill="1" applyBorder="1" applyAlignment="1">
      <alignment horizontal="center" vertical="center" wrapText="1"/>
    </xf>
    <xf numFmtId="0" fontId="9" fillId="10" borderId="48" xfId="53" applyFont="1" applyFill="1" applyBorder="1" applyAlignment="1">
      <alignment horizontal="center" vertical="center" wrapText="1"/>
      <protection/>
    </xf>
    <xf numFmtId="0" fontId="9" fillId="10" borderId="25" xfId="53" applyFont="1" applyFill="1" applyBorder="1" applyAlignment="1">
      <alignment horizontal="center" vertical="center" wrapText="1"/>
      <protection/>
    </xf>
    <xf numFmtId="0" fontId="44" fillId="0" borderId="40" xfId="53" applyFont="1" applyFill="1" applyBorder="1" applyAlignment="1">
      <alignment horizontal="center" vertical="center" wrapText="1"/>
      <protection/>
    </xf>
    <xf numFmtId="0" fontId="44" fillId="0" borderId="21" xfId="53" applyFont="1" applyFill="1" applyBorder="1" applyAlignment="1">
      <alignment horizontal="center" vertical="center" wrapText="1"/>
      <protection/>
    </xf>
    <xf numFmtId="0" fontId="44" fillId="0" borderId="20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8" xfId="53" applyFont="1" applyFill="1" applyBorder="1" applyAlignment="1">
      <alignment vertical="center" wrapText="1"/>
      <protection/>
    </xf>
    <xf numFmtId="0" fontId="44" fillId="0" borderId="20" xfId="53" applyFont="1" applyFill="1" applyBorder="1" applyAlignment="1">
      <alignment vertical="center" wrapText="1"/>
      <protection/>
    </xf>
    <xf numFmtId="0" fontId="44" fillId="0" borderId="21" xfId="55" applyFont="1" applyFill="1" applyBorder="1" applyAlignment="1" applyProtection="1">
      <alignment horizontal="center" vertical="center" wrapText="1"/>
      <protection/>
    </xf>
    <xf numFmtId="0" fontId="44" fillId="0" borderId="21" xfId="0" applyNumberFormat="1" applyFont="1" applyFill="1" applyBorder="1" applyAlignment="1">
      <alignment horizontal="center" vertical="center" wrapText="1"/>
    </xf>
    <xf numFmtId="9" fontId="45" fillId="0" borderId="21" xfId="57" applyNumberFormat="1" applyFont="1" applyFill="1" applyBorder="1" applyAlignment="1" applyProtection="1">
      <alignment horizontal="center" vertical="center" wrapText="1"/>
      <protection/>
    </xf>
    <xf numFmtId="167" fontId="45" fillId="37" borderId="18" xfId="48" applyNumberFormat="1" applyFont="1" applyFill="1" applyBorder="1" applyAlignment="1">
      <alignment horizontal="center" vertical="center"/>
    </xf>
    <xf numFmtId="167" fontId="45" fillId="37" borderId="15" xfId="48" applyNumberFormat="1" applyFont="1" applyFill="1" applyBorder="1" applyAlignment="1">
      <alignment horizontal="center" vertical="center"/>
    </xf>
    <xf numFmtId="167" fontId="45" fillId="37" borderId="20" xfId="48" applyNumberFormat="1" applyFont="1" applyFill="1" applyBorder="1" applyAlignment="1">
      <alignment horizontal="center" vertical="center"/>
    </xf>
    <xf numFmtId="17" fontId="44" fillId="0" borderId="21" xfId="53" applyNumberFormat="1" applyFont="1" applyFill="1" applyBorder="1" applyAlignment="1">
      <alignment horizontal="center" vertical="center" wrapText="1"/>
      <protection/>
    </xf>
    <xf numFmtId="0" fontId="44" fillId="0" borderId="33" xfId="53" applyFont="1" applyFill="1" applyBorder="1" applyAlignment="1">
      <alignment horizontal="center" vertical="center" wrapText="1"/>
      <protection/>
    </xf>
    <xf numFmtId="0" fontId="44" fillId="37" borderId="21" xfId="55" applyFont="1" applyFill="1" applyBorder="1" applyAlignment="1" applyProtection="1">
      <alignment horizontal="center" vertical="center" wrapText="1"/>
      <protection/>
    </xf>
    <xf numFmtId="0" fontId="44" fillId="37" borderId="21" xfId="0" applyFont="1" applyFill="1" applyBorder="1" applyAlignment="1">
      <alignment horizontal="center" vertical="center" wrapText="1"/>
    </xf>
    <xf numFmtId="0" fontId="44" fillId="37" borderId="21" xfId="53" applyFont="1" applyFill="1" applyBorder="1" applyAlignment="1">
      <alignment horizontal="center" vertical="center" wrapText="1"/>
      <protection/>
    </xf>
    <xf numFmtId="10" fontId="44" fillId="37" borderId="21" xfId="53" applyNumberFormat="1" applyFont="1" applyFill="1" applyBorder="1" applyAlignment="1">
      <alignment horizontal="center" vertical="center" wrapText="1"/>
      <protection/>
    </xf>
    <xf numFmtId="9" fontId="44" fillId="37" borderId="21" xfId="53" applyNumberFormat="1" applyFont="1" applyFill="1" applyBorder="1" applyAlignment="1">
      <alignment horizontal="center" vertical="center" wrapText="1"/>
      <protection/>
    </xf>
    <xf numFmtId="3" fontId="44" fillId="0" borderId="21" xfId="53" applyNumberFormat="1" applyFont="1" applyFill="1" applyBorder="1" applyAlignment="1">
      <alignment horizontal="center" vertical="center" wrapText="1"/>
      <protection/>
    </xf>
    <xf numFmtId="0" fontId="44" fillId="0" borderId="21" xfId="53" applyNumberFormat="1" applyFont="1" applyFill="1" applyBorder="1" applyAlignment="1">
      <alignment horizontal="center" vertical="center" wrapText="1"/>
      <protection/>
    </xf>
    <xf numFmtId="3" fontId="44" fillId="0" borderId="33" xfId="53" applyNumberFormat="1" applyFont="1" applyFill="1" applyBorder="1" applyAlignment="1">
      <alignment horizontal="center" vertical="center" wrapText="1"/>
      <protection/>
    </xf>
    <xf numFmtId="9" fontId="44" fillId="37" borderId="18" xfId="57" applyFont="1" applyFill="1" applyBorder="1" applyAlignment="1">
      <alignment horizontal="center" vertical="center" wrapText="1"/>
    </xf>
    <xf numFmtId="9" fontId="44" fillId="37" borderId="20" xfId="57" applyFont="1" applyFill="1" applyBorder="1" applyAlignment="1">
      <alignment horizontal="center" vertical="center" wrapText="1"/>
    </xf>
    <xf numFmtId="167" fontId="45" fillId="37" borderId="10" xfId="48" applyNumberFormat="1" applyFont="1" applyFill="1" applyBorder="1" applyAlignment="1">
      <alignment horizontal="center" vertical="center"/>
    </xf>
    <xf numFmtId="17" fontId="44" fillId="37" borderId="21" xfId="53" applyNumberFormat="1" applyFont="1" applyFill="1" applyBorder="1" applyAlignment="1">
      <alignment horizontal="center" vertical="center" wrapText="1"/>
      <protection/>
    </xf>
    <xf numFmtId="0" fontId="44" fillId="37" borderId="33" xfId="53" applyFont="1" applyFill="1" applyBorder="1" applyAlignment="1">
      <alignment horizontal="center" vertical="center" wrapText="1"/>
      <protection/>
    </xf>
    <xf numFmtId="0" fontId="44" fillId="37" borderId="40" xfId="0" applyFont="1" applyFill="1" applyBorder="1" applyAlignment="1">
      <alignment horizontal="center" vertical="center" wrapText="1"/>
    </xf>
    <xf numFmtId="0" fontId="44" fillId="37" borderId="21" xfId="52" applyFont="1" applyFill="1" applyBorder="1" applyAlignment="1">
      <alignment horizontal="center" vertical="center" wrapText="1"/>
    </xf>
    <xf numFmtId="0" fontId="6" fillId="0" borderId="19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 wrapText="1"/>
      <protection/>
    </xf>
    <xf numFmtId="167" fontId="41" fillId="0" borderId="19" xfId="53" applyNumberFormat="1" applyFont="1" applyFill="1" applyBorder="1" applyAlignment="1">
      <alignment horizontal="center" vertical="center" wrapText="1"/>
      <protection/>
    </xf>
    <xf numFmtId="167" fontId="41" fillId="0" borderId="21" xfId="53" applyNumberFormat="1" applyFont="1" applyFill="1" applyBorder="1" applyAlignment="1">
      <alignment horizontal="center" vertical="center" wrapText="1"/>
      <protection/>
    </xf>
    <xf numFmtId="17" fontId="41" fillId="0" borderId="19" xfId="53" applyNumberFormat="1" applyFont="1" applyFill="1" applyBorder="1" applyAlignment="1">
      <alignment horizontal="center" vertical="center" wrapText="1"/>
      <protection/>
    </xf>
    <xf numFmtId="0" fontId="41" fillId="0" borderId="32" xfId="53" applyFont="1" applyFill="1" applyBorder="1" applyAlignment="1">
      <alignment horizontal="center" vertical="center" wrapText="1"/>
      <protection/>
    </xf>
    <xf numFmtId="0" fontId="41" fillId="0" borderId="33" xfId="53" applyFont="1" applyFill="1" applyBorder="1" applyAlignment="1">
      <alignment horizontal="center" vertical="center" wrapText="1"/>
      <protection/>
    </xf>
    <xf numFmtId="17" fontId="41" fillId="0" borderId="21" xfId="53" applyNumberFormat="1" applyFont="1" applyFill="1" applyBorder="1" applyAlignment="1">
      <alignment horizontal="center" vertical="center" wrapText="1"/>
      <protection/>
    </xf>
    <xf numFmtId="166" fontId="75" fillId="0" borderId="21" xfId="48" applyNumberFormat="1" applyFont="1" applyFill="1" applyBorder="1" applyAlignment="1">
      <alignment horizontal="center" vertical="center"/>
    </xf>
    <xf numFmtId="49" fontId="41" fillId="0" borderId="21" xfId="53" applyNumberFormat="1" applyFont="1" applyFill="1" applyBorder="1" applyAlignment="1">
      <alignment horizontal="center" vertical="center" wrapText="1"/>
      <protection/>
    </xf>
    <xf numFmtId="0" fontId="41" fillId="0" borderId="21" xfId="0" applyNumberFormat="1" applyFont="1" applyFill="1" applyBorder="1" applyAlignment="1">
      <alignment horizontal="center" vertical="center" wrapText="1"/>
    </xf>
    <xf numFmtId="9" fontId="41" fillId="0" borderId="21" xfId="57" applyFont="1" applyFill="1" applyBorder="1" applyAlignment="1">
      <alignment horizontal="center" vertical="center" wrapText="1"/>
    </xf>
    <xf numFmtId="167" fontId="41" fillId="0" borderId="21" xfId="0" applyNumberFormat="1" applyFont="1" applyFill="1" applyBorder="1" applyAlignment="1">
      <alignment horizontal="center" vertical="center" wrapText="1"/>
    </xf>
    <xf numFmtId="17" fontId="41" fillId="0" borderId="21" xfId="0" applyNumberFormat="1" applyFont="1" applyFill="1" applyBorder="1" applyAlignment="1">
      <alignment horizontal="center" vertical="center" wrapText="1"/>
    </xf>
    <xf numFmtId="0" fontId="41" fillId="0" borderId="33" xfId="0" applyNumberFormat="1" applyFont="1" applyFill="1" applyBorder="1" applyAlignment="1">
      <alignment horizontal="center" vertical="center" wrapText="1"/>
    </xf>
    <xf numFmtId="9" fontId="41" fillId="0" borderId="21" xfId="53" applyNumberFormat="1" applyFont="1" applyFill="1" applyBorder="1" applyAlignment="1">
      <alignment horizontal="center" vertical="center" wrapText="1"/>
      <protection/>
    </xf>
    <xf numFmtId="0" fontId="48" fillId="0" borderId="0" xfId="53" applyFont="1" applyFill="1" applyAlignment="1">
      <alignment horizontal="left" wrapText="1"/>
      <protection/>
    </xf>
    <xf numFmtId="0" fontId="95" fillId="0" borderId="21" xfId="0" applyFont="1" applyFill="1" applyBorder="1" applyAlignment="1">
      <alignment horizontal="center" vertical="center" textRotation="90" wrapText="1"/>
    </xf>
    <xf numFmtId="0" fontId="95" fillId="39" borderId="18" xfId="0" applyFont="1" applyFill="1" applyBorder="1" applyAlignment="1">
      <alignment horizontal="center" vertical="center" wrapText="1"/>
    </xf>
    <xf numFmtId="0" fontId="95" fillId="39" borderId="15" xfId="0" applyFont="1" applyFill="1" applyBorder="1" applyAlignment="1">
      <alignment horizontal="center" vertical="center" wrapText="1"/>
    </xf>
    <xf numFmtId="0" fontId="95" fillId="39" borderId="20" xfId="0" applyFont="1" applyFill="1" applyBorder="1" applyAlignment="1">
      <alignment horizontal="center" vertical="center" wrapText="1"/>
    </xf>
    <xf numFmtId="0" fontId="95" fillId="39" borderId="84" xfId="0" applyFont="1" applyFill="1" applyBorder="1" applyAlignment="1">
      <alignment horizontal="center" vertical="center" wrapText="1"/>
    </xf>
    <xf numFmtId="0" fontId="95" fillId="39" borderId="16" xfId="0" applyFont="1" applyFill="1" applyBorder="1" applyAlignment="1">
      <alignment horizontal="center" vertical="center" wrapText="1"/>
    </xf>
    <xf numFmtId="0" fontId="95" fillId="39" borderId="85" xfId="0" applyFont="1" applyFill="1" applyBorder="1" applyAlignment="1">
      <alignment horizontal="center" vertical="center" wrapText="1"/>
    </xf>
    <xf numFmtId="0" fontId="75" fillId="38" borderId="29" xfId="0" applyFont="1" applyFill="1" applyBorder="1" applyAlignment="1">
      <alignment horizontal="center" vertical="center" wrapText="1"/>
    </xf>
    <xf numFmtId="0" fontId="75" fillId="38" borderId="20" xfId="0" applyFont="1" applyFill="1" applyBorder="1" applyAlignment="1">
      <alignment horizontal="center" vertical="center" wrapText="1"/>
    </xf>
    <xf numFmtId="166" fontId="75" fillId="38" borderId="29" xfId="50" applyNumberFormat="1" applyFont="1" applyFill="1" applyBorder="1" applyAlignment="1">
      <alignment horizontal="center" vertical="center" wrapText="1"/>
    </xf>
    <xf numFmtId="166" fontId="75" fillId="38" borderId="15" xfId="50" applyNumberFormat="1" applyFont="1" applyFill="1" applyBorder="1" applyAlignment="1">
      <alignment horizontal="center" vertical="center" wrapText="1"/>
    </xf>
    <xf numFmtId="166" fontId="75" fillId="38" borderId="20" xfId="50" applyNumberFormat="1" applyFont="1" applyFill="1" applyBorder="1" applyAlignment="1">
      <alignment horizontal="center" vertical="center" wrapText="1"/>
    </xf>
    <xf numFmtId="0" fontId="75" fillId="38" borderId="18" xfId="0" applyFont="1" applyFill="1" applyBorder="1" applyAlignment="1">
      <alignment horizontal="center" vertical="center" wrapText="1"/>
    </xf>
    <xf numFmtId="0" fontId="75" fillId="38" borderId="15" xfId="0" applyFont="1" applyFill="1" applyBorder="1" applyAlignment="1">
      <alignment horizontal="center" vertical="center" wrapText="1"/>
    </xf>
    <xf numFmtId="0" fontId="95" fillId="35" borderId="18" xfId="0" applyFont="1" applyFill="1" applyBorder="1" applyAlignment="1">
      <alignment horizontal="center" vertical="center" wrapText="1"/>
    </xf>
    <xf numFmtId="0" fontId="95" fillId="35" borderId="15" xfId="0" applyFont="1" applyFill="1" applyBorder="1" applyAlignment="1">
      <alignment horizontal="center" vertical="center" wrapText="1"/>
    </xf>
    <xf numFmtId="0" fontId="95" fillId="35" borderId="20" xfId="0" applyFont="1" applyFill="1" applyBorder="1" applyAlignment="1">
      <alignment horizontal="center" vertical="center" wrapText="1"/>
    </xf>
    <xf numFmtId="9" fontId="95" fillId="35" borderId="18" xfId="57" applyFont="1" applyFill="1" applyBorder="1" applyAlignment="1">
      <alignment horizontal="center" vertical="center" wrapText="1"/>
    </xf>
    <xf numFmtId="9" fontId="95" fillId="35" borderId="15" xfId="57" applyFont="1" applyFill="1" applyBorder="1" applyAlignment="1">
      <alignment horizontal="center" vertical="center" wrapText="1"/>
    </xf>
    <xf numFmtId="9" fontId="95" fillId="35" borderId="20" xfId="57" applyFont="1" applyFill="1" applyBorder="1" applyAlignment="1">
      <alignment horizontal="center" vertical="center" wrapText="1"/>
    </xf>
    <xf numFmtId="9" fontId="75" fillId="35" borderId="18" xfId="57" applyFont="1" applyFill="1" applyBorder="1" applyAlignment="1">
      <alignment horizontal="center" vertical="center" wrapText="1"/>
    </xf>
    <xf numFmtId="9" fontId="75" fillId="35" borderId="15" xfId="57" applyFont="1" applyFill="1" applyBorder="1" applyAlignment="1">
      <alignment horizontal="center" vertical="center" wrapText="1"/>
    </xf>
    <xf numFmtId="9" fontId="75" fillId="35" borderId="20" xfId="57" applyFont="1" applyFill="1" applyBorder="1" applyAlignment="1">
      <alignment horizontal="center" vertical="center" wrapText="1"/>
    </xf>
    <xf numFmtId="166" fontId="75" fillId="35" borderId="18" xfId="50" applyNumberFormat="1" applyFont="1" applyFill="1" applyBorder="1" applyAlignment="1">
      <alignment horizontal="center" vertical="center" wrapText="1"/>
    </xf>
    <xf numFmtId="166" fontId="75" fillId="35" borderId="15" xfId="50" applyNumberFormat="1" applyFont="1" applyFill="1" applyBorder="1" applyAlignment="1">
      <alignment horizontal="center" vertical="center" wrapText="1"/>
    </xf>
    <xf numFmtId="166" fontId="75" fillId="35" borderId="20" xfId="50" applyNumberFormat="1" applyFont="1" applyFill="1" applyBorder="1" applyAlignment="1">
      <alignment horizontal="center" vertical="center" wrapText="1"/>
    </xf>
    <xf numFmtId="0" fontId="9" fillId="11" borderId="32" xfId="53" applyFont="1" applyFill="1" applyBorder="1" applyAlignment="1">
      <alignment horizontal="center" vertical="center" wrapText="1"/>
      <protection/>
    </xf>
    <xf numFmtId="0" fontId="9" fillId="33" borderId="79" xfId="53" applyFont="1" applyFill="1" applyBorder="1" applyAlignment="1">
      <alignment horizontal="center" vertical="center" wrapText="1"/>
      <protection/>
    </xf>
    <xf numFmtId="0" fontId="9" fillId="33" borderId="19" xfId="53" applyFont="1" applyFill="1" applyBorder="1" applyAlignment="1">
      <alignment horizontal="center" vertical="center" wrapText="1"/>
      <protection/>
    </xf>
    <xf numFmtId="0" fontId="95" fillId="0" borderId="81" xfId="0" applyFont="1" applyFill="1" applyBorder="1" applyAlignment="1">
      <alignment horizontal="center" vertical="center" textRotation="90" wrapText="1"/>
    </xf>
    <xf numFmtId="0" fontId="95" fillId="0" borderId="27" xfId="0" applyFont="1" applyFill="1" applyBorder="1" applyAlignment="1">
      <alignment horizontal="center" vertical="center" textRotation="90" wrapText="1"/>
    </xf>
    <xf numFmtId="0" fontId="95" fillId="0" borderId="83" xfId="0" applyFont="1" applyFill="1" applyBorder="1" applyAlignment="1">
      <alignment horizontal="center" vertical="center" textRotation="90" wrapText="1"/>
    </xf>
    <xf numFmtId="0" fontId="41" fillId="0" borderId="29" xfId="53" applyFont="1" applyFill="1" applyBorder="1" applyAlignment="1">
      <alignment horizontal="center" vertical="center" wrapText="1"/>
      <protection/>
    </xf>
    <xf numFmtId="0" fontId="41" fillId="0" borderId="15" xfId="53" applyFont="1" applyFill="1" applyBorder="1" applyAlignment="1">
      <alignment horizontal="center" vertical="center" wrapText="1"/>
      <protection/>
    </xf>
    <xf numFmtId="0" fontId="41" fillId="0" borderId="10" xfId="53" applyFont="1" applyFill="1" applyBorder="1" applyAlignment="1">
      <alignment horizontal="center" vertical="center" wrapText="1"/>
      <protection/>
    </xf>
    <xf numFmtId="0" fontId="41" fillId="0" borderId="64" xfId="0" applyFont="1" applyFill="1" applyBorder="1" applyAlignment="1">
      <alignment horizontal="center" vertical="center" wrapText="1"/>
    </xf>
    <xf numFmtId="0" fontId="41" fillId="0" borderId="28" xfId="0" applyFont="1" applyFill="1" applyBorder="1" applyAlignment="1">
      <alignment horizontal="center" vertical="center" wrapText="1"/>
    </xf>
    <xf numFmtId="0" fontId="41" fillId="0" borderId="65" xfId="0" applyFont="1" applyFill="1" applyBorder="1" applyAlignment="1">
      <alignment horizontal="center" vertical="center" wrapText="1"/>
    </xf>
    <xf numFmtId="0" fontId="41" fillId="0" borderId="73" xfId="0" applyFont="1" applyFill="1" applyBorder="1" applyAlignment="1">
      <alignment horizontal="center" vertical="center" wrapText="1"/>
    </xf>
    <xf numFmtId="0" fontId="41" fillId="0" borderId="81" xfId="53" applyFont="1" applyFill="1" applyBorder="1" applyAlignment="1">
      <alignment horizontal="center" vertical="center" wrapText="1"/>
      <protection/>
    </xf>
    <xf numFmtId="0" fontId="41" fillId="0" borderId="27" xfId="53" applyFont="1" applyFill="1" applyBorder="1" applyAlignment="1">
      <alignment horizontal="center" vertical="center" wrapText="1"/>
      <protection/>
    </xf>
    <xf numFmtId="0" fontId="41" fillId="0" borderId="83" xfId="53" applyFont="1" applyFill="1" applyBorder="1" applyAlignment="1">
      <alignment horizontal="center" vertical="center" wrapText="1"/>
      <protection/>
    </xf>
    <xf numFmtId="0" fontId="41" fillId="0" borderId="29" xfId="0" applyNumberFormat="1" applyFont="1" applyFill="1" applyBorder="1" applyAlignment="1">
      <alignment horizontal="left" vertical="center" wrapText="1"/>
    </xf>
    <xf numFmtId="0" fontId="41" fillId="0" borderId="10" xfId="0" applyNumberFormat="1" applyFont="1" applyFill="1" applyBorder="1" applyAlignment="1">
      <alignment horizontal="left" vertical="center" wrapText="1"/>
    </xf>
    <xf numFmtId="0" fontId="41" fillId="0" borderId="64" xfId="0" applyNumberFormat="1" applyFont="1" applyFill="1" applyBorder="1" applyAlignment="1">
      <alignment horizontal="center" vertical="center" wrapText="1"/>
    </xf>
    <xf numFmtId="0" fontId="41" fillId="0" borderId="28" xfId="0" applyNumberFormat="1" applyFont="1" applyFill="1" applyBorder="1" applyAlignment="1">
      <alignment horizontal="center" vertical="center" wrapText="1"/>
    </xf>
    <xf numFmtId="0" fontId="41" fillId="0" borderId="65" xfId="0" applyNumberFormat="1" applyFont="1" applyFill="1" applyBorder="1" applyAlignment="1">
      <alignment horizontal="center" vertical="center" wrapText="1"/>
    </xf>
    <xf numFmtId="166" fontId="75" fillId="0" borderId="18" xfId="48" applyNumberFormat="1" applyFont="1" applyFill="1" applyBorder="1" applyAlignment="1">
      <alignment horizontal="center" vertical="center" wrapText="1"/>
    </xf>
    <xf numFmtId="166" fontId="75" fillId="0" borderId="15" xfId="48" applyNumberFormat="1" applyFont="1" applyFill="1" applyBorder="1" applyAlignment="1">
      <alignment horizontal="center" vertical="center" wrapText="1"/>
    </xf>
    <xf numFmtId="166" fontId="75" fillId="0" borderId="20" xfId="48" applyNumberFormat="1" applyFont="1" applyFill="1" applyBorder="1" applyAlignment="1">
      <alignment horizontal="center" vertical="center" wrapText="1"/>
    </xf>
    <xf numFmtId="0" fontId="4" fillId="0" borderId="14" xfId="53" applyFont="1" applyFill="1" applyBorder="1" applyAlignment="1">
      <alignment horizontal="center" vertical="center" wrapText="1"/>
      <protection/>
    </xf>
    <xf numFmtId="0" fontId="4" fillId="0" borderId="31" xfId="53" applyFont="1" applyFill="1" applyBorder="1" applyAlignment="1">
      <alignment horizontal="center" vertical="center" wrapText="1"/>
      <protection/>
    </xf>
    <xf numFmtId="0" fontId="95" fillId="38" borderId="18" xfId="0" applyFont="1" applyFill="1" applyBorder="1" applyAlignment="1">
      <alignment horizontal="center" vertical="center" wrapText="1"/>
    </xf>
    <xf numFmtId="0" fontId="95" fillId="38" borderId="20" xfId="0" applyFont="1" applyFill="1" applyBorder="1" applyAlignment="1">
      <alignment horizontal="center" vertical="center" wrapText="1"/>
    </xf>
    <xf numFmtId="9" fontId="41" fillId="0" borderId="29" xfId="57" applyFont="1" applyFill="1" applyBorder="1" applyAlignment="1">
      <alignment horizontal="center" vertical="center" wrapText="1"/>
    </xf>
    <xf numFmtId="9" fontId="41" fillId="0" borderId="10" xfId="57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Moneda 4" xfId="51"/>
    <cellStyle name="Neutral" xfId="52"/>
    <cellStyle name="Normal 2" xfId="53"/>
    <cellStyle name="Normal 3" xfId="54"/>
    <cellStyle name="Normal_Hoja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1333500</xdr:colOff>
      <xdr:row>0</xdr:row>
      <xdr:rowOff>209550</xdr:rowOff>
    </xdr:from>
    <xdr:to>
      <xdr:col>5</xdr:col>
      <xdr:colOff>1381125</xdr:colOff>
      <xdr:row>4</xdr:row>
      <xdr:rowOff>257175</xdr:rowOff>
    </xdr:to>
    <xdr:pic>
      <xdr:nvPicPr>
        <xdr:cNvPr id="1" name="1 Imagen" descr="Descripción: Copia de LOGO ALCALDIA 2012-2015"/>
        <xdr:cNvPicPr preferRelativeResize="1">
          <a:picLocks noChangeAspect="1"/>
        </xdr:cNvPicPr>
      </xdr:nvPicPr>
      <xdr:blipFill>
        <a:blip r:embed="rId1"/>
        <a:srcRect r="12203" b="16809"/>
        <a:stretch>
          <a:fillRect/>
        </a:stretch>
      </xdr:blipFill>
      <xdr:spPr>
        <a:xfrm>
          <a:off x="9629775" y="209550"/>
          <a:ext cx="26479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1943100</xdr:colOff>
      <xdr:row>0</xdr:row>
      <xdr:rowOff>247650</xdr:rowOff>
    </xdr:from>
    <xdr:to>
      <xdr:col>11</xdr:col>
      <xdr:colOff>514350</xdr:colOff>
      <xdr:row>4</xdr:row>
      <xdr:rowOff>295275</xdr:rowOff>
    </xdr:to>
    <xdr:pic>
      <xdr:nvPicPr>
        <xdr:cNvPr id="2" name="3 Imagen" descr="Descripción: Copia de LOGO ALCALDIA 2012-2015"/>
        <xdr:cNvPicPr preferRelativeResize="1">
          <a:picLocks noChangeAspect="1"/>
        </xdr:cNvPicPr>
      </xdr:nvPicPr>
      <xdr:blipFill>
        <a:blip r:embed="rId1"/>
        <a:srcRect r="12203" b="16809"/>
        <a:stretch>
          <a:fillRect/>
        </a:stretch>
      </xdr:blipFill>
      <xdr:spPr>
        <a:xfrm>
          <a:off x="20383500" y="247650"/>
          <a:ext cx="26479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9"/>
  <sheetViews>
    <sheetView tabSelected="1" zoomScale="40" zoomScaleNormal="40" zoomScalePageLayoutView="0" workbookViewId="0" topLeftCell="A1">
      <selection activeCell="I272" sqref="I272"/>
    </sheetView>
  </sheetViews>
  <sheetFormatPr defaultColWidth="11.421875" defaultRowHeight="24" customHeight="1"/>
  <cols>
    <col min="1" max="1" width="29.421875" style="3" customWidth="1"/>
    <col min="2" max="2" width="24.140625" style="3" customWidth="1"/>
    <col min="3" max="3" width="31.8515625" style="4" customWidth="1"/>
    <col min="4" max="5" width="39.00390625" style="4" customWidth="1"/>
    <col min="6" max="6" width="39.57421875" style="4" customWidth="1"/>
    <col min="7" max="7" width="42.28125" style="4" customWidth="1"/>
    <col min="8" max="8" width="31.28125" style="4" customWidth="1"/>
    <col min="9" max="9" width="40.57421875" style="4" bestFit="1" customWidth="1"/>
    <col min="10" max="10" width="10.57421875" style="2" customWidth="1"/>
    <col min="11" max="11" width="10.00390625" style="2" customWidth="1"/>
    <col min="12" max="12" width="21.28125" style="4" customWidth="1"/>
    <col min="13" max="13" width="24.8515625" style="4" customWidth="1"/>
    <col min="14" max="14" width="23.421875" style="4" customWidth="1"/>
    <col min="15" max="15" width="23.7109375" style="4" customWidth="1"/>
    <col min="16" max="16" width="30.140625" style="4" customWidth="1"/>
    <col min="17" max="16384" width="11.421875" style="4" customWidth="1"/>
  </cols>
  <sheetData>
    <row r="1" spans="1:16" ht="24" customHeight="1">
      <c r="A1" s="416" t="s">
        <v>33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</row>
    <row r="2" spans="1:16" ht="24" customHeight="1">
      <c r="A2" s="416" t="s">
        <v>34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</row>
    <row r="3" spans="1:16" ht="24" customHeight="1">
      <c r="A3" s="416" t="s">
        <v>67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</row>
    <row r="4" spans="1:4" ht="24" customHeight="1">
      <c r="A4" s="14" t="s">
        <v>28</v>
      </c>
      <c r="B4" s="339" t="s">
        <v>32</v>
      </c>
      <c r="C4" s="339"/>
      <c r="D4" s="339"/>
    </row>
    <row r="6" ht="24" customHeight="1" thickBot="1"/>
    <row r="7" spans="1:16" s="1" customFormat="1" ht="24" customHeight="1" thickBot="1">
      <c r="A7" s="398" t="s">
        <v>29</v>
      </c>
      <c r="B7" s="399"/>
      <c r="C7" s="399"/>
      <c r="D7" s="399"/>
      <c r="E7" s="400"/>
      <c r="F7" s="401" t="s">
        <v>26</v>
      </c>
      <c r="G7" s="402"/>
      <c r="H7" s="403"/>
      <c r="I7" s="404" t="s">
        <v>3</v>
      </c>
      <c r="J7" s="405"/>
      <c r="K7" s="405"/>
      <c r="L7" s="32" t="s">
        <v>30</v>
      </c>
      <c r="M7" s="419" t="s">
        <v>18</v>
      </c>
      <c r="N7" s="417" t="s">
        <v>21</v>
      </c>
      <c r="O7" s="419" t="s">
        <v>23</v>
      </c>
      <c r="P7" s="421" t="s">
        <v>22</v>
      </c>
    </row>
    <row r="8" spans="1:16" s="5" customFormat="1" ht="40.5" customHeight="1" thickBot="1">
      <c r="A8" s="17" t="s">
        <v>19</v>
      </c>
      <c r="B8" s="17" t="s">
        <v>25</v>
      </c>
      <c r="C8" s="18" t="s">
        <v>1</v>
      </c>
      <c r="D8" s="16" t="s">
        <v>27</v>
      </c>
      <c r="E8" s="15" t="s">
        <v>31</v>
      </c>
      <c r="F8" s="12" t="s">
        <v>6</v>
      </c>
      <c r="G8" s="10" t="s">
        <v>24</v>
      </c>
      <c r="H8" s="13" t="s">
        <v>20</v>
      </c>
      <c r="I8" s="19" t="s">
        <v>0</v>
      </c>
      <c r="J8" s="20" t="s">
        <v>2</v>
      </c>
      <c r="K8" s="20">
        <v>2013</v>
      </c>
      <c r="L8" s="11">
        <v>2013</v>
      </c>
      <c r="M8" s="420"/>
      <c r="N8" s="418"/>
      <c r="O8" s="420"/>
      <c r="P8" s="422"/>
    </row>
    <row r="9" spans="1:16" ht="50.25" customHeight="1">
      <c r="A9" s="376" t="s">
        <v>49</v>
      </c>
      <c r="B9" s="376" t="s">
        <v>35</v>
      </c>
      <c r="C9" s="376" t="s">
        <v>36</v>
      </c>
      <c r="D9" s="382" t="s">
        <v>47</v>
      </c>
      <c r="E9" s="384" t="s">
        <v>37</v>
      </c>
      <c r="F9" s="387" t="s">
        <v>38</v>
      </c>
      <c r="G9" s="21" t="s">
        <v>39</v>
      </c>
      <c r="H9" s="392" t="s">
        <v>37</v>
      </c>
      <c r="I9" s="413" t="s">
        <v>40</v>
      </c>
      <c r="J9" s="410">
        <v>31</v>
      </c>
      <c r="K9" s="406">
        <v>1</v>
      </c>
      <c r="L9" s="395">
        <v>11600</v>
      </c>
      <c r="M9" s="370" t="s">
        <v>45</v>
      </c>
      <c r="N9" s="370" t="s">
        <v>64</v>
      </c>
      <c r="O9" s="370"/>
      <c r="P9" s="373" t="s">
        <v>46</v>
      </c>
    </row>
    <row r="10" spans="1:16" ht="48.75" customHeight="1">
      <c r="A10" s="377"/>
      <c r="B10" s="379"/>
      <c r="C10" s="381"/>
      <c r="D10" s="381"/>
      <c r="E10" s="385"/>
      <c r="F10" s="388"/>
      <c r="G10" s="22" t="s">
        <v>60</v>
      </c>
      <c r="H10" s="379"/>
      <c r="I10" s="414"/>
      <c r="J10" s="411"/>
      <c r="K10" s="407"/>
      <c r="L10" s="396"/>
      <c r="M10" s="371"/>
      <c r="N10" s="371"/>
      <c r="O10" s="371"/>
      <c r="P10" s="374"/>
    </row>
    <row r="11" spans="1:16" ht="60">
      <c r="A11" s="377"/>
      <c r="B11" s="379"/>
      <c r="C11" s="381"/>
      <c r="D11" s="381"/>
      <c r="E11" s="385"/>
      <c r="F11" s="388"/>
      <c r="G11" s="22" t="s">
        <v>66</v>
      </c>
      <c r="H11" s="393"/>
      <c r="I11" s="415"/>
      <c r="J11" s="412"/>
      <c r="K11" s="408"/>
      <c r="L11" s="396"/>
      <c r="M11" s="371"/>
      <c r="N11" s="371"/>
      <c r="O11" s="371"/>
      <c r="P11" s="374"/>
    </row>
    <row r="12" spans="1:16" ht="30" customHeight="1">
      <c r="A12" s="377"/>
      <c r="B12" s="379"/>
      <c r="C12" s="381"/>
      <c r="D12" s="381"/>
      <c r="E12" s="385"/>
      <c r="F12" s="389" t="s">
        <v>41</v>
      </c>
      <c r="G12" s="23" t="s">
        <v>42</v>
      </c>
      <c r="H12" s="394" t="s">
        <v>43</v>
      </c>
      <c r="I12" s="394" t="s">
        <v>44</v>
      </c>
      <c r="J12" s="409">
        <v>4</v>
      </c>
      <c r="K12" s="406">
        <v>0.25</v>
      </c>
      <c r="L12" s="379"/>
      <c r="M12" s="371"/>
      <c r="N12" s="371"/>
      <c r="O12" s="371"/>
      <c r="P12" s="374"/>
    </row>
    <row r="13" spans="1:16" ht="33.75" customHeight="1">
      <c r="A13" s="377"/>
      <c r="B13" s="379"/>
      <c r="C13" s="381"/>
      <c r="D13" s="381"/>
      <c r="E13" s="385"/>
      <c r="F13" s="390"/>
      <c r="G13" s="23" t="s">
        <v>48</v>
      </c>
      <c r="H13" s="377"/>
      <c r="I13" s="377"/>
      <c r="J13" s="379"/>
      <c r="K13" s="379"/>
      <c r="L13" s="379"/>
      <c r="M13" s="371"/>
      <c r="N13" s="371"/>
      <c r="O13" s="371"/>
      <c r="P13" s="374"/>
    </row>
    <row r="14" spans="1:16" ht="63" customHeight="1" thickBot="1">
      <c r="A14" s="378"/>
      <c r="B14" s="380"/>
      <c r="C14" s="380"/>
      <c r="D14" s="383"/>
      <c r="E14" s="386"/>
      <c r="F14" s="391"/>
      <c r="G14" s="33" t="s">
        <v>61</v>
      </c>
      <c r="H14" s="378"/>
      <c r="I14" s="378"/>
      <c r="J14" s="380"/>
      <c r="K14" s="380"/>
      <c r="L14" s="397"/>
      <c r="M14" s="372"/>
      <c r="N14" s="372"/>
      <c r="O14" s="372"/>
      <c r="P14" s="375"/>
    </row>
    <row r="15" ht="24" customHeight="1" thickBot="1"/>
    <row r="16" spans="1:16" ht="24" customHeight="1" thickBot="1">
      <c r="A16" s="398" t="s">
        <v>29</v>
      </c>
      <c r="B16" s="399"/>
      <c r="C16" s="399"/>
      <c r="D16" s="399"/>
      <c r="E16" s="400"/>
      <c r="F16" s="401" t="s">
        <v>26</v>
      </c>
      <c r="G16" s="402"/>
      <c r="H16" s="403"/>
      <c r="I16" s="404" t="s">
        <v>3</v>
      </c>
      <c r="J16" s="405"/>
      <c r="K16" s="405"/>
      <c r="L16" s="32"/>
      <c r="M16" s="419" t="s">
        <v>18</v>
      </c>
      <c r="N16" s="417" t="s">
        <v>21</v>
      </c>
      <c r="O16" s="419" t="s">
        <v>23</v>
      </c>
      <c r="P16" s="421" t="s">
        <v>22</v>
      </c>
    </row>
    <row r="17" spans="1:16" ht="24" customHeight="1" thickBot="1">
      <c r="A17" s="17" t="s">
        <v>19</v>
      </c>
      <c r="B17" s="17" t="s">
        <v>25</v>
      </c>
      <c r="C17" s="18" t="s">
        <v>1</v>
      </c>
      <c r="D17" s="16" t="s">
        <v>27</v>
      </c>
      <c r="E17" s="15" t="s">
        <v>31</v>
      </c>
      <c r="F17" s="12" t="s">
        <v>6</v>
      </c>
      <c r="G17" s="10" t="s">
        <v>24</v>
      </c>
      <c r="H17" s="13" t="s">
        <v>20</v>
      </c>
      <c r="I17" s="19" t="s">
        <v>0</v>
      </c>
      <c r="J17" s="20" t="s">
        <v>2</v>
      </c>
      <c r="K17" s="20">
        <v>2013</v>
      </c>
      <c r="L17" s="11">
        <v>2013</v>
      </c>
      <c r="M17" s="420"/>
      <c r="N17" s="418"/>
      <c r="O17" s="420"/>
      <c r="P17" s="422"/>
    </row>
    <row r="18" spans="1:16" ht="63" customHeight="1">
      <c r="A18" s="367" t="s">
        <v>50</v>
      </c>
      <c r="B18" s="376" t="s">
        <v>51</v>
      </c>
      <c r="C18" s="376" t="s">
        <v>52</v>
      </c>
      <c r="D18" s="392" t="s">
        <v>55</v>
      </c>
      <c r="E18" s="384" t="s">
        <v>53</v>
      </c>
      <c r="F18" s="392" t="s">
        <v>54</v>
      </c>
      <c r="G18" s="26" t="s">
        <v>56</v>
      </c>
      <c r="H18" s="392" t="s">
        <v>57</v>
      </c>
      <c r="I18" s="413" t="s">
        <v>58</v>
      </c>
      <c r="J18" s="410">
        <v>1</v>
      </c>
      <c r="K18" s="429">
        <v>1</v>
      </c>
      <c r="L18" s="426">
        <v>2450</v>
      </c>
      <c r="M18" s="370" t="s">
        <v>45</v>
      </c>
      <c r="N18" s="370" t="s">
        <v>65</v>
      </c>
      <c r="O18" s="370" t="s">
        <v>59</v>
      </c>
      <c r="P18" s="373"/>
    </row>
    <row r="19" spans="1:16" ht="64.5" customHeight="1">
      <c r="A19" s="368"/>
      <c r="B19" s="379"/>
      <c r="C19" s="381"/>
      <c r="D19" s="414"/>
      <c r="E19" s="385"/>
      <c r="F19" s="414"/>
      <c r="G19" s="27" t="s">
        <v>62</v>
      </c>
      <c r="H19" s="379"/>
      <c r="I19" s="414"/>
      <c r="J19" s="411"/>
      <c r="K19" s="430"/>
      <c r="L19" s="427"/>
      <c r="M19" s="371"/>
      <c r="N19" s="371"/>
      <c r="O19" s="371"/>
      <c r="P19" s="374"/>
    </row>
    <row r="20" spans="1:16" ht="88.5" customHeight="1">
      <c r="A20" s="369"/>
      <c r="B20" s="379"/>
      <c r="C20" s="381"/>
      <c r="D20" s="414"/>
      <c r="E20" s="385"/>
      <c r="F20" s="414"/>
      <c r="G20" s="434" t="s">
        <v>63</v>
      </c>
      <c r="H20" s="393"/>
      <c r="I20" s="415"/>
      <c r="J20" s="412"/>
      <c r="K20" s="431"/>
      <c r="L20" s="428"/>
      <c r="M20" s="371"/>
      <c r="N20" s="371"/>
      <c r="O20" s="371"/>
      <c r="P20" s="374"/>
    </row>
    <row r="21" spans="1:16" ht="0.75" customHeight="1" thickBot="1">
      <c r="A21" s="24"/>
      <c r="B21" s="379"/>
      <c r="C21" s="381"/>
      <c r="D21" s="414"/>
      <c r="E21" s="385"/>
      <c r="F21" s="432"/>
      <c r="G21" s="432"/>
      <c r="H21" s="394"/>
      <c r="I21" s="394"/>
      <c r="J21" s="409"/>
      <c r="K21" s="406"/>
      <c r="L21" s="28">
        <v>2450</v>
      </c>
      <c r="M21" s="371"/>
      <c r="N21" s="371"/>
      <c r="O21" s="371"/>
      <c r="P21" s="374"/>
    </row>
    <row r="22" spans="1:16" ht="3" customHeight="1" hidden="1">
      <c r="A22" s="24"/>
      <c r="B22" s="379"/>
      <c r="C22" s="381"/>
      <c r="D22" s="414"/>
      <c r="E22" s="385"/>
      <c r="F22" s="432"/>
      <c r="G22" s="432"/>
      <c r="H22" s="377"/>
      <c r="I22" s="377"/>
      <c r="J22" s="379"/>
      <c r="K22" s="424"/>
      <c r="L22" s="28">
        <v>2450</v>
      </c>
      <c r="M22" s="371"/>
      <c r="N22" s="371"/>
      <c r="O22" s="371"/>
      <c r="P22" s="374"/>
    </row>
    <row r="23" spans="1:16" ht="24" customHeight="1" hidden="1">
      <c r="A23" s="24"/>
      <c r="B23" s="380"/>
      <c r="C23" s="380"/>
      <c r="D23" s="423"/>
      <c r="E23" s="386"/>
      <c r="F23" s="433"/>
      <c r="G23" s="29"/>
      <c r="H23" s="377"/>
      <c r="I23" s="377"/>
      <c r="J23" s="379"/>
      <c r="K23" s="425"/>
      <c r="L23" s="28">
        <v>2450</v>
      </c>
      <c r="M23" s="371"/>
      <c r="N23" s="371"/>
      <c r="O23" s="371"/>
      <c r="P23" s="374"/>
    </row>
    <row r="24" spans="1:16" ht="24" customHeight="1">
      <c r="A24" s="25"/>
      <c r="B24" s="30"/>
      <c r="C24" s="31"/>
      <c r="D24" s="31"/>
      <c r="E24" s="31"/>
      <c r="F24" s="31"/>
      <c r="G24" s="31"/>
      <c r="M24" s="31"/>
      <c r="N24" s="31"/>
      <c r="O24" s="31"/>
      <c r="P24" s="31"/>
    </row>
    <row r="25" spans="1:12" ht="24" customHeight="1">
      <c r="A25" s="14" t="s">
        <v>28</v>
      </c>
      <c r="B25" s="339" t="s">
        <v>68</v>
      </c>
      <c r="C25" s="339"/>
      <c r="L25" s="2"/>
    </row>
    <row r="26" spans="1:16" ht="24" customHeight="1">
      <c r="A26" s="349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49"/>
    </row>
    <row r="27" spans="1:16" ht="24" customHeight="1" thickBot="1">
      <c r="A27" s="350"/>
      <c r="B27" s="350"/>
      <c r="C27" s="350"/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</row>
    <row r="28" spans="1:16" ht="24" customHeight="1" thickBot="1">
      <c r="A28" s="351" t="s">
        <v>69</v>
      </c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3"/>
    </row>
    <row r="29" spans="1:16" s="1" customFormat="1" ht="22.5" customHeight="1" thickBot="1">
      <c r="A29" s="354" t="s">
        <v>29</v>
      </c>
      <c r="B29" s="355"/>
      <c r="C29" s="355"/>
      <c r="D29" s="355"/>
      <c r="E29" s="356"/>
      <c r="F29" s="357" t="s">
        <v>26</v>
      </c>
      <c r="G29" s="357"/>
      <c r="H29" s="358"/>
      <c r="I29" s="359" t="s">
        <v>3</v>
      </c>
      <c r="J29" s="360"/>
      <c r="K29" s="360"/>
      <c r="L29" s="37" t="s">
        <v>30</v>
      </c>
      <c r="M29" s="361" t="s">
        <v>18</v>
      </c>
      <c r="N29" s="363" t="s">
        <v>21</v>
      </c>
      <c r="O29" s="361" t="s">
        <v>23</v>
      </c>
      <c r="P29" s="365" t="s">
        <v>22</v>
      </c>
    </row>
    <row r="30" spans="1:16" s="5" customFormat="1" ht="43.5" customHeight="1" thickBot="1">
      <c r="A30" s="38" t="s">
        <v>19</v>
      </c>
      <c r="B30" s="39" t="s">
        <v>25</v>
      </c>
      <c r="C30" s="39" t="s">
        <v>1</v>
      </c>
      <c r="D30" s="39" t="s">
        <v>27</v>
      </c>
      <c r="E30" s="40" t="s">
        <v>20</v>
      </c>
      <c r="F30" s="41" t="s">
        <v>6</v>
      </c>
      <c r="G30" s="42" t="s">
        <v>24</v>
      </c>
      <c r="H30" s="43" t="s">
        <v>20</v>
      </c>
      <c r="I30" s="38" t="s">
        <v>0</v>
      </c>
      <c r="J30" s="39" t="s">
        <v>70</v>
      </c>
      <c r="K30" s="39">
        <v>2013</v>
      </c>
      <c r="L30" s="44">
        <v>2013</v>
      </c>
      <c r="M30" s="362"/>
      <c r="N30" s="364"/>
      <c r="O30" s="362"/>
      <c r="P30" s="366"/>
    </row>
    <row r="31" spans="1:16" ht="42.75" customHeight="1">
      <c r="A31" s="343" t="s">
        <v>71</v>
      </c>
      <c r="B31" s="346" t="s">
        <v>72</v>
      </c>
      <c r="C31" s="346" t="s">
        <v>73</v>
      </c>
      <c r="D31" s="346" t="s">
        <v>74</v>
      </c>
      <c r="E31" s="346" t="s">
        <v>75</v>
      </c>
      <c r="F31" s="45" t="s">
        <v>76</v>
      </c>
      <c r="G31" s="46" t="s">
        <v>77</v>
      </c>
      <c r="H31" s="47" t="s">
        <v>78</v>
      </c>
      <c r="I31" s="47" t="s">
        <v>79</v>
      </c>
      <c r="J31" s="48">
        <v>0.5</v>
      </c>
      <c r="K31" s="48">
        <v>1</v>
      </c>
      <c r="L31" s="334" t="s">
        <v>80</v>
      </c>
      <c r="M31" s="49" t="s">
        <v>81</v>
      </c>
      <c r="N31" s="49" t="s">
        <v>82</v>
      </c>
      <c r="O31" s="50"/>
      <c r="P31" s="51" t="s">
        <v>83</v>
      </c>
    </row>
    <row r="32" spans="1:16" ht="54" customHeight="1">
      <c r="A32" s="344"/>
      <c r="B32" s="347"/>
      <c r="C32" s="347"/>
      <c r="D32" s="347"/>
      <c r="E32" s="347"/>
      <c r="F32" s="52" t="s">
        <v>84</v>
      </c>
      <c r="G32" s="53" t="s">
        <v>85</v>
      </c>
      <c r="H32" s="52" t="s">
        <v>86</v>
      </c>
      <c r="I32" s="52" t="s">
        <v>87</v>
      </c>
      <c r="J32" s="54">
        <v>0.15</v>
      </c>
      <c r="K32" s="55">
        <v>0.6</v>
      </c>
      <c r="L32" s="335"/>
      <c r="M32" s="56" t="s">
        <v>81</v>
      </c>
      <c r="N32" s="56" t="s">
        <v>82</v>
      </c>
      <c r="O32" s="57"/>
      <c r="P32" s="58" t="s">
        <v>83</v>
      </c>
    </row>
    <row r="33" spans="1:16" ht="64.5" customHeight="1">
      <c r="A33" s="344"/>
      <c r="B33" s="347"/>
      <c r="C33" s="347"/>
      <c r="D33" s="347"/>
      <c r="E33" s="347"/>
      <c r="F33" s="52" t="s">
        <v>88</v>
      </c>
      <c r="G33" s="53" t="s">
        <v>89</v>
      </c>
      <c r="H33" s="52" t="s">
        <v>90</v>
      </c>
      <c r="I33" s="52" t="s">
        <v>91</v>
      </c>
      <c r="J33" s="54">
        <v>1</v>
      </c>
      <c r="K33" s="55">
        <v>1</v>
      </c>
      <c r="L33" s="335"/>
      <c r="M33" s="56" t="s">
        <v>81</v>
      </c>
      <c r="N33" s="56" t="s">
        <v>82</v>
      </c>
      <c r="O33" s="57"/>
      <c r="P33" s="59"/>
    </row>
    <row r="34" spans="1:16" ht="90.75" customHeight="1">
      <c r="A34" s="344"/>
      <c r="B34" s="347"/>
      <c r="C34" s="347"/>
      <c r="D34" s="347"/>
      <c r="E34" s="347"/>
      <c r="F34" s="337" t="s">
        <v>92</v>
      </c>
      <c r="G34" s="52" t="s">
        <v>93</v>
      </c>
      <c r="H34" s="56" t="s">
        <v>94</v>
      </c>
      <c r="I34" s="56" t="s">
        <v>95</v>
      </c>
      <c r="J34" s="60">
        <v>5</v>
      </c>
      <c r="K34" s="60">
        <v>5</v>
      </c>
      <c r="L34" s="335"/>
      <c r="M34" s="56" t="s">
        <v>81</v>
      </c>
      <c r="N34" s="56" t="s">
        <v>82</v>
      </c>
      <c r="O34" s="57"/>
      <c r="P34" s="58" t="s">
        <v>96</v>
      </c>
    </row>
    <row r="35" spans="1:16" ht="14.25" customHeight="1" hidden="1">
      <c r="A35" s="344"/>
      <c r="B35" s="347"/>
      <c r="C35" s="347"/>
      <c r="D35" s="347"/>
      <c r="E35" s="61"/>
      <c r="F35" s="338"/>
      <c r="G35" s="53"/>
      <c r="H35" s="52" t="s">
        <v>97</v>
      </c>
      <c r="I35" s="52" t="s">
        <v>98</v>
      </c>
      <c r="J35" s="62"/>
      <c r="K35" s="60">
        <v>1</v>
      </c>
      <c r="L35" s="335"/>
      <c r="M35" s="57"/>
      <c r="N35" s="57"/>
      <c r="O35" s="57"/>
      <c r="P35" s="59"/>
    </row>
    <row r="36" spans="1:16" ht="92.25" customHeight="1">
      <c r="A36" s="344"/>
      <c r="B36" s="347"/>
      <c r="C36" s="347"/>
      <c r="D36" s="61" t="s">
        <v>99</v>
      </c>
      <c r="E36" s="63" t="s">
        <v>100</v>
      </c>
      <c r="F36" s="52" t="s">
        <v>101</v>
      </c>
      <c r="G36" s="56" t="s">
        <v>102</v>
      </c>
      <c r="H36" s="52" t="s">
        <v>103</v>
      </c>
      <c r="I36" s="52" t="s">
        <v>104</v>
      </c>
      <c r="J36" s="64">
        <v>1</v>
      </c>
      <c r="K36" s="64">
        <v>1</v>
      </c>
      <c r="L36" s="335"/>
      <c r="M36" s="56" t="s">
        <v>81</v>
      </c>
      <c r="N36" s="56" t="s">
        <v>82</v>
      </c>
      <c r="O36" s="64" t="s">
        <v>105</v>
      </c>
      <c r="P36" s="58" t="s">
        <v>106</v>
      </c>
    </row>
    <row r="37" spans="1:16" ht="78" customHeight="1" thickBot="1">
      <c r="A37" s="345"/>
      <c r="B37" s="348"/>
      <c r="C37" s="348"/>
      <c r="D37" s="65" t="s">
        <v>107</v>
      </c>
      <c r="E37" s="66" t="s">
        <v>108</v>
      </c>
      <c r="F37" s="67" t="s">
        <v>109</v>
      </c>
      <c r="G37" s="68" t="s">
        <v>110</v>
      </c>
      <c r="H37" s="69" t="s">
        <v>111</v>
      </c>
      <c r="I37" s="70" t="s">
        <v>112</v>
      </c>
      <c r="J37" s="71">
        <v>0</v>
      </c>
      <c r="K37" s="71">
        <v>1</v>
      </c>
      <c r="L37" s="336"/>
      <c r="M37" s="68" t="s">
        <v>81</v>
      </c>
      <c r="N37" s="68" t="s">
        <v>113</v>
      </c>
      <c r="O37" s="72"/>
      <c r="P37" s="73" t="s">
        <v>114</v>
      </c>
    </row>
    <row r="38" ht="24" customHeight="1">
      <c r="A38" s="25"/>
    </row>
    <row r="39" spans="1:12" ht="24" customHeight="1">
      <c r="A39" s="14" t="s">
        <v>28</v>
      </c>
      <c r="B39" s="339" t="s">
        <v>115</v>
      </c>
      <c r="C39" s="339"/>
      <c r="L39" s="2"/>
    </row>
    <row r="40" ht="18" customHeight="1">
      <c r="L40" s="2"/>
    </row>
    <row r="41" spans="5:12" ht="28.5" customHeight="1">
      <c r="E41" s="74"/>
      <c r="J41" s="4"/>
      <c r="L41" s="2"/>
    </row>
    <row r="42" spans="1:17" s="1" customFormat="1" ht="22.5" customHeight="1">
      <c r="A42" s="340" t="s">
        <v>29</v>
      </c>
      <c r="B42" s="340"/>
      <c r="C42" s="340"/>
      <c r="D42" s="340"/>
      <c r="E42" s="340"/>
      <c r="F42" s="340"/>
      <c r="G42" s="341" t="s">
        <v>26</v>
      </c>
      <c r="H42" s="341"/>
      <c r="I42" s="341"/>
      <c r="J42" s="342" t="s">
        <v>3</v>
      </c>
      <c r="K42" s="342"/>
      <c r="L42" s="342"/>
      <c r="M42" s="75" t="s">
        <v>30</v>
      </c>
      <c r="N42" s="328" t="s">
        <v>18</v>
      </c>
      <c r="O42" s="328" t="s">
        <v>21</v>
      </c>
      <c r="P42" s="328" t="s">
        <v>23</v>
      </c>
      <c r="Q42" s="328" t="s">
        <v>22</v>
      </c>
    </row>
    <row r="43" spans="1:17" s="5" customFormat="1" ht="43.5" customHeight="1">
      <c r="A43" s="76" t="s">
        <v>19</v>
      </c>
      <c r="B43" s="76" t="s">
        <v>25</v>
      </c>
      <c r="C43" s="332" t="s">
        <v>1</v>
      </c>
      <c r="D43" s="333"/>
      <c r="E43" s="76" t="s">
        <v>27</v>
      </c>
      <c r="F43" s="76" t="s">
        <v>31</v>
      </c>
      <c r="G43" s="76" t="s">
        <v>6</v>
      </c>
      <c r="H43" s="76" t="s">
        <v>24</v>
      </c>
      <c r="I43" s="76" t="s">
        <v>20</v>
      </c>
      <c r="J43" s="76" t="s">
        <v>0</v>
      </c>
      <c r="K43" s="76" t="s">
        <v>2</v>
      </c>
      <c r="L43" s="76">
        <v>2013</v>
      </c>
      <c r="M43" s="76">
        <v>2013</v>
      </c>
      <c r="N43" s="328"/>
      <c r="O43" s="328"/>
      <c r="P43" s="328"/>
      <c r="Q43" s="328"/>
    </row>
    <row r="44" spans="1:17" ht="70.5" customHeight="1">
      <c r="A44" s="318" t="s">
        <v>116</v>
      </c>
      <c r="B44" s="318" t="s">
        <v>115</v>
      </c>
      <c r="C44" s="319" t="s">
        <v>117</v>
      </c>
      <c r="D44" s="319"/>
      <c r="E44" s="77" t="s">
        <v>118</v>
      </c>
      <c r="F44" s="78" t="s">
        <v>119</v>
      </c>
      <c r="G44" s="320" t="s">
        <v>120</v>
      </c>
      <c r="H44" s="79" t="s">
        <v>121</v>
      </c>
      <c r="I44" s="323" t="s">
        <v>122</v>
      </c>
      <c r="J44" s="306" t="s">
        <v>123</v>
      </c>
      <c r="K44" s="309">
        <v>120</v>
      </c>
      <c r="L44" s="309">
        <v>200</v>
      </c>
      <c r="M44" s="312">
        <v>2457251</v>
      </c>
      <c r="N44" s="315" t="s">
        <v>124</v>
      </c>
      <c r="O44" s="286" t="s">
        <v>125</v>
      </c>
      <c r="P44" s="289"/>
      <c r="Q44" s="283" t="s">
        <v>126</v>
      </c>
    </row>
    <row r="45" spans="1:17" ht="41.25" customHeight="1">
      <c r="A45" s="318"/>
      <c r="B45" s="318"/>
      <c r="C45" s="319"/>
      <c r="D45" s="319"/>
      <c r="E45" s="292" t="s">
        <v>127</v>
      </c>
      <c r="F45" s="294" t="s">
        <v>128</v>
      </c>
      <c r="G45" s="321"/>
      <c r="H45" s="295" t="s">
        <v>129</v>
      </c>
      <c r="I45" s="324"/>
      <c r="J45" s="307"/>
      <c r="K45" s="310"/>
      <c r="L45" s="310"/>
      <c r="M45" s="313"/>
      <c r="N45" s="316"/>
      <c r="O45" s="287"/>
      <c r="P45" s="290"/>
      <c r="Q45" s="284"/>
    </row>
    <row r="46" spans="1:17" ht="31.5" customHeight="1">
      <c r="A46" s="318"/>
      <c r="B46" s="318"/>
      <c r="C46" s="319"/>
      <c r="D46" s="319"/>
      <c r="E46" s="293"/>
      <c r="F46" s="294"/>
      <c r="G46" s="321"/>
      <c r="H46" s="296"/>
      <c r="I46" s="324"/>
      <c r="J46" s="307"/>
      <c r="K46" s="310"/>
      <c r="L46" s="310"/>
      <c r="M46" s="313"/>
      <c r="N46" s="316"/>
      <c r="O46" s="287"/>
      <c r="P46" s="290"/>
      <c r="Q46" s="284"/>
    </row>
    <row r="47" spans="1:17" ht="41.25" customHeight="1">
      <c r="A47" s="318"/>
      <c r="B47" s="318"/>
      <c r="C47" s="319"/>
      <c r="D47" s="319"/>
      <c r="E47" s="80" t="s">
        <v>130</v>
      </c>
      <c r="F47" s="81" t="s">
        <v>131</v>
      </c>
      <c r="G47" s="321"/>
      <c r="H47" s="81" t="s">
        <v>132</v>
      </c>
      <c r="I47" s="324"/>
      <c r="J47" s="307"/>
      <c r="K47" s="310"/>
      <c r="L47" s="310"/>
      <c r="M47" s="313"/>
      <c r="N47" s="316"/>
      <c r="O47" s="287"/>
      <c r="P47" s="290"/>
      <c r="Q47" s="284"/>
    </row>
    <row r="48" spans="1:17" ht="53.25" customHeight="1">
      <c r="A48" s="318"/>
      <c r="B48" s="318"/>
      <c r="C48" s="319"/>
      <c r="D48" s="319"/>
      <c r="E48" s="80" t="s">
        <v>133</v>
      </c>
      <c r="F48" s="82" t="s">
        <v>134</v>
      </c>
      <c r="G48" s="321"/>
      <c r="H48" s="81" t="s">
        <v>135</v>
      </c>
      <c r="I48" s="324"/>
      <c r="J48" s="307"/>
      <c r="K48" s="310"/>
      <c r="L48" s="310"/>
      <c r="M48" s="313"/>
      <c r="N48" s="316"/>
      <c r="O48" s="287"/>
      <c r="P48" s="290"/>
      <c r="Q48" s="284"/>
    </row>
    <row r="49" spans="1:17" ht="45.75" customHeight="1">
      <c r="A49" s="318"/>
      <c r="B49" s="318"/>
      <c r="C49" s="319"/>
      <c r="D49" s="319"/>
      <c r="E49" s="83" t="s">
        <v>136</v>
      </c>
      <c r="F49" s="81" t="s">
        <v>137</v>
      </c>
      <c r="G49" s="321"/>
      <c r="H49" s="81" t="s">
        <v>138</v>
      </c>
      <c r="I49" s="324"/>
      <c r="J49" s="307"/>
      <c r="K49" s="310"/>
      <c r="L49" s="310"/>
      <c r="M49" s="313"/>
      <c r="N49" s="316"/>
      <c r="O49" s="287"/>
      <c r="P49" s="290"/>
      <c r="Q49" s="284"/>
    </row>
    <row r="50" spans="1:17" ht="53.25" customHeight="1">
      <c r="A50" s="318"/>
      <c r="B50" s="318"/>
      <c r="C50" s="319"/>
      <c r="D50" s="319"/>
      <c r="E50" s="80" t="s">
        <v>139</v>
      </c>
      <c r="F50" s="84" t="s">
        <v>140</v>
      </c>
      <c r="G50" s="321"/>
      <c r="H50" s="81" t="s">
        <v>141</v>
      </c>
      <c r="I50" s="324"/>
      <c r="J50" s="307"/>
      <c r="K50" s="310"/>
      <c r="L50" s="310"/>
      <c r="M50" s="313"/>
      <c r="N50" s="316"/>
      <c r="O50" s="287"/>
      <c r="P50" s="290"/>
      <c r="Q50" s="284"/>
    </row>
    <row r="51" spans="1:17" ht="57.75" customHeight="1">
      <c r="A51" s="318"/>
      <c r="B51" s="318"/>
      <c r="C51" s="319"/>
      <c r="D51" s="319"/>
      <c r="E51" s="80" t="s">
        <v>142</v>
      </c>
      <c r="F51" s="85" t="s">
        <v>143</v>
      </c>
      <c r="G51" s="321"/>
      <c r="H51" s="81" t="s">
        <v>144</v>
      </c>
      <c r="I51" s="324"/>
      <c r="J51" s="307"/>
      <c r="K51" s="310"/>
      <c r="L51" s="310"/>
      <c r="M51" s="313"/>
      <c r="N51" s="316"/>
      <c r="O51" s="287"/>
      <c r="P51" s="290"/>
      <c r="Q51" s="284"/>
    </row>
    <row r="52" spans="1:17" ht="35.25" customHeight="1">
      <c r="A52" s="318"/>
      <c r="B52" s="318"/>
      <c r="C52" s="319"/>
      <c r="D52" s="319"/>
      <c r="E52" s="80" t="s">
        <v>145</v>
      </c>
      <c r="F52" s="84" t="s">
        <v>146</v>
      </c>
      <c r="G52" s="321"/>
      <c r="H52" s="85" t="s">
        <v>147</v>
      </c>
      <c r="I52" s="324"/>
      <c r="J52" s="307"/>
      <c r="K52" s="310"/>
      <c r="L52" s="310"/>
      <c r="M52" s="313"/>
      <c r="N52" s="316"/>
      <c r="O52" s="287"/>
      <c r="P52" s="290"/>
      <c r="Q52" s="284"/>
    </row>
    <row r="53" spans="1:17" ht="53.25" customHeight="1">
      <c r="A53" s="318"/>
      <c r="B53" s="318"/>
      <c r="C53" s="319"/>
      <c r="D53" s="319"/>
      <c r="E53" s="80" t="s">
        <v>148</v>
      </c>
      <c r="F53" s="86" t="s">
        <v>149</v>
      </c>
      <c r="G53" s="322"/>
      <c r="H53" s="81" t="s">
        <v>150</v>
      </c>
      <c r="I53" s="325"/>
      <c r="J53" s="308"/>
      <c r="K53" s="311"/>
      <c r="L53" s="311"/>
      <c r="M53" s="314"/>
      <c r="N53" s="317"/>
      <c r="O53" s="287"/>
      <c r="P53" s="291"/>
      <c r="Q53" s="285"/>
    </row>
    <row r="54" spans="1:17" ht="54" customHeight="1">
      <c r="A54" s="318"/>
      <c r="B54" s="318"/>
      <c r="C54" s="326" t="s">
        <v>151</v>
      </c>
      <c r="D54" s="326"/>
      <c r="E54" s="297" t="s">
        <v>152</v>
      </c>
      <c r="F54" s="87" t="s">
        <v>153</v>
      </c>
      <c r="G54" s="88" t="s">
        <v>154</v>
      </c>
      <c r="H54" s="89" t="s">
        <v>155</v>
      </c>
      <c r="I54" s="90" t="s">
        <v>156</v>
      </c>
      <c r="J54" s="91" t="s">
        <v>157</v>
      </c>
      <c r="K54" s="92">
        <v>1</v>
      </c>
      <c r="L54" s="92">
        <v>1</v>
      </c>
      <c r="M54" s="299">
        <v>167297</v>
      </c>
      <c r="N54" s="283" t="s">
        <v>158</v>
      </c>
      <c r="O54" s="287"/>
      <c r="P54" s="289"/>
      <c r="Q54" s="283" t="s">
        <v>159</v>
      </c>
    </row>
    <row r="55" spans="1:17" ht="81" customHeight="1">
      <c r="A55" s="318"/>
      <c r="B55" s="318"/>
      <c r="C55" s="326"/>
      <c r="D55" s="326"/>
      <c r="E55" s="298"/>
      <c r="F55" s="93" t="s">
        <v>160</v>
      </c>
      <c r="G55" s="88" t="s">
        <v>161</v>
      </c>
      <c r="H55" s="94" t="s">
        <v>162</v>
      </c>
      <c r="I55" s="90" t="s">
        <v>163</v>
      </c>
      <c r="J55" s="91" t="s">
        <v>164</v>
      </c>
      <c r="K55" s="92">
        <v>1</v>
      </c>
      <c r="L55" s="92">
        <v>1</v>
      </c>
      <c r="M55" s="300"/>
      <c r="N55" s="284"/>
      <c r="O55" s="287"/>
      <c r="P55" s="290"/>
      <c r="Q55" s="284"/>
    </row>
    <row r="56" spans="1:17" ht="132" customHeight="1">
      <c r="A56" s="318"/>
      <c r="B56" s="318"/>
      <c r="C56" s="326"/>
      <c r="D56" s="326"/>
      <c r="E56" s="95" t="s">
        <v>165</v>
      </c>
      <c r="F56" s="96" t="s">
        <v>166</v>
      </c>
      <c r="G56" s="88" t="s">
        <v>167</v>
      </c>
      <c r="H56" s="94" t="s">
        <v>168</v>
      </c>
      <c r="I56" s="90" t="s">
        <v>169</v>
      </c>
      <c r="J56" s="91" t="s">
        <v>170</v>
      </c>
      <c r="K56" s="92">
        <v>0.7</v>
      </c>
      <c r="L56" s="92">
        <v>0.7</v>
      </c>
      <c r="M56" s="300"/>
      <c r="N56" s="284"/>
      <c r="O56" s="287"/>
      <c r="P56" s="290"/>
      <c r="Q56" s="284"/>
    </row>
    <row r="57" spans="1:17" ht="93.75" customHeight="1">
      <c r="A57" s="318"/>
      <c r="B57" s="318"/>
      <c r="C57" s="326"/>
      <c r="D57" s="326"/>
      <c r="E57" s="95" t="s">
        <v>171</v>
      </c>
      <c r="F57" s="96" t="s">
        <v>172</v>
      </c>
      <c r="G57" s="88" t="s">
        <v>173</v>
      </c>
      <c r="H57" s="94" t="s">
        <v>174</v>
      </c>
      <c r="I57" s="90" t="s">
        <v>175</v>
      </c>
      <c r="J57" s="91" t="s">
        <v>176</v>
      </c>
      <c r="K57" s="97" t="s">
        <v>177</v>
      </c>
      <c r="L57" s="98">
        <f>2/8</f>
        <v>0.25</v>
      </c>
      <c r="M57" s="300"/>
      <c r="N57" s="284"/>
      <c r="O57" s="287"/>
      <c r="P57" s="290"/>
      <c r="Q57" s="284"/>
    </row>
    <row r="58" spans="1:17" ht="119.25" customHeight="1">
      <c r="A58" s="318"/>
      <c r="B58" s="318"/>
      <c r="C58" s="326"/>
      <c r="D58" s="326"/>
      <c r="E58" s="99" t="s">
        <v>165</v>
      </c>
      <c r="F58" s="100" t="s">
        <v>178</v>
      </c>
      <c r="G58" s="88" t="s">
        <v>179</v>
      </c>
      <c r="H58" s="87" t="s">
        <v>180</v>
      </c>
      <c r="I58" s="90" t="s">
        <v>181</v>
      </c>
      <c r="J58" s="91" t="s">
        <v>182</v>
      </c>
      <c r="K58" s="98">
        <f>2/8</f>
        <v>0.25</v>
      </c>
      <c r="L58" s="98">
        <f>2/8</f>
        <v>0.25</v>
      </c>
      <c r="M58" s="300"/>
      <c r="N58" s="284"/>
      <c r="O58" s="287"/>
      <c r="P58" s="290"/>
      <c r="Q58" s="284"/>
    </row>
    <row r="59" spans="1:17" ht="72.75" customHeight="1">
      <c r="A59" s="318"/>
      <c r="B59" s="318"/>
      <c r="C59" s="326"/>
      <c r="D59" s="326"/>
      <c r="E59" s="101" t="s">
        <v>183</v>
      </c>
      <c r="F59" s="96" t="s">
        <v>184</v>
      </c>
      <c r="G59" s="88" t="s">
        <v>185</v>
      </c>
      <c r="H59" s="96" t="s">
        <v>186</v>
      </c>
      <c r="I59" s="90" t="s">
        <v>187</v>
      </c>
      <c r="J59" s="91" t="s">
        <v>188</v>
      </c>
      <c r="K59" s="98">
        <f>4/12</f>
        <v>0.3333333333333333</v>
      </c>
      <c r="L59" s="98">
        <f>4/12</f>
        <v>0.3333333333333333</v>
      </c>
      <c r="M59" s="300"/>
      <c r="N59" s="285"/>
      <c r="O59" s="287"/>
      <c r="P59" s="291"/>
      <c r="Q59" s="285"/>
    </row>
    <row r="60" spans="1:17" ht="336" customHeight="1">
      <c r="A60" s="318"/>
      <c r="B60" s="318"/>
      <c r="C60" s="326"/>
      <c r="D60" s="326"/>
      <c r="E60" s="101" t="s">
        <v>189</v>
      </c>
      <c r="F60" s="96" t="s">
        <v>190</v>
      </c>
      <c r="G60" s="88" t="s">
        <v>191</v>
      </c>
      <c r="H60" s="102" t="s">
        <v>192</v>
      </c>
      <c r="I60" s="90" t="s">
        <v>193</v>
      </c>
      <c r="J60" s="91" t="s">
        <v>194</v>
      </c>
      <c r="K60" s="98">
        <f>1/1</f>
        <v>1</v>
      </c>
      <c r="L60" s="98">
        <f>1/1</f>
        <v>1</v>
      </c>
      <c r="M60" s="300"/>
      <c r="N60" s="103" t="s">
        <v>195</v>
      </c>
      <c r="O60" s="287"/>
      <c r="P60" s="104"/>
      <c r="Q60" s="105" t="s">
        <v>126</v>
      </c>
    </row>
    <row r="61" spans="1:17" ht="264" customHeight="1">
      <c r="A61" s="318"/>
      <c r="B61" s="318"/>
      <c r="C61" s="326"/>
      <c r="D61" s="326"/>
      <c r="E61" s="302" t="s">
        <v>165</v>
      </c>
      <c r="F61" s="94" t="s">
        <v>196</v>
      </c>
      <c r="G61" s="88" t="s">
        <v>197</v>
      </c>
      <c r="H61" s="94" t="s">
        <v>198</v>
      </c>
      <c r="I61" s="90" t="s">
        <v>199</v>
      </c>
      <c r="J61" s="91" t="s">
        <v>200</v>
      </c>
      <c r="K61" s="98">
        <f>1/4</f>
        <v>0.25</v>
      </c>
      <c r="L61" s="98">
        <f>1/4</f>
        <v>0.25</v>
      </c>
      <c r="M61" s="300"/>
      <c r="N61" s="103" t="s">
        <v>201</v>
      </c>
      <c r="O61" s="287"/>
      <c r="P61" s="104"/>
      <c r="Q61" s="103" t="s">
        <v>202</v>
      </c>
    </row>
    <row r="62" spans="1:17" ht="147" customHeight="1">
      <c r="A62" s="318"/>
      <c r="B62" s="318"/>
      <c r="C62" s="326"/>
      <c r="D62" s="326"/>
      <c r="E62" s="302"/>
      <c r="F62" s="106" t="s">
        <v>203</v>
      </c>
      <c r="G62" s="88" t="s">
        <v>204</v>
      </c>
      <c r="H62" s="107" t="s">
        <v>205</v>
      </c>
      <c r="I62" s="90" t="s">
        <v>206</v>
      </c>
      <c r="J62" s="91" t="s">
        <v>207</v>
      </c>
      <c r="K62" s="92">
        <v>0.25</v>
      </c>
      <c r="L62" s="92">
        <v>0.25</v>
      </c>
      <c r="M62" s="300"/>
      <c r="N62" s="103" t="s">
        <v>208</v>
      </c>
      <c r="O62" s="287"/>
      <c r="P62" s="104"/>
      <c r="Q62" s="103" t="s">
        <v>202</v>
      </c>
    </row>
    <row r="63" spans="1:17" ht="165" customHeight="1">
      <c r="A63" s="318"/>
      <c r="B63" s="318"/>
      <c r="C63" s="326"/>
      <c r="D63" s="326"/>
      <c r="E63" s="95" t="s">
        <v>171</v>
      </c>
      <c r="F63" s="108" t="s">
        <v>209</v>
      </c>
      <c r="G63" s="88" t="s">
        <v>210</v>
      </c>
      <c r="H63" s="109" t="s">
        <v>211</v>
      </c>
      <c r="I63" s="90" t="s">
        <v>212</v>
      </c>
      <c r="J63" s="91" t="s">
        <v>213</v>
      </c>
      <c r="K63" s="110">
        <v>1</v>
      </c>
      <c r="L63" s="110">
        <v>1</v>
      </c>
      <c r="M63" s="300"/>
      <c r="N63" s="103" t="s">
        <v>158</v>
      </c>
      <c r="O63" s="287"/>
      <c r="P63" s="104"/>
      <c r="Q63" s="103" t="s">
        <v>202</v>
      </c>
    </row>
    <row r="64" spans="1:17" ht="267.75">
      <c r="A64" s="318"/>
      <c r="B64" s="318"/>
      <c r="C64" s="326"/>
      <c r="D64" s="326"/>
      <c r="E64" s="111" t="s">
        <v>214</v>
      </c>
      <c r="F64" s="106" t="s">
        <v>215</v>
      </c>
      <c r="G64" s="88" t="s">
        <v>216</v>
      </c>
      <c r="H64" s="106" t="s">
        <v>217</v>
      </c>
      <c r="I64" s="90" t="s">
        <v>218</v>
      </c>
      <c r="J64" s="91" t="s">
        <v>219</v>
      </c>
      <c r="K64" s="98">
        <f>1/4</f>
        <v>0.25</v>
      </c>
      <c r="L64" s="98">
        <f>1/4</f>
        <v>0.25</v>
      </c>
      <c r="M64" s="300"/>
      <c r="N64" s="103" t="s">
        <v>220</v>
      </c>
      <c r="O64" s="287"/>
      <c r="P64" s="103" t="s">
        <v>221</v>
      </c>
      <c r="Q64" s="103" t="s">
        <v>222</v>
      </c>
    </row>
    <row r="65" spans="1:17" ht="62.25" customHeight="1">
      <c r="A65" s="318"/>
      <c r="B65" s="318"/>
      <c r="C65" s="326"/>
      <c r="D65" s="326"/>
      <c r="E65" s="303" t="s">
        <v>223</v>
      </c>
      <c r="F65" s="112" t="s">
        <v>224</v>
      </c>
      <c r="G65" s="88" t="s">
        <v>225</v>
      </c>
      <c r="H65" s="112" t="s">
        <v>226</v>
      </c>
      <c r="I65" s="90" t="s">
        <v>227</v>
      </c>
      <c r="J65" s="91" t="s">
        <v>228</v>
      </c>
      <c r="K65" s="92">
        <v>1</v>
      </c>
      <c r="L65" s="92">
        <v>1</v>
      </c>
      <c r="M65" s="300"/>
      <c r="N65" s="283" t="s">
        <v>158</v>
      </c>
      <c r="O65" s="287"/>
      <c r="P65" s="289"/>
      <c r="Q65" s="283" t="s">
        <v>229</v>
      </c>
    </row>
    <row r="66" spans="1:17" ht="67.5" customHeight="1">
      <c r="A66" s="318"/>
      <c r="B66" s="318"/>
      <c r="C66" s="326"/>
      <c r="D66" s="326"/>
      <c r="E66" s="304"/>
      <c r="F66" s="112" t="s">
        <v>230</v>
      </c>
      <c r="G66" s="88" t="s">
        <v>231</v>
      </c>
      <c r="H66" s="96" t="s">
        <v>232</v>
      </c>
      <c r="I66" s="90" t="s">
        <v>233</v>
      </c>
      <c r="J66" s="91" t="s">
        <v>234</v>
      </c>
      <c r="K66" s="92">
        <v>1</v>
      </c>
      <c r="L66" s="92">
        <v>1</v>
      </c>
      <c r="M66" s="300"/>
      <c r="N66" s="284"/>
      <c r="O66" s="287"/>
      <c r="P66" s="290"/>
      <c r="Q66" s="284"/>
    </row>
    <row r="67" spans="1:17" ht="70.5" customHeight="1">
      <c r="A67" s="318"/>
      <c r="B67" s="318"/>
      <c r="C67" s="326"/>
      <c r="D67" s="326"/>
      <c r="E67" s="304"/>
      <c r="F67" s="113" t="s">
        <v>235</v>
      </c>
      <c r="G67" s="88" t="s">
        <v>236</v>
      </c>
      <c r="H67" s="112" t="s">
        <v>237</v>
      </c>
      <c r="I67" s="90" t="s">
        <v>238</v>
      </c>
      <c r="J67" s="91" t="s">
        <v>239</v>
      </c>
      <c r="K67" s="110">
        <v>1</v>
      </c>
      <c r="L67" s="110">
        <v>1</v>
      </c>
      <c r="M67" s="300"/>
      <c r="N67" s="284"/>
      <c r="O67" s="287"/>
      <c r="P67" s="290"/>
      <c r="Q67" s="284"/>
    </row>
    <row r="68" spans="1:17" ht="51.75" customHeight="1">
      <c r="A68" s="318"/>
      <c r="B68" s="318"/>
      <c r="C68" s="326"/>
      <c r="D68" s="326"/>
      <c r="E68" s="304"/>
      <c r="F68" s="113" t="s">
        <v>240</v>
      </c>
      <c r="G68" s="88" t="s">
        <v>241</v>
      </c>
      <c r="H68" s="94" t="s">
        <v>242</v>
      </c>
      <c r="I68" s="90" t="s">
        <v>243</v>
      </c>
      <c r="J68" s="91" t="s">
        <v>244</v>
      </c>
      <c r="K68" s="98">
        <f>2/7</f>
        <v>0.2857142857142857</v>
      </c>
      <c r="L68" s="98">
        <f>2/7</f>
        <v>0.2857142857142857</v>
      </c>
      <c r="M68" s="300"/>
      <c r="N68" s="284"/>
      <c r="O68" s="287"/>
      <c r="P68" s="290"/>
      <c r="Q68" s="284"/>
    </row>
    <row r="69" spans="1:17" ht="74.25" customHeight="1">
      <c r="A69" s="318"/>
      <c r="B69" s="318"/>
      <c r="C69" s="326"/>
      <c r="D69" s="326"/>
      <c r="E69" s="305"/>
      <c r="F69" s="114" t="s">
        <v>245</v>
      </c>
      <c r="G69" s="88" t="s">
        <v>246</v>
      </c>
      <c r="H69" s="96" t="s">
        <v>247</v>
      </c>
      <c r="I69" s="90" t="s">
        <v>248</v>
      </c>
      <c r="J69" s="91" t="s">
        <v>249</v>
      </c>
      <c r="K69" s="110">
        <v>1</v>
      </c>
      <c r="L69" s="110">
        <v>1</v>
      </c>
      <c r="M69" s="301"/>
      <c r="N69" s="285"/>
      <c r="O69" s="287"/>
      <c r="P69" s="291"/>
      <c r="Q69" s="285"/>
    </row>
    <row r="70" spans="1:17" ht="120.75" customHeight="1">
      <c r="A70" s="318"/>
      <c r="B70" s="318"/>
      <c r="C70" s="327" t="s">
        <v>250</v>
      </c>
      <c r="D70" s="115" t="s">
        <v>251</v>
      </c>
      <c r="E70" s="116" t="s">
        <v>252</v>
      </c>
      <c r="F70" s="117" t="s">
        <v>253</v>
      </c>
      <c r="G70" s="118" t="s">
        <v>254</v>
      </c>
      <c r="H70" s="117" t="s">
        <v>255</v>
      </c>
      <c r="I70" s="119" t="s">
        <v>256</v>
      </c>
      <c r="J70" s="120" t="s">
        <v>257</v>
      </c>
      <c r="K70" s="121">
        <v>1</v>
      </c>
      <c r="L70" s="121">
        <v>1</v>
      </c>
      <c r="M70" s="329">
        <v>7750</v>
      </c>
      <c r="N70" s="283" t="s">
        <v>258</v>
      </c>
      <c r="O70" s="287"/>
      <c r="P70" s="280"/>
      <c r="Q70" s="283" t="s">
        <v>229</v>
      </c>
    </row>
    <row r="71" spans="1:17" ht="168.75" customHeight="1">
      <c r="A71" s="318"/>
      <c r="B71" s="318"/>
      <c r="C71" s="327"/>
      <c r="D71" s="115" t="s">
        <v>259</v>
      </c>
      <c r="E71" s="117" t="s">
        <v>260</v>
      </c>
      <c r="F71" s="117" t="s">
        <v>261</v>
      </c>
      <c r="G71" s="118" t="s">
        <v>262</v>
      </c>
      <c r="H71" s="122" t="s">
        <v>263</v>
      </c>
      <c r="I71" s="119" t="s">
        <v>264</v>
      </c>
      <c r="J71" s="120" t="s">
        <v>265</v>
      </c>
      <c r="K71" s="121">
        <v>1</v>
      </c>
      <c r="L71" s="121">
        <v>1</v>
      </c>
      <c r="M71" s="330"/>
      <c r="N71" s="284"/>
      <c r="O71" s="287"/>
      <c r="P71" s="281"/>
      <c r="Q71" s="284"/>
    </row>
    <row r="72" spans="1:17" ht="126" customHeight="1">
      <c r="A72" s="318"/>
      <c r="B72" s="318"/>
      <c r="C72" s="327"/>
      <c r="D72" s="115" t="s">
        <v>266</v>
      </c>
      <c r="E72" s="117" t="s">
        <v>267</v>
      </c>
      <c r="F72" s="123" t="s">
        <v>268</v>
      </c>
      <c r="G72" s="118" t="s">
        <v>269</v>
      </c>
      <c r="H72" s="123" t="s">
        <v>270</v>
      </c>
      <c r="I72" s="119" t="s">
        <v>271</v>
      </c>
      <c r="J72" s="120" t="s">
        <v>272</v>
      </c>
      <c r="K72" s="121">
        <v>1</v>
      </c>
      <c r="L72" s="121">
        <v>1</v>
      </c>
      <c r="M72" s="331"/>
      <c r="N72" s="285"/>
      <c r="O72" s="288"/>
      <c r="P72" s="282"/>
      <c r="Q72" s="285"/>
    </row>
    <row r="74" spans="1:3" ht="24" customHeight="1">
      <c r="A74" s="36" t="s">
        <v>28</v>
      </c>
      <c r="B74" s="339" t="s">
        <v>221</v>
      </c>
      <c r="C74" s="339"/>
    </row>
    <row r="75" spans="1:2" ht="18" customHeight="1">
      <c r="A75" s="35"/>
      <c r="B75" s="35"/>
    </row>
    <row r="76" spans="1:2" ht="28.5" customHeight="1" thickBot="1">
      <c r="A76" s="35"/>
      <c r="B76" s="35"/>
    </row>
    <row r="77" spans="1:16" s="1" customFormat="1" ht="22.5" customHeight="1" thickBot="1">
      <c r="A77" s="435" t="s">
        <v>29</v>
      </c>
      <c r="B77" s="436"/>
      <c r="C77" s="436"/>
      <c r="D77" s="436"/>
      <c r="E77" s="437"/>
      <c r="F77" s="438" t="s">
        <v>26</v>
      </c>
      <c r="G77" s="439"/>
      <c r="H77" s="440"/>
      <c r="I77" s="441" t="s">
        <v>3</v>
      </c>
      <c r="J77" s="442"/>
      <c r="K77" s="442"/>
      <c r="L77" s="124" t="s">
        <v>30</v>
      </c>
      <c r="M77" s="419" t="s">
        <v>18</v>
      </c>
      <c r="N77" s="417" t="s">
        <v>21</v>
      </c>
      <c r="O77" s="419" t="s">
        <v>23</v>
      </c>
      <c r="P77" s="421" t="s">
        <v>22</v>
      </c>
    </row>
    <row r="78" spans="1:16" s="5" customFormat="1" ht="43.5" customHeight="1" thickBot="1">
      <c r="A78" s="125" t="s">
        <v>19</v>
      </c>
      <c r="B78" s="125" t="s">
        <v>25</v>
      </c>
      <c r="C78" s="126" t="s">
        <v>1</v>
      </c>
      <c r="D78" s="127" t="s">
        <v>27</v>
      </c>
      <c r="E78" s="128" t="s">
        <v>31</v>
      </c>
      <c r="F78" s="129" t="s">
        <v>6</v>
      </c>
      <c r="G78" s="125" t="s">
        <v>24</v>
      </c>
      <c r="H78" s="130" t="s">
        <v>20</v>
      </c>
      <c r="I78" s="131" t="s">
        <v>0</v>
      </c>
      <c r="J78" s="132" t="s">
        <v>2</v>
      </c>
      <c r="K78" s="132">
        <v>2013</v>
      </c>
      <c r="L78" s="132">
        <v>2013</v>
      </c>
      <c r="M78" s="443"/>
      <c r="N78" s="444"/>
      <c r="O78" s="443"/>
      <c r="P78" s="445"/>
    </row>
    <row r="79" spans="1:16" ht="85.5" customHeight="1">
      <c r="A79" s="446" t="s">
        <v>273</v>
      </c>
      <c r="B79" s="449" t="s">
        <v>274</v>
      </c>
      <c r="C79" s="451" t="s">
        <v>275</v>
      </c>
      <c r="D79" s="451" t="s">
        <v>276</v>
      </c>
      <c r="E79" s="451" t="s">
        <v>277</v>
      </c>
      <c r="F79" s="133" t="s">
        <v>278</v>
      </c>
      <c r="G79" s="133" t="s">
        <v>279</v>
      </c>
      <c r="H79" s="134" t="s">
        <v>280</v>
      </c>
      <c r="I79" s="134" t="s">
        <v>281</v>
      </c>
      <c r="J79" s="135">
        <v>1</v>
      </c>
      <c r="K79" s="136">
        <v>1</v>
      </c>
      <c r="L79" s="453">
        <v>136000</v>
      </c>
      <c r="M79" s="136" t="s">
        <v>282</v>
      </c>
      <c r="N79" s="136" t="s">
        <v>283</v>
      </c>
      <c r="O79" s="136"/>
      <c r="P79" s="137" t="s">
        <v>284</v>
      </c>
    </row>
    <row r="80" spans="1:16" ht="78" customHeight="1">
      <c r="A80" s="447"/>
      <c r="B80" s="450"/>
      <c r="C80" s="452"/>
      <c r="D80" s="452"/>
      <c r="E80" s="452"/>
      <c r="F80" s="138" t="s">
        <v>285</v>
      </c>
      <c r="G80" s="138" t="s">
        <v>286</v>
      </c>
      <c r="H80" s="139" t="s">
        <v>287</v>
      </c>
      <c r="I80" s="139" t="s">
        <v>288</v>
      </c>
      <c r="J80" s="135">
        <v>1</v>
      </c>
      <c r="K80" s="140">
        <v>30000</v>
      </c>
      <c r="L80" s="454"/>
      <c r="M80" s="140" t="s">
        <v>282</v>
      </c>
      <c r="N80" s="140" t="s">
        <v>283</v>
      </c>
      <c r="O80" s="140"/>
      <c r="P80" s="141" t="s">
        <v>289</v>
      </c>
    </row>
    <row r="81" spans="1:16" ht="49.5" customHeight="1">
      <c r="A81" s="447"/>
      <c r="B81" s="450"/>
      <c r="C81" s="452"/>
      <c r="D81" s="452"/>
      <c r="E81" s="452"/>
      <c r="F81" s="138" t="s">
        <v>290</v>
      </c>
      <c r="G81" s="138"/>
      <c r="H81" s="139" t="s">
        <v>291</v>
      </c>
      <c r="I81" s="139" t="s">
        <v>292</v>
      </c>
      <c r="J81" s="135">
        <v>1</v>
      </c>
      <c r="K81" s="142">
        <v>0</v>
      </c>
      <c r="L81" s="454"/>
      <c r="M81" s="140" t="s">
        <v>282</v>
      </c>
      <c r="N81" s="140" t="s">
        <v>283</v>
      </c>
      <c r="O81" s="140"/>
      <c r="P81" s="141" t="s">
        <v>293</v>
      </c>
    </row>
    <row r="82" spans="1:16" ht="36" customHeight="1">
      <c r="A82" s="447"/>
      <c r="B82" s="450"/>
      <c r="C82" s="452"/>
      <c r="D82" s="452"/>
      <c r="E82" s="452"/>
      <c r="F82" s="138" t="s">
        <v>294</v>
      </c>
      <c r="G82" s="138" t="s">
        <v>295</v>
      </c>
      <c r="H82" s="139"/>
      <c r="I82" s="139" t="s">
        <v>296</v>
      </c>
      <c r="J82" s="135">
        <v>0</v>
      </c>
      <c r="K82" s="142">
        <v>0.5</v>
      </c>
      <c r="L82" s="454"/>
      <c r="M82" s="140" t="s">
        <v>282</v>
      </c>
      <c r="N82" s="140" t="s">
        <v>283</v>
      </c>
      <c r="O82" s="140"/>
      <c r="P82" s="141" t="s">
        <v>297</v>
      </c>
    </row>
    <row r="83" spans="1:16" ht="66" customHeight="1">
      <c r="A83" s="447"/>
      <c r="B83" s="450"/>
      <c r="C83" s="452"/>
      <c r="D83" s="452"/>
      <c r="E83" s="452"/>
      <c r="F83" s="139" t="s">
        <v>298</v>
      </c>
      <c r="G83" s="139" t="s">
        <v>298</v>
      </c>
      <c r="H83" s="139" t="s">
        <v>299</v>
      </c>
      <c r="I83" s="138" t="s">
        <v>300</v>
      </c>
      <c r="J83" s="135">
        <v>0.4</v>
      </c>
      <c r="K83" s="142">
        <f>1/3</f>
        <v>0.3333333333333333</v>
      </c>
      <c r="L83" s="454"/>
      <c r="M83" s="140" t="s">
        <v>282</v>
      </c>
      <c r="N83" s="140" t="s">
        <v>283</v>
      </c>
      <c r="O83" s="140"/>
      <c r="P83" s="141" t="s">
        <v>301</v>
      </c>
    </row>
    <row r="84" spans="1:16" ht="54" customHeight="1">
      <c r="A84" s="447"/>
      <c r="B84" s="450"/>
      <c r="C84" s="452"/>
      <c r="D84" s="452" t="s">
        <v>302</v>
      </c>
      <c r="E84" s="452" t="s">
        <v>303</v>
      </c>
      <c r="F84" s="139" t="s">
        <v>304</v>
      </c>
      <c r="G84" s="139" t="s">
        <v>305</v>
      </c>
      <c r="H84" s="139" t="s">
        <v>306</v>
      </c>
      <c r="I84" s="138" t="s">
        <v>307</v>
      </c>
      <c r="J84" s="135">
        <v>1</v>
      </c>
      <c r="K84" s="142">
        <f>2/8</f>
        <v>0.25</v>
      </c>
      <c r="L84" s="454"/>
      <c r="M84" s="140" t="s">
        <v>282</v>
      </c>
      <c r="N84" s="140" t="s">
        <v>283</v>
      </c>
      <c r="O84" s="140" t="s">
        <v>68</v>
      </c>
      <c r="P84" s="141" t="s">
        <v>308</v>
      </c>
    </row>
    <row r="85" spans="1:16" ht="57.75" customHeight="1">
      <c r="A85" s="447"/>
      <c r="B85" s="450"/>
      <c r="C85" s="452"/>
      <c r="D85" s="452"/>
      <c r="E85" s="452"/>
      <c r="F85" s="138" t="s">
        <v>309</v>
      </c>
      <c r="G85" s="138" t="s">
        <v>310</v>
      </c>
      <c r="H85" s="138" t="s">
        <v>311</v>
      </c>
      <c r="I85" s="138" t="s">
        <v>312</v>
      </c>
      <c r="J85" s="143">
        <v>1</v>
      </c>
      <c r="K85" s="142">
        <v>1</v>
      </c>
      <c r="L85" s="454"/>
      <c r="M85" s="140" t="s">
        <v>282</v>
      </c>
      <c r="N85" s="140" t="s">
        <v>283</v>
      </c>
      <c r="O85" s="140" t="s">
        <v>313</v>
      </c>
      <c r="P85" s="141" t="s">
        <v>314</v>
      </c>
    </row>
    <row r="86" spans="1:16" ht="47.25" customHeight="1">
      <c r="A86" s="447"/>
      <c r="B86" s="450"/>
      <c r="C86" s="452"/>
      <c r="D86" s="452" t="s">
        <v>315</v>
      </c>
      <c r="E86" s="452" t="s">
        <v>316</v>
      </c>
      <c r="F86" s="138" t="s">
        <v>317</v>
      </c>
      <c r="G86" s="138" t="s">
        <v>318</v>
      </c>
      <c r="H86" s="138" t="s">
        <v>319</v>
      </c>
      <c r="I86" s="138" t="s">
        <v>320</v>
      </c>
      <c r="J86" s="143">
        <v>1</v>
      </c>
      <c r="K86" s="142">
        <f>2243/8972</f>
        <v>0.25</v>
      </c>
      <c r="L86" s="454"/>
      <c r="M86" s="140" t="s">
        <v>282</v>
      </c>
      <c r="N86" s="140" t="s">
        <v>283</v>
      </c>
      <c r="O86" s="140"/>
      <c r="P86" s="141" t="s">
        <v>321</v>
      </c>
    </row>
    <row r="87" spans="1:16" ht="48" customHeight="1">
      <c r="A87" s="447"/>
      <c r="B87" s="450"/>
      <c r="C87" s="452"/>
      <c r="D87" s="452"/>
      <c r="E87" s="452"/>
      <c r="F87" s="138" t="s">
        <v>322</v>
      </c>
      <c r="G87" s="138" t="s">
        <v>323</v>
      </c>
      <c r="H87" s="138" t="s">
        <v>324</v>
      </c>
      <c r="I87" s="138" t="s">
        <v>325</v>
      </c>
      <c r="J87" s="135">
        <v>1</v>
      </c>
      <c r="K87" s="142">
        <v>1</v>
      </c>
      <c r="L87" s="454"/>
      <c r="M87" s="140" t="s">
        <v>282</v>
      </c>
      <c r="N87" s="140" t="s">
        <v>283</v>
      </c>
      <c r="O87" s="140" t="s">
        <v>326</v>
      </c>
      <c r="P87" s="141"/>
    </row>
    <row r="88" spans="1:16" ht="59.25" customHeight="1">
      <c r="A88" s="447"/>
      <c r="B88" s="450"/>
      <c r="C88" s="452"/>
      <c r="D88" s="452"/>
      <c r="E88" s="452"/>
      <c r="F88" s="138" t="s">
        <v>327</v>
      </c>
      <c r="G88" s="138" t="s">
        <v>328</v>
      </c>
      <c r="H88" s="138" t="s">
        <v>329</v>
      </c>
      <c r="I88" s="138" t="s">
        <v>330</v>
      </c>
      <c r="J88" s="135">
        <v>0.2</v>
      </c>
      <c r="K88" s="142">
        <v>1</v>
      </c>
      <c r="L88" s="454"/>
      <c r="M88" s="140" t="s">
        <v>282</v>
      </c>
      <c r="N88" s="140" t="s">
        <v>283</v>
      </c>
      <c r="O88" s="140"/>
      <c r="P88" s="141" t="s">
        <v>289</v>
      </c>
    </row>
    <row r="89" spans="1:16" ht="65.25" customHeight="1">
      <c r="A89" s="447"/>
      <c r="B89" s="450"/>
      <c r="C89" s="452"/>
      <c r="D89" s="452"/>
      <c r="E89" s="452"/>
      <c r="F89" s="138" t="s">
        <v>331</v>
      </c>
      <c r="G89" s="138" t="s">
        <v>332</v>
      </c>
      <c r="H89" s="138" t="s">
        <v>333</v>
      </c>
      <c r="I89" s="138" t="s">
        <v>334</v>
      </c>
      <c r="J89" s="135">
        <v>1</v>
      </c>
      <c r="K89" s="142">
        <v>1</v>
      </c>
      <c r="L89" s="454"/>
      <c r="M89" s="140" t="s">
        <v>282</v>
      </c>
      <c r="N89" s="140" t="s">
        <v>283</v>
      </c>
      <c r="O89" s="140"/>
      <c r="P89" s="141" t="s">
        <v>301</v>
      </c>
    </row>
    <row r="90" spans="1:16" ht="67.5" customHeight="1">
      <c r="A90" s="447"/>
      <c r="B90" s="450"/>
      <c r="C90" s="452"/>
      <c r="D90" s="140" t="s">
        <v>335</v>
      </c>
      <c r="E90" s="140" t="s">
        <v>336</v>
      </c>
      <c r="F90" s="138" t="s">
        <v>337</v>
      </c>
      <c r="G90" s="138" t="s">
        <v>338</v>
      </c>
      <c r="H90" s="138" t="s">
        <v>339</v>
      </c>
      <c r="I90" s="138" t="s">
        <v>340</v>
      </c>
      <c r="J90" s="135">
        <v>0.2</v>
      </c>
      <c r="K90" s="142">
        <v>0.5</v>
      </c>
      <c r="L90" s="454"/>
      <c r="M90" s="140" t="s">
        <v>282</v>
      </c>
      <c r="N90" s="140" t="s">
        <v>283</v>
      </c>
      <c r="O90" s="140" t="s">
        <v>341</v>
      </c>
      <c r="P90" s="141"/>
    </row>
    <row r="91" spans="1:16" ht="66" customHeight="1">
      <c r="A91" s="447"/>
      <c r="B91" s="455" t="s">
        <v>342</v>
      </c>
      <c r="C91" s="450" t="s">
        <v>343</v>
      </c>
      <c r="D91" s="450" t="s">
        <v>276</v>
      </c>
      <c r="E91" s="450" t="s">
        <v>344</v>
      </c>
      <c r="F91" s="140" t="s">
        <v>345</v>
      </c>
      <c r="G91" s="140" t="s">
        <v>346</v>
      </c>
      <c r="H91" s="144" t="s">
        <v>347</v>
      </c>
      <c r="I91" s="138" t="s">
        <v>348</v>
      </c>
      <c r="J91" s="135">
        <v>0.5</v>
      </c>
      <c r="K91" s="140">
        <v>1</v>
      </c>
      <c r="L91" s="454">
        <v>2980</v>
      </c>
      <c r="M91" s="140" t="s">
        <v>282</v>
      </c>
      <c r="N91" s="140" t="s">
        <v>283</v>
      </c>
      <c r="O91" s="140" t="s">
        <v>68</v>
      </c>
      <c r="P91" s="141" t="s">
        <v>349</v>
      </c>
    </row>
    <row r="92" spans="1:16" ht="78" customHeight="1">
      <c r="A92" s="447"/>
      <c r="B92" s="456"/>
      <c r="C92" s="450"/>
      <c r="D92" s="450"/>
      <c r="E92" s="450"/>
      <c r="F92" s="140" t="s">
        <v>350</v>
      </c>
      <c r="G92" s="140" t="s">
        <v>351</v>
      </c>
      <c r="H92" s="144" t="s">
        <v>352</v>
      </c>
      <c r="I92" s="138" t="s">
        <v>353</v>
      </c>
      <c r="J92" s="135">
        <v>1.3</v>
      </c>
      <c r="K92" s="140">
        <v>50</v>
      </c>
      <c r="L92" s="454"/>
      <c r="M92" s="140" t="s">
        <v>282</v>
      </c>
      <c r="N92" s="140" t="s">
        <v>283</v>
      </c>
      <c r="O92" s="140" t="s">
        <v>68</v>
      </c>
      <c r="P92" s="141" t="s">
        <v>349</v>
      </c>
    </row>
    <row r="93" spans="1:16" ht="69.75" customHeight="1">
      <c r="A93" s="448"/>
      <c r="B93" s="456"/>
      <c r="C93" s="145" t="s">
        <v>354</v>
      </c>
      <c r="D93" s="145" t="s">
        <v>354</v>
      </c>
      <c r="E93" s="145" t="s">
        <v>355</v>
      </c>
      <c r="F93" s="146" t="s">
        <v>356</v>
      </c>
      <c r="G93" s="145" t="s">
        <v>357</v>
      </c>
      <c r="H93" s="146" t="s">
        <v>358</v>
      </c>
      <c r="I93" s="146" t="s">
        <v>359</v>
      </c>
      <c r="J93" s="135">
        <v>1</v>
      </c>
      <c r="K93" s="145">
        <v>2</v>
      </c>
      <c r="L93" s="457"/>
      <c r="M93" s="145" t="s">
        <v>282</v>
      </c>
      <c r="N93" s="145" t="s">
        <v>283</v>
      </c>
      <c r="O93" s="145"/>
      <c r="P93" s="147" t="s">
        <v>349</v>
      </c>
    </row>
    <row r="94" spans="1:16" ht="42" customHeight="1">
      <c r="A94" s="447" t="s">
        <v>50</v>
      </c>
      <c r="B94" s="450" t="s">
        <v>360</v>
      </c>
      <c r="C94" s="450" t="s">
        <v>360</v>
      </c>
      <c r="D94" s="450" t="s">
        <v>361</v>
      </c>
      <c r="E94" s="450" t="s">
        <v>362</v>
      </c>
      <c r="F94" s="138" t="s">
        <v>363</v>
      </c>
      <c r="G94" s="138" t="s">
        <v>364</v>
      </c>
      <c r="H94" s="148" t="s">
        <v>365</v>
      </c>
      <c r="I94" s="149" t="s">
        <v>366</v>
      </c>
      <c r="J94" s="135">
        <v>1</v>
      </c>
      <c r="K94" s="150">
        <f>2/8</f>
        <v>0.25</v>
      </c>
      <c r="L94" s="459">
        <v>57000</v>
      </c>
      <c r="M94" s="140" t="s">
        <v>282</v>
      </c>
      <c r="N94" s="140" t="s">
        <v>283</v>
      </c>
      <c r="O94" s="140" t="s">
        <v>367</v>
      </c>
      <c r="P94" s="141" t="s">
        <v>314</v>
      </c>
    </row>
    <row r="95" spans="1:16" ht="42" customHeight="1">
      <c r="A95" s="447"/>
      <c r="B95" s="450"/>
      <c r="C95" s="450"/>
      <c r="D95" s="450"/>
      <c r="E95" s="450"/>
      <c r="F95" s="138" t="s">
        <v>368</v>
      </c>
      <c r="G95" s="148" t="s">
        <v>369</v>
      </c>
      <c r="H95" s="148" t="s">
        <v>370</v>
      </c>
      <c r="I95" s="149" t="s">
        <v>371</v>
      </c>
      <c r="J95" s="135">
        <v>1</v>
      </c>
      <c r="K95" s="150">
        <f>6/24</f>
        <v>0.25</v>
      </c>
      <c r="L95" s="456"/>
      <c r="M95" s="140" t="s">
        <v>282</v>
      </c>
      <c r="N95" s="140" t="s">
        <v>283</v>
      </c>
      <c r="O95" s="140" t="s">
        <v>367</v>
      </c>
      <c r="P95" s="141" t="s">
        <v>314</v>
      </c>
    </row>
    <row r="96" spans="1:16" ht="60" customHeight="1">
      <c r="A96" s="447"/>
      <c r="B96" s="450"/>
      <c r="C96" s="450" t="s">
        <v>372</v>
      </c>
      <c r="D96" s="450" t="s">
        <v>373</v>
      </c>
      <c r="E96" s="450" t="s">
        <v>374</v>
      </c>
      <c r="F96" s="138" t="s">
        <v>375</v>
      </c>
      <c r="G96" s="144" t="s">
        <v>376</v>
      </c>
      <c r="H96" s="148" t="s">
        <v>377</v>
      </c>
      <c r="I96" s="149" t="s">
        <v>378</v>
      </c>
      <c r="J96" s="135">
        <v>1.33</v>
      </c>
      <c r="K96" s="150">
        <f>8/32</f>
        <v>0.25</v>
      </c>
      <c r="L96" s="456"/>
      <c r="M96" s="140" t="s">
        <v>282</v>
      </c>
      <c r="N96" s="140" t="s">
        <v>283</v>
      </c>
      <c r="O96" s="140" t="s">
        <v>68</v>
      </c>
      <c r="P96" s="141" t="s">
        <v>379</v>
      </c>
    </row>
    <row r="97" spans="1:16" ht="71.25" customHeight="1">
      <c r="A97" s="447"/>
      <c r="B97" s="450"/>
      <c r="C97" s="450"/>
      <c r="D97" s="450"/>
      <c r="E97" s="450"/>
      <c r="F97" s="138" t="s">
        <v>380</v>
      </c>
      <c r="G97" s="140" t="s">
        <v>381</v>
      </c>
      <c r="H97" s="140" t="s">
        <v>382</v>
      </c>
      <c r="I97" s="149" t="s">
        <v>383</v>
      </c>
      <c r="J97" s="135">
        <v>0.1</v>
      </c>
      <c r="K97" s="151">
        <v>0.1</v>
      </c>
      <c r="L97" s="456"/>
      <c r="M97" s="140" t="s">
        <v>282</v>
      </c>
      <c r="N97" s="140" t="s">
        <v>283</v>
      </c>
      <c r="O97" s="140" t="s">
        <v>68</v>
      </c>
      <c r="P97" s="141" t="s">
        <v>314</v>
      </c>
    </row>
    <row r="98" spans="1:16" ht="63.75" customHeight="1">
      <c r="A98" s="447"/>
      <c r="B98" s="450"/>
      <c r="C98" s="140" t="s">
        <v>384</v>
      </c>
      <c r="D98" s="140" t="s">
        <v>385</v>
      </c>
      <c r="E98" s="140" t="s">
        <v>386</v>
      </c>
      <c r="F98" s="144" t="s">
        <v>387</v>
      </c>
      <c r="G98" s="140" t="s">
        <v>388</v>
      </c>
      <c r="H98" s="149" t="s">
        <v>389</v>
      </c>
      <c r="I98" s="152" t="s">
        <v>390</v>
      </c>
      <c r="J98" s="135">
        <v>2</v>
      </c>
      <c r="K98" s="152">
        <v>1</v>
      </c>
      <c r="L98" s="460"/>
      <c r="M98" s="140" t="s">
        <v>282</v>
      </c>
      <c r="N98" s="140" t="s">
        <v>283</v>
      </c>
      <c r="O98" s="140"/>
      <c r="P98" s="141" t="s">
        <v>314</v>
      </c>
    </row>
    <row r="99" spans="1:16" ht="36.75" customHeight="1">
      <c r="A99" s="447"/>
      <c r="B99" s="455" t="s">
        <v>391</v>
      </c>
      <c r="C99" s="455" t="s">
        <v>392</v>
      </c>
      <c r="D99" s="455" t="s">
        <v>393</v>
      </c>
      <c r="E99" s="455" t="s">
        <v>394</v>
      </c>
      <c r="F99" s="455" t="s">
        <v>395</v>
      </c>
      <c r="G99" s="144" t="s">
        <v>396</v>
      </c>
      <c r="H99" s="455" t="s">
        <v>397</v>
      </c>
      <c r="I99" s="455" t="s">
        <v>398</v>
      </c>
      <c r="J99" s="135">
        <v>1</v>
      </c>
      <c r="K99" s="461">
        <v>0.2</v>
      </c>
      <c r="L99" s="463">
        <v>290000</v>
      </c>
      <c r="M99" s="455" t="s">
        <v>282</v>
      </c>
      <c r="N99" s="455" t="s">
        <v>283</v>
      </c>
      <c r="O99" s="455" t="s">
        <v>151</v>
      </c>
      <c r="P99" s="465" t="s">
        <v>399</v>
      </c>
    </row>
    <row r="100" spans="1:16" ht="45" customHeight="1" thickBot="1">
      <c r="A100" s="447"/>
      <c r="B100" s="460"/>
      <c r="C100" s="460"/>
      <c r="D100" s="460"/>
      <c r="E100" s="460"/>
      <c r="F100" s="460"/>
      <c r="G100" s="144" t="s">
        <v>400</v>
      </c>
      <c r="H100" s="460"/>
      <c r="I100" s="460"/>
      <c r="J100" s="153">
        <v>1</v>
      </c>
      <c r="K100" s="462">
        <v>0.2</v>
      </c>
      <c r="L100" s="464"/>
      <c r="M100" s="460"/>
      <c r="N100" s="460" t="s">
        <v>283</v>
      </c>
      <c r="O100" s="460"/>
      <c r="P100" s="466"/>
    </row>
    <row r="101" spans="1:16" ht="66" customHeight="1" thickTop="1">
      <c r="A101" s="447"/>
      <c r="B101" s="450" t="s">
        <v>401</v>
      </c>
      <c r="C101" s="468" t="s">
        <v>402</v>
      </c>
      <c r="D101" s="470" t="s">
        <v>403</v>
      </c>
      <c r="E101" s="473" t="s">
        <v>404</v>
      </c>
      <c r="F101" s="149" t="s">
        <v>405</v>
      </c>
      <c r="G101" s="140" t="s">
        <v>406</v>
      </c>
      <c r="H101" s="154" t="s">
        <v>407</v>
      </c>
      <c r="I101" s="154" t="s">
        <v>408</v>
      </c>
      <c r="J101" s="135">
        <v>1.33</v>
      </c>
      <c r="K101" s="152">
        <v>0</v>
      </c>
      <c r="L101" s="476">
        <v>4950</v>
      </c>
      <c r="M101" s="145" t="s">
        <v>282</v>
      </c>
      <c r="N101" s="140" t="s">
        <v>283</v>
      </c>
      <c r="O101" s="140" t="s">
        <v>68</v>
      </c>
      <c r="P101" s="141" t="s">
        <v>409</v>
      </c>
    </row>
    <row r="102" spans="1:16" ht="59.25" customHeight="1">
      <c r="A102" s="447"/>
      <c r="B102" s="450"/>
      <c r="C102" s="468"/>
      <c r="D102" s="471"/>
      <c r="E102" s="474"/>
      <c r="F102" s="149" t="s">
        <v>410</v>
      </c>
      <c r="G102" s="138" t="s">
        <v>411</v>
      </c>
      <c r="H102" s="154" t="s">
        <v>412</v>
      </c>
      <c r="I102" s="149" t="s">
        <v>413</v>
      </c>
      <c r="J102" s="135">
        <v>1</v>
      </c>
      <c r="K102" s="152">
        <v>1</v>
      </c>
      <c r="L102" s="476"/>
      <c r="M102" s="145" t="s">
        <v>282</v>
      </c>
      <c r="N102" s="155" t="s">
        <v>283</v>
      </c>
      <c r="O102" s="155"/>
      <c r="P102" s="141" t="s">
        <v>414</v>
      </c>
    </row>
    <row r="103" spans="1:16" ht="40.5" customHeight="1">
      <c r="A103" s="447"/>
      <c r="B103" s="450"/>
      <c r="C103" s="468"/>
      <c r="D103" s="471"/>
      <c r="E103" s="474"/>
      <c r="F103" s="149" t="s">
        <v>415</v>
      </c>
      <c r="G103" s="138" t="s">
        <v>416</v>
      </c>
      <c r="H103" s="154" t="s">
        <v>412</v>
      </c>
      <c r="I103" s="149" t="s">
        <v>413</v>
      </c>
      <c r="J103" s="135">
        <v>1</v>
      </c>
      <c r="K103" s="152">
        <v>1</v>
      </c>
      <c r="L103" s="476"/>
      <c r="M103" s="145" t="s">
        <v>282</v>
      </c>
      <c r="N103" s="145" t="s">
        <v>283</v>
      </c>
      <c r="O103" s="140" t="s">
        <v>417</v>
      </c>
      <c r="P103" s="141" t="s">
        <v>418</v>
      </c>
    </row>
    <row r="104" spans="1:16" ht="72.75" customHeight="1">
      <c r="A104" s="447"/>
      <c r="B104" s="450"/>
      <c r="C104" s="468"/>
      <c r="D104" s="471"/>
      <c r="E104" s="474"/>
      <c r="F104" s="149" t="s">
        <v>419</v>
      </c>
      <c r="G104" s="138" t="s">
        <v>420</v>
      </c>
      <c r="H104" s="154" t="s">
        <v>412</v>
      </c>
      <c r="I104" s="149" t="s">
        <v>413</v>
      </c>
      <c r="J104" s="135">
        <v>1</v>
      </c>
      <c r="K104" s="152">
        <v>1</v>
      </c>
      <c r="L104" s="476"/>
      <c r="M104" s="145" t="s">
        <v>282</v>
      </c>
      <c r="N104" s="140" t="s">
        <v>283</v>
      </c>
      <c r="O104" s="140" t="s">
        <v>68</v>
      </c>
      <c r="P104" s="141" t="s">
        <v>418</v>
      </c>
    </row>
    <row r="105" spans="1:16" ht="59.25" customHeight="1" thickBot="1">
      <c r="A105" s="458"/>
      <c r="B105" s="467"/>
      <c r="C105" s="469"/>
      <c r="D105" s="472"/>
      <c r="E105" s="475"/>
      <c r="F105" s="156" t="s">
        <v>421</v>
      </c>
      <c r="G105" s="157" t="s">
        <v>420</v>
      </c>
      <c r="H105" s="158" t="s">
        <v>412</v>
      </c>
      <c r="I105" s="156" t="s">
        <v>413</v>
      </c>
      <c r="J105" s="135">
        <v>1</v>
      </c>
      <c r="K105" s="159">
        <v>1</v>
      </c>
      <c r="L105" s="477"/>
      <c r="M105" s="160" t="s">
        <v>282</v>
      </c>
      <c r="N105" s="160" t="s">
        <v>283</v>
      </c>
      <c r="O105" s="160" t="s">
        <v>68</v>
      </c>
      <c r="P105" s="161" t="s">
        <v>418</v>
      </c>
    </row>
    <row r="107" spans="1:3" ht="24" customHeight="1">
      <c r="A107" s="36" t="s">
        <v>28</v>
      </c>
      <c r="B107" s="339" t="s">
        <v>422</v>
      </c>
      <c r="C107" s="339"/>
    </row>
    <row r="108" spans="1:2" ht="18" customHeight="1">
      <c r="A108" s="35"/>
      <c r="B108" s="35"/>
    </row>
    <row r="109" spans="1:2" ht="28.5" customHeight="1" thickBot="1">
      <c r="A109" s="35"/>
      <c r="B109" s="35"/>
    </row>
    <row r="110" spans="1:16" s="1" customFormat="1" ht="22.5" customHeight="1" thickBot="1">
      <c r="A110" s="398" t="s">
        <v>29</v>
      </c>
      <c r="B110" s="399"/>
      <c r="C110" s="399"/>
      <c r="D110" s="399"/>
      <c r="E110" s="400"/>
      <c r="F110" s="401" t="s">
        <v>26</v>
      </c>
      <c r="G110" s="402"/>
      <c r="H110" s="403"/>
      <c r="I110" s="404" t="s">
        <v>3</v>
      </c>
      <c r="J110" s="405"/>
      <c r="K110" s="405"/>
      <c r="L110" s="32" t="s">
        <v>30</v>
      </c>
      <c r="M110" s="419" t="s">
        <v>18</v>
      </c>
      <c r="N110" s="417" t="s">
        <v>21</v>
      </c>
      <c r="O110" s="419" t="s">
        <v>23</v>
      </c>
      <c r="P110" s="421" t="s">
        <v>22</v>
      </c>
    </row>
    <row r="111" spans="1:16" s="5" customFormat="1" ht="43.5" customHeight="1" thickBot="1">
      <c r="A111" s="17" t="s">
        <v>19</v>
      </c>
      <c r="B111" s="17" t="s">
        <v>25</v>
      </c>
      <c r="C111" s="18" t="s">
        <v>1</v>
      </c>
      <c r="D111" s="16" t="s">
        <v>27</v>
      </c>
      <c r="E111" s="15" t="s">
        <v>31</v>
      </c>
      <c r="F111" s="162" t="s">
        <v>6</v>
      </c>
      <c r="G111" s="17" t="s">
        <v>24</v>
      </c>
      <c r="H111" s="163" t="s">
        <v>20</v>
      </c>
      <c r="I111" s="19" t="s">
        <v>0</v>
      </c>
      <c r="J111" s="20" t="s">
        <v>2</v>
      </c>
      <c r="K111" s="20">
        <v>2013</v>
      </c>
      <c r="L111" s="20">
        <v>2013</v>
      </c>
      <c r="M111" s="420"/>
      <c r="N111" s="418"/>
      <c r="O111" s="420"/>
      <c r="P111" s="422"/>
    </row>
    <row r="112" spans="1:16" ht="53.25" customHeight="1">
      <c r="A112" s="478" t="s">
        <v>423</v>
      </c>
      <c r="B112" s="481" t="s">
        <v>424</v>
      </c>
      <c r="C112" s="481" t="s">
        <v>425</v>
      </c>
      <c r="D112" s="484" t="s">
        <v>426</v>
      </c>
      <c r="E112" s="484" t="s">
        <v>427</v>
      </c>
      <c r="F112" s="486" t="s">
        <v>428</v>
      </c>
      <c r="G112" s="164" t="s">
        <v>429</v>
      </c>
      <c r="H112" s="486" t="s">
        <v>430</v>
      </c>
      <c r="I112" s="486" t="s">
        <v>431</v>
      </c>
      <c r="J112" s="486"/>
      <c r="K112" s="486">
        <v>1</v>
      </c>
      <c r="L112" s="488">
        <v>54000</v>
      </c>
      <c r="M112" s="491" t="s">
        <v>432</v>
      </c>
      <c r="N112" s="491" t="s">
        <v>433</v>
      </c>
      <c r="O112" s="486"/>
      <c r="P112" s="493"/>
    </row>
    <row r="113" spans="1:16" ht="40.5" customHeight="1">
      <c r="A113" s="479"/>
      <c r="B113" s="482"/>
      <c r="C113" s="482"/>
      <c r="D113" s="485"/>
      <c r="E113" s="485"/>
      <c r="F113" s="487"/>
      <c r="G113" s="165" t="s">
        <v>434</v>
      </c>
      <c r="H113" s="487"/>
      <c r="I113" s="487"/>
      <c r="J113" s="487"/>
      <c r="K113" s="487"/>
      <c r="L113" s="489"/>
      <c r="M113" s="492"/>
      <c r="N113" s="492" t="s">
        <v>433</v>
      </c>
      <c r="O113" s="487"/>
      <c r="P113" s="494"/>
    </row>
    <row r="114" spans="1:16" ht="40.5" customHeight="1">
      <c r="A114" s="479"/>
      <c r="B114" s="482"/>
      <c r="C114" s="482"/>
      <c r="D114" s="485"/>
      <c r="E114" s="485"/>
      <c r="F114" s="487" t="s">
        <v>435</v>
      </c>
      <c r="G114" s="165" t="s">
        <v>436</v>
      </c>
      <c r="H114" s="495" t="s">
        <v>437</v>
      </c>
      <c r="I114" s="498" t="s">
        <v>438</v>
      </c>
      <c r="J114" s="495"/>
      <c r="K114" s="501">
        <v>0.25</v>
      </c>
      <c r="L114" s="489"/>
      <c r="M114" s="504" t="s">
        <v>432</v>
      </c>
      <c r="N114" s="504" t="s">
        <v>433</v>
      </c>
      <c r="O114" s="507"/>
      <c r="P114" s="510"/>
    </row>
    <row r="115" spans="1:16" ht="32.25" customHeight="1">
      <c r="A115" s="479"/>
      <c r="B115" s="482"/>
      <c r="C115" s="482"/>
      <c r="D115" s="485"/>
      <c r="E115" s="485"/>
      <c r="F115" s="487"/>
      <c r="G115" s="165" t="s">
        <v>439</v>
      </c>
      <c r="H115" s="496"/>
      <c r="I115" s="499"/>
      <c r="J115" s="496"/>
      <c r="K115" s="502"/>
      <c r="L115" s="489"/>
      <c r="M115" s="505"/>
      <c r="N115" s="505"/>
      <c r="O115" s="508"/>
      <c r="P115" s="511"/>
    </row>
    <row r="116" spans="1:16" ht="47.25" customHeight="1">
      <c r="A116" s="479"/>
      <c r="B116" s="482"/>
      <c r="C116" s="482"/>
      <c r="D116" s="485"/>
      <c r="E116" s="485"/>
      <c r="F116" s="487"/>
      <c r="G116" s="165" t="s">
        <v>440</v>
      </c>
      <c r="H116" s="496"/>
      <c r="I116" s="499"/>
      <c r="J116" s="496"/>
      <c r="K116" s="502"/>
      <c r="L116" s="489"/>
      <c r="M116" s="505"/>
      <c r="N116" s="505"/>
      <c r="O116" s="508"/>
      <c r="P116" s="511"/>
    </row>
    <row r="117" spans="1:16" ht="72.75" customHeight="1">
      <c r="A117" s="479"/>
      <c r="B117" s="482"/>
      <c r="C117" s="482"/>
      <c r="D117" s="485"/>
      <c r="E117" s="485"/>
      <c r="F117" s="487"/>
      <c r="G117" s="165" t="s">
        <v>441</v>
      </c>
      <c r="H117" s="496"/>
      <c r="I117" s="499"/>
      <c r="J117" s="496"/>
      <c r="K117" s="502"/>
      <c r="L117" s="489"/>
      <c r="M117" s="505"/>
      <c r="N117" s="505"/>
      <c r="O117" s="508"/>
      <c r="P117" s="511"/>
    </row>
    <row r="118" spans="1:16" ht="32.25" customHeight="1">
      <c r="A118" s="479"/>
      <c r="B118" s="482"/>
      <c r="C118" s="482"/>
      <c r="D118" s="485"/>
      <c r="E118" s="485"/>
      <c r="F118" s="487"/>
      <c r="G118" s="165" t="s">
        <v>442</v>
      </c>
      <c r="H118" s="497"/>
      <c r="I118" s="500"/>
      <c r="J118" s="497"/>
      <c r="K118" s="503"/>
      <c r="L118" s="489"/>
      <c r="M118" s="506"/>
      <c r="N118" s="506"/>
      <c r="O118" s="509"/>
      <c r="P118" s="512"/>
    </row>
    <row r="119" spans="1:16" ht="47.25" customHeight="1">
      <c r="A119" s="479"/>
      <c r="B119" s="482"/>
      <c r="C119" s="482"/>
      <c r="D119" s="485" t="s">
        <v>443</v>
      </c>
      <c r="E119" s="485" t="s">
        <v>444</v>
      </c>
      <c r="F119" s="487" t="s">
        <v>445</v>
      </c>
      <c r="G119" s="165" t="s">
        <v>446</v>
      </c>
      <c r="H119" s="495" t="s">
        <v>447</v>
      </c>
      <c r="I119" s="498" t="s">
        <v>448</v>
      </c>
      <c r="J119" s="495"/>
      <c r="K119" s="501">
        <v>1</v>
      </c>
      <c r="L119" s="489"/>
      <c r="M119" s="513" t="s">
        <v>432</v>
      </c>
      <c r="N119" s="513" t="s">
        <v>433</v>
      </c>
      <c r="O119" s="513"/>
      <c r="P119" s="515" t="s">
        <v>449</v>
      </c>
    </row>
    <row r="120" spans="1:16" ht="47.25" customHeight="1">
      <c r="A120" s="479"/>
      <c r="B120" s="482"/>
      <c r="C120" s="482"/>
      <c r="D120" s="485"/>
      <c r="E120" s="485"/>
      <c r="F120" s="487"/>
      <c r="G120" s="165" t="s">
        <v>450</v>
      </c>
      <c r="H120" s="497"/>
      <c r="I120" s="500"/>
      <c r="J120" s="497"/>
      <c r="K120" s="503"/>
      <c r="L120" s="489"/>
      <c r="M120" s="514"/>
      <c r="N120" s="514"/>
      <c r="O120" s="514"/>
      <c r="P120" s="492"/>
    </row>
    <row r="121" spans="1:16" ht="55.5" customHeight="1">
      <c r="A121" s="479"/>
      <c r="B121" s="482"/>
      <c r="C121" s="482"/>
      <c r="D121" s="485"/>
      <c r="E121" s="485"/>
      <c r="F121" s="166" t="s">
        <v>451</v>
      </c>
      <c r="G121" s="165" t="s">
        <v>452</v>
      </c>
      <c r="H121" s="167" t="s">
        <v>453</v>
      </c>
      <c r="I121" s="167" t="s">
        <v>454</v>
      </c>
      <c r="J121" s="168"/>
      <c r="K121" s="169">
        <v>1</v>
      </c>
      <c r="L121" s="489"/>
      <c r="M121" s="170" t="s">
        <v>432</v>
      </c>
      <c r="N121" s="171" t="s">
        <v>433</v>
      </c>
      <c r="O121" s="172"/>
      <c r="P121" s="173"/>
    </row>
    <row r="122" spans="1:16" ht="63" customHeight="1">
      <c r="A122" s="479"/>
      <c r="B122" s="482"/>
      <c r="C122" s="482"/>
      <c r="D122" s="485"/>
      <c r="E122" s="485"/>
      <c r="F122" s="166" t="s">
        <v>455</v>
      </c>
      <c r="G122" s="167" t="s">
        <v>456</v>
      </c>
      <c r="H122" s="167" t="s">
        <v>457</v>
      </c>
      <c r="I122" s="165" t="s">
        <v>458</v>
      </c>
      <c r="J122" s="168"/>
      <c r="K122" s="174">
        <v>0.7</v>
      </c>
      <c r="L122" s="489"/>
      <c r="M122" s="170" t="s">
        <v>432</v>
      </c>
      <c r="N122" s="171" t="s">
        <v>433</v>
      </c>
      <c r="O122" s="172"/>
      <c r="P122" s="173"/>
    </row>
    <row r="123" spans="1:16" ht="64.5" customHeight="1">
      <c r="A123" s="479"/>
      <c r="B123" s="482"/>
      <c r="C123" s="482"/>
      <c r="D123" s="485" t="s">
        <v>459</v>
      </c>
      <c r="E123" s="485" t="s">
        <v>460</v>
      </c>
      <c r="F123" s="166" t="s">
        <v>461</v>
      </c>
      <c r="G123" s="167" t="s">
        <v>462</v>
      </c>
      <c r="H123" s="175" t="s">
        <v>463</v>
      </c>
      <c r="I123" s="175" t="s">
        <v>464</v>
      </c>
      <c r="J123" s="169"/>
      <c r="K123" s="176">
        <v>0.7</v>
      </c>
      <c r="L123" s="489"/>
      <c r="M123" s="170" t="s">
        <v>432</v>
      </c>
      <c r="N123" s="171" t="s">
        <v>433</v>
      </c>
      <c r="O123" s="172"/>
      <c r="P123" s="177" t="s">
        <v>449</v>
      </c>
    </row>
    <row r="124" spans="1:16" ht="79.5" customHeight="1" thickBot="1">
      <c r="A124" s="480"/>
      <c r="B124" s="483"/>
      <c r="C124" s="483"/>
      <c r="D124" s="516"/>
      <c r="E124" s="516"/>
      <c r="F124" s="178" t="s">
        <v>465</v>
      </c>
      <c r="G124" s="179" t="s">
        <v>466</v>
      </c>
      <c r="H124" s="180" t="s">
        <v>467</v>
      </c>
      <c r="I124" s="180" t="s">
        <v>468</v>
      </c>
      <c r="J124" s="181"/>
      <c r="K124" s="176">
        <v>0.7</v>
      </c>
      <c r="L124" s="490"/>
      <c r="M124" s="182" t="s">
        <v>432</v>
      </c>
      <c r="N124" s="183" t="s">
        <v>433</v>
      </c>
      <c r="O124" s="184"/>
      <c r="P124" s="185" t="s">
        <v>469</v>
      </c>
    </row>
    <row r="126" spans="1:3" ht="24" customHeight="1">
      <c r="A126" s="36" t="s">
        <v>28</v>
      </c>
      <c r="B126" s="517" t="s">
        <v>417</v>
      </c>
      <c r="C126" s="517"/>
    </row>
    <row r="127" spans="1:2" ht="18" customHeight="1">
      <c r="A127" s="35"/>
      <c r="B127" s="35"/>
    </row>
    <row r="128" spans="1:2" ht="28.5" customHeight="1" thickBot="1">
      <c r="A128" s="35"/>
      <c r="B128" s="35"/>
    </row>
    <row r="129" spans="1:16" s="1" customFormat="1" ht="22.5" customHeight="1" thickBot="1">
      <c r="A129" s="398" t="s">
        <v>29</v>
      </c>
      <c r="B129" s="399"/>
      <c r="C129" s="399"/>
      <c r="D129" s="399"/>
      <c r="E129" s="400"/>
      <c r="F129" s="401" t="s">
        <v>26</v>
      </c>
      <c r="G129" s="402"/>
      <c r="H129" s="403"/>
      <c r="I129" s="518" t="s">
        <v>3</v>
      </c>
      <c r="J129" s="519"/>
      <c r="K129" s="520"/>
      <c r="L129" s="32" t="s">
        <v>30</v>
      </c>
      <c r="M129" s="419" t="s">
        <v>18</v>
      </c>
      <c r="N129" s="417" t="s">
        <v>21</v>
      </c>
      <c r="O129" s="419" t="s">
        <v>23</v>
      </c>
      <c r="P129" s="421" t="s">
        <v>22</v>
      </c>
    </row>
    <row r="130" spans="1:16" s="5" customFormat="1" ht="43.5" customHeight="1" thickBot="1">
      <c r="A130" s="12" t="s">
        <v>19</v>
      </c>
      <c r="B130" s="186" t="s">
        <v>25</v>
      </c>
      <c r="C130" s="187" t="s">
        <v>1</v>
      </c>
      <c r="D130" s="188" t="s">
        <v>27</v>
      </c>
      <c r="E130" s="189" t="s">
        <v>31</v>
      </c>
      <c r="F130" s="186" t="s">
        <v>6</v>
      </c>
      <c r="G130" s="190" t="s">
        <v>24</v>
      </c>
      <c r="H130" s="188" t="s">
        <v>20</v>
      </c>
      <c r="I130" s="191" t="s">
        <v>0</v>
      </c>
      <c r="J130" s="11" t="s">
        <v>2</v>
      </c>
      <c r="K130" s="11">
        <v>2013</v>
      </c>
      <c r="L130" s="11">
        <v>2013</v>
      </c>
      <c r="M130" s="420"/>
      <c r="N130" s="418"/>
      <c r="O130" s="420"/>
      <c r="P130" s="422"/>
    </row>
    <row r="131" spans="1:16" ht="68.25" customHeight="1">
      <c r="A131" s="521" t="s">
        <v>116</v>
      </c>
      <c r="B131" s="524" t="s">
        <v>417</v>
      </c>
      <c r="C131" s="521" t="s">
        <v>470</v>
      </c>
      <c r="D131" s="527" t="s">
        <v>471</v>
      </c>
      <c r="E131" s="530" t="s">
        <v>472</v>
      </c>
      <c r="F131" s="533" t="s">
        <v>473</v>
      </c>
      <c r="G131" s="192" t="s">
        <v>474</v>
      </c>
      <c r="H131" s="536" t="s">
        <v>475</v>
      </c>
      <c r="I131" s="533" t="s">
        <v>476</v>
      </c>
      <c r="J131" s="539"/>
      <c r="K131" s="539">
        <v>1</v>
      </c>
      <c r="L131" s="488">
        <v>52000</v>
      </c>
      <c r="M131" s="542" t="s">
        <v>477</v>
      </c>
      <c r="N131" s="545">
        <v>11658</v>
      </c>
      <c r="O131" s="542" t="s">
        <v>478</v>
      </c>
      <c r="P131" s="542" t="s">
        <v>479</v>
      </c>
    </row>
    <row r="132" spans="1:16" ht="47.25" customHeight="1">
      <c r="A132" s="522"/>
      <c r="B132" s="525"/>
      <c r="C132" s="522"/>
      <c r="D132" s="528"/>
      <c r="E132" s="531"/>
      <c r="F132" s="534"/>
      <c r="G132" s="193" t="s">
        <v>480</v>
      </c>
      <c r="H132" s="537"/>
      <c r="I132" s="534"/>
      <c r="J132" s="540"/>
      <c r="K132" s="540"/>
      <c r="L132" s="489"/>
      <c r="M132" s="543"/>
      <c r="N132" s="546"/>
      <c r="O132" s="543"/>
      <c r="P132" s="543"/>
    </row>
    <row r="133" spans="1:16" ht="52.5" customHeight="1">
      <c r="A133" s="522"/>
      <c r="B133" s="525"/>
      <c r="C133" s="522"/>
      <c r="D133" s="529"/>
      <c r="E133" s="532"/>
      <c r="F133" s="535"/>
      <c r="G133" s="193" t="s">
        <v>481</v>
      </c>
      <c r="H133" s="538"/>
      <c r="I133" s="535"/>
      <c r="J133" s="541"/>
      <c r="K133" s="541"/>
      <c r="L133" s="489"/>
      <c r="M133" s="544"/>
      <c r="N133" s="544"/>
      <c r="O133" s="544"/>
      <c r="P133" s="544"/>
    </row>
    <row r="134" spans="1:16" ht="66" customHeight="1">
      <c r="A134" s="522"/>
      <c r="B134" s="525" t="s">
        <v>417</v>
      </c>
      <c r="C134" s="522" t="s">
        <v>470</v>
      </c>
      <c r="D134" s="547" t="s">
        <v>482</v>
      </c>
      <c r="E134" s="550" t="s">
        <v>483</v>
      </c>
      <c r="F134" s="553" t="s">
        <v>484</v>
      </c>
      <c r="G134" s="194" t="s">
        <v>485</v>
      </c>
      <c r="H134" s="556" t="s">
        <v>486</v>
      </c>
      <c r="I134" s="559" t="s">
        <v>487</v>
      </c>
      <c r="J134" s="562"/>
      <c r="K134" s="562">
        <v>1</v>
      </c>
      <c r="L134" s="489">
        <v>52000</v>
      </c>
      <c r="M134" s="562" t="s">
        <v>477</v>
      </c>
      <c r="N134" s="564">
        <v>11658</v>
      </c>
      <c r="O134" s="562" t="s">
        <v>478</v>
      </c>
      <c r="P134" s="565" t="s">
        <v>488</v>
      </c>
    </row>
    <row r="135" spans="1:16" ht="66" customHeight="1">
      <c r="A135" s="522"/>
      <c r="B135" s="525"/>
      <c r="C135" s="522"/>
      <c r="D135" s="548"/>
      <c r="E135" s="551"/>
      <c r="F135" s="554"/>
      <c r="G135" s="195" t="s">
        <v>489</v>
      </c>
      <c r="H135" s="557"/>
      <c r="I135" s="560"/>
      <c r="J135" s="540"/>
      <c r="K135" s="540"/>
      <c r="L135" s="489"/>
      <c r="M135" s="540"/>
      <c r="N135" s="540"/>
      <c r="O135" s="540"/>
      <c r="P135" s="566"/>
    </row>
    <row r="136" spans="1:16" ht="66" customHeight="1">
      <c r="A136" s="522"/>
      <c r="B136" s="525"/>
      <c r="C136" s="522"/>
      <c r="D136" s="548"/>
      <c r="E136" s="551"/>
      <c r="F136" s="554"/>
      <c r="G136" s="195" t="s">
        <v>490</v>
      </c>
      <c r="H136" s="557"/>
      <c r="I136" s="560"/>
      <c r="J136" s="540"/>
      <c r="K136" s="540"/>
      <c r="L136" s="489"/>
      <c r="M136" s="540"/>
      <c r="N136" s="540"/>
      <c r="O136" s="540"/>
      <c r="P136" s="566"/>
    </row>
    <row r="137" spans="1:16" ht="32.25" customHeight="1" thickBot="1">
      <c r="A137" s="523"/>
      <c r="B137" s="526"/>
      <c r="C137" s="523"/>
      <c r="D137" s="549"/>
      <c r="E137" s="552"/>
      <c r="F137" s="555"/>
      <c r="G137" s="196" t="s">
        <v>491</v>
      </c>
      <c r="H137" s="558"/>
      <c r="I137" s="561"/>
      <c r="J137" s="563"/>
      <c r="K137" s="563"/>
      <c r="L137" s="490"/>
      <c r="M137" s="563"/>
      <c r="N137" s="563"/>
      <c r="O137" s="563"/>
      <c r="P137" s="567"/>
    </row>
    <row r="139" spans="1:3" ht="24" customHeight="1">
      <c r="A139" s="36" t="s">
        <v>28</v>
      </c>
      <c r="B139" s="339" t="s">
        <v>367</v>
      </c>
      <c r="C139" s="339"/>
    </row>
    <row r="140" spans="1:2" ht="18" customHeight="1">
      <c r="A140" s="35"/>
      <c r="B140" s="35"/>
    </row>
    <row r="141" spans="1:2" ht="28.5" customHeight="1" thickBot="1">
      <c r="A141" s="35"/>
      <c r="B141" s="35"/>
    </row>
    <row r="142" spans="1:16" s="1" customFormat="1" ht="22.5" customHeight="1" thickBot="1">
      <c r="A142" s="398" t="s">
        <v>29</v>
      </c>
      <c r="B142" s="399"/>
      <c r="C142" s="399"/>
      <c r="D142" s="399"/>
      <c r="E142" s="34"/>
      <c r="F142" s="568" t="s">
        <v>26</v>
      </c>
      <c r="G142" s="568"/>
      <c r="H142" s="569"/>
      <c r="I142" s="404" t="s">
        <v>3</v>
      </c>
      <c r="J142" s="405"/>
      <c r="K142" s="405"/>
      <c r="L142" s="197" t="s">
        <v>30</v>
      </c>
      <c r="M142" s="419" t="s">
        <v>18</v>
      </c>
      <c r="N142" s="417" t="s">
        <v>21</v>
      </c>
      <c r="O142" s="419" t="s">
        <v>23</v>
      </c>
      <c r="P142" s="421" t="s">
        <v>22</v>
      </c>
    </row>
    <row r="143" spans="1:16" s="5" customFormat="1" ht="43.5" customHeight="1" thickBot="1">
      <c r="A143" s="17" t="s">
        <v>19</v>
      </c>
      <c r="B143" s="18" t="s">
        <v>25</v>
      </c>
      <c r="C143" s="186" t="s">
        <v>1</v>
      </c>
      <c r="D143" s="187" t="s">
        <v>27</v>
      </c>
      <c r="E143" s="198" t="s">
        <v>31</v>
      </c>
      <c r="F143" s="187" t="s">
        <v>6</v>
      </c>
      <c r="G143" s="199" t="s">
        <v>492</v>
      </c>
      <c r="H143" s="163" t="s">
        <v>20</v>
      </c>
      <c r="I143" s="19" t="s">
        <v>0</v>
      </c>
      <c r="J143" s="20" t="s">
        <v>2</v>
      </c>
      <c r="K143" s="20">
        <v>2013</v>
      </c>
      <c r="L143" s="20">
        <v>2013</v>
      </c>
      <c r="M143" s="443"/>
      <c r="N143" s="444"/>
      <c r="O143" s="443"/>
      <c r="P143" s="445"/>
    </row>
    <row r="144" spans="1:16" ht="40.5" customHeight="1">
      <c r="A144" s="570" t="s">
        <v>493</v>
      </c>
      <c r="B144" s="571" t="s">
        <v>367</v>
      </c>
      <c r="C144" s="572" t="s">
        <v>494</v>
      </c>
      <c r="D144" s="574" t="s">
        <v>495</v>
      </c>
      <c r="E144" s="574" t="s">
        <v>496</v>
      </c>
      <c r="F144" s="572" t="s">
        <v>497</v>
      </c>
      <c r="G144" s="575" t="s">
        <v>498</v>
      </c>
      <c r="H144" s="577" t="s">
        <v>499</v>
      </c>
      <c r="I144" s="577" t="s">
        <v>500</v>
      </c>
      <c r="J144" s="578"/>
      <c r="K144" s="579">
        <v>0.28</v>
      </c>
      <c r="L144" s="580">
        <v>387000</v>
      </c>
      <c r="M144" s="571" t="s">
        <v>501</v>
      </c>
      <c r="N144" s="583">
        <v>11658</v>
      </c>
      <c r="O144" s="571" t="s">
        <v>502</v>
      </c>
      <c r="P144" s="584" t="s">
        <v>503</v>
      </c>
    </row>
    <row r="145" spans="1:16" ht="29.25" customHeight="1">
      <c r="A145" s="570"/>
      <c r="B145" s="571"/>
      <c r="C145" s="573"/>
      <c r="D145" s="574"/>
      <c r="E145" s="574"/>
      <c r="F145" s="573"/>
      <c r="G145" s="576"/>
      <c r="H145" s="577"/>
      <c r="I145" s="577"/>
      <c r="J145" s="578"/>
      <c r="K145" s="579"/>
      <c r="L145" s="581"/>
      <c r="M145" s="571"/>
      <c r="N145" s="571"/>
      <c r="O145" s="571"/>
      <c r="P145" s="584"/>
    </row>
    <row r="146" spans="1:16" ht="44.25" customHeight="1">
      <c r="A146" s="570"/>
      <c r="B146" s="571"/>
      <c r="C146" s="573"/>
      <c r="D146" s="572"/>
      <c r="E146" s="572"/>
      <c r="F146" s="573"/>
      <c r="G146" s="200" t="s">
        <v>504</v>
      </c>
      <c r="H146" s="577"/>
      <c r="I146" s="577"/>
      <c r="J146" s="578"/>
      <c r="K146" s="579"/>
      <c r="L146" s="581"/>
      <c r="M146" s="571"/>
      <c r="N146" s="571"/>
      <c r="O146" s="571"/>
      <c r="P146" s="584"/>
    </row>
    <row r="147" spans="1:16" ht="42" customHeight="1">
      <c r="A147" s="570"/>
      <c r="B147" s="571"/>
      <c r="C147" s="573"/>
      <c r="D147" s="573" t="s">
        <v>505</v>
      </c>
      <c r="E147" s="573" t="s">
        <v>506</v>
      </c>
      <c r="F147" s="201" t="s">
        <v>507</v>
      </c>
      <c r="G147" s="200" t="s">
        <v>508</v>
      </c>
      <c r="H147" s="200" t="s">
        <v>509</v>
      </c>
      <c r="I147" s="202" t="s">
        <v>510</v>
      </c>
      <c r="J147" s="203"/>
      <c r="K147" s="204">
        <v>0.15</v>
      </c>
      <c r="L147" s="581"/>
      <c r="M147" s="205" t="s">
        <v>501</v>
      </c>
      <c r="N147" s="206">
        <v>11658</v>
      </c>
      <c r="O147" s="200"/>
      <c r="P147" s="207" t="s">
        <v>511</v>
      </c>
    </row>
    <row r="148" spans="1:16" ht="54" customHeight="1">
      <c r="A148" s="570"/>
      <c r="B148" s="571"/>
      <c r="C148" s="573"/>
      <c r="D148" s="573"/>
      <c r="E148" s="573"/>
      <c r="F148" s="201" t="s">
        <v>512</v>
      </c>
      <c r="G148" s="200" t="s">
        <v>513</v>
      </c>
      <c r="H148" s="202" t="s">
        <v>514</v>
      </c>
      <c r="I148" s="202" t="s">
        <v>515</v>
      </c>
      <c r="J148" s="203"/>
      <c r="K148" s="204">
        <v>0.25</v>
      </c>
      <c r="L148" s="581"/>
      <c r="M148" s="205" t="s">
        <v>501</v>
      </c>
      <c r="N148" s="206">
        <v>11658</v>
      </c>
      <c r="O148" s="200"/>
      <c r="P148" s="207" t="s">
        <v>516</v>
      </c>
    </row>
    <row r="149" spans="1:16" ht="58.5" customHeight="1">
      <c r="A149" s="570"/>
      <c r="B149" s="571"/>
      <c r="C149" s="573"/>
      <c r="D149" s="585" t="s">
        <v>517</v>
      </c>
      <c r="E149" s="573" t="s">
        <v>518</v>
      </c>
      <c r="F149" s="201" t="s">
        <v>519</v>
      </c>
      <c r="G149" s="208" t="s">
        <v>520</v>
      </c>
      <c r="H149" s="202" t="s">
        <v>521</v>
      </c>
      <c r="I149" s="202" t="s">
        <v>522</v>
      </c>
      <c r="J149" s="209"/>
      <c r="K149" s="210">
        <v>1</v>
      </c>
      <c r="L149" s="581"/>
      <c r="M149" s="205" t="s">
        <v>501</v>
      </c>
      <c r="N149" s="206">
        <v>11658</v>
      </c>
      <c r="O149" s="200"/>
      <c r="P149" s="207" t="s">
        <v>523</v>
      </c>
    </row>
    <row r="150" spans="1:16" ht="51.75" customHeight="1">
      <c r="A150" s="570"/>
      <c r="B150" s="571"/>
      <c r="C150" s="573"/>
      <c r="D150" s="585"/>
      <c r="E150" s="573"/>
      <c r="F150" s="201" t="s">
        <v>524</v>
      </c>
      <c r="G150" s="208" t="s">
        <v>525</v>
      </c>
      <c r="H150" s="202" t="s">
        <v>526</v>
      </c>
      <c r="I150" s="201" t="s">
        <v>527</v>
      </c>
      <c r="J150" s="211">
        <v>320</v>
      </c>
      <c r="K150" s="212">
        <v>1</v>
      </c>
      <c r="L150" s="581"/>
      <c r="M150" s="205" t="s">
        <v>501</v>
      </c>
      <c r="N150" s="206">
        <v>11658</v>
      </c>
      <c r="O150" s="200"/>
      <c r="P150" s="207" t="s">
        <v>516</v>
      </c>
    </row>
    <row r="151" spans="1:16" ht="44.25" customHeight="1">
      <c r="A151" s="570"/>
      <c r="B151" s="571"/>
      <c r="C151" s="573"/>
      <c r="D151" s="573" t="s">
        <v>528</v>
      </c>
      <c r="E151" s="573" t="s">
        <v>529</v>
      </c>
      <c r="F151" s="586" t="s">
        <v>530</v>
      </c>
      <c r="G151" s="587" t="s">
        <v>531</v>
      </c>
      <c r="H151" s="587" t="s">
        <v>532</v>
      </c>
      <c r="I151" s="587" t="s">
        <v>533</v>
      </c>
      <c r="J151" s="588">
        <v>0.144</v>
      </c>
      <c r="K151" s="589">
        <v>0.3</v>
      </c>
      <c r="L151" s="581"/>
      <c r="M151" s="590" t="s">
        <v>501</v>
      </c>
      <c r="N151" s="583">
        <v>11658</v>
      </c>
      <c r="O151" s="590" t="s">
        <v>534</v>
      </c>
      <c r="P151" s="592" t="s">
        <v>535</v>
      </c>
    </row>
    <row r="152" spans="1:16" ht="42.75" customHeight="1">
      <c r="A152" s="570"/>
      <c r="B152" s="571"/>
      <c r="C152" s="573"/>
      <c r="D152" s="573"/>
      <c r="E152" s="573"/>
      <c r="F152" s="586"/>
      <c r="G152" s="587"/>
      <c r="H152" s="587"/>
      <c r="I152" s="587"/>
      <c r="J152" s="587"/>
      <c r="K152" s="587"/>
      <c r="L152" s="582"/>
      <c r="M152" s="590"/>
      <c r="N152" s="591"/>
      <c r="O152" s="590"/>
      <c r="P152" s="592"/>
    </row>
    <row r="153" spans="1:16" ht="66" customHeight="1">
      <c r="A153" s="570"/>
      <c r="B153" s="571"/>
      <c r="C153" s="213" t="s">
        <v>536</v>
      </c>
      <c r="D153" s="213" t="s">
        <v>537</v>
      </c>
      <c r="E153" s="214" t="s">
        <v>538</v>
      </c>
      <c r="F153" s="200" t="s">
        <v>539</v>
      </c>
      <c r="G153" s="200" t="s">
        <v>540</v>
      </c>
      <c r="H153" s="215" t="s">
        <v>541</v>
      </c>
      <c r="I153" s="201" t="s">
        <v>542</v>
      </c>
      <c r="J153" s="205"/>
      <c r="K153" s="212">
        <v>1</v>
      </c>
      <c r="L153" s="216">
        <v>29500</v>
      </c>
      <c r="M153" s="205" t="s">
        <v>501</v>
      </c>
      <c r="N153" s="206">
        <v>11658</v>
      </c>
      <c r="O153" s="200"/>
      <c r="P153" s="207" t="s">
        <v>543</v>
      </c>
    </row>
    <row r="154" spans="1:16" ht="54.75" customHeight="1">
      <c r="A154" s="570"/>
      <c r="B154" s="571"/>
      <c r="C154" s="217" t="s">
        <v>544</v>
      </c>
      <c r="D154" s="213" t="s">
        <v>545</v>
      </c>
      <c r="E154" s="214" t="s">
        <v>546</v>
      </c>
      <c r="F154" s="201" t="s">
        <v>547</v>
      </c>
      <c r="G154" s="200" t="s">
        <v>548</v>
      </c>
      <c r="H154" s="218" t="s">
        <v>549</v>
      </c>
      <c r="I154" s="201" t="s">
        <v>550</v>
      </c>
      <c r="J154" s="211"/>
      <c r="K154" s="219">
        <v>1</v>
      </c>
      <c r="L154" s="220">
        <v>46500</v>
      </c>
      <c r="M154" s="205" t="s">
        <v>501</v>
      </c>
      <c r="N154" s="206">
        <v>11658</v>
      </c>
      <c r="O154" s="200"/>
      <c r="P154" s="207" t="s">
        <v>551</v>
      </c>
    </row>
    <row r="155" spans="1:16" ht="81.75" customHeight="1">
      <c r="A155" s="598" t="s">
        <v>71</v>
      </c>
      <c r="B155" s="586" t="s">
        <v>552</v>
      </c>
      <c r="C155" s="586" t="s">
        <v>553</v>
      </c>
      <c r="D155" s="586" t="s">
        <v>554</v>
      </c>
      <c r="E155" s="586" t="s">
        <v>555</v>
      </c>
      <c r="F155" s="586" t="s">
        <v>556</v>
      </c>
      <c r="G155" s="200" t="s">
        <v>557</v>
      </c>
      <c r="H155" s="599" t="s">
        <v>558</v>
      </c>
      <c r="I155" s="586" t="s">
        <v>559</v>
      </c>
      <c r="J155" s="587"/>
      <c r="K155" s="593">
        <v>1</v>
      </c>
      <c r="L155" s="580">
        <v>46000</v>
      </c>
      <c r="M155" s="587" t="s">
        <v>501</v>
      </c>
      <c r="N155" s="596">
        <v>11658</v>
      </c>
      <c r="O155" s="587"/>
      <c r="P155" s="597"/>
    </row>
    <row r="156" spans="1:16" ht="19.5" customHeight="1" thickBot="1">
      <c r="A156" s="598"/>
      <c r="B156" s="586"/>
      <c r="C156" s="586"/>
      <c r="D156" s="586"/>
      <c r="E156" s="586"/>
      <c r="F156" s="586"/>
      <c r="G156" s="200" t="s">
        <v>560</v>
      </c>
      <c r="H156" s="599"/>
      <c r="I156" s="586"/>
      <c r="J156" s="587"/>
      <c r="K156" s="594">
        <v>1</v>
      </c>
      <c r="L156" s="595"/>
      <c r="M156" s="587"/>
      <c r="N156" s="587"/>
      <c r="O156" s="587"/>
      <c r="P156" s="597"/>
    </row>
    <row r="157" spans="1:16" ht="66" customHeight="1" thickBot="1">
      <c r="A157" s="221" t="s">
        <v>561</v>
      </c>
      <c r="B157" s="222" t="s">
        <v>562</v>
      </c>
      <c r="C157" s="223" t="s">
        <v>563</v>
      </c>
      <c r="D157" s="223" t="s">
        <v>564</v>
      </c>
      <c r="E157" s="223" t="s">
        <v>565</v>
      </c>
      <c r="F157" s="224" t="s">
        <v>566</v>
      </c>
      <c r="G157" s="225" t="s">
        <v>567</v>
      </c>
      <c r="H157" s="225" t="s">
        <v>568</v>
      </c>
      <c r="I157" s="225" t="s">
        <v>569</v>
      </c>
      <c r="J157" s="222"/>
      <c r="K157" s="226">
        <v>0.25</v>
      </c>
      <c r="L157" s="227">
        <v>2450</v>
      </c>
      <c r="M157" s="222" t="s">
        <v>570</v>
      </c>
      <c r="N157" s="228">
        <v>11658</v>
      </c>
      <c r="O157" s="225"/>
      <c r="P157" s="229"/>
    </row>
    <row r="159" spans="1:3" ht="24" customHeight="1">
      <c r="A159" s="36" t="s">
        <v>28</v>
      </c>
      <c r="B159" s="339" t="s">
        <v>571</v>
      </c>
      <c r="C159" s="339"/>
    </row>
    <row r="160" spans="1:2" ht="18" customHeight="1">
      <c r="A160" s="35"/>
      <c r="B160" s="35"/>
    </row>
    <row r="161" spans="1:2" ht="28.5" customHeight="1" thickBot="1">
      <c r="A161" s="35"/>
      <c r="B161" s="35"/>
    </row>
    <row r="162" spans="1:16" s="1" customFormat="1" ht="22.5" customHeight="1" thickBot="1">
      <c r="A162" s="398" t="s">
        <v>29</v>
      </c>
      <c r="B162" s="399"/>
      <c r="C162" s="399"/>
      <c r="D162" s="399"/>
      <c r="E162" s="400"/>
      <c r="F162" s="401" t="s">
        <v>26</v>
      </c>
      <c r="G162" s="402"/>
      <c r="H162" s="403"/>
      <c r="I162" s="404" t="s">
        <v>3</v>
      </c>
      <c r="J162" s="405"/>
      <c r="K162" s="405"/>
      <c r="L162" s="32" t="s">
        <v>30</v>
      </c>
      <c r="M162" s="419" t="s">
        <v>18</v>
      </c>
      <c r="N162" s="417" t="s">
        <v>21</v>
      </c>
      <c r="O162" s="419" t="s">
        <v>23</v>
      </c>
      <c r="P162" s="421" t="s">
        <v>22</v>
      </c>
    </row>
    <row r="163" spans="1:16" s="5" customFormat="1" ht="43.5" customHeight="1" thickBot="1">
      <c r="A163" s="17" t="s">
        <v>19</v>
      </c>
      <c r="B163" s="17" t="s">
        <v>25</v>
      </c>
      <c r="C163" s="18" t="s">
        <v>1</v>
      </c>
      <c r="D163" s="16" t="s">
        <v>27</v>
      </c>
      <c r="E163" s="15" t="s">
        <v>31</v>
      </c>
      <c r="F163" s="162" t="s">
        <v>6</v>
      </c>
      <c r="G163" s="17" t="s">
        <v>24</v>
      </c>
      <c r="H163" s="163" t="s">
        <v>20</v>
      </c>
      <c r="I163" s="19" t="s">
        <v>0</v>
      </c>
      <c r="J163" s="20" t="s">
        <v>2</v>
      </c>
      <c r="K163" s="20">
        <v>2013</v>
      </c>
      <c r="L163" s="20">
        <v>2013</v>
      </c>
      <c r="M163" s="443"/>
      <c r="N163" s="444"/>
      <c r="O163" s="443"/>
      <c r="P163" s="445"/>
    </row>
    <row r="164" spans="1:16" s="5" customFormat="1" ht="43.5" customHeight="1">
      <c r="A164" s="478" t="s">
        <v>423</v>
      </c>
      <c r="B164" s="481" t="s">
        <v>572</v>
      </c>
      <c r="C164" s="481" t="s">
        <v>573</v>
      </c>
      <c r="D164" s="481" t="s">
        <v>574</v>
      </c>
      <c r="E164" s="481" t="s">
        <v>575</v>
      </c>
      <c r="F164" s="481" t="s">
        <v>576</v>
      </c>
      <c r="G164" s="230" t="s">
        <v>577</v>
      </c>
      <c r="H164" s="481" t="s">
        <v>578</v>
      </c>
      <c r="I164" s="481" t="s">
        <v>579</v>
      </c>
      <c r="J164" s="600"/>
      <c r="K164" s="600">
        <v>1</v>
      </c>
      <c r="L164" s="602">
        <v>37000</v>
      </c>
      <c r="M164" s="481" t="s">
        <v>580</v>
      </c>
      <c r="N164" s="604">
        <v>11658</v>
      </c>
      <c r="O164" s="481"/>
      <c r="P164" s="605" t="s">
        <v>581</v>
      </c>
    </row>
    <row r="165" spans="1:16" s="5" customFormat="1" ht="43.5" customHeight="1">
      <c r="A165" s="479"/>
      <c r="B165" s="482"/>
      <c r="C165" s="482"/>
      <c r="D165" s="482"/>
      <c r="E165" s="482"/>
      <c r="F165" s="482"/>
      <c r="G165" s="169" t="s">
        <v>582</v>
      </c>
      <c r="H165" s="482"/>
      <c r="I165" s="482"/>
      <c r="J165" s="601"/>
      <c r="K165" s="601"/>
      <c r="L165" s="603"/>
      <c r="M165" s="482"/>
      <c r="N165" s="482"/>
      <c r="O165" s="482"/>
      <c r="P165" s="606"/>
    </row>
    <row r="166" spans="1:16" s="5" customFormat="1" ht="43.5" customHeight="1">
      <c r="A166" s="479"/>
      <c r="B166" s="482"/>
      <c r="C166" s="482"/>
      <c r="D166" s="482"/>
      <c r="E166" s="482"/>
      <c r="F166" s="482"/>
      <c r="G166" s="169" t="s">
        <v>583</v>
      </c>
      <c r="H166" s="482"/>
      <c r="I166" s="482"/>
      <c r="J166" s="601"/>
      <c r="K166" s="601"/>
      <c r="L166" s="603"/>
      <c r="M166" s="482"/>
      <c r="N166" s="482"/>
      <c r="O166" s="482"/>
      <c r="P166" s="606"/>
    </row>
    <row r="167" spans="1:16" s="5" customFormat="1" ht="43.5" customHeight="1">
      <c r="A167" s="479"/>
      <c r="B167" s="482"/>
      <c r="C167" s="482"/>
      <c r="D167" s="482"/>
      <c r="E167" s="482"/>
      <c r="F167" s="482"/>
      <c r="G167" s="169" t="s">
        <v>584</v>
      </c>
      <c r="H167" s="482"/>
      <c r="I167" s="482"/>
      <c r="J167" s="601"/>
      <c r="K167" s="601"/>
      <c r="L167" s="603"/>
      <c r="M167" s="482"/>
      <c r="N167" s="482"/>
      <c r="O167" s="482"/>
      <c r="P167" s="606"/>
    </row>
    <row r="168" spans="1:16" s="5" customFormat="1" ht="43.5" customHeight="1">
      <c r="A168" s="479"/>
      <c r="B168" s="482"/>
      <c r="C168" s="482"/>
      <c r="D168" s="482"/>
      <c r="E168" s="482"/>
      <c r="F168" s="482" t="s">
        <v>585</v>
      </c>
      <c r="G168" s="169" t="s">
        <v>586</v>
      </c>
      <c r="H168" s="482" t="s">
        <v>587</v>
      </c>
      <c r="I168" s="482" t="s">
        <v>588</v>
      </c>
      <c r="J168" s="482"/>
      <c r="K168" s="482">
        <v>1</v>
      </c>
      <c r="L168" s="603"/>
      <c r="M168" s="482"/>
      <c r="N168" s="482"/>
      <c r="O168" s="482"/>
      <c r="P168" s="606"/>
    </row>
    <row r="169" spans="1:16" s="5" customFormat="1" ht="43.5" customHeight="1">
      <c r="A169" s="479"/>
      <c r="B169" s="482"/>
      <c r="C169" s="482"/>
      <c r="D169" s="482"/>
      <c r="E169" s="482"/>
      <c r="F169" s="482"/>
      <c r="G169" s="169" t="s">
        <v>589</v>
      </c>
      <c r="H169" s="482"/>
      <c r="I169" s="482"/>
      <c r="J169" s="482"/>
      <c r="K169" s="482"/>
      <c r="L169" s="603"/>
      <c r="M169" s="482"/>
      <c r="N169" s="482"/>
      <c r="O169" s="482"/>
      <c r="P169" s="606"/>
    </row>
    <row r="170" spans="1:16" s="5" customFormat="1" ht="43.5" customHeight="1">
      <c r="A170" s="479"/>
      <c r="B170" s="482"/>
      <c r="C170" s="482"/>
      <c r="D170" s="482" t="s">
        <v>590</v>
      </c>
      <c r="E170" s="482" t="s">
        <v>591</v>
      </c>
      <c r="F170" s="482" t="s">
        <v>592</v>
      </c>
      <c r="G170" s="169" t="s">
        <v>593</v>
      </c>
      <c r="H170" s="482" t="s">
        <v>594</v>
      </c>
      <c r="I170" s="482" t="s">
        <v>595</v>
      </c>
      <c r="J170" s="482"/>
      <c r="K170" s="482">
        <v>25</v>
      </c>
      <c r="L170" s="603"/>
      <c r="M170" s="482" t="s">
        <v>580</v>
      </c>
      <c r="N170" s="607">
        <v>11658</v>
      </c>
      <c r="O170" s="482"/>
      <c r="P170" s="606"/>
    </row>
    <row r="171" spans="1:16" s="5" customFormat="1" ht="43.5" customHeight="1">
      <c r="A171" s="479"/>
      <c r="B171" s="482"/>
      <c r="C171" s="482"/>
      <c r="D171" s="482"/>
      <c r="E171" s="482"/>
      <c r="F171" s="482"/>
      <c r="G171" s="169" t="s">
        <v>596</v>
      </c>
      <c r="H171" s="482"/>
      <c r="I171" s="482"/>
      <c r="J171" s="482"/>
      <c r="K171" s="482"/>
      <c r="L171" s="603"/>
      <c r="M171" s="482"/>
      <c r="N171" s="482"/>
      <c r="O171" s="482"/>
      <c r="P171" s="606"/>
    </row>
    <row r="172" spans="1:16" s="5" customFormat="1" ht="43.5" customHeight="1">
      <c r="A172" s="479"/>
      <c r="B172" s="482"/>
      <c r="C172" s="482"/>
      <c r="D172" s="482"/>
      <c r="E172" s="482"/>
      <c r="F172" s="482"/>
      <c r="G172" s="169" t="s">
        <v>597</v>
      </c>
      <c r="H172" s="482"/>
      <c r="I172" s="482"/>
      <c r="J172" s="482"/>
      <c r="K172" s="482"/>
      <c r="L172" s="603"/>
      <c r="M172" s="482"/>
      <c r="N172" s="482"/>
      <c r="O172" s="482"/>
      <c r="P172" s="606"/>
    </row>
    <row r="173" spans="1:16" s="5" customFormat="1" ht="43.5" customHeight="1">
      <c r="A173" s="479"/>
      <c r="B173" s="482"/>
      <c r="C173" s="482"/>
      <c r="D173" s="482"/>
      <c r="E173" s="482"/>
      <c r="F173" s="482"/>
      <c r="G173" s="169" t="s">
        <v>598</v>
      </c>
      <c r="H173" s="482"/>
      <c r="I173" s="482"/>
      <c r="J173" s="482"/>
      <c r="K173" s="482"/>
      <c r="L173" s="603"/>
      <c r="M173" s="482"/>
      <c r="N173" s="482"/>
      <c r="O173" s="482"/>
      <c r="P173" s="606"/>
    </row>
    <row r="174" spans="1:16" ht="22.5" customHeight="1">
      <c r="A174" s="479" t="s">
        <v>599</v>
      </c>
      <c r="B174" s="482" t="s">
        <v>600</v>
      </c>
      <c r="C174" s="482" t="s">
        <v>601</v>
      </c>
      <c r="D174" s="482" t="s">
        <v>602</v>
      </c>
      <c r="E174" s="482" t="s">
        <v>603</v>
      </c>
      <c r="F174" s="482" t="s">
        <v>604</v>
      </c>
      <c r="G174" s="165" t="s">
        <v>605</v>
      </c>
      <c r="H174" s="482" t="s">
        <v>412</v>
      </c>
      <c r="I174" s="482" t="s">
        <v>606</v>
      </c>
      <c r="J174" s="482"/>
      <c r="K174" s="482">
        <v>1</v>
      </c>
      <c r="L174" s="608">
        <v>490</v>
      </c>
      <c r="M174" s="482" t="s">
        <v>580</v>
      </c>
      <c r="N174" s="609" t="s">
        <v>607</v>
      </c>
      <c r="O174" s="482" t="s">
        <v>608</v>
      </c>
      <c r="P174" s="606" t="s">
        <v>609</v>
      </c>
    </row>
    <row r="175" spans="1:16" ht="33" customHeight="1">
      <c r="A175" s="479"/>
      <c r="B175" s="482"/>
      <c r="C175" s="482"/>
      <c r="D175" s="482"/>
      <c r="E175" s="482"/>
      <c r="F175" s="482"/>
      <c r="G175" s="165" t="s">
        <v>610</v>
      </c>
      <c r="H175" s="482"/>
      <c r="I175" s="482"/>
      <c r="J175" s="482"/>
      <c r="K175" s="482"/>
      <c r="L175" s="608">
        <v>490</v>
      </c>
      <c r="M175" s="482"/>
      <c r="N175" s="609"/>
      <c r="O175" s="482"/>
      <c r="P175" s="606"/>
    </row>
    <row r="176" spans="1:16" ht="21.75" customHeight="1">
      <c r="A176" s="479"/>
      <c r="B176" s="482"/>
      <c r="C176" s="482"/>
      <c r="D176" s="482"/>
      <c r="E176" s="482"/>
      <c r="F176" s="482"/>
      <c r="G176" s="165" t="s">
        <v>611</v>
      </c>
      <c r="H176" s="482"/>
      <c r="I176" s="482"/>
      <c r="J176" s="482"/>
      <c r="K176" s="482"/>
      <c r="L176" s="608">
        <v>490</v>
      </c>
      <c r="M176" s="482"/>
      <c r="N176" s="609"/>
      <c r="O176" s="482"/>
      <c r="P176" s="606"/>
    </row>
    <row r="177" spans="1:16" ht="32.25" customHeight="1">
      <c r="A177" s="479"/>
      <c r="B177" s="482"/>
      <c r="C177" s="482"/>
      <c r="D177" s="482"/>
      <c r="E177" s="482"/>
      <c r="F177" s="482"/>
      <c r="G177" s="165" t="s">
        <v>612</v>
      </c>
      <c r="H177" s="482"/>
      <c r="I177" s="482"/>
      <c r="J177" s="482"/>
      <c r="K177" s="482"/>
      <c r="L177" s="608">
        <v>490</v>
      </c>
      <c r="M177" s="482"/>
      <c r="N177" s="609"/>
      <c r="O177" s="482"/>
      <c r="P177" s="606"/>
    </row>
    <row r="178" spans="1:16" ht="20.25" customHeight="1">
      <c r="A178" s="479"/>
      <c r="B178" s="482"/>
      <c r="C178" s="482"/>
      <c r="D178" s="482"/>
      <c r="E178" s="482"/>
      <c r="F178" s="482"/>
      <c r="G178" s="165" t="s">
        <v>613</v>
      </c>
      <c r="H178" s="482"/>
      <c r="I178" s="482"/>
      <c r="J178" s="482"/>
      <c r="K178" s="482"/>
      <c r="L178" s="608">
        <v>490</v>
      </c>
      <c r="M178" s="482"/>
      <c r="N178" s="609"/>
      <c r="O178" s="482"/>
      <c r="P178" s="606"/>
    </row>
    <row r="179" spans="1:16" ht="16.5" customHeight="1">
      <c r="A179" s="479"/>
      <c r="B179" s="482"/>
      <c r="C179" s="482"/>
      <c r="D179" s="482"/>
      <c r="E179" s="482"/>
      <c r="F179" s="482"/>
      <c r="G179" s="165" t="s">
        <v>614</v>
      </c>
      <c r="H179" s="482"/>
      <c r="I179" s="482"/>
      <c r="J179" s="482"/>
      <c r="K179" s="482"/>
      <c r="L179" s="608">
        <v>490</v>
      </c>
      <c r="M179" s="482"/>
      <c r="N179" s="609"/>
      <c r="O179" s="482"/>
      <c r="P179" s="606"/>
    </row>
    <row r="180" spans="1:16" ht="39.75" customHeight="1">
      <c r="A180" s="479" t="s">
        <v>50</v>
      </c>
      <c r="B180" s="482" t="s">
        <v>615</v>
      </c>
      <c r="C180" s="482" t="s">
        <v>616</v>
      </c>
      <c r="D180" s="482" t="s">
        <v>617</v>
      </c>
      <c r="E180" s="482" t="s">
        <v>618</v>
      </c>
      <c r="F180" s="610" t="s">
        <v>619</v>
      </c>
      <c r="G180" s="167" t="s">
        <v>620</v>
      </c>
      <c r="H180" s="610" t="s">
        <v>621</v>
      </c>
      <c r="I180" s="610" t="s">
        <v>622</v>
      </c>
      <c r="J180" s="610"/>
      <c r="K180" s="611">
        <v>0.25</v>
      </c>
      <c r="L180" s="612"/>
      <c r="M180" s="610" t="s">
        <v>580</v>
      </c>
      <c r="N180" s="613">
        <v>11658</v>
      </c>
      <c r="O180" s="610"/>
      <c r="P180" s="614" t="s">
        <v>623</v>
      </c>
    </row>
    <row r="181" spans="1:16" ht="36.75" customHeight="1">
      <c r="A181" s="479"/>
      <c r="B181" s="482"/>
      <c r="C181" s="482"/>
      <c r="D181" s="482"/>
      <c r="E181" s="482"/>
      <c r="F181" s="610"/>
      <c r="G181" s="165" t="s">
        <v>624</v>
      </c>
      <c r="H181" s="610"/>
      <c r="I181" s="610"/>
      <c r="J181" s="610"/>
      <c r="K181" s="611"/>
      <c r="L181" s="612"/>
      <c r="M181" s="610"/>
      <c r="N181" s="610"/>
      <c r="O181" s="610"/>
      <c r="P181" s="614"/>
    </row>
    <row r="182" spans="1:16" ht="36" customHeight="1">
      <c r="A182" s="479"/>
      <c r="B182" s="482"/>
      <c r="C182" s="482"/>
      <c r="D182" s="482"/>
      <c r="E182" s="482"/>
      <c r="F182" s="610"/>
      <c r="G182" s="165" t="s">
        <v>625</v>
      </c>
      <c r="H182" s="610"/>
      <c r="I182" s="610"/>
      <c r="J182" s="610"/>
      <c r="K182" s="611"/>
      <c r="L182" s="612"/>
      <c r="M182" s="610"/>
      <c r="N182" s="610"/>
      <c r="O182" s="610"/>
      <c r="P182" s="614"/>
    </row>
    <row r="183" spans="1:16" ht="19.5" customHeight="1">
      <c r="A183" s="479"/>
      <c r="B183" s="482"/>
      <c r="C183" s="482"/>
      <c r="D183" s="482"/>
      <c r="E183" s="482"/>
      <c r="F183" s="610"/>
      <c r="G183" s="165" t="s">
        <v>626</v>
      </c>
      <c r="H183" s="610"/>
      <c r="I183" s="610"/>
      <c r="J183" s="610"/>
      <c r="K183" s="611"/>
      <c r="L183" s="612"/>
      <c r="M183" s="610"/>
      <c r="N183" s="610"/>
      <c r="O183" s="610"/>
      <c r="P183" s="614"/>
    </row>
    <row r="184" spans="1:16" ht="36" customHeight="1">
      <c r="A184" s="479"/>
      <c r="B184" s="482"/>
      <c r="C184" s="482"/>
      <c r="D184" s="482"/>
      <c r="E184" s="482"/>
      <c r="F184" s="610"/>
      <c r="G184" s="165" t="s">
        <v>627</v>
      </c>
      <c r="H184" s="610"/>
      <c r="I184" s="610"/>
      <c r="J184" s="610"/>
      <c r="K184" s="611"/>
      <c r="L184" s="612"/>
      <c r="M184" s="610"/>
      <c r="N184" s="610"/>
      <c r="O184" s="610"/>
      <c r="P184" s="614"/>
    </row>
    <row r="185" spans="1:16" ht="42" customHeight="1">
      <c r="A185" s="479"/>
      <c r="B185" s="482"/>
      <c r="C185" s="482"/>
      <c r="D185" s="482"/>
      <c r="E185" s="482"/>
      <c r="F185" s="482" t="s">
        <v>628</v>
      </c>
      <c r="G185" s="165" t="s">
        <v>629</v>
      </c>
      <c r="H185" s="482" t="s">
        <v>630</v>
      </c>
      <c r="I185" s="482" t="s">
        <v>631</v>
      </c>
      <c r="J185" s="482"/>
      <c r="K185" s="611">
        <v>0.25</v>
      </c>
      <c r="L185" s="612"/>
      <c r="M185" s="482" t="s">
        <v>580</v>
      </c>
      <c r="N185" s="607">
        <v>11658</v>
      </c>
      <c r="O185" s="482"/>
      <c r="P185" s="606" t="s">
        <v>632</v>
      </c>
    </row>
    <row r="186" spans="1:16" ht="30.75" customHeight="1">
      <c r="A186" s="479"/>
      <c r="B186" s="482"/>
      <c r="C186" s="482"/>
      <c r="D186" s="482"/>
      <c r="E186" s="482"/>
      <c r="F186" s="482"/>
      <c r="G186" s="165" t="s">
        <v>633</v>
      </c>
      <c r="H186" s="482"/>
      <c r="I186" s="482"/>
      <c r="J186" s="482"/>
      <c r="K186" s="611"/>
      <c r="L186" s="612"/>
      <c r="M186" s="482"/>
      <c r="N186" s="482"/>
      <c r="O186" s="482"/>
      <c r="P186" s="606"/>
    </row>
    <row r="187" spans="1:16" ht="47.25" customHeight="1">
      <c r="A187" s="479"/>
      <c r="B187" s="482"/>
      <c r="C187" s="482"/>
      <c r="D187" s="482"/>
      <c r="E187" s="482"/>
      <c r="F187" s="482"/>
      <c r="G187" s="165" t="s">
        <v>634</v>
      </c>
      <c r="H187" s="482"/>
      <c r="I187" s="482"/>
      <c r="J187" s="482"/>
      <c r="K187" s="611"/>
      <c r="L187" s="612"/>
      <c r="M187" s="482"/>
      <c r="N187" s="482"/>
      <c r="O187" s="482"/>
      <c r="P187" s="606"/>
    </row>
    <row r="188" spans="1:16" ht="48" customHeight="1">
      <c r="A188" s="479"/>
      <c r="B188" s="482" t="s">
        <v>391</v>
      </c>
      <c r="C188" s="482" t="s">
        <v>392</v>
      </c>
      <c r="D188" s="482" t="s">
        <v>635</v>
      </c>
      <c r="E188" s="482" t="s">
        <v>636</v>
      </c>
      <c r="F188" s="482" t="s">
        <v>637</v>
      </c>
      <c r="G188" s="165" t="s">
        <v>638</v>
      </c>
      <c r="H188" s="482" t="s">
        <v>639</v>
      </c>
      <c r="I188" s="482" t="s">
        <v>640</v>
      </c>
      <c r="J188" s="482" t="s">
        <v>641</v>
      </c>
      <c r="K188" s="611">
        <v>0.25</v>
      </c>
      <c r="L188" s="603">
        <v>290000</v>
      </c>
      <c r="M188" s="482" t="s">
        <v>580</v>
      </c>
      <c r="N188" s="607">
        <v>11658</v>
      </c>
      <c r="O188" s="482" t="s">
        <v>221</v>
      </c>
      <c r="P188" s="606" t="s">
        <v>642</v>
      </c>
    </row>
    <row r="189" spans="1:16" ht="39" customHeight="1">
      <c r="A189" s="479"/>
      <c r="B189" s="482"/>
      <c r="C189" s="482"/>
      <c r="D189" s="482"/>
      <c r="E189" s="482"/>
      <c r="F189" s="482"/>
      <c r="G189" s="165" t="s">
        <v>643</v>
      </c>
      <c r="H189" s="482"/>
      <c r="I189" s="482"/>
      <c r="J189" s="482"/>
      <c r="K189" s="611"/>
      <c r="L189" s="603"/>
      <c r="M189" s="482"/>
      <c r="N189" s="482"/>
      <c r="O189" s="482"/>
      <c r="P189" s="606"/>
    </row>
    <row r="190" spans="1:16" ht="24.75" customHeight="1">
      <c r="A190" s="479"/>
      <c r="B190" s="482"/>
      <c r="C190" s="482"/>
      <c r="D190" s="482"/>
      <c r="E190" s="482"/>
      <c r="F190" s="482"/>
      <c r="G190" s="165" t="s">
        <v>644</v>
      </c>
      <c r="H190" s="482"/>
      <c r="I190" s="482"/>
      <c r="J190" s="482"/>
      <c r="K190" s="611"/>
      <c r="L190" s="603"/>
      <c r="M190" s="482"/>
      <c r="N190" s="482"/>
      <c r="O190" s="482"/>
      <c r="P190" s="606"/>
    </row>
    <row r="191" spans="1:16" ht="48.75" customHeight="1">
      <c r="A191" s="479"/>
      <c r="B191" s="482"/>
      <c r="C191" s="482"/>
      <c r="D191" s="482"/>
      <c r="E191" s="482"/>
      <c r="F191" s="482"/>
      <c r="G191" s="165" t="s">
        <v>645</v>
      </c>
      <c r="H191" s="482"/>
      <c r="I191" s="482"/>
      <c r="J191" s="482"/>
      <c r="K191" s="611"/>
      <c r="L191" s="603"/>
      <c r="M191" s="482"/>
      <c r="N191" s="482"/>
      <c r="O191" s="482"/>
      <c r="P191" s="606"/>
    </row>
    <row r="192" spans="1:16" ht="36.75" customHeight="1">
      <c r="A192" s="479"/>
      <c r="B192" s="482"/>
      <c r="C192" s="482"/>
      <c r="D192" s="482"/>
      <c r="E192" s="482"/>
      <c r="F192" s="482" t="s">
        <v>646</v>
      </c>
      <c r="G192" s="165" t="s">
        <v>647</v>
      </c>
      <c r="H192" s="482" t="s">
        <v>648</v>
      </c>
      <c r="I192" s="482" t="s">
        <v>649</v>
      </c>
      <c r="J192" s="482" t="s">
        <v>650</v>
      </c>
      <c r="K192" s="611">
        <v>0.25</v>
      </c>
      <c r="L192" s="603"/>
      <c r="M192" s="482" t="s">
        <v>580</v>
      </c>
      <c r="N192" s="607">
        <v>11658</v>
      </c>
      <c r="O192" s="482" t="s">
        <v>651</v>
      </c>
      <c r="P192" s="606" t="s">
        <v>652</v>
      </c>
    </row>
    <row r="193" spans="1:16" ht="19.5" customHeight="1">
      <c r="A193" s="479"/>
      <c r="B193" s="482"/>
      <c r="C193" s="482"/>
      <c r="D193" s="482"/>
      <c r="E193" s="482"/>
      <c r="F193" s="482"/>
      <c r="G193" s="165" t="s">
        <v>653</v>
      </c>
      <c r="H193" s="482"/>
      <c r="I193" s="482"/>
      <c r="J193" s="482"/>
      <c r="K193" s="611"/>
      <c r="L193" s="603"/>
      <c r="M193" s="482"/>
      <c r="N193" s="482"/>
      <c r="O193" s="482"/>
      <c r="P193" s="606"/>
    </row>
    <row r="194" spans="1:16" ht="27">
      <c r="A194" s="479"/>
      <c r="B194" s="482"/>
      <c r="C194" s="482"/>
      <c r="D194" s="482"/>
      <c r="E194" s="482"/>
      <c r="F194" s="482"/>
      <c r="G194" s="165" t="s">
        <v>654</v>
      </c>
      <c r="H194" s="482"/>
      <c r="I194" s="482"/>
      <c r="J194" s="482"/>
      <c r="K194" s="611"/>
      <c r="L194" s="603"/>
      <c r="M194" s="482"/>
      <c r="N194" s="482"/>
      <c r="O194" s="482"/>
      <c r="P194" s="606"/>
    </row>
    <row r="195" spans="1:16" ht="27" customHeight="1">
      <c r="A195" s="479"/>
      <c r="B195" s="482"/>
      <c r="C195" s="482"/>
      <c r="D195" s="482"/>
      <c r="E195" s="482"/>
      <c r="F195" s="482"/>
      <c r="G195" s="165" t="s">
        <v>655</v>
      </c>
      <c r="H195" s="482"/>
      <c r="I195" s="482"/>
      <c r="J195" s="482"/>
      <c r="K195" s="611"/>
      <c r="L195" s="603"/>
      <c r="M195" s="482"/>
      <c r="N195" s="482"/>
      <c r="O195" s="482"/>
      <c r="P195" s="606"/>
    </row>
    <row r="196" spans="1:16" ht="22.5" customHeight="1">
      <c r="A196" s="479"/>
      <c r="B196" s="482"/>
      <c r="C196" s="482"/>
      <c r="D196" s="482"/>
      <c r="E196" s="482"/>
      <c r="F196" s="482"/>
      <c r="G196" s="165" t="s">
        <v>656</v>
      </c>
      <c r="H196" s="482"/>
      <c r="I196" s="482"/>
      <c r="J196" s="482"/>
      <c r="K196" s="611"/>
      <c r="L196" s="603"/>
      <c r="M196" s="482"/>
      <c r="N196" s="482"/>
      <c r="O196" s="482"/>
      <c r="P196" s="606"/>
    </row>
    <row r="197" spans="1:16" ht="33.75" customHeight="1">
      <c r="A197" s="479"/>
      <c r="B197" s="482"/>
      <c r="C197" s="482"/>
      <c r="D197" s="482"/>
      <c r="E197" s="482"/>
      <c r="F197" s="482" t="s">
        <v>657</v>
      </c>
      <c r="G197" s="165" t="s">
        <v>658</v>
      </c>
      <c r="H197" s="482" t="s">
        <v>659</v>
      </c>
      <c r="I197" s="482" t="s">
        <v>660</v>
      </c>
      <c r="J197" s="482" t="s">
        <v>661</v>
      </c>
      <c r="K197" s="611">
        <v>0.25</v>
      </c>
      <c r="L197" s="603"/>
      <c r="M197" s="482" t="s">
        <v>580</v>
      </c>
      <c r="N197" s="607">
        <v>11658</v>
      </c>
      <c r="O197" s="482" t="s">
        <v>651</v>
      </c>
      <c r="P197" s="606" t="s">
        <v>662</v>
      </c>
    </row>
    <row r="198" spans="1:16" ht="45" customHeight="1">
      <c r="A198" s="479"/>
      <c r="B198" s="482"/>
      <c r="C198" s="482"/>
      <c r="D198" s="482"/>
      <c r="E198" s="482"/>
      <c r="F198" s="482"/>
      <c r="G198" s="165" t="s">
        <v>663</v>
      </c>
      <c r="H198" s="482"/>
      <c r="I198" s="482"/>
      <c r="J198" s="482"/>
      <c r="K198" s="611"/>
      <c r="L198" s="603"/>
      <c r="M198" s="482"/>
      <c r="N198" s="482"/>
      <c r="O198" s="482"/>
      <c r="P198" s="606"/>
    </row>
    <row r="199" spans="1:16" ht="39.75" customHeight="1">
      <c r="A199" s="479"/>
      <c r="B199" s="482"/>
      <c r="C199" s="482"/>
      <c r="D199" s="482"/>
      <c r="E199" s="482"/>
      <c r="F199" s="482"/>
      <c r="G199" s="165" t="s">
        <v>664</v>
      </c>
      <c r="H199" s="482"/>
      <c r="I199" s="482"/>
      <c r="J199" s="482"/>
      <c r="K199" s="611"/>
      <c r="L199" s="603"/>
      <c r="M199" s="482"/>
      <c r="N199" s="482"/>
      <c r="O199" s="482"/>
      <c r="P199" s="606"/>
    </row>
    <row r="200" spans="1:16" ht="43.5" customHeight="1">
      <c r="A200" s="479"/>
      <c r="B200" s="482"/>
      <c r="C200" s="482"/>
      <c r="D200" s="482" t="s">
        <v>665</v>
      </c>
      <c r="E200" s="482" t="s">
        <v>666</v>
      </c>
      <c r="F200" s="482" t="s">
        <v>667</v>
      </c>
      <c r="G200" s="165" t="s">
        <v>668</v>
      </c>
      <c r="H200" s="482" t="s">
        <v>669</v>
      </c>
      <c r="I200" s="482" t="s">
        <v>670</v>
      </c>
      <c r="J200" s="482" t="s">
        <v>671</v>
      </c>
      <c r="K200" s="611">
        <v>0.25</v>
      </c>
      <c r="L200" s="603"/>
      <c r="M200" s="482" t="s">
        <v>580</v>
      </c>
      <c r="N200" s="607">
        <v>11658</v>
      </c>
      <c r="O200" s="482"/>
      <c r="P200" s="606" t="s">
        <v>662</v>
      </c>
    </row>
    <row r="201" spans="1:16" ht="27">
      <c r="A201" s="479"/>
      <c r="B201" s="482"/>
      <c r="C201" s="482"/>
      <c r="D201" s="482"/>
      <c r="E201" s="482"/>
      <c r="F201" s="482"/>
      <c r="G201" s="165" t="s">
        <v>672</v>
      </c>
      <c r="H201" s="482"/>
      <c r="I201" s="482"/>
      <c r="J201" s="482"/>
      <c r="K201" s="611"/>
      <c r="L201" s="603"/>
      <c r="M201" s="482"/>
      <c r="N201" s="482"/>
      <c r="O201" s="482"/>
      <c r="P201" s="606"/>
    </row>
    <row r="202" spans="1:16" ht="40.5">
      <c r="A202" s="479"/>
      <c r="B202" s="482"/>
      <c r="C202" s="482"/>
      <c r="D202" s="482"/>
      <c r="E202" s="482"/>
      <c r="F202" s="482"/>
      <c r="G202" s="165" t="s">
        <v>673</v>
      </c>
      <c r="H202" s="482"/>
      <c r="I202" s="482"/>
      <c r="J202" s="482"/>
      <c r="K202" s="611"/>
      <c r="L202" s="603"/>
      <c r="M202" s="482"/>
      <c r="N202" s="482"/>
      <c r="O202" s="482"/>
      <c r="P202" s="606"/>
    </row>
    <row r="203" spans="1:16" ht="38.25" customHeight="1">
      <c r="A203" s="479"/>
      <c r="B203" s="482"/>
      <c r="C203" s="482"/>
      <c r="D203" s="482"/>
      <c r="E203" s="482"/>
      <c r="F203" s="482" t="s">
        <v>674</v>
      </c>
      <c r="G203" s="165" t="s">
        <v>675</v>
      </c>
      <c r="H203" s="482" t="s">
        <v>676</v>
      </c>
      <c r="I203" s="482" t="s">
        <v>677</v>
      </c>
      <c r="J203" s="482"/>
      <c r="K203" s="482">
        <v>50</v>
      </c>
      <c r="L203" s="603"/>
      <c r="M203" s="482" t="s">
        <v>580</v>
      </c>
      <c r="N203" s="607">
        <v>11658</v>
      </c>
      <c r="O203" s="482"/>
      <c r="P203" s="606" t="s">
        <v>623</v>
      </c>
    </row>
    <row r="204" spans="1:16" ht="27">
      <c r="A204" s="479"/>
      <c r="B204" s="482"/>
      <c r="C204" s="482"/>
      <c r="D204" s="482"/>
      <c r="E204" s="482"/>
      <c r="F204" s="482"/>
      <c r="G204" s="165" t="s">
        <v>678</v>
      </c>
      <c r="H204" s="482"/>
      <c r="I204" s="482"/>
      <c r="J204" s="482"/>
      <c r="K204" s="482"/>
      <c r="L204" s="603"/>
      <c r="M204" s="482"/>
      <c r="N204" s="482"/>
      <c r="O204" s="482"/>
      <c r="P204" s="606"/>
    </row>
    <row r="205" spans="1:16" ht="43.5" customHeight="1">
      <c r="A205" s="479"/>
      <c r="B205" s="482"/>
      <c r="C205" s="482"/>
      <c r="D205" s="482" t="s">
        <v>679</v>
      </c>
      <c r="E205" s="482" t="s">
        <v>680</v>
      </c>
      <c r="F205" s="482" t="s">
        <v>681</v>
      </c>
      <c r="G205" s="165" t="s">
        <v>682</v>
      </c>
      <c r="H205" s="482" t="s">
        <v>683</v>
      </c>
      <c r="I205" s="482" t="s">
        <v>684</v>
      </c>
      <c r="J205" s="482" t="s">
        <v>685</v>
      </c>
      <c r="K205" s="611">
        <v>0.25</v>
      </c>
      <c r="L205" s="603"/>
      <c r="M205" s="482" t="s">
        <v>580</v>
      </c>
      <c r="N205" s="607">
        <v>11658</v>
      </c>
      <c r="O205" s="482"/>
      <c r="P205" s="606" t="s">
        <v>686</v>
      </c>
    </row>
    <row r="206" spans="1:16" ht="36.75" customHeight="1">
      <c r="A206" s="479"/>
      <c r="B206" s="482"/>
      <c r="C206" s="482"/>
      <c r="D206" s="482"/>
      <c r="E206" s="482"/>
      <c r="F206" s="482"/>
      <c r="G206" s="165" t="s">
        <v>687</v>
      </c>
      <c r="H206" s="482"/>
      <c r="I206" s="482"/>
      <c r="J206" s="482"/>
      <c r="K206" s="611"/>
      <c r="L206" s="603"/>
      <c r="M206" s="482"/>
      <c r="N206" s="482"/>
      <c r="O206" s="482"/>
      <c r="P206" s="606"/>
    </row>
    <row r="207" spans="1:16" ht="28.5" customHeight="1">
      <c r="A207" s="479"/>
      <c r="B207" s="482" t="s">
        <v>688</v>
      </c>
      <c r="C207" s="482" t="s">
        <v>689</v>
      </c>
      <c r="D207" s="482" t="s">
        <v>690</v>
      </c>
      <c r="E207" s="482" t="s">
        <v>691</v>
      </c>
      <c r="F207" s="482" t="s">
        <v>692</v>
      </c>
      <c r="G207" s="165" t="s">
        <v>693</v>
      </c>
      <c r="H207" s="482" t="s">
        <v>694</v>
      </c>
      <c r="I207" s="482" t="s">
        <v>695</v>
      </c>
      <c r="J207" s="482"/>
      <c r="K207" s="611">
        <v>0.25</v>
      </c>
      <c r="L207" s="603">
        <v>1022500</v>
      </c>
      <c r="M207" s="482" t="s">
        <v>580</v>
      </c>
      <c r="N207" s="482">
        <v>11658</v>
      </c>
      <c r="O207" s="482"/>
      <c r="P207" s="606" t="s">
        <v>696</v>
      </c>
    </row>
    <row r="208" spans="1:16" ht="39.75" customHeight="1">
      <c r="A208" s="479"/>
      <c r="B208" s="482"/>
      <c r="C208" s="482"/>
      <c r="D208" s="482"/>
      <c r="E208" s="482"/>
      <c r="F208" s="482"/>
      <c r="G208" s="165" t="s">
        <v>697</v>
      </c>
      <c r="H208" s="482"/>
      <c r="I208" s="482"/>
      <c r="J208" s="482"/>
      <c r="K208" s="611"/>
      <c r="L208" s="603"/>
      <c r="M208" s="482"/>
      <c r="N208" s="482"/>
      <c r="O208" s="482"/>
      <c r="P208" s="606"/>
    </row>
    <row r="209" spans="1:16" ht="25.5" customHeight="1">
      <c r="A209" s="479"/>
      <c r="B209" s="482"/>
      <c r="C209" s="482"/>
      <c r="D209" s="482"/>
      <c r="E209" s="482"/>
      <c r="F209" s="482"/>
      <c r="G209" s="165" t="s">
        <v>698</v>
      </c>
      <c r="H209" s="482"/>
      <c r="I209" s="482"/>
      <c r="J209" s="482"/>
      <c r="K209" s="611"/>
      <c r="L209" s="603"/>
      <c r="M209" s="482"/>
      <c r="N209" s="482"/>
      <c r="O209" s="482"/>
      <c r="P209" s="606"/>
    </row>
    <row r="210" spans="1:16" ht="40.5" customHeight="1">
      <c r="A210" s="479"/>
      <c r="B210" s="482"/>
      <c r="C210" s="482"/>
      <c r="D210" s="482"/>
      <c r="E210" s="482"/>
      <c r="F210" s="482" t="s">
        <v>699</v>
      </c>
      <c r="G210" s="165" t="s">
        <v>700</v>
      </c>
      <c r="H210" s="482" t="s">
        <v>701</v>
      </c>
      <c r="I210" s="482" t="s">
        <v>702</v>
      </c>
      <c r="J210" s="482"/>
      <c r="K210" s="615">
        <v>0.25</v>
      </c>
      <c r="L210" s="603"/>
      <c r="M210" s="482" t="s">
        <v>580</v>
      </c>
      <c r="N210" s="482">
        <v>11658</v>
      </c>
      <c r="O210" s="482"/>
      <c r="P210" s="606" t="s">
        <v>703</v>
      </c>
    </row>
    <row r="211" spans="1:16" ht="34.5" customHeight="1">
      <c r="A211" s="479"/>
      <c r="B211" s="482"/>
      <c r="C211" s="482"/>
      <c r="D211" s="482"/>
      <c r="E211" s="482"/>
      <c r="F211" s="482"/>
      <c r="G211" s="165" t="s">
        <v>704</v>
      </c>
      <c r="H211" s="482"/>
      <c r="I211" s="482"/>
      <c r="J211" s="482"/>
      <c r="K211" s="482"/>
      <c r="L211" s="603"/>
      <c r="M211" s="482"/>
      <c r="N211" s="482"/>
      <c r="O211" s="482"/>
      <c r="P211" s="606"/>
    </row>
    <row r="212" spans="1:16" ht="36.75" customHeight="1">
      <c r="A212" s="479"/>
      <c r="B212" s="482"/>
      <c r="C212" s="482"/>
      <c r="D212" s="482"/>
      <c r="E212" s="482"/>
      <c r="F212" s="482"/>
      <c r="G212" s="165" t="s">
        <v>705</v>
      </c>
      <c r="H212" s="482"/>
      <c r="I212" s="482"/>
      <c r="J212" s="482"/>
      <c r="K212" s="482"/>
      <c r="L212" s="603"/>
      <c r="M212" s="482"/>
      <c r="N212" s="482"/>
      <c r="O212" s="482"/>
      <c r="P212" s="606"/>
    </row>
    <row r="213" spans="1:16" ht="74.25" customHeight="1">
      <c r="A213" s="479"/>
      <c r="B213" s="482"/>
      <c r="C213" s="482"/>
      <c r="D213" s="482"/>
      <c r="E213" s="482"/>
      <c r="F213" s="482" t="s">
        <v>706</v>
      </c>
      <c r="G213" s="165" t="s">
        <v>707</v>
      </c>
      <c r="H213" s="482" t="s">
        <v>708</v>
      </c>
      <c r="I213" s="482" t="s">
        <v>709</v>
      </c>
      <c r="J213" s="482"/>
      <c r="K213" s="482">
        <v>3</v>
      </c>
      <c r="L213" s="603"/>
      <c r="M213" s="482" t="s">
        <v>580</v>
      </c>
      <c r="N213" s="607">
        <v>11658</v>
      </c>
      <c r="O213" s="482"/>
      <c r="P213" s="606" t="s">
        <v>710</v>
      </c>
    </row>
    <row r="214" spans="1:16" ht="40.5">
      <c r="A214" s="479"/>
      <c r="B214" s="482"/>
      <c r="C214" s="482"/>
      <c r="D214" s="482"/>
      <c r="E214" s="482"/>
      <c r="F214" s="482"/>
      <c r="G214" s="165" t="s">
        <v>711</v>
      </c>
      <c r="H214" s="482"/>
      <c r="I214" s="482"/>
      <c r="J214" s="482"/>
      <c r="K214" s="482"/>
      <c r="L214" s="603"/>
      <c r="M214" s="482"/>
      <c r="N214" s="482"/>
      <c r="O214" s="482"/>
      <c r="P214" s="606"/>
    </row>
    <row r="215" spans="1:16" ht="40.5">
      <c r="A215" s="479"/>
      <c r="B215" s="482"/>
      <c r="C215" s="482"/>
      <c r="D215" s="482"/>
      <c r="E215" s="482"/>
      <c r="F215" s="482" t="s">
        <v>712</v>
      </c>
      <c r="G215" s="165" t="s">
        <v>713</v>
      </c>
      <c r="H215" s="482" t="s">
        <v>714</v>
      </c>
      <c r="I215" s="482" t="s">
        <v>715</v>
      </c>
      <c r="J215" s="482"/>
      <c r="K215" s="615">
        <v>0.25</v>
      </c>
      <c r="L215" s="603"/>
      <c r="M215" s="482" t="s">
        <v>580</v>
      </c>
      <c r="N215" s="607">
        <v>11658</v>
      </c>
      <c r="O215" s="482"/>
      <c r="P215" s="606" t="s">
        <v>623</v>
      </c>
    </row>
    <row r="216" spans="1:16" ht="27">
      <c r="A216" s="479"/>
      <c r="B216" s="482"/>
      <c r="C216" s="482"/>
      <c r="D216" s="482"/>
      <c r="E216" s="482"/>
      <c r="F216" s="482"/>
      <c r="G216" s="165" t="s">
        <v>716</v>
      </c>
      <c r="H216" s="482"/>
      <c r="I216" s="482"/>
      <c r="J216" s="482"/>
      <c r="K216" s="482"/>
      <c r="L216" s="603"/>
      <c r="M216" s="482"/>
      <c r="N216" s="482"/>
      <c r="O216" s="482"/>
      <c r="P216" s="606"/>
    </row>
    <row r="217" spans="1:16" ht="54">
      <c r="A217" s="479"/>
      <c r="B217" s="482"/>
      <c r="C217" s="482"/>
      <c r="D217" s="482"/>
      <c r="E217" s="482"/>
      <c r="F217" s="482"/>
      <c r="G217" s="165" t="s">
        <v>717</v>
      </c>
      <c r="H217" s="482"/>
      <c r="I217" s="482"/>
      <c r="J217" s="482"/>
      <c r="K217" s="482"/>
      <c r="L217" s="603"/>
      <c r="M217" s="482"/>
      <c r="N217" s="482"/>
      <c r="O217" s="482"/>
      <c r="P217" s="606"/>
    </row>
    <row r="218" spans="1:16" ht="39.75" customHeight="1">
      <c r="A218" s="479"/>
      <c r="B218" s="482"/>
      <c r="C218" s="482"/>
      <c r="D218" s="482"/>
      <c r="E218" s="482"/>
      <c r="F218" s="482"/>
      <c r="G218" s="165" t="s">
        <v>718</v>
      </c>
      <c r="H218" s="482"/>
      <c r="I218" s="482"/>
      <c r="J218" s="482"/>
      <c r="K218" s="482"/>
      <c r="L218" s="603"/>
      <c r="M218" s="482"/>
      <c r="N218" s="482"/>
      <c r="O218" s="482"/>
      <c r="P218" s="606"/>
    </row>
    <row r="219" spans="1:16" ht="72" customHeight="1">
      <c r="A219" s="479"/>
      <c r="B219" s="169" t="s">
        <v>719</v>
      </c>
      <c r="C219" s="169" t="s">
        <v>720</v>
      </c>
      <c r="D219" s="169" t="s">
        <v>721</v>
      </c>
      <c r="E219" s="169" t="s">
        <v>722</v>
      </c>
      <c r="F219" s="165" t="s">
        <v>723</v>
      </c>
      <c r="G219" s="165" t="s">
        <v>724</v>
      </c>
      <c r="H219" s="169" t="s">
        <v>725</v>
      </c>
      <c r="I219" s="169" t="s">
        <v>726</v>
      </c>
      <c r="J219" s="165"/>
      <c r="K219" s="231">
        <v>0.25</v>
      </c>
      <c r="L219" s="232">
        <v>19800</v>
      </c>
      <c r="M219" s="169" t="s">
        <v>580</v>
      </c>
      <c r="N219" s="233">
        <v>11658</v>
      </c>
      <c r="O219" s="169" t="s">
        <v>326</v>
      </c>
      <c r="P219" s="234"/>
    </row>
    <row r="220" spans="1:16" ht="22.5" customHeight="1">
      <c r="A220" s="479"/>
      <c r="B220" s="482" t="s">
        <v>360</v>
      </c>
      <c r="C220" s="482" t="s">
        <v>727</v>
      </c>
      <c r="D220" s="482" t="s">
        <v>728</v>
      </c>
      <c r="E220" s="482" t="s">
        <v>729</v>
      </c>
      <c r="F220" s="482" t="s">
        <v>730</v>
      </c>
      <c r="G220" s="165" t="s">
        <v>731</v>
      </c>
      <c r="H220" s="482" t="s">
        <v>732</v>
      </c>
      <c r="I220" s="482" t="s">
        <v>733</v>
      </c>
      <c r="J220" s="482"/>
      <c r="K220" s="611">
        <v>0.25</v>
      </c>
      <c r="L220" s="603">
        <v>20000</v>
      </c>
      <c r="M220" s="482" t="s">
        <v>580</v>
      </c>
      <c r="N220" s="607">
        <v>11658</v>
      </c>
      <c r="O220" s="482" t="s">
        <v>734</v>
      </c>
      <c r="P220" s="606" t="s">
        <v>735</v>
      </c>
    </row>
    <row r="221" spans="1:16" ht="40.5">
      <c r="A221" s="479"/>
      <c r="B221" s="482"/>
      <c r="C221" s="482"/>
      <c r="D221" s="482"/>
      <c r="E221" s="482"/>
      <c r="F221" s="482"/>
      <c r="G221" s="165" t="s">
        <v>736</v>
      </c>
      <c r="H221" s="482"/>
      <c r="I221" s="482"/>
      <c r="J221" s="482"/>
      <c r="K221" s="611"/>
      <c r="L221" s="603"/>
      <c r="M221" s="482"/>
      <c r="N221" s="482"/>
      <c r="O221" s="482"/>
      <c r="P221" s="606"/>
    </row>
    <row r="222" spans="1:16" ht="46.5" customHeight="1">
      <c r="A222" s="479"/>
      <c r="B222" s="482"/>
      <c r="C222" s="482"/>
      <c r="D222" s="482"/>
      <c r="E222" s="482"/>
      <c r="F222" s="482"/>
      <c r="G222" s="165" t="s">
        <v>737</v>
      </c>
      <c r="H222" s="482"/>
      <c r="I222" s="482"/>
      <c r="J222" s="482"/>
      <c r="K222" s="611"/>
      <c r="L222" s="603"/>
      <c r="M222" s="482"/>
      <c r="N222" s="482"/>
      <c r="O222" s="482"/>
      <c r="P222" s="606"/>
    </row>
    <row r="223" spans="1:16" ht="54" customHeight="1">
      <c r="A223" s="479"/>
      <c r="B223" s="482"/>
      <c r="C223" s="482"/>
      <c r="D223" s="482"/>
      <c r="E223" s="482"/>
      <c r="F223" s="482" t="s">
        <v>738</v>
      </c>
      <c r="G223" s="165" t="s">
        <v>739</v>
      </c>
      <c r="H223" s="482" t="s">
        <v>740</v>
      </c>
      <c r="I223" s="482" t="s">
        <v>741</v>
      </c>
      <c r="J223" s="482"/>
      <c r="K223" s="611">
        <v>0.25</v>
      </c>
      <c r="L223" s="603"/>
      <c r="M223" s="482" t="s">
        <v>580</v>
      </c>
      <c r="N223" s="607">
        <v>11658</v>
      </c>
      <c r="O223" s="482"/>
      <c r="P223" s="606" t="s">
        <v>623</v>
      </c>
    </row>
    <row r="224" spans="1:16" ht="36.75" customHeight="1">
      <c r="A224" s="479"/>
      <c r="B224" s="482"/>
      <c r="C224" s="482"/>
      <c r="D224" s="482"/>
      <c r="E224" s="482"/>
      <c r="F224" s="482"/>
      <c r="G224" s="165" t="s">
        <v>742</v>
      </c>
      <c r="H224" s="482"/>
      <c r="I224" s="482"/>
      <c r="J224" s="482"/>
      <c r="K224" s="611"/>
      <c r="L224" s="603"/>
      <c r="M224" s="482"/>
      <c r="N224" s="482"/>
      <c r="O224" s="482"/>
      <c r="P224" s="606"/>
    </row>
    <row r="226" spans="1:3" ht="18">
      <c r="A226" s="235" t="s">
        <v>28</v>
      </c>
      <c r="B226" s="616" t="s">
        <v>743</v>
      </c>
      <c r="C226" s="616"/>
    </row>
    <row r="227" spans="1:2" ht="10.5">
      <c r="A227" s="35"/>
      <c r="B227" s="35"/>
    </row>
    <row r="228" spans="1:2" ht="11.25" thickBot="1">
      <c r="A228" s="35"/>
      <c r="B228" s="35"/>
    </row>
    <row r="229" spans="1:16" s="1" customFormat="1" ht="22.5" customHeight="1" thickBot="1">
      <c r="A229" s="398" t="s">
        <v>29</v>
      </c>
      <c r="B229" s="399"/>
      <c r="C229" s="399"/>
      <c r="D229" s="399"/>
      <c r="E229" s="400"/>
      <c r="F229" s="401" t="s">
        <v>26</v>
      </c>
      <c r="G229" s="402"/>
      <c r="H229" s="403"/>
      <c r="I229" s="404" t="s">
        <v>3</v>
      </c>
      <c r="J229" s="405"/>
      <c r="K229" s="405"/>
      <c r="L229" s="236" t="s">
        <v>30</v>
      </c>
      <c r="M229" s="419" t="s">
        <v>18</v>
      </c>
      <c r="N229" s="417" t="s">
        <v>21</v>
      </c>
      <c r="O229" s="419" t="s">
        <v>23</v>
      </c>
      <c r="P229" s="421" t="s">
        <v>744</v>
      </c>
    </row>
    <row r="230" spans="1:16" s="5" customFormat="1" ht="26.25" thickBot="1">
      <c r="A230" s="17" t="s">
        <v>19</v>
      </c>
      <c r="B230" s="17" t="s">
        <v>25</v>
      </c>
      <c r="C230" s="237" t="s">
        <v>1</v>
      </c>
      <c r="D230" s="16" t="s">
        <v>27</v>
      </c>
      <c r="E230" s="15" t="s">
        <v>31</v>
      </c>
      <c r="F230" s="12" t="s">
        <v>6</v>
      </c>
      <c r="G230" s="17" t="s">
        <v>24</v>
      </c>
      <c r="H230" s="13" t="s">
        <v>20</v>
      </c>
      <c r="I230" s="238" t="s">
        <v>0</v>
      </c>
      <c r="J230" s="11" t="s">
        <v>2</v>
      </c>
      <c r="K230" s="11">
        <v>2013</v>
      </c>
      <c r="L230" s="11">
        <v>2013</v>
      </c>
      <c r="M230" s="420"/>
      <c r="N230" s="444"/>
      <c r="O230" s="443"/>
      <c r="P230" s="422"/>
    </row>
    <row r="231" spans="1:16" ht="68.25" customHeight="1">
      <c r="A231" s="617" t="s">
        <v>745</v>
      </c>
      <c r="B231" s="618" t="s">
        <v>746</v>
      </c>
      <c r="C231" s="621" t="s">
        <v>747</v>
      </c>
      <c r="D231" s="624" t="s">
        <v>748</v>
      </c>
      <c r="E231" s="624" t="s">
        <v>749</v>
      </c>
      <c r="F231" s="239" t="s">
        <v>750</v>
      </c>
      <c r="G231" s="240" t="s">
        <v>751</v>
      </c>
      <c r="H231" s="241" t="s">
        <v>752</v>
      </c>
      <c r="I231" s="241" t="s">
        <v>753</v>
      </c>
      <c r="J231" s="242" t="s">
        <v>754</v>
      </c>
      <c r="K231" s="243">
        <v>0.3</v>
      </c>
      <c r="L231" s="626">
        <v>29500</v>
      </c>
      <c r="M231" s="244" t="s">
        <v>755</v>
      </c>
      <c r="N231" s="245"/>
      <c r="O231" s="245" t="s">
        <v>756</v>
      </c>
      <c r="P231" s="246"/>
    </row>
    <row r="232" spans="1:16" ht="54">
      <c r="A232" s="617"/>
      <c r="B232" s="619"/>
      <c r="C232" s="622"/>
      <c r="D232" s="625"/>
      <c r="E232" s="625"/>
      <c r="F232" s="247" t="s">
        <v>757</v>
      </c>
      <c r="G232" s="240" t="s">
        <v>758</v>
      </c>
      <c r="H232" s="247" t="s">
        <v>759</v>
      </c>
      <c r="I232" s="247" t="s">
        <v>760</v>
      </c>
      <c r="J232" s="242"/>
      <c r="K232" s="248">
        <v>0.5</v>
      </c>
      <c r="L232" s="627"/>
      <c r="M232" s="244" t="s">
        <v>755</v>
      </c>
      <c r="N232" s="245"/>
      <c r="O232" s="245" t="s">
        <v>756</v>
      </c>
      <c r="P232" s="246"/>
    </row>
    <row r="233" spans="1:16" ht="40.5">
      <c r="A233" s="617"/>
      <c r="B233" s="619"/>
      <c r="C233" s="622"/>
      <c r="D233" s="629" t="s">
        <v>761</v>
      </c>
      <c r="E233" s="629" t="s">
        <v>762</v>
      </c>
      <c r="F233" s="247" t="s">
        <v>763</v>
      </c>
      <c r="G233" s="240" t="s">
        <v>764</v>
      </c>
      <c r="H233" s="247" t="s">
        <v>765</v>
      </c>
      <c r="I233" s="247" t="s">
        <v>766</v>
      </c>
      <c r="J233" s="242"/>
      <c r="K233" s="248">
        <v>0.4</v>
      </c>
      <c r="L233" s="627"/>
      <c r="M233" s="244" t="s">
        <v>755</v>
      </c>
      <c r="N233" s="245"/>
      <c r="O233" s="245" t="s">
        <v>756</v>
      </c>
      <c r="P233" s="246"/>
    </row>
    <row r="234" spans="1:16" ht="70.5" customHeight="1">
      <c r="A234" s="617"/>
      <c r="B234" s="619"/>
      <c r="C234" s="622"/>
      <c r="D234" s="625"/>
      <c r="E234" s="625"/>
      <c r="F234" s="247" t="s">
        <v>767</v>
      </c>
      <c r="G234" s="240" t="s">
        <v>768</v>
      </c>
      <c r="H234" s="247" t="s">
        <v>769</v>
      </c>
      <c r="I234" s="247" t="s">
        <v>770</v>
      </c>
      <c r="J234" s="242"/>
      <c r="K234" s="248">
        <v>1</v>
      </c>
      <c r="L234" s="627"/>
      <c r="M234" s="244" t="s">
        <v>755</v>
      </c>
      <c r="N234" s="245"/>
      <c r="O234" s="245" t="s">
        <v>756</v>
      </c>
      <c r="P234" s="249" t="s">
        <v>771</v>
      </c>
    </row>
    <row r="235" spans="1:16" ht="81.75" customHeight="1">
      <c r="A235" s="617"/>
      <c r="B235" s="619"/>
      <c r="C235" s="622"/>
      <c r="D235" s="250" t="s">
        <v>772</v>
      </c>
      <c r="E235" s="247" t="s">
        <v>773</v>
      </c>
      <c r="F235" s="247" t="s">
        <v>774</v>
      </c>
      <c r="G235" s="251" t="s">
        <v>775</v>
      </c>
      <c r="H235" s="247" t="s">
        <v>776</v>
      </c>
      <c r="I235" s="247" t="s">
        <v>777</v>
      </c>
      <c r="J235" s="242"/>
      <c r="K235" s="248">
        <v>1</v>
      </c>
      <c r="L235" s="627"/>
      <c r="M235" s="252" t="s">
        <v>755</v>
      </c>
      <c r="N235" s="253" t="s">
        <v>778</v>
      </c>
      <c r="O235" s="254"/>
      <c r="P235" s="249" t="s">
        <v>779</v>
      </c>
    </row>
    <row r="236" spans="1:16" ht="54">
      <c r="A236" s="617"/>
      <c r="B236" s="619"/>
      <c r="C236" s="622"/>
      <c r="D236" s="629" t="s">
        <v>780</v>
      </c>
      <c r="E236" s="629" t="s">
        <v>781</v>
      </c>
      <c r="F236" s="247" t="s">
        <v>782</v>
      </c>
      <c r="G236" s="255" t="s">
        <v>783</v>
      </c>
      <c r="H236" s="247" t="s">
        <v>784</v>
      </c>
      <c r="I236" s="247" t="s">
        <v>785</v>
      </c>
      <c r="J236" s="256"/>
      <c r="K236" s="248">
        <v>1</v>
      </c>
      <c r="L236" s="627"/>
      <c r="M236" s="257" t="s">
        <v>755</v>
      </c>
      <c r="N236" s="253" t="s">
        <v>778</v>
      </c>
      <c r="O236" s="254"/>
      <c r="P236" s="249" t="s">
        <v>786</v>
      </c>
    </row>
    <row r="237" spans="1:16" ht="40.5">
      <c r="A237" s="617"/>
      <c r="B237" s="619"/>
      <c r="C237" s="622"/>
      <c r="D237" s="630"/>
      <c r="E237" s="630"/>
      <c r="F237" s="247" t="s">
        <v>787</v>
      </c>
      <c r="G237" s="240" t="s">
        <v>788</v>
      </c>
      <c r="H237" s="247" t="s">
        <v>789</v>
      </c>
      <c r="I237" s="247" t="s">
        <v>790</v>
      </c>
      <c r="J237" s="256"/>
      <c r="K237" s="248">
        <v>1</v>
      </c>
      <c r="L237" s="627"/>
      <c r="M237" s="257" t="s">
        <v>755</v>
      </c>
      <c r="N237" s="253" t="s">
        <v>778</v>
      </c>
      <c r="O237" s="252" t="s">
        <v>791</v>
      </c>
      <c r="P237" s="249" t="s">
        <v>792</v>
      </c>
    </row>
    <row r="238" spans="1:16" ht="58.5" customHeight="1">
      <c r="A238" s="617"/>
      <c r="B238" s="619"/>
      <c r="C238" s="622"/>
      <c r="D238" s="625"/>
      <c r="E238" s="625"/>
      <c r="F238" s="247" t="s">
        <v>793</v>
      </c>
      <c r="G238" s="240" t="s">
        <v>794</v>
      </c>
      <c r="H238" s="247" t="s">
        <v>795</v>
      </c>
      <c r="I238" s="247" t="s">
        <v>796</v>
      </c>
      <c r="J238" s="256"/>
      <c r="K238" s="248">
        <v>1</v>
      </c>
      <c r="L238" s="627"/>
      <c r="M238" s="257" t="s">
        <v>755</v>
      </c>
      <c r="N238" s="253" t="s">
        <v>778</v>
      </c>
      <c r="O238" s="254"/>
      <c r="P238" s="258"/>
    </row>
    <row r="239" spans="1:16" ht="45" customHeight="1">
      <c r="A239" s="617"/>
      <c r="B239" s="619"/>
      <c r="C239" s="622"/>
      <c r="D239" s="250" t="s">
        <v>797</v>
      </c>
      <c r="E239" s="250" t="s">
        <v>798</v>
      </c>
      <c r="F239" s="247" t="s">
        <v>799</v>
      </c>
      <c r="G239" s="240" t="s">
        <v>800</v>
      </c>
      <c r="H239" s="247" t="s">
        <v>801</v>
      </c>
      <c r="I239" s="247" t="s">
        <v>802</v>
      </c>
      <c r="J239" s="259" t="s">
        <v>803</v>
      </c>
      <c r="K239" s="248">
        <v>1</v>
      </c>
      <c r="L239" s="627"/>
      <c r="M239" s="257" t="s">
        <v>755</v>
      </c>
      <c r="N239" s="253" t="s">
        <v>778</v>
      </c>
      <c r="O239" s="254"/>
      <c r="P239" s="246"/>
    </row>
    <row r="240" spans="1:16" ht="66.75" customHeight="1">
      <c r="A240" s="617"/>
      <c r="B240" s="620"/>
      <c r="C240" s="623"/>
      <c r="D240" s="250" t="s">
        <v>804</v>
      </c>
      <c r="E240" s="250" t="s">
        <v>805</v>
      </c>
      <c r="F240" s="247" t="s">
        <v>806</v>
      </c>
      <c r="G240" s="240" t="s">
        <v>807</v>
      </c>
      <c r="H240" s="247" t="s">
        <v>808</v>
      </c>
      <c r="I240" s="247" t="s">
        <v>809</v>
      </c>
      <c r="J240" s="256"/>
      <c r="K240" s="248">
        <v>1</v>
      </c>
      <c r="L240" s="628"/>
      <c r="M240" s="257" t="s">
        <v>755</v>
      </c>
      <c r="N240" s="260" t="s">
        <v>778</v>
      </c>
      <c r="O240" s="254"/>
      <c r="P240" s="246"/>
    </row>
    <row r="241" spans="1:16" ht="59.25" customHeight="1">
      <c r="A241" s="617"/>
      <c r="B241" s="631" t="s">
        <v>810</v>
      </c>
      <c r="C241" s="634" t="s">
        <v>811</v>
      </c>
      <c r="D241" s="637" t="s">
        <v>812</v>
      </c>
      <c r="E241" s="637" t="s">
        <v>813</v>
      </c>
      <c r="F241" s="261" t="s">
        <v>814</v>
      </c>
      <c r="G241" s="262" t="s">
        <v>815</v>
      </c>
      <c r="H241" s="261" t="s">
        <v>816</v>
      </c>
      <c r="I241" s="263" t="s">
        <v>817</v>
      </c>
      <c r="J241" s="264"/>
      <c r="K241" s="264">
        <v>1</v>
      </c>
      <c r="L241" s="640">
        <v>134000</v>
      </c>
      <c r="M241" s="264" t="s">
        <v>755</v>
      </c>
      <c r="N241" s="264" t="s">
        <v>778</v>
      </c>
      <c r="O241" s="264"/>
      <c r="P241" s="264"/>
    </row>
    <row r="242" spans="1:16" ht="66" customHeight="1">
      <c r="A242" s="617"/>
      <c r="B242" s="632"/>
      <c r="C242" s="635"/>
      <c r="D242" s="638"/>
      <c r="E242" s="638"/>
      <c r="F242" s="261" t="s">
        <v>818</v>
      </c>
      <c r="G242" s="262" t="s">
        <v>819</v>
      </c>
      <c r="H242" s="261" t="s">
        <v>820</v>
      </c>
      <c r="I242" s="263" t="s">
        <v>821</v>
      </c>
      <c r="J242" s="264"/>
      <c r="K242" s="264">
        <v>1</v>
      </c>
      <c r="L242" s="641"/>
      <c r="M242" s="264" t="s">
        <v>755</v>
      </c>
      <c r="N242" s="264" t="s">
        <v>778</v>
      </c>
      <c r="O242" s="264"/>
      <c r="P242" s="264"/>
    </row>
    <row r="243" spans="1:16" ht="39" customHeight="1">
      <c r="A243" s="617"/>
      <c r="B243" s="632"/>
      <c r="C243" s="635"/>
      <c r="D243" s="639"/>
      <c r="E243" s="639"/>
      <c r="F243" s="261" t="s">
        <v>822</v>
      </c>
      <c r="G243" s="265" t="s">
        <v>823</v>
      </c>
      <c r="H243" s="261" t="s">
        <v>824</v>
      </c>
      <c r="I243" s="263" t="s">
        <v>825</v>
      </c>
      <c r="J243" s="264"/>
      <c r="K243" s="264">
        <v>1</v>
      </c>
      <c r="L243" s="641"/>
      <c r="M243" s="264" t="s">
        <v>755</v>
      </c>
      <c r="N243" s="264" t="s">
        <v>778</v>
      </c>
      <c r="O243" s="264"/>
      <c r="P243" s="264" t="s">
        <v>826</v>
      </c>
    </row>
    <row r="244" spans="1:16" ht="25.5">
      <c r="A244" s="617"/>
      <c r="B244" s="633"/>
      <c r="C244" s="636"/>
      <c r="D244" s="264" t="s">
        <v>827</v>
      </c>
      <c r="E244" s="264" t="s">
        <v>828</v>
      </c>
      <c r="F244" s="261" t="s">
        <v>829</v>
      </c>
      <c r="G244" s="266" t="s">
        <v>830</v>
      </c>
      <c r="H244" s="261" t="s">
        <v>831</v>
      </c>
      <c r="I244" s="263" t="s">
        <v>832</v>
      </c>
      <c r="J244" s="264"/>
      <c r="K244" s="264">
        <v>0.5</v>
      </c>
      <c r="L244" s="642"/>
      <c r="M244" s="264" t="s">
        <v>833</v>
      </c>
      <c r="N244" s="264"/>
      <c r="O244" s="264"/>
      <c r="P244" s="264"/>
    </row>
    <row r="245" spans="1:16" ht="38.25">
      <c r="A245" s="617"/>
      <c r="B245" s="267" t="s">
        <v>834</v>
      </c>
      <c r="C245" s="268" t="s">
        <v>835</v>
      </c>
      <c r="D245" s="269" t="s">
        <v>836</v>
      </c>
      <c r="E245" s="269" t="s">
        <v>837</v>
      </c>
      <c r="F245" s="270" t="s">
        <v>838</v>
      </c>
      <c r="G245" s="271" t="s">
        <v>839</v>
      </c>
      <c r="H245" s="271" t="s">
        <v>840</v>
      </c>
      <c r="I245" s="271" t="s">
        <v>841</v>
      </c>
      <c r="J245" s="272"/>
      <c r="K245" s="272">
        <v>0.3</v>
      </c>
      <c r="L245" s="273">
        <v>4900</v>
      </c>
      <c r="M245" s="274" t="s">
        <v>755</v>
      </c>
      <c r="N245" s="274" t="s">
        <v>778</v>
      </c>
      <c r="O245" s="274" t="s">
        <v>756</v>
      </c>
      <c r="P245" s="275"/>
    </row>
    <row r="247" spans="1:14" ht="24" customHeight="1">
      <c r="A247" s="36" t="s">
        <v>28</v>
      </c>
      <c r="B247" s="339" t="s">
        <v>842</v>
      </c>
      <c r="C247" s="339"/>
      <c r="L247" s="2"/>
      <c r="M247" s="2"/>
      <c r="N247" s="2"/>
    </row>
    <row r="248" spans="1:14" ht="18" customHeight="1">
      <c r="A248" s="35"/>
      <c r="B248" s="35"/>
      <c r="L248" s="2"/>
      <c r="M248" s="2"/>
      <c r="N248" s="2"/>
    </row>
    <row r="249" spans="1:14" ht="28.5" customHeight="1" thickBot="1">
      <c r="A249" s="35"/>
      <c r="B249" s="35"/>
      <c r="L249" s="2"/>
      <c r="M249" s="2"/>
      <c r="N249" s="2"/>
    </row>
    <row r="250" spans="1:23" s="1" customFormat="1" ht="22.5" customHeight="1" thickBot="1">
      <c r="A250" s="398" t="s">
        <v>29</v>
      </c>
      <c r="B250" s="399"/>
      <c r="C250" s="399"/>
      <c r="D250" s="399"/>
      <c r="E250" s="400"/>
      <c r="F250" s="401" t="s">
        <v>26</v>
      </c>
      <c r="G250" s="402"/>
      <c r="H250" s="403"/>
      <c r="I250" s="404" t="s">
        <v>3</v>
      </c>
      <c r="J250" s="405"/>
      <c r="K250" s="405"/>
      <c r="L250" s="405"/>
      <c r="M250" s="405"/>
      <c r="N250" s="643"/>
      <c r="O250" s="644" t="s">
        <v>30</v>
      </c>
      <c r="P250" s="645"/>
      <c r="Q250" s="645"/>
      <c r="R250" s="645"/>
      <c r="S250" s="645"/>
      <c r="T250" s="419" t="s">
        <v>18</v>
      </c>
      <c r="U250" s="417" t="s">
        <v>21</v>
      </c>
      <c r="V250" s="419" t="s">
        <v>23</v>
      </c>
      <c r="W250" s="421" t="s">
        <v>22</v>
      </c>
    </row>
    <row r="251" spans="1:23" s="5" customFormat="1" ht="43.5" customHeight="1" thickBot="1">
      <c r="A251" s="17" t="s">
        <v>19</v>
      </c>
      <c r="B251" s="17" t="s">
        <v>25</v>
      </c>
      <c r="C251" s="18" t="s">
        <v>1</v>
      </c>
      <c r="D251" s="16" t="s">
        <v>27</v>
      </c>
      <c r="E251" s="15" t="s">
        <v>31</v>
      </c>
      <c r="F251" s="162" t="s">
        <v>6</v>
      </c>
      <c r="G251" s="17" t="s">
        <v>24</v>
      </c>
      <c r="H251" s="163" t="s">
        <v>20</v>
      </c>
      <c r="I251" s="19" t="s">
        <v>0</v>
      </c>
      <c r="J251" s="20" t="s">
        <v>2</v>
      </c>
      <c r="K251" s="20">
        <v>2012</v>
      </c>
      <c r="L251" s="20">
        <v>2013</v>
      </c>
      <c r="M251" s="20">
        <v>2014</v>
      </c>
      <c r="N251" s="276">
        <v>2015</v>
      </c>
      <c r="O251" s="20">
        <v>2012</v>
      </c>
      <c r="P251" s="20">
        <v>2013</v>
      </c>
      <c r="Q251" s="20">
        <v>2014</v>
      </c>
      <c r="R251" s="276">
        <v>2015</v>
      </c>
      <c r="S251" s="277" t="s">
        <v>843</v>
      </c>
      <c r="T251" s="443"/>
      <c r="U251" s="444"/>
      <c r="V251" s="443"/>
      <c r="W251" s="445"/>
    </row>
    <row r="252" spans="1:23" ht="33" customHeight="1">
      <c r="A252" s="646" t="s">
        <v>844</v>
      </c>
      <c r="B252" s="649" t="s">
        <v>845</v>
      </c>
      <c r="C252" s="652" t="s">
        <v>846</v>
      </c>
      <c r="D252" s="655" t="s">
        <v>847</v>
      </c>
      <c r="E252" s="655" t="s">
        <v>848</v>
      </c>
      <c r="F252" s="656" t="s">
        <v>849</v>
      </c>
      <c r="G252" s="659" t="s">
        <v>850</v>
      </c>
      <c r="H252" s="661" t="s">
        <v>851</v>
      </c>
      <c r="I252" s="656" t="s">
        <v>852</v>
      </c>
      <c r="J252" s="649"/>
      <c r="K252" s="671">
        <v>1</v>
      </c>
      <c r="L252" s="671">
        <v>0</v>
      </c>
      <c r="M252" s="671">
        <v>0</v>
      </c>
      <c r="N252" s="671">
        <v>0</v>
      </c>
      <c r="O252" s="664">
        <v>5280</v>
      </c>
      <c r="P252" s="664">
        <v>5350</v>
      </c>
      <c r="Q252" s="664">
        <v>5600</v>
      </c>
      <c r="R252" s="664">
        <v>5770</v>
      </c>
      <c r="S252" s="664">
        <v>22000</v>
      </c>
      <c r="T252" s="491" t="s">
        <v>853</v>
      </c>
      <c r="U252" s="491" t="s">
        <v>854</v>
      </c>
      <c r="V252" s="491"/>
      <c r="W252" s="491"/>
    </row>
    <row r="253" spans="1:23" ht="19.5" customHeight="1">
      <c r="A253" s="647"/>
      <c r="B253" s="650"/>
      <c r="C253" s="653"/>
      <c r="D253" s="548"/>
      <c r="E253" s="548"/>
      <c r="F253" s="657"/>
      <c r="G253" s="499"/>
      <c r="H253" s="662"/>
      <c r="I253" s="657"/>
      <c r="J253" s="650"/>
      <c r="K253" s="502"/>
      <c r="L253" s="502"/>
      <c r="M253" s="502"/>
      <c r="N253" s="502"/>
      <c r="O253" s="665"/>
      <c r="P253" s="665">
        <v>5350</v>
      </c>
      <c r="Q253" s="665">
        <v>5600</v>
      </c>
      <c r="R253" s="665">
        <v>5770</v>
      </c>
      <c r="S253" s="665">
        <v>22000</v>
      </c>
      <c r="T253" s="667"/>
      <c r="U253" s="667"/>
      <c r="V253" s="667"/>
      <c r="W253" s="667"/>
    </row>
    <row r="254" spans="1:23" ht="10.5" customHeight="1">
      <c r="A254" s="647"/>
      <c r="B254" s="650"/>
      <c r="C254" s="653"/>
      <c r="D254" s="548"/>
      <c r="E254" s="548"/>
      <c r="F254" s="657"/>
      <c r="G254" s="499"/>
      <c r="H254" s="662"/>
      <c r="I254" s="657"/>
      <c r="J254" s="650"/>
      <c r="K254" s="502"/>
      <c r="L254" s="502"/>
      <c r="M254" s="502"/>
      <c r="N254" s="502"/>
      <c r="O254" s="665"/>
      <c r="P254" s="665">
        <v>5350</v>
      </c>
      <c r="Q254" s="665">
        <v>5600</v>
      </c>
      <c r="R254" s="665">
        <v>5770</v>
      </c>
      <c r="S254" s="665">
        <v>22000</v>
      </c>
      <c r="T254" s="667"/>
      <c r="U254" s="667"/>
      <c r="V254" s="667"/>
      <c r="W254" s="667"/>
    </row>
    <row r="255" spans="1:23" ht="19.5" customHeight="1">
      <c r="A255" s="647"/>
      <c r="B255" s="650"/>
      <c r="C255" s="653"/>
      <c r="D255" s="548"/>
      <c r="E255" s="548"/>
      <c r="F255" s="657"/>
      <c r="G255" s="499"/>
      <c r="H255" s="662"/>
      <c r="I255" s="657"/>
      <c r="J255" s="650"/>
      <c r="K255" s="502"/>
      <c r="L255" s="502"/>
      <c r="M255" s="502"/>
      <c r="N255" s="502"/>
      <c r="O255" s="665"/>
      <c r="P255" s="665">
        <v>5350</v>
      </c>
      <c r="Q255" s="665">
        <v>5600</v>
      </c>
      <c r="R255" s="665">
        <v>5770</v>
      </c>
      <c r="S255" s="665">
        <v>22000</v>
      </c>
      <c r="T255" s="667"/>
      <c r="U255" s="667"/>
      <c r="V255" s="667"/>
      <c r="W255" s="667"/>
    </row>
    <row r="256" spans="1:23" ht="19.5" customHeight="1" thickBot="1">
      <c r="A256" s="648"/>
      <c r="B256" s="651"/>
      <c r="C256" s="654"/>
      <c r="D256" s="549"/>
      <c r="E256" s="549"/>
      <c r="F256" s="658"/>
      <c r="G256" s="660"/>
      <c r="H256" s="663"/>
      <c r="I256" s="658"/>
      <c r="J256" s="651"/>
      <c r="K256" s="672"/>
      <c r="L256" s="672"/>
      <c r="M256" s="672"/>
      <c r="N256" s="672"/>
      <c r="O256" s="666"/>
      <c r="P256" s="666">
        <v>5350</v>
      </c>
      <c r="Q256" s="666">
        <v>5600</v>
      </c>
      <c r="R256" s="666">
        <v>5770</v>
      </c>
      <c r="S256" s="666">
        <v>22000</v>
      </c>
      <c r="T256" s="668"/>
      <c r="U256" s="668"/>
      <c r="V256" s="668"/>
      <c r="W256" s="668"/>
    </row>
    <row r="257" spans="1:14" ht="44.25" customHeight="1">
      <c r="A257" s="35"/>
      <c r="B257" s="35"/>
      <c r="D257" s="278" t="s">
        <v>855</v>
      </c>
      <c r="E257" s="250" t="s">
        <v>856</v>
      </c>
      <c r="F257" s="247" t="s">
        <v>857</v>
      </c>
      <c r="H257" s="247" t="s">
        <v>858</v>
      </c>
      <c r="L257" s="2"/>
      <c r="M257" s="2"/>
      <c r="N257" s="2"/>
    </row>
    <row r="258" spans="1:14" ht="42" customHeight="1">
      <c r="A258" s="35"/>
      <c r="B258" s="35"/>
      <c r="D258" s="669" t="s">
        <v>859</v>
      </c>
      <c r="E258" s="629" t="s">
        <v>860</v>
      </c>
      <c r="F258" s="247" t="s">
        <v>861</v>
      </c>
      <c r="H258" s="247" t="s">
        <v>862</v>
      </c>
      <c r="L258" s="2"/>
      <c r="M258" s="2"/>
      <c r="N258" s="2"/>
    </row>
    <row r="259" spans="1:14" ht="57" customHeight="1">
      <c r="A259" s="35"/>
      <c r="B259" s="35"/>
      <c r="C259" s="279"/>
      <c r="D259" s="670"/>
      <c r="E259" s="625"/>
      <c r="F259" s="247" t="s">
        <v>863</v>
      </c>
      <c r="H259" s="247" t="s">
        <v>864</v>
      </c>
      <c r="L259" s="2"/>
      <c r="M259" s="2"/>
      <c r="N259" s="2"/>
    </row>
  </sheetData>
  <sheetProtection/>
  <mergeCells count="563">
    <mergeCell ref="S252:S256"/>
    <mergeCell ref="T252:T256"/>
    <mergeCell ref="U252:U256"/>
    <mergeCell ref="V252:V256"/>
    <mergeCell ref="W252:W256"/>
    <mergeCell ref="D258:D259"/>
    <mergeCell ref="E258:E259"/>
    <mergeCell ref="J252:J256"/>
    <mergeCell ref="K252:K256"/>
    <mergeCell ref="L252:L256"/>
    <mergeCell ref="M252:M256"/>
    <mergeCell ref="N252:N256"/>
    <mergeCell ref="O252:O256"/>
    <mergeCell ref="P252:P256"/>
    <mergeCell ref="Q252:Q256"/>
    <mergeCell ref="R252:R256"/>
    <mergeCell ref="A252:A256"/>
    <mergeCell ref="B252:B256"/>
    <mergeCell ref="C252:C256"/>
    <mergeCell ref="D252:D256"/>
    <mergeCell ref="E252:E256"/>
    <mergeCell ref="F252:F256"/>
    <mergeCell ref="G252:G256"/>
    <mergeCell ref="H252:H256"/>
    <mergeCell ref="I252:I256"/>
    <mergeCell ref="B247:C247"/>
    <mergeCell ref="A250:E250"/>
    <mergeCell ref="F250:H250"/>
    <mergeCell ref="I250:N250"/>
    <mergeCell ref="O250:S250"/>
    <mergeCell ref="T250:T251"/>
    <mergeCell ref="U250:U251"/>
    <mergeCell ref="V250:V251"/>
    <mergeCell ref="W250:W251"/>
    <mergeCell ref="B226:C226"/>
    <mergeCell ref="A229:E229"/>
    <mergeCell ref="F229:H229"/>
    <mergeCell ref="I229:K229"/>
    <mergeCell ref="M229:M230"/>
    <mergeCell ref="N229:N230"/>
    <mergeCell ref="O229:O230"/>
    <mergeCell ref="P229:P230"/>
    <mergeCell ref="A231:A245"/>
    <mergeCell ref="B231:B240"/>
    <mergeCell ref="C231:C240"/>
    <mergeCell ref="D231:D232"/>
    <mergeCell ref="E231:E232"/>
    <mergeCell ref="L231:L240"/>
    <mergeCell ref="D233:D234"/>
    <mergeCell ref="E233:E234"/>
    <mergeCell ref="D236:D238"/>
    <mergeCell ref="E236:E238"/>
    <mergeCell ref="B241:B244"/>
    <mergeCell ref="C241:C244"/>
    <mergeCell ref="D241:D243"/>
    <mergeCell ref="E241:E243"/>
    <mergeCell ref="L241:L244"/>
    <mergeCell ref="L220:L224"/>
    <mergeCell ref="M220:M222"/>
    <mergeCell ref="N220:N222"/>
    <mergeCell ref="O220:O222"/>
    <mergeCell ref="P220:P222"/>
    <mergeCell ref="F223:F224"/>
    <mergeCell ref="H223:H224"/>
    <mergeCell ref="I223:I224"/>
    <mergeCell ref="J223:J224"/>
    <mergeCell ref="K223:K224"/>
    <mergeCell ref="M223:M224"/>
    <mergeCell ref="N223:N224"/>
    <mergeCell ref="O223:O224"/>
    <mergeCell ref="P223:P224"/>
    <mergeCell ref="B220:B224"/>
    <mergeCell ref="C220:C224"/>
    <mergeCell ref="D220:D224"/>
    <mergeCell ref="E220:E224"/>
    <mergeCell ref="F220:F222"/>
    <mergeCell ref="H220:H222"/>
    <mergeCell ref="I220:I222"/>
    <mergeCell ref="J220:J222"/>
    <mergeCell ref="K220:K222"/>
    <mergeCell ref="F215:F218"/>
    <mergeCell ref="H215:H218"/>
    <mergeCell ref="I215:I218"/>
    <mergeCell ref="J215:J218"/>
    <mergeCell ref="K215:K218"/>
    <mergeCell ref="M215:M218"/>
    <mergeCell ref="N215:N218"/>
    <mergeCell ref="O215:O218"/>
    <mergeCell ref="P215:P218"/>
    <mergeCell ref="P210:P212"/>
    <mergeCell ref="F213:F214"/>
    <mergeCell ref="H213:H214"/>
    <mergeCell ref="I213:I214"/>
    <mergeCell ref="J213:J214"/>
    <mergeCell ref="K213:K214"/>
    <mergeCell ref="M213:M214"/>
    <mergeCell ref="N213:N214"/>
    <mergeCell ref="O213:O214"/>
    <mergeCell ref="P213:P214"/>
    <mergeCell ref="O205:O206"/>
    <mergeCell ref="P205:P206"/>
    <mergeCell ref="B207:B218"/>
    <mergeCell ref="C207:C218"/>
    <mergeCell ref="D207:D218"/>
    <mergeCell ref="E207:E218"/>
    <mergeCell ref="F207:F209"/>
    <mergeCell ref="H207:H209"/>
    <mergeCell ref="I207:I209"/>
    <mergeCell ref="J207:J209"/>
    <mergeCell ref="K207:K209"/>
    <mergeCell ref="L207:L218"/>
    <mergeCell ref="M207:M209"/>
    <mergeCell ref="N207:N209"/>
    <mergeCell ref="O207:O209"/>
    <mergeCell ref="P207:P209"/>
    <mergeCell ref="F210:F212"/>
    <mergeCell ref="H210:H212"/>
    <mergeCell ref="I210:I212"/>
    <mergeCell ref="J210:J212"/>
    <mergeCell ref="K210:K212"/>
    <mergeCell ref="M210:M212"/>
    <mergeCell ref="N210:N212"/>
    <mergeCell ref="O210:O212"/>
    <mergeCell ref="D205:D206"/>
    <mergeCell ref="E205:E206"/>
    <mergeCell ref="F205:F206"/>
    <mergeCell ref="H205:H206"/>
    <mergeCell ref="I205:I206"/>
    <mergeCell ref="J205:J206"/>
    <mergeCell ref="K205:K206"/>
    <mergeCell ref="M205:M206"/>
    <mergeCell ref="N205:N206"/>
    <mergeCell ref="O200:O202"/>
    <mergeCell ref="P200:P202"/>
    <mergeCell ref="F203:F204"/>
    <mergeCell ref="H203:H204"/>
    <mergeCell ref="I203:I204"/>
    <mergeCell ref="J203:J204"/>
    <mergeCell ref="K203:K204"/>
    <mergeCell ref="M203:M204"/>
    <mergeCell ref="N203:N204"/>
    <mergeCell ref="O203:O204"/>
    <mergeCell ref="P203:P204"/>
    <mergeCell ref="D200:D204"/>
    <mergeCell ref="E200:E204"/>
    <mergeCell ref="F200:F202"/>
    <mergeCell ref="H200:H202"/>
    <mergeCell ref="I200:I202"/>
    <mergeCell ref="J200:J202"/>
    <mergeCell ref="K200:K202"/>
    <mergeCell ref="M200:M202"/>
    <mergeCell ref="N200:N202"/>
    <mergeCell ref="K192:K196"/>
    <mergeCell ref="M192:M196"/>
    <mergeCell ref="N192:N196"/>
    <mergeCell ref="O192:O196"/>
    <mergeCell ref="P192:P196"/>
    <mergeCell ref="F197:F199"/>
    <mergeCell ref="H197:H199"/>
    <mergeCell ref="I197:I199"/>
    <mergeCell ref="J197:J199"/>
    <mergeCell ref="K197:K199"/>
    <mergeCell ref="M197:M199"/>
    <mergeCell ref="N197:N199"/>
    <mergeCell ref="O197:O199"/>
    <mergeCell ref="P197:P199"/>
    <mergeCell ref="J185:J187"/>
    <mergeCell ref="K185:K187"/>
    <mergeCell ref="M185:M187"/>
    <mergeCell ref="N185:N187"/>
    <mergeCell ref="O185:O187"/>
    <mergeCell ref="P185:P187"/>
    <mergeCell ref="B188:B206"/>
    <mergeCell ref="C188:C206"/>
    <mergeCell ref="D188:D199"/>
    <mergeCell ref="E188:E199"/>
    <mergeCell ref="F188:F191"/>
    <mergeCell ref="H188:H191"/>
    <mergeCell ref="I188:I191"/>
    <mergeCell ref="J188:J191"/>
    <mergeCell ref="K188:K191"/>
    <mergeCell ref="L188:L206"/>
    <mergeCell ref="M188:M191"/>
    <mergeCell ref="N188:N191"/>
    <mergeCell ref="O188:O191"/>
    <mergeCell ref="P188:P191"/>
    <mergeCell ref="F192:F196"/>
    <mergeCell ref="H192:H196"/>
    <mergeCell ref="I192:I196"/>
    <mergeCell ref="J192:J196"/>
    <mergeCell ref="K174:K179"/>
    <mergeCell ref="L174:L179"/>
    <mergeCell ref="M174:M179"/>
    <mergeCell ref="N174:N179"/>
    <mergeCell ref="O174:O179"/>
    <mergeCell ref="P174:P179"/>
    <mergeCell ref="A180:A224"/>
    <mergeCell ref="B180:B187"/>
    <mergeCell ref="C180:C187"/>
    <mergeCell ref="D180:D187"/>
    <mergeCell ref="E180:E187"/>
    <mergeCell ref="F180:F184"/>
    <mergeCell ref="H180:H184"/>
    <mergeCell ref="I180:I184"/>
    <mergeCell ref="J180:J184"/>
    <mergeCell ref="K180:K184"/>
    <mergeCell ref="L180:L187"/>
    <mergeCell ref="M180:M184"/>
    <mergeCell ref="N180:N184"/>
    <mergeCell ref="O180:O184"/>
    <mergeCell ref="P180:P184"/>
    <mergeCell ref="F185:F187"/>
    <mergeCell ref="H185:H187"/>
    <mergeCell ref="I185:I187"/>
    <mergeCell ref="A174:A179"/>
    <mergeCell ref="B174:B179"/>
    <mergeCell ref="C174:C179"/>
    <mergeCell ref="D174:D179"/>
    <mergeCell ref="E174:E179"/>
    <mergeCell ref="F174:F179"/>
    <mergeCell ref="H174:H179"/>
    <mergeCell ref="I174:I179"/>
    <mergeCell ref="J174:J179"/>
    <mergeCell ref="K164:K167"/>
    <mergeCell ref="L164:L173"/>
    <mergeCell ref="M164:M169"/>
    <mergeCell ref="N164:N169"/>
    <mergeCell ref="O164:O169"/>
    <mergeCell ref="P164:P169"/>
    <mergeCell ref="F168:F169"/>
    <mergeCell ref="H168:H169"/>
    <mergeCell ref="I168:I169"/>
    <mergeCell ref="J168:J169"/>
    <mergeCell ref="K168:K169"/>
    <mergeCell ref="F170:F173"/>
    <mergeCell ref="H170:H173"/>
    <mergeCell ref="I170:I173"/>
    <mergeCell ref="J170:J173"/>
    <mergeCell ref="K170:K173"/>
    <mergeCell ref="M170:M173"/>
    <mergeCell ref="N170:N173"/>
    <mergeCell ref="O170:O173"/>
    <mergeCell ref="P170:P173"/>
    <mergeCell ref="A164:A173"/>
    <mergeCell ref="B164:B173"/>
    <mergeCell ref="C164:C173"/>
    <mergeCell ref="D164:D169"/>
    <mergeCell ref="E164:E169"/>
    <mergeCell ref="F164:F167"/>
    <mergeCell ref="H164:H167"/>
    <mergeCell ref="I164:I167"/>
    <mergeCell ref="J164:J167"/>
    <mergeCell ref="D170:D173"/>
    <mergeCell ref="E170:E173"/>
    <mergeCell ref="K155:K156"/>
    <mergeCell ref="L155:L156"/>
    <mergeCell ref="M155:M156"/>
    <mergeCell ref="N155:N156"/>
    <mergeCell ref="O155:O156"/>
    <mergeCell ref="P155:P156"/>
    <mergeCell ref="B159:C159"/>
    <mergeCell ref="A162:E162"/>
    <mergeCell ref="F162:H162"/>
    <mergeCell ref="I162:K162"/>
    <mergeCell ref="M162:M163"/>
    <mergeCell ref="N162:N163"/>
    <mergeCell ref="O162:O163"/>
    <mergeCell ref="P162:P163"/>
    <mergeCell ref="A155:A156"/>
    <mergeCell ref="B155:B156"/>
    <mergeCell ref="C155:C156"/>
    <mergeCell ref="D155:D156"/>
    <mergeCell ref="E155:E156"/>
    <mergeCell ref="F155:F156"/>
    <mergeCell ref="H155:H156"/>
    <mergeCell ref="I155:I156"/>
    <mergeCell ref="J155:J156"/>
    <mergeCell ref="J144:J146"/>
    <mergeCell ref="K144:K146"/>
    <mergeCell ref="L144:L152"/>
    <mergeCell ref="M144:M146"/>
    <mergeCell ref="N144:N146"/>
    <mergeCell ref="O144:O146"/>
    <mergeCell ref="P144:P146"/>
    <mergeCell ref="D147:D148"/>
    <mergeCell ref="E147:E148"/>
    <mergeCell ref="D149:D150"/>
    <mergeCell ref="E149:E150"/>
    <mergeCell ref="D151:D152"/>
    <mergeCell ref="E151:E152"/>
    <mergeCell ref="F151:F152"/>
    <mergeCell ref="G151:G152"/>
    <mergeCell ref="H151:H152"/>
    <mergeCell ref="I151:I152"/>
    <mergeCell ref="J151:J152"/>
    <mergeCell ref="K151:K152"/>
    <mergeCell ref="M151:M152"/>
    <mergeCell ref="N151:N152"/>
    <mergeCell ref="O151:O152"/>
    <mergeCell ref="P151:P152"/>
    <mergeCell ref="A144:A154"/>
    <mergeCell ref="B144:B154"/>
    <mergeCell ref="C144:C152"/>
    <mergeCell ref="D144:D146"/>
    <mergeCell ref="E144:E146"/>
    <mergeCell ref="F144:F146"/>
    <mergeCell ref="G144:G145"/>
    <mergeCell ref="H144:H146"/>
    <mergeCell ref="I144:I146"/>
    <mergeCell ref="N134:N137"/>
    <mergeCell ref="O134:O137"/>
    <mergeCell ref="P134:P137"/>
    <mergeCell ref="B139:C139"/>
    <mergeCell ref="A142:D142"/>
    <mergeCell ref="F142:H142"/>
    <mergeCell ref="I142:K142"/>
    <mergeCell ref="M142:M143"/>
    <mergeCell ref="N142:N143"/>
    <mergeCell ref="O142:O143"/>
    <mergeCell ref="P142:P143"/>
    <mergeCell ref="P129:P130"/>
    <mergeCell ref="A131:A137"/>
    <mergeCell ref="B131:B137"/>
    <mergeCell ref="C131:C137"/>
    <mergeCell ref="D131:D133"/>
    <mergeCell ref="E131:E133"/>
    <mergeCell ref="F131:F133"/>
    <mergeCell ref="H131:H133"/>
    <mergeCell ref="I131:I133"/>
    <mergeCell ref="J131:J133"/>
    <mergeCell ref="K131:K133"/>
    <mergeCell ref="L131:L137"/>
    <mergeCell ref="M131:M133"/>
    <mergeCell ref="N131:N133"/>
    <mergeCell ref="O131:O133"/>
    <mergeCell ref="P131:P133"/>
    <mergeCell ref="D134:D137"/>
    <mergeCell ref="E134:E137"/>
    <mergeCell ref="F134:F137"/>
    <mergeCell ref="H134:H137"/>
    <mergeCell ref="I134:I137"/>
    <mergeCell ref="J134:J137"/>
    <mergeCell ref="K134:K137"/>
    <mergeCell ref="M134:M137"/>
    <mergeCell ref="D123:D124"/>
    <mergeCell ref="E123:E124"/>
    <mergeCell ref="B126:C126"/>
    <mergeCell ref="A129:E129"/>
    <mergeCell ref="F129:H129"/>
    <mergeCell ref="I129:K129"/>
    <mergeCell ref="M129:M130"/>
    <mergeCell ref="N129:N130"/>
    <mergeCell ref="O129:O130"/>
    <mergeCell ref="H114:H118"/>
    <mergeCell ref="I114:I118"/>
    <mergeCell ref="J114:J118"/>
    <mergeCell ref="K114:K118"/>
    <mergeCell ref="M114:M118"/>
    <mergeCell ref="N114:N118"/>
    <mergeCell ref="O114:O118"/>
    <mergeCell ref="P114:P118"/>
    <mergeCell ref="D119:D122"/>
    <mergeCell ref="E119:E122"/>
    <mergeCell ref="F119:F120"/>
    <mergeCell ref="H119:H120"/>
    <mergeCell ref="I119:I120"/>
    <mergeCell ref="J119:J120"/>
    <mergeCell ref="K119:K120"/>
    <mergeCell ref="M119:M120"/>
    <mergeCell ref="N119:N120"/>
    <mergeCell ref="O119:O120"/>
    <mergeCell ref="P119:P120"/>
    <mergeCell ref="B107:C107"/>
    <mergeCell ref="A110:E110"/>
    <mergeCell ref="F110:H110"/>
    <mergeCell ref="I110:K110"/>
    <mergeCell ref="M110:M111"/>
    <mergeCell ref="N110:N111"/>
    <mergeCell ref="O110:O111"/>
    <mergeCell ref="P110:P111"/>
    <mergeCell ref="A112:A124"/>
    <mergeCell ref="B112:B124"/>
    <mergeCell ref="C112:C124"/>
    <mergeCell ref="D112:D118"/>
    <mergeCell ref="E112:E118"/>
    <mergeCell ref="F112:F113"/>
    <mergeCell ref="H112:H113"/>
    <mergeCell ref="I112:I113"/>
    <mergeCell ref="J112:J113"/>
    <mergeCell ref="K112:K113"/>
    <mergeCell ref="L112:L124"/>
    <mergeCell ref="M112:M113"/>
    <mergeCell ref="N112:N113"/>
    <mergeCell ref="O112:O113"/>
    <mergeCell ref="P112:P113"/>
    <mergeCell ref="F114:F118"/>
    <mergeCell ref="M99:M100"/>
    <mergeCell ref="N99:N100"/>
    <mergeCell ref="O99:O100"/>
    <mergeCell ref="P99:P100"/>
    <mergeCell ref="B101:B105"/>
    <mergeCell ref="C101:C105"/>
    <mergeCell ref="D101:D105"/>
    <mergeCell ref="E101:E105"/>
    <mergeCell ref="L101:L105"/>
    <mergeCell ref="A94:A105"/>
    <mergeCell ref="B94:B98"/>
    <mergeCell ref="C94:C95"/>
    <mergeCell ref="D94:D95"/>
    <mergeCell ref="E94:E95"/>
    <mergeCell ref="L94:L98"/>
    <mergeCell ref="C96:C97"/>
    <mergeCell ref="D96:D97"/>
    <mergeCell ref="E96:E97"/>
    <mergeCell ref="B99:B100"/>
    <mergeCell ref="C99:C100"/>
    <mergeCell ref="D99:D100"/>
    <mergeCell ref="E99:E100"/>
    <mergeCell ref="F99:F100"/>
    <mergeCell ref="H99:H100"/>
    <mergeCell ref="I99:I100"/>
    <mergeCell ref="K99:K100"/>
    <mergeCell ref="L99:L100"/>
    <mergeCell ref="B74:C74"/>
    <mergeCell ref="A77:E77"/>
    <mergeCell ref="F77:H77"/>
    <mergeCell ref="I77:K77"/>
    <mergeCell ref="M77:M78"/>
    <mergeCell ref="N77:N78"/>
    <mergeCell ref="O77:O78"/>
    <mergeCell ref="P77:P78"/>
    <mergeCell ref="A79:A93"/>
    <mergeCell ref="B79:B90"/>
    <mergeCell ref="C79:C90"/>
    <mergeCell ref="D79:D83"/>
    <mergeCell ref="E79:E83"/>
    <mergeCell ref="L79:L90"/>
    <mergeCell ref="D84:D85"/>
    <mergeCell ref="E84:E85"/>
    <mergeCell ref="D86:D89"/>
    <mergeCell ref="E86:E89"/>
    <mergeCell ref="B91:B93"/>
    <mergeCell ref="C91:C92"/>
    <mergeCell ref="D91:D92"/>
    <mergeCell ref="E91:E92"/>
    <mergeCell ref="L91:L93"/>
    <mergeCell ref="N16:N17"/>
    <mergeCell ref="M16:M17"/>
    <mergeCell ref="M18:M23"/>
    <mergeCell ref="N18:N23"/>
    <mergeCell ref="O16:O17"/>
    <mergeCell ref="P16:P17"/>
    <mergeCell ref="K18:K20"/>
    <mergeCell ref="F18:F23"/>
    <mergeCell ref="G20:G22"/>
    <mergeCell ref="H21:H23"/>
    <mergeCell ref="I21:I23"/>
    <mergeCell ref="J21:J23"/>
    <mergeCell ref="I18:I20"/>
    <mergeCell ref="J18:J20"/>
    <mergeCell ref="B18:B23"/>
    <mergeCell ref="C18:C23"/>
    <mergeCell ref="D18:D23"/>
    <mergeCell ref="E18:E23"/>
    <mergeCell ref="H18:H20"/>
    <mergeCell ref="O18:O23"/>
    <mergeCell ref="P18:P23"/>
    <mergeCell ref="K21:K23"/>
    <mergeCell ref="L18:L20"/>
    <mergeCell ref="A7:E7"/>
    <mergeCell ref="A1:P1"/>
    <mergeCell ref="A2:P2"/>
    <mergeCell ref="A3:P3"/>
    <mergeCell ref="F7:H7"/>
    <mergeCell ref="N7:N8"/>
    <mergeCell ref="O7:O8"/>
    <mergeCell ref="P7:P8"/>
    <mergeCell ref="M7:M8"/>
    <mergeCell ref="I7:K7"/>
    <mergeCell ref="B4:D4"/>
    <mergeCell ref="A18:A20"/>
    <mergeCell ref="M9:M14"/>
    <mergeCell ref="N9:N14"/>
    <mergeCell ref="O9:O14"/>
    <mergeCell ref="P9:P14"/>
    <mergeCell ref="A9:A14"/>
    <mergeCell ref="B9:B14"/>
    <mergeCell ref="C9:C14"/>
    <mergeCell ref="D9:D14"/>
    <mergeCell ref="E9:E14"/>
    <mergeCell ref="F9:F11"/>
    <mergeCell ref="F12:F14"/>
    <mergeCell ref="H9:H11"/>
    <mergeCell ref="H12:H14"/>
    <mergeCell ref="L9:L14"/>
    <mergeCell ref="A16:E16"/>
    <mergeCell ref="F16:H16"/>
    <mergeCell ref="I16:K16"/>
    <mergeCell ref="K9:K11"/>
    <mergeCell ref="I12:I14"/>
    <mergeCell ref="J12:J14"/>
    <mergeCell ref="K12:K14"/>
    <mergeCell ref="J9:J11"/>
    <mergeCell ref="I9:I11"/>
    <mergeCell ref="B25:C25"/>
    <mergeCell ref="A26:P26"/>
    <mergeCell ref="A27:P27"/>
    <mergeCell ref="A28:P28"/>
    <mergeCell ref="A29:E29"/>
    <mergeCell ref="F29:H29"/>
    <mergeCell ref="I29:K29"/>
    <mergeCell ref="M29:M30"/>
    <mergeCell ref="N29:N30"/>
    <mergeCell ref="O29:O30"/>
    <mergeCell ref="P29:P30"/>
    <mergeCell ref="O42:O43"/>
    <mergeCell ref="P42:P43"/>
    <mergeCell ref="Q42:Q43"/>
    <mergeCell ref="C43:D43"/>
    <mergeCell ref="L31:L37"/>
    <mergeCell ref="F34:F35"/>
    <mergeCell ref="B39:C39"/>
    <mergeCell ref="A42:F42"/>
    <mergeCell ref="G42:I42"/>
    <mergeCell ref="J42:L42"/>
    <mergeCell ref="A31:A37"/>
    <mergeCell ref="B31:B37"/>
    <mergeCell ref="C31:C37"/>
    <mergeCell ref="D31:D35"/>
    <mergeCell ref="E31:E34"/>
    <mergeCell ref="A44:A72"/>
    <mergeCell ref="B44:B72"/>
    <mergeCell ref="C44:D53"/>
    <mergeCell ref="G44:G53"/>
    <mergeCell ref="I44:I53"/>
    <mergeCell ref="C54:D69"/>
    <mergeCell ref="C70:C72"/>
    <mergeCell ref="N42:N43"/>
    <mergeCell ref="M70:M72"/>
    <mergeCell ref="N70:N72"/>
    <mergeCell ref="P70:P72"/>
    <mergeCell ref="Q70:Q72"/>
    <mergeCell ref="O44:O72"/>
    <mergeCell ref="P44:P53"/>
    <mergeCell ref="Q44:Q53"/>
    <mergeCell ref="E45:E46"/>
    <mergeCell ref="F45:F46"/>
    <mergeCell ref="H45:H46"/>
    <mergeCell ref="E54:E55"/>
    <mergeCell ref="M54:M69"/>
    <mergeCell ref="N54:N59"/>
    <mergeCell ref="P54:P59"/>
    <mergeCell ref="Q54:Q59"/>
    <mergeCell ref="E61:E62"/>
    <mergeCell ref="E65:E69"/>
    <mergeCell ref="N65:N69"/>
    <mergeCell ref="P65:P69"/>
    <mergeCell ref="Q65:Q69"/>
    <mergeCell ref="J44:J53"/>
    <mergeCell ref="K44:K53"/>
    <mergeCell ref="L44:L53"/>
    <mergeCell ref="M44:M53"/>
    <mergeCell ref="N44:N53"/>
  </mergeCells>
  <printOptions/>
  <pageMargins left="0.7874015748031497" right="0.7874015748031497" top="0.7874015748031497" bottom="0.7874015748031497" header="0" footer="0.5905511811023623"/>
  <pageSetup horizontalDpi="300" verticalDpi="300" orientation="landscape" r:id="rId4"/>
  <headerFooter alignWithMargins="0">
    <oddFooter>&amp;CPágina &amp;P de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D2" sqref="D2:D4"/>
    </sheetView>
  </sheetViews>
  <sheetFormatPr defaultColWidth="11.421875" defaultRowHeight="15"/>
  <cols>
    <col min="4" max="4" width="18.7109375" style="0" customWidth="1"/>
    <col min="5" max="5" width="16.7109375" style="0" bestFit="1" customWidth="1"/>
    <col min="6" max="6" width="14.7109375" style="0" customWidth="1"/>
    <col min="7" max="7" width="16.140625" style="0" customWidth="1"/>
    <col min="8" max="8" width="13.421875" style="0" customWidth="1"/>
    <col min="9" max="9" width="18.421875" style="0" customWidth="1"/>
    <col min="10" max="10" width="15.421875" style="0" customWidth="1"/>
  </cols>
  <sheetData>
    <row r="1" spans="5:10" ht="15">
      <c r="E1" s="6">
        <v>150718400</v>
      </c>
      <c r="F1" t="s">
        <v>17</v>
      </c>
      <c r="G1" s="6">
        <v>19187424</v>
      </c>
      <c r="H1" t="s">
        <v>4</v>
      </c>
      <c r="J1" t="s">
        <v>5</v>
      </c>
    </row>
    <row r="2" spans="1:5" ht="15">
      <c r="A2">
        <v>2000000</v>
      </c>
      <c r="B2" t="s">
        <v>7</v>
      </c>
      <c r="D2" s="6">
        <f aca="true" t="shared" si="0" ref="D2:D11">+A2*12</f>
        <v>24000000</v>
      </c>
      <c r="E2" s="7">
        <f>+E1-D2</f>
        <v>126718400</v>
      </c>
    </row>
    <row r="3" spans="1:5" ht="15">
      <c r="A3">
        <v>1300000</v>
      </c>
      <c r="B3" t="s">
        <v>8</v>
      </c>
      <c r="D3" s="6">
        <f t="shared" si="0"/>
        <v>15600000</v>
      </c>
      <c r="E3" s="7">
        <f>+E2-D3</f>
        <v>111118400</v>
      </c>
    </row>
    <row r="4" spans="1:5" ht="15">
      <c r="A4">
        <v>1700000</v>
      </c>
      <c r="B4" t="s">
        <v>9</v>
      </c>
      <c r="D4" s="6">
        <f t="shared" si="0"/>
        <v>20400000</v>
      </c>
      <c r="E4" s="7">
        <f>+E3-D4</f>
        <v>90718400</v>
      </c>
    </row>
    <row r="5" spans="1:5" ht="15">
      <c r="A5">
        <v>1100000</v>
      </c>
      <c r="B5" t="s">
        <v>10</v>
      </c>
      <c r="D5" s="6">
        <f t="shared" si="0"/>
        <v>13200000</v>
      </c>
      <c r="E5" s="7">
        <f>+E4-D5</f>
        <v>77518400</v>
      </c>
    </row>
    <row r="6" spans="1:4" ht="15">
      <c r="A6" s="8">
        <v>900000</v>
      </c>
      <c r="B6" s="8" t="s">
        <v>11</v>
      </c>
      <c r="C6" s="8"/>
      <c r="D6" s="9">
        <f t="shared" si="0"/>
        <v>10800000</v>
      </c>
    </row>
    <row r="7" spans="1:4" ht="15">
      <c r="A7">
        <v>900000</v>
      </c>
      <c r="B7" t="s">
        <v>12</v>
      </c>
      <c r="D7" s="6">
        <f t="shared" si="0"/>
        <v>10800000</v>
      </c>
    </row>
    <row r="8" spans="1:4" ht="15">
      <c r="A8">
        <v>1600000</v>
      </c>
      <c r="B8" t="s">
        <v>13</v>
      </c>
      <c r="D8" s="6">
        <f t="shared" si="0"/>
        <v>19200000</v>
      </c>
    </row>
    <row r="9" spans="1:4" ht="15">
      <c r="A9">
        <v>1100000</v>
      </c>
      <c r="B9" t="s">
        <v>14</v>
      </c>
      <c r="D9" s="6">
        <f t="shared" si="0"/>
        <v>13200000</v>
      </c>
    </row>
    <row r="10" spans="1:4" ht="15">
      <c r="A10">
        <v>900000</v>
      </c>
      <c r="B10" t="s">
        <v>15</v>
      </c>
      <c r="D10" s="6">
        <f t="shared" si="0"/>
        <v>10800000</v>
      </c>
    </row>
    <row r="11" spans="1:4" ht="15">
      <c r="A11">
        <v>900000</v>
      </c>
      <c r="B11" t="s">
        <v>16</v>
      </c>
      <c r="D11" s="6">
        <f t="shared" si="0"/>
        <v>10800000</v>
      </c>
    </row>
    <row r="12" ht="15">
      <c r="A12">
        <f>SUM(A2:A11)</f>
        <v>12400000</v>
      </c>
    </row>
    <row r="14" spans="1:4" ht="15">
      <c r="A14">
        <f>+A12*12</f>
        <v>148800000</v>
      </c>
      <c r="D14" s="7">
        <f>SUM(D2:D13)</f>
        <v>148800000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Mayra Leguizamon</cp:lastModifiedBy>
  <cp:lastPrinted>2008-05-09T00:52:38Z</cp:lastPrinted>
  <dcterms:created xsi:type="dcterms:W3CDTF">2007-09-06T16:38:15Z</dcterms:created>
  <dcterms:modified xsi:type="dcterms:W3CDTF">2013-06-13T17:03:29Z</dcterms:modified>
  <cp:category/>
  <cp:version/>
  <cp:contentType/>
  <cp:contentStatus/>
</cp:coreProperties>
</file>