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180" windowWidth="11295" windowHeight="3240" tabRatio="810" activeTab="0"/>
  </bookViews>
  <sheets>
    <sheet name="Empleo" sheetId="1" r:id="rId1"/>
    <sheet name="Ejidos" sheetId="2" r:id="rId2"/>
  </sheets>
  <externalReferences>
    <externalReference r:id="rId5"/>
    <externalReference r:id="rId6"/>
    <externalReference r:id="rId7"/>
    <externalReference r:id="rId8"/>
  </externalReferences>
  <definedNames>
    <definedName name="BONIFICACION.MAXIMA">#REF!</definedName>
    <definedName name="CONTROL.DE.CALIDAD">#REF!</definedName>
    <definedName name="EFECTIVIDAD_VENTAS">'[3]DATOS DE BASE'!#REF!</definedName>
    <definedName name="EGRESOS_ACUMULADO">#REF!</definedName>
    <definedName name="FACTOR">'[4]DATOS DE BASE'!#REF!</definedName>
    <definedName name="FACTOR_DE_SALIDA_PRESUPUESTO">'[3]DATOS DE BASE'!#REF!</definedName>
    <definedName name="FACTOR_DE_SALIDA_REAL">'[3]DATOS DE BASE'!#REF!</definedName>
    <definedName name="FACTOR_DE_SALIDA_REAL_ACUMULADO">'[3]DATOS DE BASE'!#REF!</definedName>
    <definedName name="FACTURACION">#REF!</definedName>
    <definedName name="FLUJO">'[4]DATOS DE BASE'!#REF!</definedName>
    <definedName name="FLUJO_DE_CAJA">#REF!</definedName>
    <definedName name="FLUJO_DE_CAJA_PRESUPUESTO">'[3]DATOS DE BASE'!#REF!</definedName>
    <definedName name="FLUJO_DE_CAJA_PRESUPUESTO_ACUMULADO">'[3]DATOS DE BASE'!#REF!</definedName>
    <definedName name="FLUJO_DE_CAJA_REAL">'[3]DATOS DE BASE'!#REF!</definedName>
    <definedName name="FLUJO_DE_CAJA_REAL_ACUMULADO">'[3]DATOS DE BASE'!#REF!</definedName>
    <definedName name="GASTOS">#REF!</definedName>
    <definedName name="GRAFICOVENTAS">"Gráfico 1"</definedName>
    <definedName name="MENSUAL_PRESUPUESTADO_ACUMULADO_DEL_FAS_VS_AL_PRESUPUESTADO_TOTAL_ANUAL">'[3]DATOS DE BASE'!#REF!</definedName>
    <definedName name="MENSUAL_PRESUPUESTADO_DEL_FAS_VS_AL_PRESUPUESTADO_TOTAL_ANUAL">'[3]DATOS DE BASE'!#REF!</definedName>
    <definedName name="PRODUCT__VENTAS">'[3]DATOS DE BASE'!#REF!</definedName>
    <definedName name="RECAUDO">#REF!</definedName>
    <definedName name="TENDENCIA_FUTURA_PROYECTADO_A_DIC_96">#REF!</definedName>
    <definedName name="TOTAL">#N/A</definedName>
    <definedName name="TOTAL.HORAS.CONSULT.INTERNOS">'[1]PRES. INGRESOS 1997'!#REF!</definedName>
    <definedName name="VALOR.LIMITE.SUPERIOR.DE.FAS">#REF!</definedName>
    <definedName name="VENTAS">#REF!</definedName>
    <definedName name="VENTASEFECT">'[4]DATOS DE BASE'!#REF!</definedName>
    <definedName name="VISITAS_A_CLIENTES_VENTAS">'[3]DATOS DE BASE'!#REF!</definedName>
  </definedNames>
  <calcPr fullCalcOnLoad="1"/>
</workbook>
</file>

<file path=xl/sharedStrings.xml><?xml version="1.0" encoding="utf-8"?>
<sst xmlns="http://schemas.openxmlformats.org/spreadsheetml/2006/main" count="80" uniqueCount="41">
  <si>
    <t>PROGRAMA</t>
  </si>
  <si>
    <t>SUBPROGRAMA</t>
  </si>
  <si>
    <t>META</t>
  </si>
  <si>
    <t>INDICADOR</t>
  </si>
  <si>
    <t>NOMBRE</t>
  </si>
  <si>
    <t>SGP</t>
  </si>
  <si>
    <t>INVERSION 2012</t>
  </si>
  <si>
    <t>INVERSION 2013</t>
  </si>
  <si>
    <t>INVERSION 2014</t>
  </si>
  <si>
    <t>INVERSION 2015</t>
  </si>
  <si>
    <t>TOTAL 
INVERSION</t>
  </si>
  <si>
    <t>% 
PARTICIPACION</t>
  </si>
  <si>
    <t>LINEA
 BASE</t>
  </si>
  <si>
    <t>RECURSOS 
PROPIOS</t>
  </si>
  <si>
    <t>TOTAL DE LA INVERSION</t>
  </si>
  <si>
    <t>SECTOR: EMPLEO Y DESARROLLO EMPRESARIAL.</t>
  </si>
  <si>
    <t>PLAN DE DESARROLLO MUNICIPAL "SAN SEBASTIAN DE MARIQUITA - POR UN GOBIERNO DE RESULTADOS"
PLAN INDICATIVO Y OPERATIVO 2012 - 2015</t>
  </si>
  <si>
    <t>ESTRATEGIAS:
- Aplicación de los principios de calidad los cuales se enmarcan, integran, complementan y desarrollan dentro de los principios constitucionales de la función pública, y conducen a la mejora del desempeño.
  (Enfoque en el cliente, liderazgo, participación activa de los servidores públicos, enfoque basado en procesos, enfoque de sistema para la gestión, mejora continua, enfoque basado en hechos para la toma 
  de decisiones, relaciones mutuamente beneficiosas con los proveedores, coordinación, cooperación y articulación, transparencia).</t>
  </si>
  <si>
    <t>OBJETIVO GENERAL: Generar empleo en condiciones dignas, concertada entre los diferentes actores sociales del municipio.</t>
  </si>
  <si>
    <t>OBJETIVO GENERAL: Legislación territorial y urbanística.</t>
  </si>
  <si>
    <t>Crear bolsa de empleo</t>
  </si>
  <si>
    <t>Apoyo financiero.</t>
  </si>
  <si>
    <t xml:space="preserve">12 Capacitaciones a la comunidad. </t>
  </si>
  <si>
    <t>Bolsa de empleo.</t>
  </si>
  <si>
    <t xml:space="preserve">Capacitaciones. </t>
  </si>
  <si>
    <t>EMPLEO DIGNO.</t>
  </si>
  <si>
    <t>Mercados campesinos.</t>
  </si>
  <si>
    <t>Beneficiar a 400 familias campesinas.</t>
  </si>
  <si>
    <t>Beneficio campesinos.</t>
  </si>
  <si>
    <t>255 familias con apoyo financiero.</t>
  </si>
  <si>
    <t>ELABORACIÓN DE UN PROYECTO DE TITULACIÓN CON VIABILIDAD TÉCNICA JURÍDICA Y FINANCIERA  PARA LA IDENTIFICACIÓN DE EJIDOS  MUNICIPALES Y  UBICACIÓN DE TERRENOS PRIVADOS Y PÚBLICOS  PARA EL DESARROLLO Y PLANEACIÓN ESTRATÉGICA MUNICIPAL.</t>
  </si>
  <si>
    <t>EJE ESTRATÉGICO: CIUDAD Y CAMPO COMO ESTRUCTURADORES DE UNA LOCALIDAD COMERCIAL CON ENTORNO SOSTENIBLE HACIA LA REGIÓN.</t>
  </si>
  <si>
    <t>SECRETARÍA RESPONSABLE: PLANEACIÓN E INFRAESTRUCTURA Y MEDIO AMBIENTE.</t>
  </si>
  <si>
    <t xml:space="preserve">OBJETIVOS ESPECÍFICOS:
- Reducir el desempleo.
- Promover el emprendimiento empresarial. </t>
  </si>
  <si>
    <t>CONV</t>
  </si>
  <si>
    <t>o</t>
  </si>
  <si>
    <t>SECRETARÍA RESPONSABLE: INFIMARIQUITA.</t>
  </si>
  <si>
    <t>Oficina de promoción y atención al empleo y desarrollo empresarial.</t>
  </si>
  <si>
    <t>Continuar con la Legalización de ejidos.</t>
  </si>
  <si>
    <t>Legalización de ejidos.</t>
  </si>
  <si>
    <t xml:space="preserve">OBJETIVOS ESPECÍFICOS:
- Legalizacion de ejidos. 
</t>
  </si>
</sst>
</file>

<file path=xl/styles.xml><?xml version="1.0" encoding="utf-8"?>
<styleSheet xmlns="http://schemas.openxmlformats.org/spreadsheetml/2006/main">
  <numFmts count="5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_ [$€-2]\ * #,##0.00_ ;_ [$€-2]\ * \-#,##0.00_ ;_ [$€-2]\ * &quot;-&quot;??_ "/>
    <numFmt numFmtId="199" formatCode="d\-mmm\-yy"/>
    <numFmt numFmtId="200" formatCode="0.0"/>
    <numFmt numFmtId="201" formatCode="mmm\-yyyy"/>
    <numFmt numFmtId="202" formatCode="_ * #,##0.0_ ;_ * \-#,##0.0_ ;_ * &quot;-&quot;_ ;_ @_ "/>
    <numFmt numFmtId="203" formatCode="_ * #,##0.00_ ;_ * \-#,##0.00_ ;_ * &quot;-&quot;_ ;_ @_ "/>
    <numFmt numFmtId="204" formatCode="_ * #,##0.000_ ;_ * \-#,##0.000_ ;_ * &quot;-&quot;_ ;_ @_ "/>
    <numFmt numFmtId="205" formatCode="0.0%"/>
    <numFmt numFmtId="206" formatCode="0.000"/>
    <numFmt numFmtId="207" formatCode="mmmm\-yy"/>
    <numFmt numFmtId="208" formatCode="#,##0.0"/>
    <numFmt numFmtId="209" formatCode="_(* #,##0_);_(* \(#,##0\);_(* &quot;-&quot;??_);_(@_)"/>
    <numFmt numFmtId="210" formatCode="&quot;$&quot;\ #,##0.00"/>
    <numFmt numFmtId="211" formatCode="&quot;$&quot;\ #,##0;[Red]&quot;$&quot;\ #,##0"/>
    <numFmt numFmtId="212" formatCode="&quot;$&quot;\ #,##0"/>
  </numFmts>
  <fonts count="51">
    <font>
      <sz val="10"/>
      <name val="Arial"/>
      <family val="0"/>
    </font>
    <font>
      <u val="single"/>
      <sz val="10"/>
      <color indexed="12"/>
      <name val="Arial"/>
      <family val="0"/>
    </font>
    <font>
      <u val="single"/>
      <sz val="10"/>
      <color indexed="36"/>
      <name val="Arial"/>
      <family val="0"/>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sz val="10"/>
      <name val="Calibri"/>
      <family val="2"/>
    </font>
    <font>
      <b/>
      <sz val="9"/>
      <color indexed="8"/>
      <name val="Calibri"/>
      <family val="2"/>
    </font>
    <font>
      <sz val="9"/>
      <name val="Calibri"/>
      <family val="2"/>
    </font>
    <font>
      <sz val="11"/>
      <name val="Calibri"/>
      <family val="2"/>
    </font>
    <font>
      <b/>
      <sz val="11"/>
      <name val="Calibri"/>
      <family val="2"/>
    </font>
    <font>
      <b/>
      <sz val="10"/>
      <name val="Calibri"/>
      <family val="2"/>
    </font>
    <font>
      <b/>
      <sz val="9"/>
      <name val="Calibri"/>
      <family val="2"/>
    </font>
    <font>
      <b/>
      <sz val="14"/>
      <color indexed="8"/>
      <name val="Calibri"/>
      <family val="2"/>
    </font>
    <font>
      <b/>
      <i/>
      <sz val="11"/>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b/>
      <sz val="9"/>
      <color theme="1"/>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gray0625">
        <bgColor theme="0" tint="-0.04997999966144562"/>
      </patternFill>
    </fill>
    <fill>
      <patternFill patternType="gray0625">
        <bgColor rgb="FF92D050"/>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medium"/>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thin"/>
      <right style="medium"/>
      <top style="medium"/>
      <bottom style="thin"/>
    </border>
    <border>
      <left style="thin"/>
      <right style="medium"/>
      <top style="thin"/>
      <bottom style="thin"/>
    </border>
    <border>
      <left style="thin"/>
      <right style="medium"/>
      <top>
        <color indexed="63"/>
      </top>
      <bottom style="thin"/>
    </border>
    <border>
      <left style="medium"/>
      <right style="thin"/>
      <top style="medium"/>
      <bottom>
        <color indexed="63"/>
      </bottom>
    </border>
    <border>
      <left style="medium"/>
      <right style="thin"/>
      <top style="medium"/>
      <bottom style="thin"/>
    </border>
    <border>
      <left style="medium"/>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thin"/>
    </border>
    <border>
      <left style="thin"/>
      <right>
        <color indexed="63"/>
      </right>
      <top style="thin"/>
      <bottom style="mediu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9" fillId="30" borderId="0" applyNumberFormat="0" applyBorder="0" applyAlignment="0" applyProtection="0"/>
    <xf numFmtId="197" fontId="0"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43" fontId="31" fillId="0" borderId="0" applyFon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31"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03">
    <xf numFmtId="0" fontId="0" fillId="0" borderId="0" xfId="0" applyAlignment="1">
      <alignment/>
    </xf>
    <xf numFmtId="0" fontId="48" fillId="0" borderId="10" xfId="63" applyFont="1" applyBorder="1" applyAlignment="1">
      <alignment horizontal="justify" wrapText="1"/>
      <protection/>
    </xf>
    <xf numFmtId="0" fontId="22" fillId="0" borderId="0" xfId="0" applyFont="1" applyAlignment="1">
      <alignment/>
    </xf>
    <xf numFmtId="0" fontId="48" fillId="0" borderId="10" xfId="63" applyFont="1" applyBorder="1" applyAlignment="1">
      <alignment horizontal="left" wrapText="1"/>
      <protection/>
    </xf>
    <xf numFmtId="1" fontId="48" fillId="0" borderId="10" xfId="63" applyNumberFormat="1" applyFont="1" applyBorder="1" applyAlignment="1">
      <alignment horizontal="center" wrapText="1"/>
      <protection/>
    </xf>
    <xf numFmtId="0" fontId="49" fillId="33" borderId="11" xfId="63" applyFont="1" applyFill="1" applyBorder="1" applyAlignment="1">
      <alignment horizontal="justify" wrapText="1"/>
      <protection/>
    </xf>
    <xf numFmtId="0" fontId="48" fillId="33" borderId="11" xfId="63" applyFont="1" applyFill="1" applyBorder="1" applyAlignment="1">
      <alignment horizontal="justify" wrapText="1"/>
      <protection/>
    </xf>
    <xf numFmtId="0" fontId="48" fillId="33" borderId="12" xfId="63" applyFont="1" applyFill="1" applyBorder="1" applyAlignment="1">
      <alignment horizontal="justify" wrapText="1"/>
      <protection/>
    </xf>
    <xf numFmtId="0" fontId="24" fillId="33" borderId="12" xfId="63" applyFont="1" applyFill="1" applyBorder="1" applyAlignment="1">
      <alignment horizontal="right" wrapText="1"/>
      <protection/>
    </xf>
    <xf numFmtId="0" fontId="48" fillId="0" borderId="13" xfId="63" applyFont="1" applyBorder="1" applyAlignment="1">
      <alignment horizontal="justify" wrapText="1"/>
      <protection/>
    </xf>
    <xf numFmtId="0" fontId="48" fillId="0" borderId="13" xfId="63" applyFont="1" applyBorder="1" applyAlignment="1">
      <alignment horizontal="left" wrapText="1"/>
      <protection/>
    </xf>
    <xf numFmtId="0" fontId="25" fillId="0" borderId="0" xfId="0" applyFont="1" applyAlignment="1">
      <alignment/>
    </xf>
    <xf numFmtId="1" fontId="48" fillId="0" borderId="13" xfId="63" applyNumberFormat="1" applyFont="1" applyBorder="1" applyAlignment="1">
      <alignment horizontal="center" wrapText="1"/>
      <protection/>
    </xf>
    <xf numFmtId="212" fontId="24" fillId="33" borderId="13" xfId="62" applyNumberFormat="1" applyFont="1" applyFill="1" applyBorder="1" applyAlignment="1">
      <alignment horizontal="right" wrapText="1"/>
      <protection/>
    </xf>
    <xf numFmtId="0" fontId="48" fillId="0" borderId="14" xfId="63" applyFont="1" applyBorder="1" applyAlignment="1">
      <alignment horizontal="justify" wrapText="1"/>
      <protection/>
    </xf>
    <xf numFmtId="0" fontId="48" fillId="0" borderId="14" xfId="63" applyFont="1" applyBorder="1" applyAlignment="1">
      <alignment horizontal="left" wrapText="1"/>
      <protection/>
    </xf>
    <xf numFmtId="1" fontId="48" fillId="0" borderId="14" xfId="63" applyNumberFormat="1" applyFont="1" applyBorder="1" applyAlignment="1">
      <alignment horizontal="center" wrapText="1"/>
      <protection/>
    </xf>
    <xf numFmtId="212" fontId="24" fillId="33" borderId="14" xfId="62" applyNumberFormat="1" applyFont="1" applyFill="1" applyBorder="1" applyAlignment="1">
      <alignment horizontal="right" wrapText="1"/>
      <protection/>
    </xf>
    <xf numFmtId="212" fontId="24" fillId="33" borderId="11" xfId="62" applyNumberFormat="1" applyFont="1" applyFill="1" applyBorder="1" applyAlignment="1">
      <alignment horizontal="right" wrapText="1"/>
      <protection/>
    </xf>
    <xf numFmtId="211" fontId="26" fillId="33" borderId="15" xfId="62" applyNumberFormat="1" applyFont="1" applyFill="1" applyBorder="1">
      <alignment/>
      <protection/>
    </xf>
    <xf numFmtId="211" fontId="26" fillId="33" borderId="16" xfId="62" applyNumberFormat="1" applyFont="1" applyFill="1" applyBorder="1">
      <alignment/>
      <protection/>
    </xf>
    <xf numFmtId="9" fontId="26" fillId="0" borderId="17" xfId="0" applyNumberFormat="1" applyFont="1" applyBorder="1" applyAlignment="1">
      <alignment/>
    </xf>
    <xf numFmtId="212" fontId="24" fillId="33" borderId="12" xfId="0" applyNumberFormat="1" applyFont="1" applyFill="1" applyBorder="1" applyAlignment="1">
      <alignment/>
    </xf>
    <xf numFmtId="0" fontId="1" fillId="0" borderId="14" xfId="50" applyBorder="1" applyAlignment="1" applyProtection="1">
      <alignment horizontal="left" wrapText="1"/>
      <protection/>
    </xf>
    <xf numFmtId="0" fontId="49" fillId="0" borderId="10" xfId="63" applyFont="1" applyBorder="1" applyAlignment="1">
      <alignment horizontal="left" wrapText="1"/>
      <protection/>
    </xf>
    <xf numFmtId="0" fontId="49" fillId="34" borderId="18" xfId="63" applyFont="1" applyFill="1" applyBorder="1" applyAlignment="1">
      <alignment horizontal="center"/>
      <protection/>
    </xf>
    <xf numFmtId="0" fontId="49" fillId="34" borderId="10" xfId="63" applyFont="1" applyFill="1" applyBorder="1" applyAlignment="1">
      <alignment horizontal="center" wrapText="1"/>
      <protection/>
    </xf>
    <xf numFmtId="0" fontId="49" fillId="34" borderId="10" xfId="63" applyFont="1" applyFill="1" applyBorder="1" applyAlignment="1">
      <alignment horizontal="center"/>
      <protection/>
    </xf>
    <xf numFmtId="0" fontId="49" fillId="34" borderId="19" xfId="63" applyFont="1" applyFill="1" applyBorder="1" applyAlignment="1">
      <alignment horizontal="center"/>
      <protection/>
    </xf>
    <xf numFmtId="0" fontId="49" fillId="34" borderId="18" xfId="63" applyFont="1" applyFill="1" applyBorder="1" applyAlignment="1">
      <alignment horizontal="center" wrapText="1"/>
      <protection/>
    </xf>
    <xf numFmtId="0" fontId="49" fillId="34" borderId="20" xfId="63" applyFont="1" applyFill="1" applyBorder="1" applyAlignment="1">
      <alignment horizontal="center"/>
      <protection/>
    </xf>
    <xf numFmtId="0" fontId="49" fillId="34" borderId="11" xfId="63" applyFont="1" applyFill="1" applyBorder="1" applyAlignment="1">
      <alignment horizontal="center" wrapText="1"/>
      <protection/>
    </xf>
    <xf numFmtId="0" fontId="49" fillId="34" borderId="11" xfId="63" applyFont="1" applyFill="1" applyBorder="1" applyAlignment="1">
      <alignment horizontal="center"/>
      <protection/>
    </xf>
    <xf numFmtId="0" fontId="49" fillId="34" borderId="21" xfId="63" applyFont="1" applyFill="1" applyBorder="1" applyAlignment="1">
      <alignment horizontal="center"/>
      <protection/>
    </xf>
    <xf numFmtId="0" fontId="49" fillId="34" borderId="20" xfId="63" applyFont="1" applyFill="1" applyBorder="1" applyAlignment="1">
      <alignment horizontal="center" wrapText="1"/>
      <protection/>
    </xf>
    <xf numFmtId="212" fontId="27" fillId="0" borderId="13" xfId="62" applyNumberFormat="1" applyFont="1" applyBorder="1">
      <alignment/>
      <protection/>
    </xf>
    <xf numFmtId="9" fontId="27" fillId="0" borderId="22" xfId="0" applyNumberFormat="1" applyFont="1" applyBorder="1" applyAlignment="1">
      <alignment/>
    </xf>
    <xf numFmtId="212" fontId="27" fillId="0" borderId="14" xfId="62" applyNumberFormat="1" applyFont="1" applyBorder="1">
      <alignment/>
      <protection/>
    </xf>
    <xf numFmtId="9" fontId="27" fillId="0" borderId="23" xfId="0" applyNumberFormat="1" applyFont="1" applyBorder="1" applyAlignment="1">
      <alignment/>
    </xf>
    <xf numFmtId="212" fontId="27" fillId="0" borderId="11" xfId="62" applyNumberFormat="1" applyFont="1" applyBorder="1">
      <alignment/>
      <protection/>
    </xf>
    <xf numFmtId="9" fontId="27" fillId="0" borderId="21" xfId="0" applyNumberFormat="1" applyFont="1" applyBorder="1" applyAlignment="1">
      <alignment/>
    </xf>
    <xf numFmtId="211" fontId="0" fillId="0" borderId="0" xfId="0" applyNumberFormat="1" applyAlignment="1">
      <alignment/>
    </xf>
    <xf numFmtId="212" fontId="28" fillId="33" borderId="12" xfId="0" applyNumberFormat="1" applyFont="1" applyFill="1" applyBorder="1" applyAlignment="1">
      <alignment/>
    </xf>
    <xf numFmtId="9" fontId="28" fillId="33" borderId="24" xfId="0" applyNumberFormat="1" applyFont="1" applyFill="1" applyBorder="1" applyAlignment="1">
      <alignment/>
    </xf>
    <xf numFmtId="9" fontId="26" fillId="33" borderId="17" xfId="0" applyNumberFormat="1" applyFont="1" applyFill="1" applyBorder="1" applyAlignment="1">
      <alignment/>
    </xf>
    <xf numFmtId="0" fontId="28" fillId="33" borderId="25" xfId="0" applyFont="1" applyFill="1" applyBorder="1" applyAlignment="1">
      <alignment horizontal="justify" vertical="center" wrapText="1"/>
    </xf>
    <xf numFmtId="0" fontId="48" fillId="33" borderId="12" xfId="63" applyFont="1" applyFill="1" applyBorder="1" applyAlignment="1">
      <alignment horizontal="right" wrapText="1"/>
      <protection/>
    </xf>
    <xf numFmtId="0" fontId="49" fillId="0" borderId="13" xfId="63" applyFont="1" applyBorder="1" applyAlignment="1">
      <alignment horizontal="left" wrapText="1"/>
      <protection/>
    </xf>
    <xf numFmtId="0" fontId="49" fillId="0" borderId="14" xfId="63" applyFont="1" applyBorder="1" applyAlignment="1">
      <alignment horizontal="left" wrapText="1"/>
      <protection/>
    </xf>
    <xf numFmtId="0" fontId="49" fillId="0" borderId="26" xfId="63" applyFont="1" applyBorder="1" applyAlignment="1">
      <alignment horizontal="left" vertical="center" wrapText="1"/>
      <protection/>
    </xf>
    <xf numFmtId="0" fontId="49" fillId="0" borderId="27" xfId="63" applyFont="1" applyBorder="1" applyAlignment="1">
      <alignment horizontal="left" vertical="center" wrapText="1"/>
      <protection/>
    </xf>
    <xf numFmtId="0" fontId="49" fillId="0" borderId="18" xfId="63" applyFont="1" applyBorder="1" applyAlignment="1">
      <alignment horizontal="left" vertical="center" wrapText="1"/>
      <protection/>
    </xf>
    <xf numFmtId="0" fontId="31" fillId="0" borderId="28" xfId="63" applyFont="1" applyBorder="1" applyAlignment="1">
      <alignment horizontal="left" vertical="top" wrapText="1"/>
      <protection/>
    </xf>
    <xf numFmtId="0" fontId="31" fillId="0" borderId="29" xfId="63" applyFont="1" applyBorder="1" applyAlignment="1">
      <alignment horizontal="left" vertical="top" wrapText="1"/>
      <protection/>
    </xf>
    <xf numFmtId="0" fontId="31" fillId="0" borderId="30" xfId="63" applyFont="1" applyBorder="1" applyAlignment="1">
      <alignment horizontal="left" vertical="top" wrapText="1"/>
      <protection/>
    </xf>
    <xf numFmtId="0" fontId="3" fillId="34" borderId="12" xfId="0" applyFont="1" applyFill="1" applyBorder="1" applyAlignment="1">
      <alignment horizontal="center"/>
    </xf>
    <xf numFmtId="0" fontId="49" fillId="34" borderId="31" xfId="63" applyFont="1" applyFill="1" applyBorder="1" applyAlignment="1">
      <alignment horizontal="center"/>
      <protection/>
    </xf>
    <xf numFmtId="0" fontId="49" fillId="34" borderId="20" xfId="63" applyFont="1" applyFill="1" applyBorder="1" applyAlignment="1">
      <alignment horizontal="center"/>
      <protection/>
    </xf>
    <xf numFmtId="0" fontId="49" fillId="34" borderId="12" xfId="63" applyFont="1" applyFill="1" applyBorder="1" applyAlignment="1">
      <alignment horizontal="center"/>
      <protection/>
    </xf>
    <xf numFmtId="0" fontId="49" fillId="34" borderId="11" xfId="63" applyFont="1" applyFill="1" applyBorder="1" applyAlignment="1">
      <alignment horizontal="center"/>
      <protection/>
    </xf>
    <xf numFmtId="0" fontId="49" fillId="34" borderId="24" xfId="63" applyFont="1" applyFill="1" applyBorder="1" applyAlignment="1">
      <alignment horizontal="center"/>
      <protection/>
    </xf>
    <xf numFmtId="0" fontId="3" fillId="34" borderId="31" xfId="0" applyFont="1" applyFill="1" applyBorder="1" applyAlignment="1">
      <alignment horizontal="center"/>
    </xf>
    <xf numFmtId="0" fontId="26" fillId="35" borderId="32" xfId="62" applyFont="1" applyFill="1" applyBorder="1" applyAlignment="1">
      <alignment horizontal="center"/>
      <protection/>
    </xf>
    <xf numFmtId="0" fontId="26" fillId="35" borderId="33" xfId="62" applyFont="1" applyFill="1" applyBorder="1" applyAlignment="1">
      <alignment horizontal="center"/>
      <protection/>
    </xf>
    <xf numFmtId="0" fontId="50" fillId="36" borderId="34" xfId="63" applyFont="1" applyFill="1" applyBorder="1" applyAlignment="1">
      <alignment horizontal="center" wrapText="1"/>
      <protection/>
    </xf>
    <xf numFmtId="0" fontId="50" fillId="36" borderId="35" xfId="63" applyFont="1" applyFill="1" applyBorder="1" applyAlignment="1">
      <alignment horizontal="center" wrapText="1"/>
      <protection/>
    </xf>
    <xf numFmtId="0" fontId="50" fillId="36" borderId="36" xfId="63" applyFont="1" applyFill="1" applyBorder="1" applyAlignment="1">
      <alignment horizontal="center" wrapText="1"/>
      <protection/>
    </xf>
    <xf numFmtId="0" fontId="31" fillId="0" borderId="26" xfId="63" applyFont="1" applyBorder="1" applyAlignment="1">
      <alignment horizontal="left" wrapText="1"/>
      <protection/>
    </xf>
    <xf numFmtId="0" fontId="31" fillId="0" borderId="13" xfId="63" applyFont="1" applyBorder="1" applyAlignment="1">
      <alignment horizontal="left" wrapText="1"/>
      <protection/>
    </xf>
    <xf numFmtId="0" fontId="31" fillId="0" borderId="22" xfId="63" applyFont="1" applyBorder="1" applyAlignment="1">
      <alignment horizontal="left" wrapText="1"/>
      <protection/>
    </xf>
    <xf numFmtId="0" fontId="31" fillId="0" borderId="27" xfId="63" applyFont="1" applyBorder="1" applyAlignment="1">
      <alignment horizontal="left" wrapText="1"/>
      <protection/>
    </xf>
    <xf numFmtId="0" fontId="31" fillId="0" borderId="14" xfId="63" applyFont="1" applyBorder="1" applyAlignment="1">
      <alignment horizontal="left" wrapText="1"/>
      <protection/>
    </xf>
    <xf numFmtId="0" fontId="31" fillId="0" borderId="23" xfId="63" applyFont="1" applyBorder="1" applyAlignment="1">
      <alignment horizontal="left" wrapText="1"/>
      <protection/>
    </xf>
    <xf numFmtId="0" fontId="28" fillId="34" borderId="12" xfId="62" applyFont="1" applyFill="1" applyBorder="1" applyAlignment="1">
      <alignment horizontal="center" wrapText="1"/>
      <protection/>
    </xf>
    <xf numFmtId="0" fontId="28" fillId="34" borderId="11" xfId="62" applyFont="1" applyFill="1" applyBorder="1" applyAlignment="1">
      <alignment horizontal="center"/>
      <protection/>
    </xf>
    <xf numFmtId="0" fontId="28" fillId="34" borderId="24" xfId="62" applyFont="1" applyFill="1" applyBorder="1" applyAlignment="1">
      <alignment horizontal="center" wrapText="1"/>
      <protection/>
    </xf>
    <xf numFmtId="0" fontId="28" fillId="34" borderId="21" xfId="62" applyFont="1" applyFill="1" applyBorder="1" applyAlignment="1">
      <alignment horizontal="center"/>
      <protection/>
    </xf>
    <xf numFmtId="0" fontId="31" fillId="0" borderId="37" xfId="63" applyFont="1" applyBorder="1" applyAlignment="1">
      <alignment horizontal="left" vertical="top" wrapText="1"/>
      <protection/>
    </xf>
    <xf numFmtId="0" fontId="31" fillId="0" borderId="38" xfId="63" applyFont="1" applyBorder="1" applyAlignment="1">
      <alignment horizontal="left" vertical="top" wrapText="1"/>
      <protection/>
    </xf>
    <xf numFmtId="0" fontId="31" fillId="0" borderId="39" xfId="63" applyFont="1" applyBorder="1" applyAlignment="1">
      <alignment horizontal="left" vertical="top" wrapText="1"/>
      <protection/>
    </xf>
    <xf numFmtId="0" fontId="49" fillId="34" borderId="40" xfId="63" applyFont="1" applyFill="1" applyBorder="1" applyAlignment="1">
      <alignment horizontal="center"/>
      <protection/>
    </xf>
    <xf numFmtId="0" fontId="49" fillId="34" borderId="41" xfId="63" applyFont="1" applyFill="1" applyBorder="1" applyAlignment="1">
      <alignment horizontal="center"/>
      <protection/>
    </xf>
    <xf numFmtId="0" fontId="3" fillId="34" borderId="13" xfId="0" applyFont="1" applyFill="1" applyBorder="1" applyAlignment="1">
      <alignment horizontal="center"/>
    </xf>
    <xf numFmtId="0" fontId="28" fillId="34" borderId="13" xfId="62" applyFont="1" applyFill="1" applyBorder="1" applyAlignment="1">
      <alignment horizontal="center" wrapText="1"/>
      <protection/>
    </xf>
    <xf numFmtId="0" fontId="28" fillId="34" borderId="10" xfId="62" applyFont="1" applyFill="1" applyBorder="1" applyAlignment="1">
      <alignment horizontal="center"/>
      <protection/>
    </xf>
    <xf numFmtId="0" fontId="31" fillId="0" borderId="18" xfId="63" applyFont="1" applyBorder="1" applyAlignment="1">
      <alignment horizontal="left" vertical="top" wrapText="1"/>
      <protection/>
    </xf>
    <xf numFmtId="0" fontId="31" fillId="0" borderId="10" xfId="63" applyFont="1" applyBorder="1" applyAlignment="1">
      <alignment horizontal="left" vertical="top" wrapText="1"/>
      <protection/>
    </xf>
    <xf numFmtId="0" fontId="31" fillId="0" borderId="19" xfId="63" applyFont="1" applyBorder="1" applyAlignment="1">
      <alignment horizontal="left" vertical="top" wrapText="1"/>
      <protection/>
    </xf>
    <xf numFmtId="0" fontId="31" fillId="0" borderId="27" xfId="63" applyFont="1" applyBorder="1" applyAlignment="1">
      <alignment horizontal="left" vertical="top" wrapText="1"/>
      <protection/>
    </xf>
    <xf numFmtId="0" fontId="31" fillId="0" borderId="14" xfId="63" applyFont="1" applyBorder="1" applyAlignment="1">
      <alignment horizontal="left" vertical="top" wrapText="1"/>
      <protection/>
    </xf>
    <xf numFmtId="0" fontId="31" fillId="0" borderId="23" xfId="63" applyFont="1" applyBorder="1" applyAlignment="1">
      <alignment horizontal="left" vertical="top" wrapText="1"/>
      <protection/>
    </xf>
    <xf numFmtId="0" fontId="28" fillId="34" borderId="22" xfId="62" applyFont="1" applyFill="1" applyBorder="1" applyAlignment="1">
      <alignment horizontal="center" wrapText="1"/>
      <protection/>
    </xf>
    <xf numFmtId="0" fontId="28" fillId="34" borderId="19" xfId="62" applyFont="1" applyFill="1" applyBorder="1" applyAlignment="1">
      <alignment horizontal="center"/>
      <protection/>
    </xf>
    <xf numFmtId="0" fontId="26" fillId="35" borderId="42" xfId="62" applyFont="1" applyFill="1" applyBorder="1" applyAlignment="1">
      <alignment horizontal="center"/>
      <protection/>
    </xf>
    <xf numFmtId="0" fontId="26" fillId="35" borderId="43" xfId="62" applyFont="1" applyFill="1" applyBorder="1" applyAlignment="1">
      <alignment horizontal="center"/>
      <protection/>
    </xf>
    <xf numFmtId="0" fontId="49" fillId="34" borderId="26" xfId="63" applyFont="1" applyFill="1" applyBorder="1" applyAlignment="1">
      <alignment horizontal="center"/>
      <protection/>
    </xf>
    <xf numFmtId="0" fontId="49" fillId="34" borderId="18" xfId="63" applyFont="1" applyFill="1" applyBorder="1" applyAlignment="1">
      <alignment horizontal="center"/>
      <protection/>
    </xf>
    <xf numFmtId="0" fontId="49" fillId="34" borderId="13" xfId="63" applyFont="1" applyFill="1" applyBorder="1" applyAlignment="1">
      <alignment horizontal="center"/>
      <protection/>
    </xf>
    <xf numFmtId="0" fontId="49" fillId="34" borderId="10" xfId="63" applyFont="1" applyFill="1" applyBorder="1" applyAlignment="1">
      <alignment horizontal="center"/>
      <protection/>
    </xf>
    <xf numFmtId="0" fontId="49" fillId="34" borderId="44" xfId="63" applyFont="1" applyFill="1" applyBorder="1" applyAlignment="1">
      <alignment horizontal="center"/>
      <protection/>
    </xf>
    <xf numFmtId="0" fontId="49" fillId="34" borderId="45" xfId="63" applyFont="1" applyFill="1" applyBorder="1" applyAlignment="1">
      <alignment horizontal="center"/>
      <protection/>
    </xf>
    <xf numFmtId="0" fontId="49" fillId="34" borderId="22" xfId="63" applyFont="1" applyFill="1" applyBorder="1" applyAlignment="1">
      <alignment horizontal="center"/>
      <protection/>
    </xf>
    <xf numFmtId="0" fontId="3" fillId="34" borderId="26" xfId="0" applyFont="1" applyFill="1" applyBorder="1" applyAlignment="1">
      <alignment horizontal="center"/>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Euro 2" xfId="46"/>
    <cellStyle name="Euro 3" xfId="47"/>
    <cellStyle name="Euro 3 2" xfId="48"/>
    <cellStyle name="Euro 4"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4" xfId="58"/>
    <cellStyle name="Currency" xfId="59"/>
    <cellStyle name="Currency [0]" xfId="60"/>
    <cellStyle name="Neutral" xfId="61"/>
    <cellStyle name="Normal 2" xfId="62"/>
    <cellStyle name="Normal 3" xfId="63"/>
    <cellStyle name="Normal 4" xfId="64"/>
    <cellStyle name="Notas" xfId="65"/>
    <cellStyle name="Percent" xfId="66"/>
    <cellStyle name="Porcentaje 2" xfId="67"/>
    <cellStyle name="Salida" xfId="68"/>
    <cellStyle name="Texto de advertencia" xfId="69"/>
    <cellStyle name="Texto explicativo" xfId="70"/>
    <cellStyle name="Título" xfId="71"/>
    <cellStyle name="Título 1"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0</xdr:col>
      <xdr:colOff>628650</xdr:colOff>
      <xdr:row>0</xdr:row>
      <xdr:rowOff>514350</xdr:rowOff>
    </xdr:to>
    <xdr:pic>
      <xdr:nvPicPr>
        <xdr:cNvPr id="1" name="Imagen 1" descr="C:\Users\RONAL GONZALEZ\Desktop\escudo de armas.jpg"/>
        <xdr:cNvPicPr preferRelativeResize="1">
          <a:picLocks noChangeAspect="1"/>
        </xdr:cNvPicPr>
      </xdr:nvPicPr>
      <xdr:blipFill>
        <a:blip r:embed="rId1"/>
        <a:stretch>
          <a:fillRect/>
        </a:stretch>
      </xdr:blipFill>
      <xdr:spPr>
        <a:xfrm>
          <a:off x="57150" y="66675"/>
          <a:ext cx="571500" cy="447675"/>
        </a:xfrm>
        <a:prstGeom prst="rect">
          <a:avLst/>
        </a:prstGeom>
        <a:noFill/>
        <a:ln w="9525" cmpd="sng">
          <a:noFill/>
        </a:ln>
      </xdr:spPr>
    </xdr:pic>
    <xdr:clientData/>
  </xdr:twoCellAnchor>
  <xdr:twoCellAnchor>
    <xdr:from>
      <xdr:col>22</xdr:col>
      <xdr:colOff>171450</xdr:colOff>
      <xdr:row>0</xdr:row>
      <xdr:rowOff>38100</xdr:rowOff>
    </xdr:from>
    <xdr:to>
      <xdr:col>22</xdr:col>
      <xdr:colOff>733425</xdr:colOff>
      <xdr:row>0</xdr:row>
      <xdr:rowOff>514350</xdr:rowOff>
    </xdr:to>
    <xdr:pic>
      <xdr:nvPicPr>
        <xdr:cNvPr id="2" name="3 Imagen" descr="bandera mariquita"/>
        <xdr:cNvPicPr preferRelativeResize="1">
          <a:picLocks noChangeAspect="1"/>
        </xdr:cNvPicPr>
      </xdr:nvPicPr>
      <xdr:blipFill>
        <a:blip r:embed="rId2"/>
        <a:stretch>
          <a:fillRect/>
        </a:stretch>
      </xdr:blipFill>
      <xdr:spPr>
        <a:xfrm>
          <a:off x="13820775" y="38100"/>
          <a:ext cx="561975" cy="476250"/>
        </a:xfrm>
        <a:prstGeom prst="rect">
          <a:avLst/>
        </a:prstGeom>
        <a:noFill/>
        <a:ln w="9525" cmpd="sng">
          <a:noFill/>
        </a:ln>
      </xdr:spPr>
    </xdr:pic>
    <xdr:clientData/>
  </xdr:twoCellAnchor>
  <xdr:twoCellAnchor>
    <xdr:from>
      <xdr:col>2</xdr:col>
      <xdr:colOff>1514475</xdr:colOff>
      <xdr:row>6</xdr:row>
      <xdr:rowOff>838200</xdr:rowOff>
    </xdr:from>
    <xdr:to>
      <xdr:col>3</xdr:col>
      <xdr:colOff>676275</xdr:colOff>
      <xdr:row>9</xdr:row>
      <xdr:rowOff>123825</xdr:rowOff>
    </xdr:to>
    <xdr:sp>
      <xdr:nvSpPr>
        <xdr:cNvPr id="3" name="5 Llamada de flecha hacia abajo"/>
        <xdr:cNvSpPr>
          <a:spLocks/>
        </xdr:cNvSpPr>
      </xdr:nvSpPr>
      <xdr:spPr>
        <a:xfrm>
          <a:off x="4238625" y="2771775"/>
          <a:ext cx="1057275" cy="923925"/>
        </a:xfrm>
        <a:prstGeom prst="downArrowCallout">
          <a:avLst>
            <a:gd name="adj1" fmla="val 7898"/>
            <a:gd name="adj2" fmla="val -7814"/>
            <a:gd name="adj3" fmla="val 28125"/>
            <a:gd name="adj4" fmla="val -2509"/>
          </a:avLst>
        </a:prstGeom>
        <a:solidFill>
          <a:srgbClr val="376092"/>
        </a:solidFill>
        <a:ln w="9525" cmpd="sng">
          <a:noFill/>
        </a:ln>
      </xdr:spPr>
      <xdr:txBody>
        <a:bodyPr vertOverflow="clip" wrap="square" lIns="18288" tIns="0" rIns="0" bIns="0"/>
        <a:p>
          <a:pPr algn="l">
            <a:defRPr/>
          </a:pPr>
          <a:r>
            <a:rPr lang="en-US" cap="none" sz="1100" b="1" i="1" u="none" baseline="0">
              <a:solidFill>
                <a:srgbClr val="FFFFFF"/>
              </a:solidFill>
            </a:rPr>
            <a:t>Dar clic para ver </a:t>
          </a:r>
          <a:r>
            <a:rPr lang="en-US" cap="none" sz="1100" b="1" i="1" u="none" baseline="0">
              <a:solidFill>
                <a:srgbClr val="FFFFFF"/>
              </a:solidFill>
            </a:rPr>
            <a:t> hoja de vida de los indicadores.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0</xdr:col>
      <xdr:colOff>628650</xdr:colOff>
      <xdr:row>0</xdr:row>
      <xdr:rowOff>514350</xdr:rowOff>
    </xdr:to>
    <xdr:pic>
      <xdr:nvPicPr>
        <xdr:cNvPr id="1" name="Imagen 1" descr="C:\Users\RONAL GONZALEZ\Desktop\escudo de armas.jpg"/>
        <xdr:cNvPicPr preferRelativeResize="1">
          <a:picLocks noChangeAspect="1"/>
        </xdr:cNvPicPr>
      </xdr:nvPicPr>
      <xdr:blipFill>
        <a:blip r:embed="rId1"/>
        <a:stretch>
          <a:fillRect/>
        </a:stretch>
      </xdr:blipFill>
      <xdr:spPr>
        <a:xfrm>
          <a:off x="57150" y="66675"/>
          <a:ext cx="571500" cy="447675"/>
        </a:xfrm>
        <a:prstGeom prst="rect">
          <a:avLst/>
        </a:prstGeom>
        <a:noFill/>
        <a:ln w="9525" cmpd="sng">
          <a:noFill/>
        </a:ln>
      </xdr:spPr>
    </xdr:pic>
    <xdr:clientData/>
  </xdr:twoCellAnchor>
  <xdr:twoCellAnchor>
    <xdr:from>
      <xdr:col>22</xdr:col>
      <xdr:colOff>171450</xdr:colOff>
      <xdr:row>0</xdr:row>
      <xdr:rowOff>38100</xdr:rowOff>
    </xdr:from>
    <xdr:to>
      <xdr:col>22</xdr:col>
      <xdr:colOff>733425</xdr:colOff>
      <xdr:row>0</xdr:row>
      <xdr:rowOff>514350</xdr:rowOff>
    </xdr:to>
    <xdr:pic>
      <xdr:nvPicPr>
        <xdr:cNvPr id="2" name="3 Imagen" descr="bandera mariquita"/>
        <xdr:cNvPicPr preferRelativeResize="1">
          <a:picLocks noChangeAspect="1"/>
        </xdr:cNvPicPr>
      </xdr:nvPicPr>
      <xdr:blipFill>
        <a:blip r:embed="rId2"/>
        <a:stretch>
          <a:fillRect/>
        </a:stretch>
      </xdr:blipFill>
      <xdr:spPr>
        <a:xfrm>
          <a:off x="12668250" y="38100"/>
          <a:ext cx="561975" cy="476250"/>
        </a:xfrm>
        <a:prstGeom prst="rect">
          <a:avLst/>
        </a:prstGeom>
        <a:noFill/>
        <a:ln w="9525" cmpd="sng">
          <a:noFill/>
        </a:ln>
      </xdr:spPr>
    </xdr:pic>
    <xdr:clientData/>
  </xdr:twoCellAnchor>
  <xdr:twoCellAnchor>
    <xdr:from>
      <xdr:col>2</xdr:col>
      <xdr:colOff>1266825</xdr:colOff>
      <xdr:row>6</xdr:row>
      <xdr:rowOff>771525</xdr:rowOff>
    </xdr:from>
    <xdr:to>
      <xdr:col>3</xdr:col>
      <xdr:colOff>676275</xdr:colOff>
      <xdr:row>9</xdr:row>
      <xdr:rowOff>295275</xdr:rowOff>
    </xdr:to>
    <xdr:sp>
      <xdr:nvSpPr>
        <xdr:cNvPr id="3" name="3 Llamada de flecha hacia abajo"/>
        <xdr:cNvSpPr>
          <a:spLocks/>
        </xdr:cNvSpPr>
      </xdr:nvSpPr>
      <xdr:spPr>
        <a:xfrm>
          <a:off x="4772025" y="2609850"/>
          <a:ext cx="676275" cy="1162050"/>
        </a:xfrm>
        <a:prstGeom prst="downArrowCallout">
          <a:avLst>
            <a:gd name="adj1" fmla="val 7898"/>
            <a:gd name="adj2" fmla="val -8944"/>
            <a:gd name="adj3" fmla="val 30277"/>
            <a:gd name="adj4" fmla="val -2875"/>
          </a:avLst>
        </a:prstGeom>
        <a:solidFill>
          <a:srgbClr val="376092"/>
        </a:solidFill>
        <a:ln w="9525" cmpd="sng">
          <a:noFill/>
        </a:ln>
      </xdr:spPr>
      <xdr:txBody>
        <a:bodyPr vertOverflow="clip" wrap="square" lIns="18288" tIns="0" rIns="0" bIns="0"/>
        <a:p>
          <a:pPr algn="l">
            <a:defRPr/>
          </a:pPr>
          <a:r>
            <a:rPr lang="en-US" cap="none" sz="1100" b="1" i="1" u="none" baseline="0">
              <a:solidFill>
                <a:srgbClr val="FFFFFF"/>
              </a:solidFill>
            </a:rPr>
            <a:t>Dar clic para ver </a:t>
          </a:r>
          <a:r>
            <a:rPr lang="en-US" cap="none" sz="1100" b="1" i="1" u="none" baseline="0">
              <a:solidFill>
                <a:srgbClr val="FFFFFF"/>
              </a:solidFill>
            </a:rPr>
            <a:t> hoja de vida de los indicadores.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jsoto\inalcec\INALCEC\D-F\FINANZAS\PRES98\PRESUP~1\D-F\FINANZAS\PRES97\PRES97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oa_intranet\sgestion\Empresas\a)bogota\B\Bo\Bol\Bolsa\Bolsa%20de%20Valores%20de%20Colombia\Compensaci&#243;n%20variable\Libro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oa_intranet\sgestion\Inalcec\F\FINANZAS\Tableros%20de%20control\Tablero%202002\Tablero%20de%20control%20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Roa_intranet\sgestion\Inalcec\F\FINANZAS\Tableros%20de%20control\Tablero%202004\Tablero%20de%20control%202004%20EME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lar97"/>
      <sheetName val="tarif consult externos"/>
      <sheetName val="PARAMETROS"/>
      <sheetName val="CONSOLIDADO FACTUR"/>
      <sheetName val="PRES. INGRESOS 199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CT Y EGRESOS REAL"/>
      <sheetName val="Hoja1"/>
      <sheetName val="GRAF FONDO SOCI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E"/>
      <sheetName val="TABLA GRAFICOS"/>
      <sheetName val="CONTENIDO"/>
      <sheetName val="PARAMETROS DE DATOS"/>
      <sheetName val="DATOS DE BASE"/>
      <sheetName val="grafventasacum"/>
      <sheetName val="graf fact acum"/>
      <sheetName val="graf fact recaudo  acum"/>
      <sheetName val="graf ing egre  acum"/>
      <sheetName val="grafegre acum"/>
      <sheetName val="graffonSoc acum"/>
      <sheetName val="graf Ren oper  acum"/>
      <sheetName val="grafcaja acum"/>
      <sheetName val="grafactcor acum"/>
      <sheetName val="grafpascor acum"/>
      <sheetName val="graf Act - Pas  acum"/>
      <sheetName val="grafindliq acum"/>
      <sheetName val="grafPlnexp acum"/>
      <sheetName val="grafreferen acum"/>
      <sheetName val="grafindsat acum"/>
      <sheetName val="grafque&amp;rec acum"/>
      <sheetName val="grafdis&amp;des acum"/>
      <sheetName val="grafproductiv acum"/>
      <sheetName val="grafISO9001 acum"/>
      <sheetName val="grafDESEM acum"/>
      <sheetName val="grafCLIMA acum"/>
      <sheetName val="grafSIST INFOR acum"/>
      <sheetName val="graf Pln sug  acum"/>
      <sheetName val="grafVENTAS"/>
      <sheetName val="VENTAS"/>
      <sheetName val="grafFACTURACION"/>
      <sheetName val="FACTURACION"/>
      <sheetName val="grafRECAUDO"/>
      <sheetName val="RECAUDO"/>
      <sheetName val="grafEGRESOS"/>
      <sheetName val="EGRESOS"/>
      <sheetName val="grafFONDO"/>
      <sheetName val="FONDO"/>
      <sheetName val="grafRENT OPER"/>
      <sheetName val="RENT OPER"/>
      <sheetName val="grafcaja"/>
      <sheetName val="caja"/>
      <sheetName val="grafACT CORRIENTE"/>
      <sheetName val="ACT CORRIENTE"/>
      <sheetName val="grafPas Corr"/>
      <sheetName val="Pas Corr"/>
      <sheetName val="graf Ind liq"/>
      <sheetName val="IND LIQ"/>
      <sheetName val="graf pln exp"/>
      <sheetName val="Crec mercado"/>
      <sheetName val="grafPln Suger"/>
      <sheetName val="Pln Suger"/>
      <sheetName val="Graf sist información"/>
      <sheetName val="Sist Inf"/>
      <sheetName val="graf cli org"/>
      <sheetName val="Cl org"/>
      <sheetName val="Graf Des Gr Hm"/>
      <sheetName val="Des Gr Hum"/>
      <sheetName val="Graf req Iso"/>
      <sheetName val="REQ ISO 9000"/>
      <sheetName val="Graf Product"/>
      <sheetName val="PRODUCT"/>
      <sheetName val="Graf dis&amp;des"/>
      <sheetName val="DIS &amp; DES"/>
      <sheetName val="graf quej&amp;recl"/>
      <sheetName val="QUEJ &amp; RECL"/>
      <sheetName val="Graf Ind de satis"/>
      <sheetName val="IND DE SATIS"/>
      <sheetName val="graf referen"/>
      <sheetName val="REFERENCIAC"/>
      <sheetName val="GRAF FONDO SOCIAL HIS"/>
      <sheetName val="Módulo2"/>
      <sheetName val="Módulo5"/>
      <sheetName val="Módulo1"/>
      <sheetName val="Módulo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ICE"/>
      <sheetName val="TABLA GRAFICOS"/>
      <sheetName val="CONTENIDO"/>
      <sheetName val="PARAMETROS DE DATOS"/>
      <sheetName val="DATOS DE BASE"/>
      <sheetName val="grafventasacum"/>
      <sheetName val="graf fact recaudo  acum"/>
      <sheetName val="graf ing egre  acum"/>
      <sheetName val="grafegre acum"/>
      <sheetName val="graffonSoc acum"/>
      <sheetName val="graf Ren oper  acum"/>
      <sheetName val="grafcaja acum"/>
      <sheetName val="grafactcor acum"/>
      <sheetName val="grafpascor acum"/>
      <sheetName val="graf Act - Pas  acum"/>
      <sheetName val="grafindliq acum"/>
      <sheetName val="grafPlnexp acum"/>
      <sheetName val="grafreferen acum"/>
      <sheetName val="grafindsat acum"/>
      <sheetName val="grafque&amp;rec acum"/>
      <sheetName val="grafdis&amp;des acum"/>
      <sheetName val="grafproductiv acum"/>
      <sheetName val="grafISO9001 acum"/>
      <sheetName val="grafDESEM acum"/>
      <sheetName val="grafCLIMA acum"/>
      <sheetName val="grafSIST INFOR acum"/>
      <sheetName val="graf Pln sug  acum"/>
      <sheetName val="grafVENTAS"/>
      <sheetName val="VENTAS"/>
      <sheetName val="grafFACTURACION"/>
      <sheetName val="FACTURACION"/>
      <sheetName val="grafRECAUDO"/>
      <sheetName val="RECAUDO"/>
      <sheetName val="grafEGRESOS"/>
      <sheetName val="EGRESOS"/>
      <sheetName val="grafFONDO"/>
      <sheetName val="FONDO"/>
      <sheetName val="grafRENT OPER"/>
      <sheetName val="RENT OPER"/>
      <sheetName val="grafcaja"/>
      <sheetName val="caja"/>
      <sheetName val="grafACT CORRIENTE"/>
      <sheetName val="ACT CORRIENTE"/>
      <sheetName val="grafPas Corr"/>
      <sheetName val="Pas Corr"/>
      <sheetName val="graf Ind liq"/>
      <sheetName val="IND LIQ"/>
      <sheetName val="graf pln exp"/>
      <sheetName val="Plan exp"/>
      <sheetName val="grafPln Suger"/>
      <sheetName val="Pln Suger"/>
      <sheetName val="Graf sist información"/>
      <sheetName val="Sist Inf"/>
      <sheetName val="graf cli org"/>
      <sheetName val="Cl org"/>
      <sheetName val="Graf Des Gr Hm"/>
      <sheetName val="Des Gr Hum"/>
      <sheetName val="Graf req Iso"/>
      <sheetName val="REQ ISO 9000"/>
      <sheetName val="Graf Product"/>
      <sheetName val="PRODUCT"/>
      <sheetName val="Graf dis&amp;des"/>
      <sheetName val="DIS &amp; DES"/>
      <sheetName val="graf quej&amp;recl"/>
      <sheetName val="QUEJ &amp; RECL"/>
      <sheetName val="Graf Ind de satis"/>
      <sheetName val="IND DE SATIS"/>
      <sheetName val="graf referen"/>
      <sheetName val="REFERENCIAC"/>
      <sheetName val="GRAF FONDO SOCIAL HIS"/>
      <sheetName val="Módulo2"/>
      <sheetName val="Módulo5"/>
      <sheetName val="Módulo1"/>
      <sheetName val="Módulo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Indicadores%20de%20gesti&#65533;n\Eje%20ciudad%20y%20campo\Apoyo%20financiero.xl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20"/>
  <sheetViews>
    <sheetView showGridLines="0" tabSelected="1" zoomScalePageLayoutView="0" workbookViewId="0" topLeftCell="A3">
      <selection activeCell="D12" sqref="D12"/>
    </sheetView>
  </sheetViews>
  <sheetFormatPr defaultColWidth="11.421875" defaultRowHeight="12.75"/>
  <cols>
    <col min="1" max="1" width="12.7109375" style="0" bestFit="1" customWidth="1"/>
    <col min="2" max="2" width="28.140625" style="0" bestFit="1" customWidth="1"/>
    <col min="3" max="3" width="28.421875" style="0" bestFit="1" customWidth="1"/>
    <col min="4" max="4" width="14.7109375" style="0" bestFit="1" customWidth="1"/>
    <col min="5" max="5" width="5.140625" style="0" bestFit="1" customWidth="1"/>
    <col min="6" max="9" width="4.421875" style="0" bestFit="1" customWidth="1"/>
    <col min="10" max="10" width="11.57421875" style="0" bestFit="1" customWidth="1"/>
    <col min="11" max="11" width="5.140625" style="0" bestFit="1" customWidth="1"/>
    <col min="12" max="12" width="3.8515625" style="0" bestFit="1" customWidth="1"/>
    <col min="13" max="13" width="12.57421875" style="0" bestFit="1" customWidth="1"/>
    <col min="14" max="14" width="5.140625" style="0" bestFit="1" customWidth="1"/>
    <col min="15" max="15" width="3.8515625" style="0" bestFit="1" customWidth="1"/>
    <col min="16" max="16" width="12.57421875" style="0" customWidth="1"/>
    <col min="17" max="17" width="5.140625" style="0" bestFit="1" customWidth="1"/>
    <col min="18" max="18" width="3.8515625" style="0" bestFit="1" customWidth="1"/>
    <col min="19" max="19" width="12.57421875" style="0" bestFit="1" customWidth="1"/>
    <col min="20" max="20" width="5.140625" style="0" bestFit="1" customWidth="1"/>
    <col min="21" max="21" width="3.8515625" style="0" bestFit="1" customWidth="1"/>
    <col min="22" max="22" width="12.57421875" style="0" bestFit="1" customWidth="1"/>
    <col min="23" max="23" width="11.8515625" style="0" bestFit="1" customWidth="1"/>
  </cols>
  <sheetData>
    <row r="1" spans="1:23" s="2" customFormat="1" ht="45" customHeight="1" thickBot="1">
      <c r="A1" s="64" t="s">
        <v>16</v>
      </c>
      <c r="B1" s="65"/>
      <c r="C1" s="65"/>
      <c r="D1" s="65"/>
      <c r="E1" s="65"/>
      <c r="F1" s="65"/>
      <c r="G1" s="65"/>
      <c r="H1" s="65"/>
      <c r="I1" s="65"/>
      <c r="J1" s="65"/>
      <c r="K1" s="65"/>
      <c r="L1" s="65"/>
      <c r="M1" s="65"/>
      <c r="N1" s="65"/>
      <c r="O1" s="65"/>
      <c r="P1" s="65"/>
      <c r="Q1" s="65"/>
      <c r="R1" s="65"/>
      <c r="S1" s="65"/>
      <c r="T1" s="65"/>
      <c r="U1" s="65"/>
      <c r="V1" s="65"/>
      <c r="W1" s="66"/>
    </row>
    <row r="2" spans="1:23" s="2" customFormat="1" ht="15" customHeight="1">
      <c r="A2" s="67" t="s">
        <v>31</v>
      </c>
      <c r="B2" s="68"/>
      <c r="C2" s="68"/>
      <c r="D2" s="68"/>
      <c r="E2" s="68"/>
      <c r="F2" s="68"/>
      <c r="G2" s="68"/>
      <c r="H2" s="68"/>
      <c r="I2" s="68"/>
      <c r="J2" s="68"/>
      <c r="K2" s="68"/>
      <c r="L2" s="68"/>
      <c r="M2" s="68"/>
      <c r="N2" s="68"/>
      <c r="O2" s="68"/>
      <c r="P2" s="68"/>
      <c r="Q2" s="68"/>
      <c r="R2" s="68"/>
      <c r="S2" s="68"/>
      <c r="T2" s="68"/>
      <c r="U2" s="68"/>
      <c r="V2" s="68"/>
      <c r="W2" s="69"/>
    </row>
    <row r="3" spans="1:23" s="2" customFormat="1" ht="15" customHeight="1">
      <c r="A3" s="70" t="s">
        <v>15</v>
      </c>
      <c r="B3" s="71"/>
      <c r="C3" s="71"/>
      <c r="D3" s="71"/>
      <c r="E3" s="71"/>
      <c r="F3" s="71"/>
      <c r="G3" s="71"/>
      <c r="H3" s="71"/>
      <c r="I3" s="71"/>
      <c r="J3" s="71"/>
      <c r="K3" s="71"/>
      <c r="L3" s="71"/>
      <c r="M3" s="71"/>
      <c r="N3" s="71"/>
      <c r="O3" s="71"/>
      <c r="P3" s="71"/>
      <c r="Q3" s="71"/>
      <c r="R3" s="71"/>
      <c r="S3" s="71"/>
      <c r="T3" s="71"/>
      <c r="U3" s="71"/>
      <c r="V3" s="71"/>
      <c r="W3" s="72"/>
    </row>
    <row r="4" spans="1:23" s="2" customFormat="1" ht="15">
      <c r="A4" s="70" t="s">
        <v>36</v>
      </c>
      <c r="B4" s="71"/>
      <c r="C4" s="71"/>
      <c r="D4" s="71"/>
      <c r="E4" s="71"/>
      <c r="F4" s="71"/>
      <c r="G4" s="71"/>
      <c r="H4" s="71"/>
      <c r="I4" s="71"/>
      <c r="J4" s="71"/>
      <c r="K4" s="71"/>
      <c r="L4" s="71"/>
      <c r="M4" s="71"/>
      <c r="N4" s="71"/>
      <c r="O4" s="71"/>
      <c r="P4" s="71"/>
      <c r="Q4" s="71"/>
      <c r="R4" s="71"/>
      <c r="S4" s="71"/>
      <c r="T4" s="71"/>
      <c r="U4" s="71"/>
      <c r="V4" s="71"/>
      <c r="W4" s="72"/>
    </row>
    <row r="5" spans="1:23" s="2" customFormat="1" ht="15">
      <c r="A5" s="70" t="s">
        <v>18</v>
      </c>
      <c r="B5" s="71"/>
      <c r="C5" s="71"/>
      <c r="D5" s="71"/>
      <c r="E5" s="71"/>
      <c r="F5" s="71"/>
      <c r="G5" s="71"/>
      <c r="H5" s="71"/>
      <c r="I5" s="71"/>
      <c r="J5" s="71"/>
      <c r="K5" s="71"/>
      <c r="L5" s="71"/>
      <c r="M5" s="71"/>
      <c r="N5" s="71"/>
      <c r="O5" s="71"/>
      <c r="P5" s="71"/>
      <c r="Q5" s="71"/>
      <c r="R5" s="71"/>
      <c r="S5" s="71"/>
      <c r="T5" s="71"/>
      <c r="U5" s="71"/>
      <c r="V5" s="71"/>
      <c r="W5" s="72"/>
    </row>
    <row r="6" spans="1:23" s="2" customFormat="1" ht="47.25" customHeight="1">
      <c r="A6" s="77" t="s">
        <v>33</v>
      </c>
      <c r="B6" s="78"/>
      <c r="C6" s="78"/>
      <c r="D6" s="78"/>
      <c r="E6" s="78"/>
      <c r="F6" s="78"/>
      <c r="G6" s="78"/>
      <c r="H6" s="78"/>
      <c r="I6" s="78"/>
      <c r="J6" s="78"/>
      <c r="K6" s="78"/>
      <c r="L6" s="78"/>
      <c r="M6" s="78"/>
      <c r="N6" s="78"/>
      <c r="O6" s="78"/>
      <c r="P6" s="78"/>
      <c r="Q6" s="78"/>
      <c r="R6" s="78"/>
      <c r="S6" s="78"/>
      <c r="T6" s="78"/>
      <c r="U6" s="78"/>
      <c r="V6" s="78"/>
      <c r="W6" s="79"/>
    </row>
    <row r="7" spans="1:23" s="2" customFormat="1" ht="90.75" customHeight="1" thickBot="1">
      <c r="A7" s="52" t="s">
        <v>17</v>
      </c>
      <c r="B7" s="53"/>
      <c r="C7" s="53"/>
      <c r="D7" s="53"/>
      <c r="E7" s="53"/>
      <c r="F7" s="53"/>
      <c r="G7" s="53"/>
      <c r="H7" s="53"/>
      <c r="I7" s="53"/>
      <c r="J7" s="53"/>
      <c r="K7" s="53"/>
      <c r="L7" s="53"/>
      <c r="M7" s="53"/>
      <c r="N7" s="53"/>
      <c r="O7" s="53"/>
      <c r="P7" s="53"/>
      <c r="Q7" s="53"/>
      <c r="R7" s="53"/>
      <c r="S7" s="53"/>
      <c r="T7" s="53"/>
      <c r="U7" s="53"/>
      <c r="V7" s="53"/>
      <c r="W7" s="54"/>
    </row>
    <row r="8" spans="1:23" s="2" customFormat="1" ht="13.5" customHeight="1">
      <c r="A8" s="56" t="s">
        <v>0</v>
      </c>
      <c r="B8" s="58" t="s">
        <v>1</v>
      </c>
      <c r="C8" s="80" t="s">
        <v>2</v>
      </c>
      <c r="D8" s="56" t="s">
        <v>3</v>
      </c>
      <c r="E8" s="58"/>
      <c r="F8" s="58"/>
      <c r="G8" s="58"/>
      <c r="H8" s="58"/>
      <c r="I8" s="60"/>
      <c r="J8" s="61" t="s">
        <v>6</v>
      </c>
      <c r="K8" s="55"/>
      <c r="L8" s="55"/>
      <c r="M8" s="55" t="s">
        <v>7</v>
      </c>
      <c r="N8" s="55"/>
      <c r="O8" s="55"/>
      <c r="P8" s="55" t="s">
        <v>8</v>
      </c>
      <c r="Q8" s="55"/>
      <c r="R8" s="55"/>
      <c r="S8" s="55" t="s">
        <v>9</v>
      </c>
      <c r="T8" s="55"/>
      <c r="U8" s="55"/>
      <c r="V8" s="73" t="s">
        <v>10</v>
      </c>
      <c r="W8" s="75" t="s">
        <v>11</v>
      </c>
    </row>
    <row r="9" spans="1:23" s="2" customFormat="1" ht="24.75" thickBot="1">
      <c r="A9" s="57"/>
      <c r="B9" s="59"/>
      <c r="C9" s="81"/>
      <c r="D9" s="30" t="s">
        <v>4</v>
      </c>
      <c r="E9" s="31" t="s">
        <v>12</v>
      </c>
      <c r="F9" s="32">
        <v>2012</v>
      </c>
      <c r="G9" s="32">
        <v>2013</v>
      </c>
      <c r="H9" s="32">
        <v>2014</v>
      </c>
      <c r="I9" s="33">
        <v>2015</v>
      </c>
      <c r="J9" s="34" t="s">
        <v>13</v>
      </c>
      <c r="K9" s="31" t="s">
        <v>34</v>
      </c>
      <c r="L9" s="31" t="s">
        <v>5</v>
      </c>
      <c r="M9" s="31" t="s">
        <v>13</v>
      </c>
      <c r="N9" s="31" t="s">
        <v>34</v>
      </c>
      <c r="O9" s="31" t="s">
        <v>5</v>
      </c>
      <c r="P9" s="31" t="s">
        <v>13</v>
      </c>
      <c r="Q9" s="31" t="s">
        <v>34</v>
      </c>
      <c r="R9" s="31" t="s">
        <v>5</v>
      </c>
      <c r="S9" s="31" t="s">
        <v>13</v>
      </c>
      <c r="T9" s="31" t="s">
        <v>34</v>
      </c>
      <c r="U9" s="31" t="s">
        <v>5</v>
      </c>
      <c r="V9" s="74"/>
      <c r="W9" s="76"/>
    </row>
    <row r="10" spans="1:23" s="2" customFormat="1" ht="24.75" customHeight="1">
      <c r="A10" s="49" t="s">
        <v>25</v>
      </c>
      <c r="B10" s="47" t="s">
        <v>37</v>
      </c>
      <c r="C10" s="9" t="s">
        <v>22</v>
      </c>
      <c r="D10" s="10" t="s">
        <v>24</v>
      </c>
      <c r="E10" s="12">
        <v>0</v>
      </c>
      <c r="F10" s="12">
        <v>3</v>
      </c>
      <c r="G10" s="12">
        <v>3</v>
      </c>
      <c r="H10" s="12">
        <v>3</v>
      </c>
      <c r="I10" s="12">
        <v>3</v>
      </c>
      <c r="J10" s="13">
        <v>3000000</v>
      </c>
      <c r="K10" s="13">
        <v>0</v>
      </c>
      <c r="L10" s="13">
        <v>0</v>
      </c>
      <c r="M10" s="13">
        <f>+J10*1.05</f>
        <v>3150000</v>
      </c>
      <c r="N10" s="13">
        <v>0</v>
      </c>
      <c r="O10" s="13">
        <v>0</v>
      </c>
      <c r="P10" s="13">
        <f>+M10*1.05</f>
        <v>3307500</v>
      </c>
      <c r="Q10" s="13">
        <v>0</v>
      </c>
      <c r="R10" s="13">
        <v>0</v>
      </c>
      <c r="S10" s="13">
        <f>+P10*1.05</f>
        <v>3472875</v>
      </c>
      <c r="T10" s="13">
        <v>0</v>
      </c>
      <c r="U10" s="13">
        <v>0</v>
      </c>
      <c r="V10" s="35">
        <f>SUM(J10:U10)</f>
        <v>12930375</v>
      </c>
      <c r="W10" s="36">
        <f>+V10/$V$14</f>
        <v>0.030303030303030304</v>
      </c>
    </row>
    <row r="11" spans="1:23" s="2" customFormat="1" ht="12.75">
      <c r="A11" s="50"/>
      <c r="B11" s="48"/>
      <c r="C11" s="14" t="s">
        <v>20</v>
      </c>
      <c r="D11" s="15" t="s">
        <v>23</v>
      </c>
      <c r="E11" s="16">
        <v>0</v>
      </c>
      <c r="F11" s="16">
        <v>1</v>
      </c>
      <c r="G11" s="16">
        <v>0</v>
      </c>
      <c r="H11" s="16">
        <v>0</v>
      </c>
      <c r="I11" s="16">
        <v>0</v>
      </c>
      <c r="J11" s="17">
        <v>36000000</v>
      </c>
      <c r="K11" s="17">
        <v>0</v>
      </c>
      <c r="L11" s="17">
        <v>0</v>
      </c>
      <c r="M11" s="17">
        <f>+J11*1.05</f>
        <v>37800000</v>
      </c>
      <c r="N11" s="17">
        <v>0</v>
      </c>
      <c r="O11" s="17">
        <v>0</v>
      </c>
      <c r="P11" s="17">
        <f>+M11*1.05</f>
        <v>39690000</v>
      </c>
      <c r="Q11" s="17">
        <v>0</v>
      </c>
      <c r="R11" s="17">
        <v>0</v>
      </c>
      <c r="S11" s="17">
        <f>+P11*1.05</f>
        <v>41674500</v>
      </c>
      <c r="T11" s="17">
        <v>0</v>
      </c>
      <c r="U11" s="17">
        <v>0</v>
      </c>
      <c r="V11" s="37">
        <f>SUM(J11:U11)</f>
        <v>155164500</v>
      </c>
      <c r="W11" s="38">
        <f>+V11/$V$14</f>
        <v>0.36363636363636365</v>
      </c>
    </row>
    <row r="12" spans="1:23" s="2" customFormat="1" ht="25.5">
      <c r="A12" s="50"/>
      <c r="B12" s="48"/>
      <c r="C12" s="14" t="s">
        <v>29</v>
      </c>
      <c r="D12" s="23" t="s">
        <v>21</v>
      </c>
      <c r="E12" s="16">
        <v>0</v>
      </c>
      <c r="F12" s="16">
        <v>30</v>
      </c>
      <c r="G12" s="16">
        <v>50</v>
      </c>
      <c r="H12" s="16">
        <v>75</v>
      </c>
      <c r="I12" s="16">
        <v>100</v>
      </c>
      <c r="J12" s="17">
        <f>57000000+3000000</f>
        <v>60000000</v>
      </c>
      <c r="K12" s="17">
        <v>0</v>
      </c>
      <c r="L12" s="17">
        <v>0</v>
      </c>
      <c r="M12" s="17">
        <f>+J12*1.05</f>
        <v>63000000</v>
      </c>
      <c r="N12" s="17">
        <v>0</v>
      </c>
      <c r="O12" s="17">
        <v>0</v>
      </c>
      <c r="P12" s="17">
        <f>+M12*1.05</f>
        <v>66150000</v>
      </c>
      <c r="Q12" s="17">
        <v>0</v>
      </c>
      <c r="R12" s="17">
        <v>0</v>
      </c>
      <c r="S12" s="17">
        <f>+P12*1.05</f>
        <v>69457500</v>
      </c>
      <c r="T12" s="17">
        <v>0</v>
      </c>
      <c r="U12" s="17">
        <v>0</v>
      </c>
      <c r="V12" s="37">
        <f>SUM(J12:U12)</f>
        <v>258607500</v>
      </c>
      <c r="W12" s="38">
        <f>+V12/$V$14</f>
        <v>0.6060606060606061</v>
      </c>
    </row>
    <row r="13" spans="1:23" s="2" customFormat="1" ht="24.75" thickBot="1">
      <c r="A13" s="51"/>
      <c r="B13" s="24" t="s">
        <v>26</v>
      </c>
      <c r="C13" s="1" t="s">
        <v>27</v>
      </c>
      <c r="D13" s="3" t="s">
        <v>28</v>
      </c>
      <c r="E13" s="4">
        <v>0</v>
      </c>
      <c r="F13" s="4">
        <v>50</v>
      </c>
      <c r="G13" s="4">
        <v>100</v>
      </c>
      <c r="H13" s="4">
        <v>125</v>
      </c>
      <c r="I13" s="4">
        <v>125</v>
      </c>
      <c r="J13" s="18">
        <v>0</v>
      </c>
      <c r="K13" s="18">
        <v>0</v>
      </c>
      <c r="L13" s="18">
        <v>0</v>
      </c>
      <c r="M13" s="18">
        <f>+J13*1.05</f>
        <v>0</v>
      </c>
      <c r="N13" s="18">
        <v>0</v>
      </c>
      <c r="O13" s="18">
        <v>0</v>
      </c>
      <c r="P13" s="18">
        <f>+M13*1.05</f>
        <v>0</v>
      </c>
      <c r="Q13" s="18">
        <v>0</v>
      </c>
      <c r="R13" s="18">
        <v>0</v>
      </c>
      <c r="S13" s="18">
        <f>+P13*1.05</f>
        <v>0</v>
      </c>
      <c r="T13" s="18">
        <v>0</v>
      </c>
      <c r="U13" s="18">
        <v>0</v>
      </c>
      <c r="V13" s="39">
        <f>SUM(J13:U13)</f>
        <v>0</v>
      </c>
      <c r="W13" s="40">
        <f>+V13/$V$14</f>
        <v>0</v>
      </c>
    </row>
    <row r="14" spans="1:23" s="11" customFormat="1" ht="30" customHeight="1" thickBot="1">
      <c r="A14" s="62" t="s">
        <v>14</v>
      </c>
      <c r="B14" s="63"/>
      <c r="C14" s="63"/>
      <c r="D14" s="63"/>
      <c r="E14" s="63"/>
      <c r="F14" s="63"/>
      <c r="G14" s="63"/>
      <c r="H14" s="63"/>
      <c r="I14" s="63"/>
      <c r="J14" s="19">
        <f>SUM(J10:J13)</f>
        <v>99000000</v>
      </c>
      <c r="K14" s="20">
        <f aca="true" t="shared" si="0" ref="K14:W14">SUM(K10:K13)</f>
        <v>0</v>
      </c>
      <c r="L14" s="20">
        <f t="shared" si="0"/>
        <v>0</v>
      </c>
      <c r="M14" s="20">
        <f t="shared" si="0"/>
        <v>103950000</v>
      </c>
      <c r="N14" s="20">
        <f t="shared" si="0"/>
        <v>0</v>
      </c>
      <c r="O14" s="20">
        <f t="shared" si="0"/>
        <v>0</v>
      </c>
      <c r="P14" s="20">
        <f t="shared" si="0"/>
        <v>109147500</v>
      </c>
      <c r="Q14" s="20">
        <f t="shared" si="0"/>
        <v>0</v>
      </c>
      <c r="R14" s="20">
        <f t="shared" si="0"/>
        <v>0</v>
      </c>
      <c r="S14" s="20">
        <f t="shared" si="0"/>
        <v>114604875</v>
      </c>
      <c r="T14" s="20">
        <f t="shared" si="0"/>
        <v>0</v>
      </c>
      <c r="U14" s="20">
        <f t="shared" si="0"/>
        <v>0</v>
      </c>
      <c r="V14" s="20">
        <f t="shared" si="0"/>
        <v>426702375</v>
      </c>
      <c r="W14" s="21">
        <f t="shared" si="0"/>
        <v>1</v>
      </c>
    </row>
    <row r="17" ht="12.75">
      <c r="D17" s="41">
        <f>+J14</f>
        <v>99000000</v>
      </c>
    </row>
    <row r="18" ht="12.75">
      <c r="D18" s="41">
        <f>+D17*1.05</f>
        <v>103950000</v>
      </c>
    </row>
    <row r="19" ht="12.75">
      <c r="D19" s="41">
        <f>+D18*1.05</f>
        <v>109147500</v>
      </c>
    </row>
    <row r="20" ht="12.75">
      <c r="D20" s="41">
        <f>+D19*1.05</f>
        <v>114604875</v>
      </c>
    </row>
  </sheetData>
  <sheetProtection/>
  <mergeCells count="20">
    <mergeCell ref="A14:I14"/>
    <mergeCell ref="A1:W1"/>
    <mergeCell ref="A2:W2"/>
    <mergeCell ref="A3:W3"/>
    <mergeCell ref="A4:W4"/>
    <mergeCell ref="A5:W5"/>
    <mergeCell ref="V8:V9"/>
    <mergeCell ref="W8:W9"/>
    <mergeCell ref="A6:W6"/>
    <mergeCell ref="C8:C9"/>
    <mergeCell ref="B10:B12"/>
    <mergeCell ref="A10:A13"/>
    <mergeCell ref="A7:W7"/>
    <mergeCell ref="M8:O8"/>
    <mergeCell ref="P8:R8"/>
    <mergeCell ref="S8:U8"/>
    <mergeCell ref="A8:A9"/>
    <mergeCell ref="B8:B9"/>
    <mergeCell ref="D8:I8"/>
    <mergeCell ref="J8:L8"/>
  </mergeCells>
  <hyperlinks>
    <hyperlink ref="D12" r:id="rId1" display="Apoyo financiero."/>
  </hyperlinks>
  <printOptions/>
  <pageMargins left="0.3937007874015748" right="0" top="0" bottom="0" header="0" footer="0"/>
  <pageSetup fitToHeight="1" fitToWidth="1" horizontalDpi="1200" verticalDpi="1200" orientation="landscape" paperSize="5" scale="81"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W11"/>
  <sheetViews>
    <sheetView showGridLines="0" zoomScalePageLayoutView="0" workbookViewId="0" topLeftCell="A2">
      <selection activeCell="B10" sqref="B10"/>
    </sheetView>
  </sheetViews>
  <sheetFormatPr defaultColWidth="11.421875" defaultRowHeight="12.75"/>
  <cols>
    <col min="1" max="1" width="30.7109375" style="0" customWidth="1"/>
    <col min="2" max="2" width="21.8515625" style="0" customWidth="1"/>
    <col min="3" max="3" width="19.00390625" style="0" bestFit="1" customWidth="1"/>
    <col min="4" max="4" width="13.140625" style="0" bestFit="1" customWidth="1"/>
    <col min="5" max="5" width="5.140625" style="0" bestFit="1" customWidth="1"/>
    <col min="6" max="9" width="4.421875" style="0" bestFit="1" customWidth="1"/>
    <col min="10" max="10" width="8.7109375" style="0" bestFit="1" customWidth="1"/>
    <col min="11" max="11" width="5.140625" style="0" bestFit="1" customWidth="1"/>
    <col min="12" max="12" width="3.8515625" style="0" bestFit="1" customWidth="1"/>
    <col min="13" max="13" width="8.7109375" style="0" bestFit="1" customWidth="1"/>
    <col min="14" max="14" width="5.140625" style="0" bestFit="1" customWidth="1"/>
    <col min="15" max="15" width="3.8515625" style="0" bestFit="1" customWidth="1"/>
    <col min="16" max="16" width="8.7109375" style="0" bestFit="1" customWidth="1"/>
    <col min="17" max="17" width="5.140625" style="0" bestFit="1" customWidth="1"/>
    <col min="18" max="18" width="3.8515625" style="0" bestFit="1" customWidth="1"/>
    <col min="19" max="19" width="8.7109375" style="0" bestFit="1" customWidth="1"/>
    <col min="20" max="20" width="5.140625" style="0" bestFit="1" customWidth="1"/>
    <col min="21" max="21" width="3.8515625" style="0" bestFit="1" customWidth="1"/>
    <col min="22" max="22" width="9.00390625" style="0" bestFit="1" customWidth="1"/>
    <col min="23" max="23" width="11.8515625" style="0" bestFit="1" customWidth="1"/>
  </cols>
  <sheetData>
    <row r="1" spans="1:23" s="2" customFormat="1" ht="45" customHeight="1" thickBot="1">
      <c r="A1" s="64" t="s">
        <v>16</v>
      </c>
      <c r="B1" s="65"/>
      <c r="C1" s="65"/>
      <c r="D1" s="65"/>
      <c r="E1" s="65"/>
      <c r="F1" s="65"/>
      <c r="G1" s="65"/>
      <c r="H1" s="65"/>
      <c r="I1" s="65"/>
      <c r="J1" s="65"/>
      <c r="K1" s="65"/>
      <c r="L1" s="65"/>
      <c r="M1" s="65"/>
      <c r="N1" s="65"/>
      <c r="O1" s="65"/>
      <c r="P1" s="65"/>
      <c r="Q1" s="65"/>
      <c r="R1" s="65"/>
      <c r="S1" s="65"/>
      <c r="T1" s="65"/>
      <c r="U1" s="65"/>
      <c r="V1" s="65"/>
      <c r="W1" s="66"/>
    </row>
    <row r="2" spans="1:23" s="2" customFormat="1" ht="15" customHeight="1">
      <c r="A2" s="67" t="s">
        <v>31</v>
      </c>
      <c r="B2" s="68"/>
      <c r="C2" s="68"/>
      <c r="D2" s="68"/>
      <c r="E2" s="68"/>
      <c r="F2" s="68"/>
      <c r="G2" s="68"/>
      <c r="H2" s="68"/>
      <c r="I2" s="68"/>
      <c r="J2" s="68"/>
      <c r="K2" s="68"/>
      <c r="L2" s="68"/>
      <c r="M2" s="68"/>
      <c r="N2" s="68"/>
      <c r="O2" s="68"/>
      <c r="P2" s="68"/>
      <c r="Q2" s="68"/>
      <c r="R2" s="68"/>
      <c r="S2" s="68"/>
      <c r="T2" s="68"/>
      <c r="U2" s="68"/>
      <c r="V2" s="68"/>
      <c r="W2" s="69"/>
    </row>
    <row r="3" spans="1:23" s="2" customFormat="1" ht="15" customHeight="1">
      <c r="A3" s="70" t="s">
        <v>15</v>
      </c>
      <c r="B3" s="71"/>
      <c r="C3" s="71"/>
      <c r="D3" s="71"/>
      <c r="E3" s="71"/>
      <c r="F3" s="71"/>
      <c r="G3" s="71"/>
      <c r="H3" s="71"/>
      <c r="I3" s="71"/>
      <c r="J3" s="71"/>
      <c r="K3" s="71"/>
      <c r="L3" s="71"/>
      <c r="M3" s="71"/>
      <c r="N3" s="71"/>
      <c r="O3" s="71"/>
      <c r="P3" s="71"/>
      <c r="Q3" s="71"/>
      <c r="R3" s="71"/>
      <c r="S3" s="71"/>
      <c r="T3" s="71"/>
      <c r="U3" s="71"/>
      <c r="V3" s="71"/>
      <c r="W3" s="72"/>
    </row>
    <row r="4" spans="1:23" s="2" customFormat="1" ht="15">
      <c r="A4" s="70" t="s">
        <v>32</v>
      </c>
      <c r="B4" s="71"/>
      <c r="C4" s="71"/>
      <c r="D4" s="71"/>
      <c r="E4" s="71"/>
      <c r="F4" s="71"/>
      <c r="G4" s="71"/>
      <c r="H4" s="71"/>
      <c r="I4" s="71"/>
      <c r="J4" s="71"/>
      <c r="K4" s="71"/>
      <c r="L4" s="71"/>
      <c r="M4" s="71"/>
      <c r="N4" s="71"/>
      <c r="O4" s="71"/>
      <c r="P4" s="71"/>
      <c r="Q4" s="71"/>
      <c r="R4" s="71"/>
      <c r="S4" s="71"/>
      <c r="T4" s="71"/>
      <c r="U4" s="71"/>
      <c r="V4" s="71"/>
      <c r="W4" s="72"/>
    </row>
    <row r="5" spans="1:23" s="2" customFormat="1" ht="15">
      <c r="A5" s="70" t="s">
        <v>19</v>
      </c>
      <c r="B5" s="71"/>
      <c r="C5" s="71"/>
      <c r="D5" s="71"/>
      <c r="E5" s="71"/>
      <c r="F5" s="71"/>
      <c r="G5" s="71"/>
      <c r="H5" s="71"/>
      <c r="I5" s="71"/>
      <c r="J5" s="71"/>
      <c r="K5" s="71"/>
      <c r="L5" s="71"/>
      <c r="M5" s="71"/>
      <c r="N5" s="71"/>
      <c r="O5" s="71"/>
      <c r="P5" s="71"/>
      <c r="Q5" s="71"/>
      <c r="R5" s="71"/>
      <c r="S5" s="71"/>
      <c r="T5" s="71"/>
      <c r="U5" s="71"/>
      <c r="V5" s="71"/>
      <c r="W5" s="72"/>
    </row>
    <row r="6" spans="1:23" s="2" customFormat="1" ht="39.75" customHeight="1">
      <c r="A6" s="88" t="s">
        <v>40</v>
      </c>
      <c r="B6" s="89"/>
      <c r="C6" s="89"/>
      <c r="D6" s="89"/>
      <c r="E6" s="89"/>
      <c r="F6" s="89"/>
      <c r="G6" s="89"/>
      <c r="H6" s="89"/>
      <c r="I6" s="89"/>
      <c r="J6" s="89"/>
      <c r="K6" s="89"/>
      <c r="L6" s="89"/>
      <c r="M6" s="89"/>
      <c r="N6" s="89"/>
      <c r="O6" s="89"/>
      <c r="P6" s="89"/>
      <c r="Q6" s="89"/>
      <c r="R6" s="89"/>
      <c r="S6" s="89"/>
      <c r="T6" s="89"/>
      <c r="U6" s="89"/>
      <c r="V6" s="89"/>
      <c r="W6" s="90"/>
    </row>
    <row r="7" spans="1:23" s="2" customFormat="1" ht="90.75" customHeight="1" thickBot="1">
      <c r="A7" s="85" t="s">
        <v>17</v>
      </c>
      <c r="B7" s="86"/>
      <c r="C7" s="86"/>
      <c r="D7" s="86"/>
      <c r="E7" s="86"/>
      <c r="F7" s="86"/>
      <c r="G7" s="86"/>
      <c r="H7" s="86"/>
      <c r="I7" s="86"/>
      <c r="J7" s="86"/>
      <c r="K7" s="86"/>
      <c r="L7" s="86"/>
      <c r="M7" s="86"/>
      <c r="N7" s="86"/>
      <c r="O7" s="86"/>
      <c r="P7" s="86"/>
      <c r="Q7" s="86"/>
      <c r="R7" s="86"/>
      <c r="S7" s="86"/>
      <c r="T7" s="86"/>
      <c r="U7" s="86"/>
      <c r="V7" s="86"/>
      <c r="W7" s="87"/>
    </row>
    <row r="8" spans="1:23" s="2" customFormat="1" ht="13.5" customHeight="1">
      <c r="A8" s="95" t="s">
        <v>0</v>
      </c>
      <c r="B8" s="97" t="s">
        <v>1</v>
      </c>
      <c r="C8" s="99" t="s">
        <v>2</v>
      </c>
      <c r="D8" s="95" t="s">
        <v>3</v>
      </c>
      <c r="E8" s="97"/>
      <c r="F8" s="97"/>
      <c r="G8" s="97"/>
      <c r="H8" s="97"/>
      <c r="I8" s="101"/>
      <c r="J8" s="102" t="s">
        <v>6</v>
      </c>
      <c r="K8" s="82"/>
      <c r="L8" s="82"/>
      <c r="M8" s="82" t="s">
        <v>7</v>
      </c>
      <c r="N8" s="82"/>
      <c r="O8" s="82"/>
      <c r="P8" s="82" t="s">
        <v>8</v>
      </c>
      <c r="Q8" s="82"/>
      <c r="R8" s="82"/>
      <c r="S8" s="82" t="s">
        <v>9</v>
      </c>
      <c r="T8" s="82"/>
      <c r="U8" s="82"/>
      <c r="V8" s="83" t="s">
        <v>10</v>
      </c>
      <c r="W8" s="91" t="s">
        <v>11</v>
      </c>
    </row>
    <row r="9" spans="1:23" s="2" customFormat="1" ht="24.75" thickBot="1">
      <c r="A9" s="96"/>
      <c r="B9" s="98"/>
      <c r="C9" s="100"/>
      <c r="D9" s="25" t="s">
        <v>4</v>
      </c>
      <c r="E9" s="26" t="s">
        <v>12</v>
      </c>
      <c r="F9" s="27">
        <v>2012</v>
      </c>
      <c r="G9" s="27">
        <v>2013</v>
      </c>
      <c r="H9" s="27">
        <v>2014</v>
      </c>
      <c r="I9" s="28">
        <v>2015</v>
      </c>
      <c r="J9" s="29" t="s">
        <v>13</v>
      </c>
      <c r="K9" s="26" t="s">
        <v>34</v>
      </c>
      <c r="L9" s="26" t="s">
        <v>5</v>
      </c>
      <c r="M9" s="26" t="s">
        <v>13</v>
      </c>
      <c r="N9" s="26" t="s">
        <v>34</v>
      </c>
      <c r="O9" s="26" t="s">
        <v>5</v>
      </c>
      <c r="P9" s="26" t="s">
        <v>13</v>
      </c>
      <c r="Q9" s="26" t="s">
        <v>34</v>
      </c>
      <c r="R9" s="26" t="s">
        <v>5</v>
      </c>
      <c r="S9" s="26" t="s">
        <v>13</v>
      </c>
      <c r="T9" s="26" t="s">
        <v>34</v>
      </c>
      <c r="U9" s="26" t="s">
        <v>5</v>
      </c>
      <c r="V9" s="84"/>
      <c r="W9" s="92"/>
    </row>
    <row r="10" spans="1:23" s="2" customFormat="1" ht="86.25" customHeight="1" thickBot="1">
      <c r="A10" s="45" t="s">
        <v>30</v>
      </c>
      <c r="B10" s="5" t="s">
        <v>38</v>
      </c>
      <c r="C10" s="6" t="s">
        <v>39</v>
      </c>
      <c r="D10" s="7" t="s">
        <v>39</v>
      </c>
      <c r="E10" s="46">
        <v>0</v>
      </c>
      <c r="F10" s="8"/>
      <c r="G10" s="8"/>
      <c r="H10" s="8"/>
      <c r="I10" s="8"/>
      <c r="J10" s="22">
        <v>0</v>
      </c>
      <c r="K10" s="22">
        <v>0</v>
      </c>
      <c r="L10" s="22">
        <v>0</v>
      </c>
      <c r="M10" s="22">
        <v>0</v>
      </c>
      <c r="N10" s="22">
        <v>0</v>
      </c>
      <c r="O10" s="22">
        <v>0</v>
      </c>
      <c r="P10" s="22" t="s">
        <v>35</v>
      </c>
      <c r="Q10" s="22">
        <v>0</v>
      </c>
      <c r="R10" s="22">
        <v>0</v>
      </c>
      <c r="S10" s="22">
        <v>0</v>
      </c>
      <c r="T10" s="22">
        <v>0</v>
      </c>
      <c r="U10" s="22">
        <v>0</v>
      </c>
      <c r="V10" s="42">
        <f>SUM(J10:U10)</f>
        <v>0</v>
      </c>
      <c r="W10" s="43" t="e">
        <f>+V10/$V$11</f>
        <v>#DIV/0!</v>
      </c>
    </row>
    <row r="11" spans="1:23" ht="30" customHeight="1" thickBot="1">
      <c r="A11" s="93" t="s">
        <v>14</v>
      </c>
      <c r="B11" s="94"/>
      <c r="C11" s="94"/>
      <c r="D11" s="94"/>
      <c r="E11" s="94"/>
      <c r="F11" s="94"/>
      <c r="G11" s="94"/>
      <c r="H11" s="94"/>
      <c r="I11" s="94"/>
      <c r="J11" s="19">
        <f aca="true" t="shared" si="0" ref="J11:W11">SUM(J10:J10)</f>
        <v>0</v>
      </c>
      <c r="K11" s="20">
        <f t="shared" si="0"/>
        <v>0</v>
      </c>
      <c r="L11" s="20">
        <f t="shared" si="0"/>
        <v>0</v>
      </c>
      <c r="M11" s="20">
        <f t="shared" si="0"/>
        <v>0</v>
      </c>
      <c r="N11" s="20">
        <f t="shared" si="0"/>
        <v>0</v>
      </c>
      <c r="O11" s="20">
        <f t="shared" si="0"/>
        <v>0</v>
      </c>
      <c r="P11" s="20">
        <f t="shared" si="0"/>
        <v>0</v>
      </c>
      <c r="Q11" s="20">
        <f t="shared" si="0"/>
        <v>0</v>
      </c>
      <c r="R11" s="20">
        <f t="shared" si="0"/>
        <v>0</v>
      </c>
      <c r="S11" s="20">
        <f t="shared" si="0"/>
        <v>0</v>
      </c>
      <c r="T11" s="20">
        <f t="shared" si="0"/>
        <v>0</v>
      </c>
      <c r="U11" s="20">
        <f t="shared" si="0"/>
        <v>0</v>
      </c>
      <c r="V11" s="20">
        <f t="shared" si="0"/>
        <v>0</v>
      </c>
      <c r="W11" s="44" t="e">
        <f t="shared" si="0"/>
        <v>#DIV/0!</v>
      </c>
    </row>
  </sheetData>
  <sheetProtection/>
  <mergeCells count="18">
    <mergeCell ref="M8:O8"/>
    <mergeCell ref="P8:R8"/>
    <mergeCell ref="A11:I11"/>
    <mergeCell ref="A8:A9"/>
    <mergeCell ref="B8:B9"/>
    <mergeCell ref="C8:C9"/>
    <mergeCell ref="D8:I8"/>
    <mergeCell ref="J8:L8"/>
    <mergeCell ref="S8:U8"/>
    <mergeCell ref="V8:V9"/>
    <mergeCell ref="A7:W7"/>
    <mergeCell ref="A1:W1"/>
    <mergeCell ref="A2:W2"/>
    <mergeCell ref="A3:W3"/>
    <mergeCell ref="A4:W4"/>
    <mergeCell ref="A5:W5"/>
    <mergeCell ref="A6:W6"/>
    <mergeCell ref="W8:W9"/>
  </mergeCells>
  <printOptions/>
  <pageMargins left="0.3937007874015748" right="0" top="0" bottom="0" header="0" footer="0"/>
  <pageSetup fitToHeight="1" fitToWidth="1" horizontalDpi="1200" verticalDpi="1200" orientation="landscape" paperSize="5"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MOLINOS ROA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fgaitan</dc:creator>
  <cp:keywords/>
  <dc:description/>
  <cp:lastModifiedBy>Fernando Avila</cp:lastModifiedBy>
  <cp:lastPrinted>2012-04-08T04:34:14Z</cp:lastPrinted>
  <dcterms:created xsi:type="dcterms:W3CDTF">2006-02-07T20:57:18Z</dcterms:created>
  <dcterms:modified xsi:type="dcterms:W3CDTF">2012-05-02T14:09:21Z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