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ESPACIOS PUBLICOS" sheetId="2" r:id="rId1"/>
    <sheet name="AGUA POTABLE Y SANEMIENTO BASIC" sheetId="1" r:id="rId2"/>
    <sheet name="RED VIAL MUNICIPAL" sheetId="3" r:id="rId3"/>
    <sheet name="SANEAMIENTO BASICO" sheetId="4" r:id="rId4"/>
    <sheet name="SUBSIDIOS" sheetId="5" r:id="rId5"/>
    <sheet name="EDUCACION" sheetId="6" r:id="rId6"/>
    <sheet name="ATENCION INTEGRAL ADULTO MAYOR" sheetId="7" r:id="rId7"/>
  </sheets>
  <externalReferences>
    <externalReference r:id="rId8"/>
    <externalReference r:id="rId9"/>
  </externalReferences>
  <definedNames>
    <definedName name="_xlnm.Print_Area" localSheetId="1">'AGUA POTABLE Y SANEMIENTO BASIC'!$A$1:$AC$25</definedName>
  </definedNames>
  <calcPr calcId="125725"/>
</workbook>
</file>

<file path=xl/calcChain.xml><?xml version="1.0" encoding="utf-8"?>
<calcChain xmlns="http://schemas.openxmlformats.org/spreadsheetml/2006/main">
  <c r="C16" i="7"/>
  <c r="K16"/>
  <c r="Z16"/>
  <c r="C17" i="3"/>
  <c r="P18"/>
  <c r="Z18" s="1"/>
  <c r="C16" i="2"/>
  <c r="C22" i="6"/>
  <c r="C23"/>
  <c r="C21"/>
  <c r="C20"/>
  <c r="Z21"/>
  <c r="Z22"/>
  <c r="Z23"/>
  <c r="Z20"/>
  <c r="C17" i="5"/>
  <c r="Z17"/>
  <c r="C22" i="4"/>
  <c r="C21"/>
  <c r="C20"/>
  <c r="C23"/>
  <c r="S23"/>
  <c r="AA23"/>
  <c r="S22"/>
  <c r="AA22"/>
  <c r="S21"/>
  <c r="AA21"/>
  <c r="P20"/>
  <c r="AA20"/>
  <c r="C18" i="3"/>
  <c r="Z17"/>
  <c r="Z16" i="2"/>
  <c r="AA18" i="1"/>
  <c r="AA19"/>
  <c r="AA17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C1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comments2.xml><?xml version="1.0" encoding="utf-8"?>
<comments xmlns="http://schemas.openxmlformats.org/spreadsheetml/2006/main">
  <authors>
    <author>Un usuario de Microsoft Office satisfecho</author>
  </authors>
  <commentList>
    <comment ref="C1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</authors>
  <commentList>
    <comment ref="C1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  <author>Windows uE</author>
  </authors>
  <commentList>
    <comment ref="C16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B21" authorId="1">
      <text>
        <r>
          <rPr>
            <b/>
            <sz val="8"/>
            <color indexed="81"/>
            <rFont val="Tahoma"/>
            <family val="2"/>
          </rPr>
          <t>Windows uE:</t>
        </r>
        <r>
          <rPr>
            <sz val="8"/>
            <color indexed="81"/>
            <rFont val="Tahoma"/>
            <family val="2"/>
          </rPr>
          <t xml:space="preserve">
EN EL PLAN INDICATIVO HACE REFRENCIA A LA CONTRCCUIN ALCANTARILLADO CHAVINABE Y EN EL PROYECTO ESTA ES LA ACTIVIDAD QUE MAS SE RELACIONA</t>
        </r>
      </text>
    </comment>
  </commentList>
</comments>
</file>

<file path=xl/comments5.xml><?xml version="1.0" encoding="utf-8"?>
<comments xmlns="http://schemas.openxmlformats.org/spreadsheetml/2006/main">
  <authors>
    <author>Un usuario de Microsoft Office satisfecho</author>
  </authors>
  <commentList>
    <comment ref="C1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comments6.xml><?xml version="1.0" encoding="utf-8"?>
<comments xmlns="http://schemas.openxmlformats.org/spreadsheetml/2006/main">
  <authors>
    <author>Un usuario de Microsoft Office satisfecho</author>
  </authors>
  <commentList>
    <comment ref="C16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comments7.xml><?xml version="1.0" encoding="utf-8"?>
<comments xmlns="http://schemas.openxmlformats.org/spreadsheetml/2006/main">
  <authors>
    <author>Un usuario de Microsoft Office satisfecho</author>
  </authors>
  <commentList>
    <comment ref="C1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<sst xmlns="http://schemas.openxmlformats.org/spreadsheetml/2006/main" count="459" uniqueCount="135">
  <si>
    <t>SISTEMA DE GESTION CALIDAD</t>
  </si>
  <si>
    <t>ELABORACION PLAN DE ACCION</t>
  </si>
  <si>
    <t>FECHA:</t>
  </si>
  <si>
    <t>FORMATO PLAN DE ACCION</t>
  </si>
  <si>
    <t>NIVEL ESTRUCTURA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</si>
  <si>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</si>
  <si>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</si>
  <si>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</si>
  <si>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</si>
  <si>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</si>
  <si>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</si>
  <si>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</si>
  <si>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</si>
  <si>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</si>
  <si>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</si>
  <si>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</si>
  <si>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</si>
  <si>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</si>
  <si>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</si>
  <si>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</si>
  <si>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</si>
  <si>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</si>
  <si>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TOTAL SGP</t>
  </si>
  <si>
    <t>10% NTERVENTORIA</t>
  </si>
  <si>
    <t>RENDIMIENTO FINANCIERO R.P</t>
  </si>
  <si>
    <t>TOTAL RP</t>
  </si>
  <si>
    <t>Nombre</t>
  </si>
  <si>
    <t>VALOR</t>
  </si>
  <si>
    <t>FIRMA:____________________________________________________________________</t>
  </si>
  <si>
    <t>FIRMA:________________________________________________________________</t>
  </si>
  <si>
    <t>RECURSOS en  miles de pesos</t>
  </si>
  <si>
    <t>RP75%</t>
  </si>
  <si>
    <t>RP14%</t>
  </si>
  <si>
    <t>1% RP</t>
  </si>
  <si>
    <t xml:space="preserve">CODIGO:    </t>
  </si>
  <si>
    <t xml:space="preserve">VERSION:                 </t>
  </si>
  <si>
    <t xml:space="preserve">ACTIVIDAD 1.                   </t>
  </si>
  <si>
    <t xml:space="preserve">ACTIVIDAD 2.                  </t>
  </si>
  <si>
    <t>SOBRETASA BOMBERIL</t>
  </si>
  <si>
    <t>PROYECTO 1.</t>
  </si>
  <si>
    <r>
      <t>VIGENCIA:</t>
    </r>
    <r>
      <rPr>
        <b/>
        <sz val="14"/>
        <rFont val="Tahoma"/>
        <family val="2"/>
      </rPr>
      <t xml:space="preserve">  </t>
    </r>
    <r>
      <rPr>
        <sz val="14"/>
        <rFont val="Tahoma"/>
        <family val="2"/>
      </rPr>
      <t>AÑO 2012</t>
    </r>
  </si>
  <si>
    <t xml:space="preserve">ACTIVIDAD 3.                  </t>
  </si>
  <si>
    <t xml:space="preserve">ACTIVIDAD 4.                  </t>
  </si>
  <si>
    <t>DETALLE: PROYECTO Y /O ACTIVIDAD</t>
  </si>
  <si>
    <t>CONSTRUCCION OPTIMIZACION Y MANTENIMIENTO DE LA INFRAESTRUCTURA DEL SISTEMA DE AGUA POTABLE</t>
  </si>
  <si>
    <t>ICDE</t>
  </si>
  <si>
    <r>
      <t>AREA 3</t>
    </r>
    <r>
      <rPr>
        <sz val="10"/>
        <rFont val="Tahoma"/>
        <family val="2"/>
      </rPr>
      <t xml:space="preserve">: DESARROLLO FISICO DEL TERRITORIO. </t>
    </r>
  </si>
  <si>
    <t>SECRETARIA DE OBRAS PUBLICAS Y TRANSPORTE</t>
  </si>
  <si>
    <t>DETALLE:PROYECTO Y /O ACTIVIDAD</t>
  </si>
  <si>
    <t>MANTENER ESPACIOS PUBLICOS EN EL MUNICIPIO</t>
  </si>
  <si>
    <r>
      <t xml:space="preserve">SECTOR 3.1.: </t>
    </r>
    <r>
      <rPr>
        <sz val="10"/>
        <rFont val="Tahoma"/>
        <family val="2"/>
      </rPr>
      <t>FORTALECIMIENTO INSTITUCIONAL ( El Municipio que Queremos ).</t>
    </r>
  </si>
  <si>
    <r>
      <t xml:space="preserve">META DE RESULTADO 1: </t>
    </r>
    <r>
      <rPr>
        <sz val="10"/>
        <rFont val="Tahoma"/>
        <family val="2"/>
      </rPr>
      <t>N/A</t>
    </r>
  </si>
  <si>
    <t>CONSTRUCCIÓN Y ADECUACIÓN DE ESPACIOS PÚBLICOS EN EL MUNICIPIO DE MANI</t>
  </si>
  <si>
    <r>
      <t>PROGRAMA  3.1.2</t>
    </r>
    <r>
      <rPr>
        <sz val="10"/>
        <rFont val="Tahoma"/>
        <family val="2"/>
      </rPr>
      <t>:ESPACIOS PÚBLICOS PARA LA GENTE</t>
    </r>
  </si>
  <si>
    <r>
      <t>SUBPROGRAMA 3.1.2.1</t>
    </r>
    <r>
      <rPr>
        <sz val="10"/>
        <rFont val="Tahoma"/>
        <family val="2"/>
      </rPr>
      <t>: CONSTRUCCIÓN, ADECUACIÓN  Y MANTENIMIENTO DE ÁREAS DE ESPACIOS PÚBLICOS</t>
    </r>
  </si>
  <si>
    <r>
      <t xml:space="preserve">META  PRODUCTO: M.P.1: </t>
    </r>
    <r>
      <rPr>
        <sz val="10"/>
        <rFont val="Tahoma"/>
        <family val="2"/>
      </rPr>
      <t>MANTENER 5 ESPACIOS PÚBLICOS EN EL MUNICIPIO</t>
    </r>
  </si>
  <si>
    <r>
      <t xml:space="preserve">INDICADOR META DE PRODUCTO: </t>
    </r>
    <r>
      <rPr>
        <sz val="10"/>
        <rFont val="Tahoma"/>
        <family val="2"/>
      </rPr>
      <t xml:space="preserve"> N° DE ESPACIOS PUBLICOS CON MANTENIMIENTO</t>
    </r>
  </si>
  <si>
    <r>
      <t xml:space="preserve">SECTOR 3.3.: </t>
    </r>
    <r>
      <rPr>
        <sz val="10"/>
        <rFont val="Tahoma"/>
        <family val="2"/>
      </rPr>
      <t>AGUA POTABLE Y SANEAMIENTO BÁSICO, UN DERECHO DE TODOS</t>
    </r>
  </si>
  <si>
    <r>
      <t>PROGRAMA  3.3.1</t>
    </r>
    <r>
      <rPr>
        <sz val="10"/>
        <rFont val="Tahoma"/>
        <family val="2"/>
      </rPr>
      <t>: CONSOLIDACIÓN DE LAS COBERTURAS MÍNIMAS EN AGUA POTABLE Y SANEAMIENTO BÁSICO</t>
    </r>
  </si>
  <si>
    <r>
      <t>SUBPROGRAMA 3.3.1.1</t>
    </r>
    <r>
      <rPr>
        <sz val="10"/>
        <rFont val="Tahoma"/>
        <family val="2"/>
      </rPr>
      <t>: AGUA APTA PARA EL CONSUMO HUMANO</t>
    </r>
  </si>
  <si>
    <r>
      <t xml:space="preserve">META DE RESULTADO 1: </t>
    </r>
    <r>
      <rPr>
        <sz val="10"/>
        <rFont val="Tahoma"/>
        <family val="2"/>
      </rPr>
      <t>ALCANZAR LA COBERTURA EN AGUA APTA PARA EL CONSUMO HUMANO EN UN 93% EN LA CABECERA MUNICIPAL</t>
    </r>
  </si>
  <si>
    <r>
      <t xml:space="preserve">META  PRODUCTO: M.P.1: </t>
    </r>
    <r>
      <rPr>
        <sz val="10"/>
        <rFont val="Tahoma"/>
        <family val="2"/>
      </rPr>
      <t>CONSTRUIR,DOTAR, OPTIMIZAR,OPERAR  Y MANTENER EN EL 100% LA INFRAESTRUCTURA NECESARIA PARA GARANTIZAR LA DISPONIBLIDAD, TRATAMIENTO Y DISTRIBUCIÓN DEL AGUA APTA PARA EL CONSUMO HUMANO EN LA CABECERA MUNICIPAL.</t>
    </r>
  </si>
  <si>
    <r>
      <t xml:space="preserve">META  PRODUCTO: M.P.2: </t>
    </r>
    <r>
      <rPr>
        <sz val="10"/>
        <rFont val="Tahoma"/>
        <family val="2"/>
      </rPr>
      <t>CONSTRUIR,DOTAR, OPTIMIZAR, OPERAR Y MANTENER EN EL 85% LA INFRAESTRUCTURA NECESARIA PARA GARANTIZAR LA DISPONIBLIDAD, TRATAMIENTO Y DISTRIBUCIÓN DEL AGUA APTA PARA EL CONSUMO HUMANO EN  LOS CENTROS POBLADOS Y VEREDAS CON BAJA DISPERSION DE VIVIENDAS</t>
    </r>
  </si>
  <si>
    <r>
      <t xml:space="preserve">INDICADOR META DE PRODUCTO: </t>
    </r>
    <r>
      <rPr>
        <sz val="10"/>
        <rFont val="Tahoma"/>
        <family val="2"/>
      </rPr>
      <t>PORCENTAJE DE INFRAESTRUCTURA DEL SISTEMA DE AGUA POTABLE CONSTRUIDA, OPTIMIZADA Y CON MANTENIMIENTO.</t>
    </r>
  </si>
  <si>
    <t>CONSOLIDACIÒN DE LAS COBERTURAS MINIMAS EN AGUA POTABLE EN EL MUNICIPIO DE MANÍ</t>
  </si>
  <si>
    <t>DISEÑOS DE ESQUEMAS ORGANIZACIONALES PARA LA PRESTACIÓN DE LOS SERVICIOS PUBLICOS DOMICILIARIOS</t>
  </si>
  <si>
    <t>(90% T.E.) DISEÑO DE ESQUEMAS ORGANIZACIONALES PARA LA PRESTACIÓN DE LOS SERVICIOS PÚBLICOS DOMICILIARIOS</t>
  </si>
  <si>
    <t>MEJORAMIENTO DE LA RED VIAL MUNICIPAL Y FORMULACIÓN DEL PLAN VIAL Y DE MOVILIDAD DEL MUNICIPIO DE MANI.</t>
  </si>
  <si>
    <t>MEJORAMIENTO DE LA RED VIAL TERCIARIA DEL MUNICIPIO DE MANI.</t>
  </si>
  <si>
    <t>MEJORAMIENTO DE LA RED VIAL URBANA</t>
  </si>
  <si>
    <r>
      <t xml:space="preserve">SECTOR 3.2.: </t>
    </r>
    <r>
      <rPr>
        <sz val="10"/>
        <rFont val="Tahoma"/>
        <family val="2"/>
      </rPr>
      <t>TRANSPORTE   ( Integración Física Espacial )</t>
    </r>
  </si>
  <si>
    <r>
      <t>PROGRAMA  3.2.2</t>
    </r>
    <r>
      <rPr>
        <sz val="10"/>
        <rFont val="Tahoma"/>
        <family val="2"/>
      </rPr>
      <t>: VÍAS PARA EL DESARROLLO</t>
    </r>
  </si>
  <si>
    <r>
      <t>SUBPROGRAMA 3.2.2.2</t>
    </r>
    <r>
      <rPr>
        <sz val="10"/>
        <rFont val="Tahoma"/>
        <family val="2"/>
      </rPr>
      <t>:MEJORAMIENTO DE LA RED VIAL MUNICIPAL</t>
    </r>
  </si>
  <si>
    <r>
      <t xml:space="preserve">META  PRODUCTO: M.P.1: </t>
    </r>
    <r>
      <rPr>
        <sz val="10"/>
        <rFont val="Tahoma"/>
        <family val="2"/>
      </rPr>
      <t>MEJORAR 150 KMS DE LA RED VIAL TERCIARIA MUNICIPAL.</t>
    </r>
  </si>
  <si>
    <r>
      <t xml:space="preserve">META  PRODUCTO: M.P.2: </t>
    </r>
    <r>
      <rPr>
        <sz val="10"/>
        <rFont val="Tahoma"/>
        <family val="2"/>
      </rPr>
      <t xml:space="preserve"> MEJORAR EN 32 KMS LAS VÍAS URBANAS DEL MUNICIPIO</t>
    </r>
    <r>
      <rPr>
        <b/>
        <sz val="10"/>
        <rFont val="Tahoma"/>
        <family val="2"/>
      </rPr>
      <t>.</t>
    </r>
  </si>
  <si>
    <r>
      <t xml:space="preserve">INDICADOR META DE PRODUCTO: </t>
    </r>
    <r>
      <rPr>
        <sz val="10"/>
        <rFont val="Tahoma"/>
        <family val="2"/>
      </rPr>
      <t>KMS DE RED VIAL TERCIARIA MEJORADA - KMS RED VIAL URBANA MEJORADA</t>
    </r>
  </si>
  <si>
    <t>CONSOLIDACIÓN DE LAS COBERTURAS MÍNIMAS  EN SANEAMIENTO BÀSICO EN EL MUNICIPIO DE MANÍ</t>
  </si>
  <si>
    <t>CONSTRUCCIÓN DE  INFRAESTRUCTURA NECESARIA PARA AMPLIAR Y ÓPTIMIZAR LOS SISTEMAS DE ALCANTARILLADO  PLUVIAL EN LA CABECERA MUNICIPAL Y EN  CENTROS POBLADOS</t>
  </si>
  <si>
    <t>CONSTRUCCIÒN, OPTIMIZACIÒN Y/O MANTENIMIENTO ALCANTARILLADOS RURALES Y/O UNIDADES SANITARIAS PARA EL ÀREA RURAL DEL MUNICIPIO.</t>
  </si>
  <si>
    <t>ADQUISICION DE EQUIPOS E INSTRUMENTOS PARA LA RECOLECCION DE RESIDUOS SOLIDOS</t>
  </si>
  <si>
    <t xml:space="preserve">META DE RESULTADO 1: </t>
  </si>
  <si>
    <t xml:space="preserve">ALCANZAR LA COBERTURA EN ALCANTARILLADO DEL 70% EN LOS 6 CENTROS POBLADOS Y VEREDAS CON BAJA DISPERSION DE VIVIENDAS.
</t>
  </si>
  <si>
    <r>
      <t>SUBPROGRAMA 3.3.1.2</t>
    </r>
    <r>
      <rPr>
        <sz val="10"/>
        <rFont val="Tahoma"/>
        <family val="2"/>
      </rPr>
      <t>:  SANEAMIENTO BÁSICO</t>
    </r>
  </si>
  <si>
    <r>
      <t xml:space="preserve">META  PRODUCTO: M.P.1: </t>
    </r>
    <r>
      <rPr>
        <sz val="10"/>
        <rFont val="Tahoma"/>
        <family val="2"/>
      </rPr>
      <t>CONSTRUIR, OPERAR, DOTAR Y OPTIMIZAR 4 SISTEMAS DE ALCANTARILLADO DE AGUAS RESIDUALES, PLANTAS DE TRATAMIENTO DE AGUAS RESIDUALES EN LOS CENTROS POBLADOS Y VEREDAS CON BAJA DISPERSION DE VIVIENDAS.</t>
    </r>
  </si>
  <si>
    <r>
      <t xml:space="preserve">META  PRODUCTO: M.P.2: </t>
    </r>
    <r>
      <rPr>
        <sz val="10"/>
        <rFont val="Tahoma"/>
        <family val="2"/>
      </rPr>
      <t>CONSTRUIR EL 100% DE LA INFRAESTRUCTURA NECESARIA PARA AMPLIAR Y ÓPTIMIZAR LOS SISTEMAS DE ALCANTARILLADO  PLUVIAL EN LA CABECERA MUNICIPAL Y EN 3 CENTROS POBLADOS</t>
    </r>
  </si>
  <si>
    <r>
      <t>META  PRODUCTO: M.P.3:</t>
    </r>
    <r>
      <rPr>
        <sz val="10"/>
        <rFont val="Tahoma"/>
        <family val="2"/>
      </rPr>
      <t>ADQUIRIR EQUIPOS ESPECIALES E INSTRUMENTOS NECESARIOS  PARA REALIZAR LA RECOLECCIÓN DE LOS RESIDUOS SÓLIDOS EN LA CABECERA MUNICIPAL Y CENTROS POBLADOS.</t>
    </r>
  </si>
  <si>
    <r>
      <t xml:space="preserve">INDICADOR META DE PRODUCTO 1: </t>
    </r>
    <r>
      <rPr>
        <sz val="10"/>
        <rFont val="Tahoma"/>
        <family val="2"/>
      </rPr>
      <t>NÚMERO DE SISTEMAS OPERADOS, DOTADOS Y OPTIMIZADOS.</t>
    </r>
  </si>
  <si>
    <r>
      <t xml:space="preserve">INDICADOR META DE PRODUCTO 2: % </t>
    </r>
    <r>
      <rPr>
        <sz val="10"/>
        <rFont val="Tahoma"/>
        <family val="2"/>
      </rPr>
      <t>DE INFRAESTRUCTURA CONSTRUIDA.</t>
    </r>
  </si>
  <si>
    <r>
      <t xml:space="preserve">INDICADOR META DE PRODUCTO 3: </t>
    </r>
    <r>
      <rPr>
        <sz val="10"/>
        <rFont val="Tahoma"/>
        <family val="2"/>
      </rPr>
      <t>NUMERO DE  ADQUISICIONES REALIZADAS</t>
    </r>
  </si>
  <si>
    <t>CONSTRUCCIÓN DE  LA INFRAESTRUCTURA NECESARIA PARA AMPLIAR Y ÓPTIMIZAR LOS SISTEMAS DE ALCANTARILLADO DE AGUAS RESIDUALES EN LA CABECERA MUNICIPAL</t>
  </si>
  <si>
    <t xml:space="preserve">
SUBSIDIOS A  LOS  ESTRATOS 1, 2 Y 3 DE  LOS SERVICIOS PÚBLICOS DE ACUEDUCTO, ALCANTARILLADO Y ASEO EN EL MUNICIPIO DE MANÍ
</t>
  </si>
  <si>
    <t>BENEFICIAR  EN EL 100% A LOS USUARIOS DE LOS SERVICIOS DE ACUEDUCTO, ALCANTARILLADO Y ASEO  DE LOS ESTRATOS 1, 2 Y 3  CON LOS RECURSOS DEL FONDO DE SOLIDARIDAD Y REDISTRIBUCIÓN DEL INGRESO.</t>
  </si>
  <si>
    <r>
      <t>PROGRAMA  3.3.1</t>
    </r>
    <r>
      <rPr>
        <sz val="10"/>
        <rFont val="Tahoma"/>
        <family val="2"/>
      </rPr>
      <t>:CONSOLIDACIÓN DE LAS COBERTURAS MÍNIMAS EN AGUA POTABLE Y SANEAMIENTO BÁSICO</t>
    </r>
  </si>
  <si>
    <r>
      <t xml:space="preserve">META DE RESULTADO 2: </t>
    </r>
    <r>
      <rPr>
        <sz val="10"/>
        <rFont val="Tahoma"/>
        <family val="2"/>
      </rPr>
      <t>ALCANZAR LA COBERTURA EN ALCANTARILLADO DEL 100% EN LA CABECERA MUNICIPAL.</t>
    </r>
  </si>
  <si>
    <r>
      <t>SUBPROGRAMA 3.3.1.3</t>
    </r>
    <r>
      <rPr>
        <sz val="10"/>
        <rFont val="Tahoma"/>
        <family val="2"/>
      </rPr>
      <t>: FONDO DE SOLIDARIDAD Y REDISTRIBUCIÓN DEL INGRESO</t>
    </r>
  </si>
  <si>
    <r>
      <t xml:space="preserve">META  PRODUCTO: M.P.1: </t>
    </r>
    <r>
      <rPr>
        <sz val="10"/>
        <rFont val="Tahoma"/>
        <family val="2"/>
      </rPr>
      <t>BENEFICIAR  EN EL 100% A LOS USUARIOS DE LOS SERVICIOS DE ACUEDUCTO, ALCANTARILLADO Y ASEO  DE LOS ESTRATOS 1, 2 Y 3  CON LOS RECURSOS DEL FONDO DE SOLIDARIDAD Y REDISTRIBUCIÓN DEL INGRESO.</t>
    </r>
  </si>
  <si>
    <r>
      <t xml:space="preserve">INDICADOR META DE PRODUCTO: </t>
    </r>
    <r>
      <rPr>
        <sz val="10"/>
        <rFont val="Tahoma"/>
        <family val="2"/>
      </rPr>
      <t>% DE POBLACION  EN LOS ESTRATOS 1 ,2  Y 3 DEL MUNICIPIO BENEFICIADOS.</t>
    </r>
  </si>
  <si>
    <t>CONSTRUCCIÓN, MEJORAMIENTO, ADECUACIÓN Y DOTACIÓN DE INSTITUCIONES EDUCATIVAS DE CALIDAD EN EL MUNICIPIO DE MANI</t>
  </si>
  <si>
    <t>ADECUACION DE LA INFRAESTRUCTURA EDUCATIVA DEL MUNICIPIO</t>
  </si>
  <si>
    <t>MANTENIMIENTO A CENTROS EDUCATIVOS</t>
  </si>
  <si>
    <t xml:space="preserve">CONSTRUCCION DE AULAS EN EL MUNICIPIO </t>
  </si>
  <si>
    <t xml:space="preserve">ACTIVIDAD 3                  </t>
  </si>
  <si>
    <t>ACTIVIDAD 4</t>
  </si>
  <si>
    <t>INTERVENTORIA</t>
  </si>
  <si>
    <r>
      <t>AREA 1</t>
    </r>
    <r>
      <rPr>
        <sz val="10"/>
        <rFont val="Tahoma"/>
        <family val="2"/>
      </rPr>
      <t>: DESARROLLO SOCIAL CON EQUIDAD</t>
    </r>
  </si>
  <si>
    <r>
      <t xml:space="preserve">SECTOR 1,1.: </t>
    </r>
    <r>
      <rPr>
        <sz val="10"/>
        <rFont val="Tahoma"/>
        <family val="2"/>
      </rPr>
      <t>EDUCACION</t>
    </r>
  </si>
  <si>
    <r>
      <t>PROGRAMA  1.1.1</t>
    </r>
    <r>
      <rPr>
        <sz val="10"/>
        <rFont val="Tahoma"/>
        <family val="2"/>
      </rPr>
      <t>:ACCESO A LA EDUCACIÓN CON CALIDAD</t>
    </r>
  </si>
  <si>
    <t>META DE RESULTADO 1: N/A</t>
  </si>
  <si>
    <r>
      <t>SUBPROGRAMA 1.1.1.2</t>
    </r>
    <r>
      <rPr>
        <sz val="10"/>
        <rFont val="Tahoma"/>
        <family val="2"/>
      </rPr>
      <t>: INFRAESTRUCTURA EDUCATIVA MUNICIPAL</t>
    </r>
  </si>
  <si>
    <r>
      <t xml:space="preserve">META  PRODUCTO: M.P.1: </t>
    </r>
    <r>
      <rPr>
        <sz val="10"/>
        <rFont val="Tahoma"/>
        <family val="2"/>
      </rPr>
      <t>CONSTRUIR 24 AULAS ESCOLARES EN EL MUNICIPIO.</t>
    </r>
  </si>
  <si>
    <r>
      <t xml:space="preserve">META  PRODUCTO: M.P.2: </t>
    </r>
    <r>
      <rPr>
        <sz val="10"/>
        <rFont val="Tahoma"/>
        <family val="2"/>
      </rPr>
      <t>ADECUAR LA INFRAESTRUCTURA DE 12 CENTROS EDUCATIVOS..</t>
    </r>
  </si>
  <si>
    <r>
      <t xml:space="preserve">META  PRODUCTO: M.P.3: </t>
    </r>
    <r>
      <rPr>
        <sz val="10"/>
        <rFont val="Tahoma"/>
        <family val="2"/>
      </rPr>
      <t>REALIZAR EL MANTENIMIENTO DE 20 CENTROS EDUCATIVOS</t>
    </r>
  </si>
  <si>
    <r>
      <t xml:space="preserve">INDICADOR META DE PRODUCTO 1: </t>
    </r>
    <r>
      <rPr>
        <sz val="10"/>
        <rFont val="Tahoma"/>
        <family val="2"/>
      </rPr>
      <t>NÚMERO DE AULAS CONSTRUIDAS</t>
    </r>
  </si>
  <si>
    <r>
      <t>INDICADOR META DE PRODUCTO 2:</t>
    </r>
    <r>
      <rPr>
        <sz val="10"/>
        <rFont val="Tahoma"/>
        <family val="2"/>
      </rPr>
      <t xml:space="preserve"> NÚMERO DE CENTROS EDUCATIVOS CON LA INFRAESTRUCTURA ADECUADA</t>
    </r>
  </si>
  <si>
    <r>
      <t xml:space="preserve">INDICADOR META DE PRODUCTO 3: </t>
    </r>
    <r>
      <rPr>
        <sz val="10"/>
        <rFont val="Tahoma"/>
        <family val="2"/>
      </rPr>
      <t>NÚMERO DE CENTROS EDUCATIVOS CON MANTENIMIENTO..</t>
    </r>
  </si>
  <si>
    <t>CODIGO:    S.O.P.T 550-046</t>
  </si>
  <si>
    <t>FECHA:30 DE JUNIO DE 2009</t>
  </si>
  <si>
    <t xml:space="preserve">VERSION:       01          </t>
  </si>
  <si>
    <t>V° b° NOMBRE SECRETARIO :</t>
  </si>
  <si>
    <t>ELABORADO POR :</t>
  </si>
  <si>
    <t>JHON HENRY BARRERA GARCIA</t>
  </si>
  <si>
    <t>DUMAR AXEL BELTRAN MOLANO</t>
  </si>
  <si>
    <t>ATENCIÓN INTEGRAL AL ADULTO MAYOR EN EL MUNICIPIO DE MANI</t>
  </si>
  <si>
    <t>CONSTRUCCION DEL HOGAR DIA</t>
  </si>
  <si>
    <r>
      <t>SECTOR 1,4.: A</t>
    </r>
    <r>
      <rPr>
        <sz val="10"/>
        <rFont val="Tahoma"/>
        <family val="2"/>
      </rPr>
      <t>TENCION A GRUPOS VULNERABLES  ( BIENESTAR SOCIAL )</t>
    </r>
    <r>
      <rPr>
        <b/>
        <sz val="10"/>
        <rFont val="Tahoma"/>
        <family val="2"/>
      </rPr>
      <t xml:space="preserve">
</t>
    </r>
  </si>
  <si>
    <r>
      <t>PROGRAMA  1.4,1</t>
    </r>
    <r>
      <rPr>
        <sz val="10"/>
        <rFont val="Tahoma"/>
        <family val="2"/>
      </rPr>
      <t>:ATENCIÓN INTEGRAL A LA POBLACIÓN VULNERABLE</t>
    </r>
  </si>
  <si>
    <r>
      <t>SUBPROGRAMA 1.4.1.3</t>
    </r>
    <r>
      <rPr>
        <sz val="10"/>
        <rFont val="Tahoma"/>
        <family val="2"/>
      </rPr>
      <t>: INFRAESTRUCTURA PARA LA TERCERA EDAD</t>
    </r>
  </si>
  <si>
    <r>
      <t xml:space="preserve">META  PRODUCTO: M.P.1: </t>
    </r>
    <r>
      <rPr>
        <sz val="10"/>
        <rFont val="Tahoma"/>
        <family val="2"/>
      </rPr>
      <t>CONSTRUIR EL NUEVO HOGAR DÍA MUNICIPAL.</t>
    </r>
  </si>
  <si>
    <r>
      <t>INDICADOR META DE PRODUCTO 1:</t>
    </r>
    <r>
      <rPr>
        <sz val="10"/>
        <rFont val="Tahoma"/>
        <family val="2"/>
      </rPr>
      <t xml:space="preserve"> N° DE HOGAR DIA CONSTRUIDO.</t>
    </r>
  </si>
  <si>
    <t>I TRIM/12</t>
  </si>
  <si>
    <t>II TRIM/12</t>
  </si>
  <si>
    <t>III TRIM/12</t>
  </si>
  <si>
    <t>IV TRIM/12</t>
  </si>
  <si>
    <t>Profesional de Apoyo</t>
  </si>
  <si>
    <t>V° b° NOMBRE SECRETARIO : DUMAR AXEL BELTRAN MOLANO</t>
  </si>
</sst>
</file>

<file path=xl/styles.xml><?xml version="1.0" encoding="utf-8"?>
<styleSheet xmlns="http://schemas.openxmlformats.org/spreadsheetml/2006/main">
  <numFmts count="2">
    <numFmt numFmtId="188" formatCode="_ * #,##0.00_ ;_ * \-#,##0.00_ ;_ * \-??_ ;_ @_ "/>
    <numFmt numFmtId="198" formatCode="#,##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88" fontId="32" fillId="0" borderId="0" applyFill="0" applyBorder="0" applyAlignment="0" applyProtection="0"/>
    <xf numFmtId="0" fontId="10" fillId="22" borderId="0" applyNumberFormat="0" applyBorder="0" applyAlignment="0" applyProtection="0"/>
    <xf numFmtId="0" fontId="32" fillId="23" borderId="4" applyNumberFormat="0" applyAlignment="0" applyProtection="0"/>
    <xf numFmtId="9" fontId="32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/>
    </xf>
    <xf numFmtId="0" fontId="28" fillId="24" borderId="10" xfId="0" applyFont="1" applyFill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justify" vertical="top"/>
    </xf>
    <xf numFmtId="3" fontId="29" fillId="0" borderId="11" xfId="0" applyNumberFormat="1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 wrapText="1"/>
    </xf>
    <xf numFmtId="0" fontId="29" fillId="0" borderId="12" xfId="0" applyFont="1" applyBorder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justify" vertical="top"/>
    </xf>
    <xf numFmtId="3" fontId="30" fillId="0" borderId="10" xfId="32" applyNumberFormat="1" applyFont="1" applyFill="1" applyBorder="1" applyAlignment="1" applyProtection="1">
      <alignment vertical="center"/>
    </xf>
    <xf numFmtId="0" fontId="29" fillId="0" borderId="10" xfId="0" applyFont="1" applyBorder="1" applyAlignment="1">
      <alignment horizontal="justify" vertical="top"/>
    </xf>
    <xf numFmtId="0" fontId="29" fillId="0" borderId="11" xfId="0" applyFont="1" applyBorder="1" applyAlignment="1">
      <alignment horizontal="justify" vertical="top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29" fillId="0" borderId="0" xfId="0" applyFont="1"/>
    <xf numFmtId="0" fontId="29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15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justify" vertical="top"/>
    </xf>
    <xf numFmtId="0" fontId="20" fillId="0" borderId="1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24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justify" vertical="top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5" xfId="0" applyBorder="1"/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/>
    <xf numFmtId="0" fontId="29" fillId="0" borderId="18" xfId="0" applyFont="1" applyBorder="1" applyAlignment="1">
      <alignment horizontal="left"/>
    </xf>
    <xf numFmtId="0" fontId="29" fillId="0" borderId="18" xfId="0" applyFont="1" applyBorder="1"/>
    <xf numFmtId="0" fontId="29" fillId="0" borderId="19" xfId="0" applyFont="1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0" fontId="0" fillId="0" borderId="22" xfId="0" applyBorder="1"/>
    <xf numFmtId="0" fontId="27" fillId="24" borderId="23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justify" vertical="center" wrapText="1"/>
    </xf>
    <xf numFmtId="3" fontId="28" fillId="24" borderId="11" xfId="0" applyNumberFormat="1" applyFont="1" applyFill="1" applyBorder="1" applyAlignment="1">
      <alignment vertical="center"/>
    </xf>
    <xf numFmtId="3" fontId="28" fillId="24" borderId="11" xfId="0" applyNumberFormat="1" applyFont="1" applyFill="1" applyBorder="1" applyAlignment="1">
      <alignment vertical="center" wrapText="1"/>
    </xf>
    <xf numFmtId="0" fontId="29" fillId="0" borderId="24" xfId="0" applyFont="1" applyBorder="1" applyAlignment="1">
      <alignment horizontal="justify" vertical="top"/>
    </xf>
    <xf numFmtId="0" fontId="29" fillId="0" borderId="10" xfId="0" applyFont="1" applyBorder="1" applyAlignment="1">
      <alignment horizontal="justify" vertical="center"/>
    </xf>
    <xf numFmtId="0" fontId="25" fillId="8" borderId="25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10" fontId="32" fillId="0" borderId="10" xfId="35" applyNumberFormat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 wrapText="1"/>
    </xf>
    <xf numFmtId="198" fontId="29" fillId="0" borderId="10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justify" vertical="top"/>
    </xf>
    <xf numFmtId="0" fontId="29" fillId="0" borderId="26" xfId="0" applyFont="1" applyBorder="1"/>
    <xf numFmtId="0" fontId="20" fillId="0" borderId="28" xfId="0" applyFont="1" applyBorder="1" applyAlignment="1">
      <alignment horizontal="left" vertical="top"/>
    </xf>
    <xf numFmtId="0" fontId="22" fillId="0" borderId="29" xfId="0" applyFont="1" applyBorder="1" applyAlignment="1">
      <alignment horizontal="justify" vertical="top"/>
    </xf>
    <xf numFmtId="0" fontId="21" fillId="0" borderId="29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0" fillId="0" borderId="28" xfId="0" applyFont="1" applyBorder="1" applyAlignment="1">
      <alignment vertical="top"/>
    </xf>
    <xf numFmtId="0" fontId="21" fillId="0" borderId="29" xfId="0" applyFont="1" applyBorder="1" applyAlignment="1">
      <alignment horizontal="justify" vertical="top"/>
    </xf>
    <xf numFmtId="0" fontId="27" fillId="24" borderId="3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top"/>
    </xf>
    <xf numFmtId="0" fontId="29" fillId="0" borderId="31" xfId="0" applyFont="1" applyBorder="1" applyAlignment="1">
      <alignment horizontal="justify" vertical="top"/>
    </xf>
    <xf numFmtId="0" fontId="27" fillId="24" borderId="32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justify" vertical="top"/>
    </xf>
    <xf numFmtId="0" fontId="29" fillId="0" borderId="32" xfId="0" applyFont="1" applyBorder="1" applyAlignment="1">
      <alignment horizontal="justify" vertical="top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8" xfId="0" applyBorder="1"/>
    <xf numFmtId="0" fontId="0" fillId="0" borderId="29" xfId="0" applyBorder="1"/>
    <xf numFmtId="0" fontId="29" fillId="0" borderId="28" xfId="0" applyFont="1" applyBorder="1"/>
    <xf numFmtId="0" fontId="29" fillId="0" borderId="29" xfId="0" applyFont="1" applyBorder="1"/>
    <xf numFmtId="0" fontId="29" fillId="0" borderId="36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0" fontId="29" fillId="0" borderId="37" xfId="0" applyFont="1" applyBorder="1"/>
    <xf numFmtId="0" fontId="29" fillId="0" borderId="38" xfId="0" applyFont="1" applyBorder="1"/>
    <xf numFmtId="0" fontId="29" fillId="0" borderId="39" xfId="0" applyFont="1" applyBorder="1" applyAlignment="1">
      <alignment horizontal="justify" vertical="top"/>
    </xf>
    <xf numFmtId="3" fontId="29" fillId="0" borderId="10" xfId="0" applyNumberFormat="1" applyFont="1" applyFill="1" applyBorder="1" applyAlignment="1">
      <alignment horizontal="center" vertical="center" wrapText="1"/>
    </xf>
    <xf numFmtId="0" fontId="18" fillId="29" borderId="47" xfId="0" applyNumberFormat="1" applyFont="1" applyFill="1" applyBorder="1" applyAlignment="1">
      <alignment horizontal="center"/>
    </xf>
    <xf numFmtId="0" fontId="18" fillId="29" borderId="40" xfId="0" applyNumberFormat="1" applyFont="1" applyFill="1" applyBorder="1" applyAlignment="1">
      <alignment horizontal="center"/>
    </xf>
    <xf numFmtId="0" fontId="18" fillId="29" borderId="41" xfId="0" applyNumberFormat="1" applyFont="1" applyFill="1" applyBorder="1" applyAlignment="1">
      <alignment horizontal="center"/>
    </xf>
    <xf numFmtId="0" fontId="18" fillId="29" borderId="48" xfId="0" applyNumberFormat="1" applyFont="1" applyFill="1" applyBorder="1" applyAlignment="1">
      <alignment horizontal="center"/>
    </xf>
    <xf numFmtId="0" fontId="18" fillId="29" borderId="27" xfId="0" applyNumberFormat="1" applyFont="1" applyFill="1" applyBorder="1" applyAlignment="1">
      <alignment horizontal="center"/>
    </xf>
    <xf numFmtId="0" fontId="18" fillId="29" borderId="42" xfId="0" applyNumberFormat="1" applyFont="1" applyFill="1" applyBorder="1" applyAlignment="1">
      <alignment horizontal="center"/>
    </xf>
    <xf numFmtId="0" fontId="18" fillId="29" borderId="49" xfId="0" applyNumberFormat="1" applyFont="1" applyFill="1" applyBorder="1" applyAlignment="1">
      <alignment horizontal="center"/>
    </xf>
    <xf numFmtId="0" fontId="18" fillId="29" borderId="25" xfId="0" applyNumberFormat="1" applyFont="1" applyFill="1" applyBorder="1" applyAlignment="1">
      <alignment horizontal="center"/>
    </xf>
    <xf numFmtId="0" fontId="18" fillId="29" borderId="43" xfId="0" applyNumberFormat="1" applyFont="1" applyFill="1" applyBorder="1" applyAlignment="1">
      <alignment horizontal="center"/>
    </xf>
    <xf numFmtId="3" fontId="19" fillId="28" borderId="44" xfId="0" applyNumberFormat="1" applyFont="1" applyFill="1" applyBorder="1" applyAlignment="1">
      <alignment horizontal="left" vertical="center" wrapText="1"/>
    </xf>
    <xf numFmtId="3" fontId="19" fillId="28" borderId="45" xfId="0" applyNumberFormat="1" applyFont="1" applyFill="1" applyBorder="1" applyAlignment="1">
      <alignment horizontal="left" vertical="center" wrapText="1"/>
    </xf>
    <xf numFmtId="3" fontId="19" fillId="28" borderId="46" xfId="0" applyNumberFormat="1" applyFont="1" applyFill="1" applyBorder="1" applyAlignment="1">
      <alignment horizontal="left" vertical="center" wrapText="1"/>
    </xf>
    <xf numFmtId="0" fontId="34" fillId="30" borderId="44" xfId="0" applyNumberFormat="1" applyFont="1" applyFill="1" applyBorder="1" applyAlignment="1">
      <alignment horizontal="center" vertical="center" wrapText="1"/>
    </xf>
    <xf numFmtId="0" fontId="34" fillId="30" borderId="45" xfId="0" applyNumberFormat="1" applyFont="1" applyFill="1" applyBorder="1" applyAlignment="1">
      <alignment horizontal="center" vertical="center" wrapText="1"/>
    </xf>
    <xf numFmtId="0" fontId="34" fillId="30" borderId="46" xfId="0" applyNumberFormat="1" applyFont="1" applyFill="1" applyBorder="1" applyAlignment="1">
      <alignment horizontal="center" vertical="center" wrapText="1"/>
    </xf>
    <xf numFmtId="3" fontId="19" fillId="30" borderId="0" xfId="0" applyNumberFormat="1" applyFont="1" applyFill="1" applyBorder="1" applyAlignment="1">
      <alignment horizontal="left" vertical="center" wrapText="1"/>
    </xf>
    <xf numFmtId="3" fontId="19" fillId="30" borderId="29" xfId="0" applyNumberFormat="1" applyFont="1" applyFill="1" applyBorder="1" applyAlignment="1">
      <alignment horizontal="left" vertical="center" wrapText="1"/>
    </xf>
    <xf numFmtId="0" fontId="34" fillId="31" borderId="44" xfId="0" applyNumberFormat="1" applyFont="1" applyFill="1" applyBorder="1" applyAlignment="1">
      <alignment horizontal="center" vertical="center" wrapText="1"/>
    </xf>
    <xf numFmtId="0" fontId="34" fillId="31" borderId="45" xfId="0" applyNumberFormat="1" applyFont="1" applyFill="1" applyBorder="1" applyAlignment="1">
      <alignment horizontal="center" vertical="center" wrapText="1"/>
    </xf>
    <xf numFmtId="0" fontId="34" fillId="31" borderId="46" xfId="0" applyNumberFormat="1" applyFont="1" applyFill="1" applyBorder="1" applyAlignment="1">
      <alignment horizontal="center" vertical="center" wrapText="1"/>
    </xf>
    <xf numFmtId="3" fontId="19" fillId="31" borderId="44" xfId="0" applyNumberFormat="1" applyFont="1" applyFill="1" applyBorder="1" applyAlignment="1">
      <alignment horizontal="left" vertical="center" wrapText="1"/>
    </xf>
    <xf numFmtId="3" fontId="19" fillId="31" borderId="45" xfId="0" applyNumberFormat="1" applyFont="1" applyFill="1" applyBorder="1" applyAlignment="1">
      <alignment horizontal="left" vertical="center" wrapText="1"/>
    </xf>
    <xf numFmtId="3" fontId="19" fillId="31" borderId="46" xfId="0" applyNumberFormat="1" applyFont="1" applyFill="1" applyBorder="1" applyAlignment="1">
      <alignment horizontal="left" vertical="center" wrapText="1"/>
    </xf>
    <xf numFmtId="0" fontId="24" fillId="26" borderId="47" xfId="0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center" vertical="center" wrapText="1"/>
    </xf>
    <xf numFmtId="0" fontId="24" fillId="26" borderId="4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5" fillId="26" borderId="25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/>
    </xf>
    <xf numFmtId="0" fontId="25" fillId="27" borderId="41" xfId="0" applyFont="1" applyFill="1" applyBorder="1" applyAlignment="1">
      <alignment horizontal="center" vertical="center"/>
    </xf>
    <xf numFmtId="0" fontId="25" fillId="27" borderId="42" xfId="0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 wrapText="1"/>
    </xf>
    <xf numFmtId="0" fontId="34" fillId="28" borderId="44" xfId="0" applyNumberFormat="1" applyFont="1" applyFill="1" applyBorder="1" applyAlignment="1">
      <alignment horizontal="center" vertical="center" wrapText="1"/>
    </xf>
    <xf numFmtId="0" fontId="34" fillId="28" borderId="45" xfId="0" applyNumberFormat="1" applyFont="1" applyFill="1" applyBorder="1" applyAlignment="1">
      <alignment horizontal="center" vertical="center" wrapText="1"/>
    </xf>
    <xf numFmtId="0" fontId="34" fillId="28" borderId="46" xfId="0" applyNumberFormat="1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3" fontId="26" fillId="8" borderId="27" xfId="0" applyNumberFormat="1" applyFont="1" applyFill="1" applyBorder="1" applyAlignment="1">
      <alignment horizontal="center" vertical="center" wrapText="1"/>
    </xf>
    <xf numFmtId="3" fontId="26" fillId="8" borderId="25" xfId="0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3" fontId="19" fillId="30" borderId="15" xfId="0" applyNumberFormat="1" applyFont="1" applyFill="1" applyBorder="1" applyAlignment="1">
      <alignment horizontal="left" vertical="center" wrapText="1"/>
    </xf>
    <xf numFmtId="0" fontId="25" fillId="27" borderId="53" xfId="0" applyFont="1" applyFill="1" applyBorder="1" applyAlignment="1">
      <alignment horizontal="center" vertical="center"/>
    </xf>
    <xf numFmtId="0" fontId="25" fillId="27" borderId="54" xfId="0" applyFont="1" applyFill="1" applyBorder="1" applyAlignment="1">
      <alignment horizontal="center" vertical="center"/>
    </xf>
    <xf numFmtId="0" fontId="25" fillId="27" borderId="55" xfId="0" applyFont="1" applyFill="1" applyBorder="1" applyAlignment="1">
      <alignment horizontal="center" vertical="center"/>
    </xf>
    <xf numFmtId="0" fontId="24" fillId="26" borderId="50" xfId="0" applyFont="1" applyFill="1" applyBorder="1" applyAlignment="1">
      <alignment horizontal="center" vertical="center" wrapText="1"/>
    </xf>
    <xf numFmtId="0" fontId="24" fillId="26" borderId="51" xfId="0" applyFont="1" applyFill="1" applyBorder="1" applyAlignment="1">
      <alignment horizontal="center" vertical="center" wrapText="1"/>
    </xf>
    <xf numFmtId="0" fontId="24" fillId="26" borderId="5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0" fillId="0" borderId="28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3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171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3183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12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9050"/>
          <a:ext cx="1057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1201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4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2096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419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520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9050"/>
          <a:ext cx="111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5208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6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266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621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7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171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723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8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171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820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urre/AppData/Local/Microsoft/Windows/Temporary%20Internet%20Files/Content.Outlook/72AD2U8T/POAI%202012%20-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urre/AppData/Local/Microsoft/Windows/Temporary%20Internet%20Files/Content.Outlook/72AD2U8T/PLAN%20INDICATIVO%202008%20-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 - MANI - 2012"/>
      <sheetName val="EGJM2012"/>
      <sheetName val="Hoja3"/>
    </sheetNames>
    <sheetDataSet>
      <sheetData sheetId="0">
        <row r="74">
          <cell r="X74">
            <v>142561074</v>
          </cell>
        </row>
        <row r="102">
          <cell r="N102">
            <v>15417107</v>
          </cell>
        </row>
        <row r="108">
          <cell r="M108">
            <v>136992874</v>
          </cell>
        </row>
        <row r="109">
          <cell r="P109">
            <v>1000000000</v>
          </cell>
        </row>
        <row r="111">
          <cell r="P111">
            <v>700000000</v>
          </cell>
        </row>
        <row r="112">
          <cell r="P112">
            <v>400000000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BORRADOR"/>
    </sheetNames>
    <sheetDataSet>
      <sheetData sheetId="0">
        <row r="32">
          <cell r="D32">
            <v>0.22169527146294427</v>
          </cell>
        </row>
        <row r="33">
          <cell r="D33">
            <v>1.930083123178198E-2</v>
          </cell>
        </row>
        <row r="34">
          <cell r="D34">
            <v>2.7081149982059415E-2</v>
          </cell>
        </row>
        <row r="163">
          <cell r="D163">
            <v>0.18582201305320106</v>
          </cell>
        </row>
        <row r="270">
          <cell r="D270">
            <v>4.608294930875576E-3</v>
          </cell>
        </row>
        <row r="287">
          <cell r="D287">
            <v>0.19030879723627989</v>
          </cell>
        </row>
        <row r="288">
          <cell r="D288">
            <v>0.14424679535743506</v>
          </cell>
        </row>
        <row r="311">
          <cell r="D311">
            <v>1.5222002452990303E-2</v>
          </cell>
        </row>
        <row r="313">
          <cell r="D313">
            <v>0.18283636672674269</v>
          </cell>
        </row>
        <row r="314">
          <cell r="D314">
            <v>0.17109016220764572</v>
          </cell>
        </row>
        <row r="317">
          <cell r="D317">
            <v>3.0669450637886078E-2</v>
          </cell>
        </row>
        <row r="319">
          <cell r="D319">
            <v>8.5822952680947834E-2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="70" zoomScaleNormal="85" zoomScaleSheetLayoutView="70" workbookViewId="0">
      <selection activeCell="J18" sqref="J18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8.5703125" bestFit="1" customWidth="1"/>
    <col min="5" max="5" width="8.85546875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14" width="11.28515625" customWidth="1"/>
    <col min="15" max="15" width="10.140625" customWidth="1"/>
    <col min="16" max="16" width="10" customWidth="1"/>
    <col min="17" max="17" width="9.28515625" customWidth="1"/>
    <col min="18" max="18" width="9.140625" customWidth="1"/>
    <col min="19" max="19" width="8.5703125" customWidth="1"/>
    <col min="20" max="20" width="10.5703125" customWidth="1"/>
    <col min="21" max="21" width="8.7109375" customWidth="1"/>
    <col min="22" max="22" width="11.28515625" customWidth="1"/>
    <col min="23" max="23" width="10.5703125" customWidth="1"/>
    <col min="24" max="24" width="11.7109375" customWidth="1"/>
    <col min="25" max="25" width="11.140625" customWidth="1"/>
    <col min="26" max="26" width="12.28515625" customWidth="1"/>
    <col min="27" max="27" width="21" customWidth="1"/>
    <col min="28" max="28" width="18.7109375" customWidth="1"/>
  </cols>
  <sheetData>
    <row r="1" spans="1:28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09" t="s">
        <v>115</v>
      </c>
      <c r="Y1" s="110"/>
      <c r="Z1" s="110"/>
      <c r="AA1" s="110"/>
      <c r="AB1" s="111"/>
    </row>
    <row r="2" spans="1:28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5" t="s">
        <v>116</v>
      </c>
      <c r="Y2" s="115"/>
      <c r="Z2" s="115"/>
      <c r="AA2" s="115"/>
      <c r="AB2" s="116"/>
    </row>
    <row r="3" spans="1:28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117</v>
      </c>
      <c r="Y3" s="121"/>
      <c r="Z3" s="121"/>
      <c r="AA3" s="121"/>
      <c r="AB3" s="122"/>
    </row>
    <row r="4" spans="1:28" s="2" customFormat="1" ht="18">
      <c r="A4" s="74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5"/>
    </row>
    <row r="5" spans="1:28" s="3" customFormat="1">
      <c r="A5" s="74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76"/>
    </row>
    <row r="6" spans="1:28" s="3" customFormat="1">
      <c r="A6" s="74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6"/>
    </row>
    <row r="7" spans="1:28" s="3" customFormat="1">
      <c r="A7" s="74" t="s">
        <v>53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6"/>
    </row>
    <row r="8" spans="1:28" s="3" customFormat="1">
      <c r="A8" s="74" t="s">
        <v>51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7"/>
    </row>
    <row r="9" spans="1:28" s="3" customFormat="1">
      <c r="A9" s="74" t="s">
        <v>54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76"/>
    </row>
    <row r="10" spans="1:28" s="3" customFormat="1">
      <c r="A10" s="74" t="s">
        <v>55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77"/>
    </row>
    <row r="11" spans="1:28" s="3" customFormat="1" ht="13.5" thickBot="1">
      <c r="A11" s="78" t="s">
        <v>56</v>
      </c>
      <c r="B11" s="32"/>
      <c r="C11" s="33"/>
      <c r="D11" s="3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6"/>
      <c r="AA11" s="35"/>
      <c r="AB11" s="79"/>
    </row>
    <row r="12" spans="1:28" s="4" customFormat="1" ht="22.5" customHeight="1">
      <c r="A12" s="123" t="s">
        <v>4</v>
      </c>
      <c r="B12" s="126" t="s">
        <v>48</v>
      </c>
      <c r="C12" s="126" t="s">
        <v>5</v>
      </c>
      <c r="D12" s="129" t="s">
        <v>6</v>
      </c>
      <c r="E12" s="129"/>
      <c r="F12" s="129"/>
      <c r="G12" s="129"/>
      <c r="H12" s="129"/>
      <c r="I12" s="129" t="s">
        <v>30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 t="s">
        <v>7</v>
      </c>
      <c r="AB12" s="130" t="s">
        <v>8</v>
      </c>
    </row>
    <row r="13" spans="1:28" s="4" customFormat="1" ht="23.25" customHeight="1">
      <c r="A13" s="124"/>
      <c r="B13" s="127"/>
      <c r="C13" s="127"/>
      <c r="D13" s="137" t="s">
        <v>9</v>
      </c>
      <c r="E13" s="139" t="s">
        <v>129</v>
      </c>
      <c r="F13" s="141" t="s">
        <v>130</v>
      </c>
      <c r="G13" s="141" t="s">
        <v>131</v>
      </c>
      <c r="H13" s="141" t="s">
        <v>132</v>
      </c>
      <c r="I13" s="133" t="s">
        <v>10</v>
      </c>
      <c r="J13" s="133"/>
      <c r="K13" s="133"/>
      <c r="L13" s="133"/>
      <c r="M13" s="133"/>
      <c r="N13" s="133"/>
      <c r="O13" s="133" t="s">
        <v>11</v>
      </c>
      <c r="P13" s="133"/>
      <c r="Q13" s="133"/>
      <c r="R13" s="143" t="s">
        <v>12</v>
      </c>
      <c r="S13" s="143"/>
      <c r="T13" s="143"/>
      <c r="U13" s="143"/>
      <c r="V13" s="143"/>
      <c r="W13" s="143"/>
      <c r="X13" s="143" t="s">
        <v>13</v>
      </c>
      <c r="Y13" s="143"/>
      <c r="Z13" s="133" t="s">
        <v>14</v>
      </c>
      <c r="AA13" s="145"/>
      <c r="AB13" s="131"/>
    </row>
    <row r="14" spans="1:28" s="4" customFormat="1" ht="33" customHeight="1" thickBot="1">
      <c r="A14" s="125"/>
      <c r="B14" s="128"/>
      <c r="C14" s="128"/>
      <c r="D14" s="138"/>
      <c r="E14" s="140"/>
      <c r="F14" s="142"/>
      <c r="G14" s="142"/>
      <c r="H14" s="142"/>
      <c r="I14" s="62" t="s">
        <v>15</v>
      </c>
      <c r="J14" s="61" t="s">
        <v>16</v>
      </c>
      <c r="K14" s="61" t="s">
        <v>17</v>
      </c>
      <c r="L14" s="61" t="s">
        <v>38</v>
      </c>
      <c r="M14" s="61" t="s">
        <v>18</v>
      </c>
      <c r="N14" s="61" t="s">
        <v>19</v>
      </c>
      <c r="O14" s="63" t="s">
        <v>20</v>
      </c>
      <c r="P14" s="63" t="s">
        <v>21</v>
      </c>
      <c r="Q14" s="60" t="s">
        <v>22</v>
      </c>
      <c r="R14" s="60" t="s">
        <v>31</v>
      </c>
      <c r="S14" s="60" t="s">
        <v>32</v>
      </c>
      <c r="T14" s="63" t="s">
        <v>23</v>
      </c>
      <c r="U14" s="63" t="s">
        <v>33</v>
      </c>
      <c r="V14" s="64" t="s">
        <v>24</v>
      </c>
      <c r="W14" s="63" t="s">
        <v>25</v>
      </c>
      <c r="X14" s="60" t="s">
        <v>26</v>
      </c>
      <c r="Y14" s="60" t="s">
        <v>27</v>
      </c>
      <c r="Z14" s="144"/>
      <c r="AA14" s="146"/>
      <c r="AB14" s="132"/>
    </row>
    <row r="15" spans="1:28" s="12" customFormat="1" ht="34.5" customHeight="1">
      <c r="A15" s="80" t="s">
        <v>39</v>
      </c>
      <c r="B15" s="55" t="s">
        <v>52</v>
      </c>
      <c r="C15" s="6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56"/>
      <c r="S15" s="57"/>
      <c r="T15" s="8"/>
      <c r="U15" s="8"/>
      <c r="V15" s="8"/>
      <c r="W15" s="8"/>
      <c r="X15" s="8"/>
      <c r="Y15" s="8"/>
      <c r="Z15" s="8"/>
      <c r="AA15" s="81"/>
      <c r="AB15" s="82"/>
    </row>
    <row r="16" spans="1:28" s="12" customFormat="1" ht="42.75" customHeight="1">
      <c r="A16" s="83" t="s">
        <v>36</v>
      </c>
      <c r="B16" s="5" t="s">
        <v>49</v>
      </c>
      <c r="C16" s="66">
        <f>+'[2]PLAN INDICATIVO'!$D$270</f>
        <v>4.608294930875576E-3</v>
      </c>
      <c r="D16" s="99">
        <v>7</v>
      </c>
      <c r="E16" s="70"/>
      <c r="F16" s="70"/>
      <c r="G16" s="70"/>
      <c r="H16" s="70">
        <v>7</v>
      </c>
      <c r="I16" s="15"/>
      <c r="J16" s="15"/>
      <c r="K16" s="15"/>
      <c r="L16" s="15"/>
      <c r="M16" s="15"/>
      <c r="N16" s="8"/>
      <c r="O16" s="15">
        <v>150000</v>
      </c>
      <c r="P16" s="15"/>
      <c r="Q16" s="8"/>
      <c r="R16" s="9"/>
      <c r="S16" s="10"/>
      <c r="T16" s="15"/>
      <c r="U16" s="8"/>
      <c r="V16" s="8"/>
      <c r="W16" s="8"/>
      <c r="X16" s="15"/>
      <c r="Y16" s="15"/>
      <c r="Z16" s="71">
        <f>SUM(I16:W16)</f>
        <v>150000</v>
      </c>
      <c r="AA16" s="72" t="s">
        <v>47</v>
      </c>
      <c r="AB16" s="98"/>
    </row>
    <row r="17" spans="1:28">
      <c r="A17" s="90"/>
      <c r="B17" s="40"/>
      <c r="C17" s="4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1"/>
    </row>
    <row r="18" spans="1:28">
      <c r="A18" s="90"/>
      <c r="B18" s="40"/>
      <c r="C18" s="4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1"/>
    </row>
    <row r="19" spans="1:28" s="24" customFormat="1" ht="11.25">
      <c r="A19" s="92" t="s">
        <v>119</v>
      </c>
      <c r="B19" s="73" t="s">
        <v>120</v>
      </c>
      <c r="C19" s="44"/>
      <c r="D19" s="43"/>
      <c r="E19" s="43"/>
      <c r="F19" s="43"/>
      <c r="G19" s="43"/>
      <c r="H19" s="25" t="s">
        <v>134</v>
      </c>
      <c r="I19" s="25"/>
      <c r="J19" s="69"/>
      <c r="K19" s="69"/>
      <c r="L19" s="69"/>
      <c r="M19" s="6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93"/>
    </row>
    <row r="20" spans="1:28" s="24" customFormat="1" ht="11.25">
      <c r="A20" s="92"/>
      <c r="B20" s="43" t="s">
        <v>133</v>
      </c>
      <c r="C20" s="44"/>
      <c r="D20" s="43"/>
      <c r="E20" s="43"/>
      <c r="F20" s="43"/>
      <c r="G20" s="4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93"/>
    </row>
    <row r="21" spans="1:28" s="24" customFormat="1" ht="11.25">
      <c r="A21" s="92"/>
      <c r="B21" s="43"/>
      <c r="C21" s="44"/>
      <c r="D21" s="43"/>
      <c r="E21" s="43"/>
      <c r="F21" s="43"/>
      <c r="G21" s="4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93"/>
    </row>
    <row r="22" spans="1:28" s="24" customFormat="1" ht="12" thickBot="1">
      <c r="A22" s="94" t="s">
        <v>28</v>
      </c>
      <c r="B22" s="95"/>
      <c r="C22" s="95"/>
      <c r="D22" s="95"/>
      <c r="E22" s="96"/>
      <c r="F22" s="96"/>
      <c r="G22" s="96"/>
      <c r="H22" s="95" t="s">
        <v>29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  <c r="AB22" s="97"/>
    </row>
  </sheetData>
  <mergeCells count="24">
    <mergeCell ref="AA12:AA14"/>
    <mergeCell ref="H13:H14"/>
    <mergeCell ref="I13:N13"/>
    <mergeCell ref="R13:W13"/>
    <mergeCell ref="X13:Y13"/>
    <mergeCell ref="Z13:Z14"/>
    <mergeCell ref="I12:Z12"/>
    <mergeCell ref="A12:A14"/>
    <mergeCell ref="B12:B14"/>
    <mergeCell ref="C12:C14"/>
    <mergeCell ref="D12:H12"/>
    <mergeCell ref="AB12:AB14"/>
    <mergeCell ref="O13:Q13"/>
    <mergeCell ref="D13:D14"/>
    <mergeCell ref="E13:E14"/>
    <mergeCell ref="F13:F14"/>
    <mergeCell ref="G13:G14"/>
    <mergeCell ref="A1:E3"/>
    <mergeCell ref="X1:AB1"/>
    <mergeCell ref="F2:W2"/>
    <mergeCell ref="X2:AB2"/>
    <mergeCell ref="F3:W3"/>
    <mergeCell ref="X3:AB3"/>
    <mergeCell ref="F1:W1"/>
  </mergeCells>
  <phoneticPr fontId="29" type="noConversion"/>
  <printOptions horizontalCentered="1"/>
  <pageMargins left="0.15748031496062992" right="0.19685039370078741" top="1.3779527559055118" bottom="0.98425196850393704" header="0" footer="0"/>
  <pageSetup paperSize="5" scale="40" orientation="landscape" r:id="rId1"/>
  <headerFooter alignWithMargins="0"/>
  <ignoredErrors>
    <ignoredError sqref="Z16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topLeftCell="A19" zoomScaleNormal="100" zoomScaleSheetLayoutView="100" workbookViewId="0">
      <selection activeCell="A50" sqref="A50"/>
    </sheetView>
  </sheetViews>
  <sheetFormatPr baseColWidth="10" defaultRowHeight="12.75"/>
  <cols>
    <col min="1" max="1" width="18.140625" customWidth="1"/>
    <col min="2" max="2" width="37.5703125" customWidth="1"/>
    <col min="3" max="3" width="8.28515625" style="1" customWidth="1"/>
    <col min="4" max="4" width="6.8554687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5703125" customWidth="1"/>
    <col min="10" max="10" width="10" customWidth="1"/>
    <col min="11" max="11" width="7.85546875" customWidth="1"/>
    <col min="12" max="12" width="10.140625" customWidth="1"/>
    <col min="13" max="13" width="10" customWidth="1"/>
    <col min="14" max="14" width="9.28515625" customWidth="1"/>
    <col min="15" max="15" width="11.28515625" customWidth="1"/>
    <col min="16" max="16" width="10.140625" customWidth="1"/>
    <col min="17" max="17" width="10" customWidth="1"/>
    <col min="18" max="18" width="9.28515625" customWidth="1"/>
    <col min="19" max="19" width="9.140625" customWidth="1"/>
    <col min="20" max="20" width="8.5703125" customWidth="1"/>
    <col min="21" max="27" width="8.7109375" customWidth="1"/>
    <col min="28" max="28" width="15.28515625" customWidth="1"/>
    <col min="29" max="29" width="16" customWidth="1"/>
  </cols>
  <sheetData>
    <row r="1" spans="1:29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6"/>
      <c r="Y1" s="109" t="s">
        <v>115</v>
      </c>
      <c r="Z1" s="110"/>
      <c r="AA1" s="110"/>
      <c r="AB1" s="110"/>
      <c r="AC1" s="111"/>
    </row>
    <row r="2" spans="1:29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115" t="s">
        <v>116</v>
      </c>
      <c r="Z2" s="115"/>
      <c r="AA2" s="115"/>
      <c r="AB2" s="115"/>
      <c r="AC2" s="147"/>
    </row>
    <row r="3" spans="1:29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  <c r="Y3" s="120" t="s">
        <v>117</v>
      </c>
      <c r="Z3" s="121"/>
      <c r="AA3" s="121"/>
      <c r="AB3" s="121"/>
      <c r="AC3" s="122"/>
    </row>
    <row r="4" spans="1:29" s="2" customFormat="1" ht="18">
      <c r="A4" s="26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</row>
    <row r="5" spans="1:29" s="3" customFormat="1">
      <c r="A5" s="26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</row>
    <row r="6" spans="1:29" s="3" customFormat="1">
      <c r="A6" s="26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3" customFormat="1">
      <c r="A7" s="26" t="s">
        <v>58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</row>
    <row r="8" spans="1:29" s="3" customFormat="1">
      <c r="A8" s="26" t="s">
        <v>60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0"/>
    </row>
    <row r="9" spans="1:29" s="3" customFormat="1">
      <c r="A9" s="26" t="s">
        <v>59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1:29" s="3" customFormat="1">
      <c r="A10" s="26" t="s">
        <v>61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0"/>
    </row>
    <row r="11" spans="1:29" s="3" customFormat="1">
      <c r="A11" s="26" t="s">
        <v>62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0"/>
    </row>
    <row r="12" spans="1:29" s="3" customFormat="1" ht="13.5" thickBot="1">
      <c r="A12" s="31" t="s">
        <v>63</v>
      </c>
      <c r="B12" s="32"/>
      <c r="C12" s="33"/>
      <c r="D12" s="3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5"/>
      <c r="AB12" s="34"/>
      <c r="AC12" s="30"/>
    </row>
    <row r="13" spans="1:29" s="4" customFormat="1" ht="22.5" customHeight="1">
      <c r="A13" s="151" t="s">
        <v>4</v>
      </c>
      <c r="B13" s="126" t="s">
        <v>43</v>
      </c>
      <c r="C13" s="126" t="s">
        <v>5</v>
      </c>
      <c r="D13" s="129" t="s">
        <v>6</v>
      </c>
      <c r="E13" s="129"/>
      <c r="F13" s="129"/>
      <c r="G13" s="129"/>
      <c r="H13" s="129"/>
      <c r="I13" s="129" t="s">
        <v>30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 t="s">
        <v>7</v>
      </c>
      <c r="AC13" s="148" t="s">
        <v>8</v>
      </c>
    </row>
    <row r="14" spans="1:29" s="4" customFormat="1" ht="23.25" customHeight="1">
      <c r="A14" s="152"/>
      <c r="B14" s="127"/>
      <c r="C14" s="127"/>
      <c r="D14" s="137" t="s">
        <v>9</v>
      </c>
      <c r="E14" s="139" t="s">
        <v>129</v>
      </c>
      <c r="F14" s="141" t="s">
        <v>130</v>
      </c>
      <c r="G14" s="141" t="s">
        <v>131</v>
      </c>
      <c r="H14" s="141" t="s">
        <v>132</v>
      </c>
      <c r="I14" s="133" t="s">
        <v>10</v>
      </c>
      <c r="J14" s="133"/>
      <c r="K14" s="133"/>
      <c r="L14" s="133"/>
      <c r="M14" s="133"/>
      <c r="N14" s="133"/>
      <c r="O14" s="133"/>
      <c r="P14" s="133" t="s">
        <v>11</v>
      </c>
      <c r="Q14" s="133"/>
      <c r="R14" s="133"/>
      <c r="S14" s="143" t="s">
        <v>12</v>
      </c>
      <c r="T14" s="143"/>
      <c r="U14" s="143"/>
      <c r="V14" s="143"/>
      <c r="W14" s="143"/>
      <c r="X14" s="143"/>
      <c r="Y14" s="143" t="s">
        <v>13</v>
      </c>
      <c r="Z14" s="143"/>
      <c r="AA14" s="133" t="s">
        <v>14</v>
      </c>
      <c r="AB14" s="145"/>
      <c r="AC14" s="149"/>
    </row>
    <row r="15" spans="1:29" s="4" customFormat="1" ht="33" customHeight="1" thickBot="1">
      <c r="A15" s="153"/>
      <c r="B15" s="128"/>
      <c r="C15" s="128"/>
      <c r="D15" s="138"/>
      <c r="E15" s="140"/>
      <c r="F15" s="142"/>
      <c r="G15" s="142"/>
      <c r="H15" s="142"/>
      <c r="I15" s="62" t="s">
        <v>15</v>
      </c>
      <c r="J15" s="62" t="s">
        <v>45</v>
      </c>
      <c r="K15" s="61" t="s">
        <v>16</v>
      </c>
      <c r="L15" s="61" t="s">
        <v>17</v>
      </c>
      <c r="M15" s="61" t="s">
        <v>38</v>
      </c>
      <c r="N15" s="61" t="s">
        <v>18</v>
      </c>
      <c r="O15" s="61" t="s">
        <v>19</v>
      </c>
      <c r="P15" s="63" t="s">
        <v>20</v>
      </c>
      <c r="Q15" s="63" t="s">
        <v>21</v>
      </c>
      <c r="R15" s="60" t="s">
        <v>22</v>
      </c>
      <c r="S15" s="60" t="s">
        <v>31</v>
      </c>
      <c r="T15" s="60" t="s">
        <v>32</v>
      </c>
      <c r="U15" s="63" t="s">
        <v>23</v>
      </c>
      <c r="V15" s="63" t="s">
        <v>33</v>
      </c>
      <c r="W15" s="64" t="s">
        <v>24</v>
      </c>
      <c r="X15" s="63" t="s">
        <v>25</v>
      </c>
      <c r="Y15" s="60" t="s">
        <v>26</v>
      </c>
      <c r="Z15" s="60" t="s">
        <v>27</v>
      </c>
      <c r="AA15" s="144"/>
      <c r="AB15" s="146"/>
      <c r="AC15" s="150"/>
    </row>
    <row r="16" spans="1:29" s="12" customFormat="1" ht="53.25" customHeight="1">
      <c r="A16" s="54" t="s">
        <v>39</v>
      </c>
      <c r="B16" s="55" t="s">
        <v>64</v>
      </c>
      <c r="C16" s="6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6"/>
      <c r="T16" s="57"/>
      <c r="U16" s="8"/>
      <c r="V16" s="8"/>
      <c r="W16" s="8"/>
      <c r="X16" s="8"/>
      <c r="Y16" s="8"/>
      <c r="Z16" s="8"/>
      <c r="AA16" s="8"/>
      <c r="AB16" s="11" t="s">
        <v>47</v>
      </c>
      <c r="AC16" s="58"/>
    </row>
    <row r="17" spans="1:29" s="12" customFormat="1" ht="36" customHeight="1">
      <c r="A17" s="37" t="s">
        <v>36</v>
      </c>
      <c r="B17" s="5" t="s">
        <v>44</v>
      </c>
      <c r="C17" s="65">
        <v>0.104317132368796</v>
      </c>
      <c r="D17" s="99">
        <v>1</v>
      </c>
      <c r="E17" s="70"/>
      <c r="F17" s="70"/>
      <c r="G17" s="70"/>
      <c r="H17" s="70">
        <v>1</v>
      </c>
      <c r="I17" s="15"/>
      <c r="J17" s="15"/>
      <c r="K17" s="15"/>
      <c r="L17" s="15"/>
      <c r="M17" s="15"/>
      <c r="N17" s="15"/>
      <c r="O17" s="8"/>
      <c r="P17" s="15">
        <v>106694.06</v>
      </c>
      <c r="Q17" s="15"/>
      <c r="R17" s="8"/>
      <c r="S17" s="9"/>
      <c r="T17" s="10"/>
      <c r="U17" s="15"/>
      <c r="V17" s="8"/>
      <c r="W17" s="8"/>
      <c r="X17" s="8"/>
      <c r="Y17" s="15"/>
      <c r="Z17" s="15"/>
      <c r="AA17" s="8">
        <f>SUM(I17:Z17)</f>
        <v>106694.06</v>
      </c>
      <c r="AB17" s="16"/>
      <c r="AC17" s="38"/>
    </row>
    <row r="18" spans="1:29" s="12" customFormat="1" ht="45.75" customHeight="1">
      <c r="A18" s="37" t="s">
        <v>37</v>
      </c>
      <c r="B18" s="59" t="s">
        <v>65</v>
      </c>
      <c r="C18" s="66">
        <v>0</v>
      </c>
      <c r="D18" s="14">
        <v>1</v>
      </c>
      <c r="E18" s="15"/>
      <c r="F18" s="15"/>
      <c r="G18" s="15"/>
      <c r="H18" s="15">
        <v>1</v>
      </c>
      <c r="I18" s="15">
        <v>200000</v>
      </c>
      <c r="J18" s="15"/>
      <c r="K18" s="15"/>
      <c r="L18" s="15"/>
      <c r="M18" s="15"/>
      <c r="N18" s="15"/>
      <c r="O18" s="8"/>
      <c r="P18" s="15"/>
      <c r="Q18" s="15"/>
      <c r="R18" s="8"/>
      <c r="S18" s="17"/>
      <c r="T18" s="17"/>
      <c r="U18" s="15"/>
      <c r="V18" s="8"/>
      <c r="W18" s="8"/>
      <c r="X18" s="8"/>
      <c r="Y18" s="15"/>
      <c r="Z18" s="15"/>
      <c r="AA18" s="8">
        <f>SUM(I18:Z18)</f>
        <v>200000</v>
      </c>
      <c r="AB18" s="16"/>
      <c r="AC18" s="38"/>
    </row>
    <row r="19" spans="1:29" s="12" customFormat="1" ht="34.5" customHeight="1">
      <c r="A19" s="37" t="s">
        <v>41</v>
      </c>
      <c r="B19" s="59" t="s">
        <v>66</v>
      </c>
      <c r="C19" s="66">
        <v>0</v>
      </c>
      <c r="D19" s="14">
        <v>1</v>
      </c>
      <c r="E19" s="15"/>
      <c r="F19" s="15"/>
      <c r="G19" s="15"/>
      <c r="H19" s="15">
        <v>1</v>
      </c>
      <c r="I19" s="15"/>
      <c r="J19" s="15">
        <v>19440</v>
      </c>
      <c r="K19" s="15"/>
      <c r="L19" s="15"/>
      <c r="M19" s="15"/>
      <c r="N19" s="15"/>
      <c r="O19" s="8"/>
      <c r="P19" s="15"/>
      <c r="Q19" s="15"/>
      <c r="R19" s="8"/>
      <c r="S19" s="17"/>
      <c r="T19" s="17"/>
      <c r="U19" s="15"/>
      <c r="V19" s="8"/>
      <c r="W19" s="8"/>
      <c r="X19" s="8"/>
      <c r="Y19" s="15"/>
      <c r="Z19" s="15"/>
      <c r="AA19" s="8">
        <f>SUM(I19:Z19)</f>
        <v>19440</v>
      </c>
      <c r="AB19" s="16"/>
      <c r="AC19" s="38"/>
    </row>
    <row r="20" spans="1:29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2"/>
    </row>
    <row r="21" spans="1:29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2"/>
    </row>
    <row r="22" spans="1:29" s="24" customFormat="1" ht="11.25">
      <c r="A22" s="92" t="s">
        <v>119</v>
      </c>
      <c r="B22" s="73" t="s">
        <v>120</v>
      </c>
      <c r="C22" s="44"/>
      <c r="D22" s="43"/>
      <c r="E22" s="43"/>
      <c r="F22" s="43"/>
      <c r="G22" s="43"/>
      <c r="H22" s="25" t="s">
        <v>118</v>
      </c>
      <c r="I22" s="25"/>
      <c r="J22" s="69"/>
      <c r="K22" s="69"/>
      <c r="L22" s="69"/>
      <c r="M22" s="69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45"/>
    </row>
    <row r="23" spans="1:29" s="24" customFormat="1" ht="11.25">
      <c r="A23" s="92"/>
      <c r="B23" s="43" t="s">
        <v>133</v>
      </c>
      <c r="C23" s="44"/>
      <c r="D23" s="43"/>
      <c r="E23" s="43"/>
      <c r="F23" s="43"/>
      <c r="G23" s="43"/>
      <c r="H23" s="25"/>
      <c r="I23" s="25"/>
      <c r="J23" s="25" t="s">
        <v>121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45"/>
    </row>
    <row r="24" spans="1:29" s="24" customFormat="1" ht="11.25">
      <c r="A24" s="92"/>
      <c r="B24" s="43"/>
      <c r="C24" s="44"/>
      <c r="D24" s="43"/>
      <c r="E24" s="43"/>
      <c r="F24" s="43"/>
      <c r="G24" s="4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45"/>
    </row>
    <row r="25" spans="1:29" s="24" customFormat="1" ht="12" thickBot="1">
      <c r="A25" s="94" t="s">
        <v>28</v>
      </c>
      <c r="B25" s="95"/>
      <c r="C25" s="95"/>
      <c r="D25" s="95"/>
      <c r="E25" s="96"/>
      <c r="F25" s="96"/>
      <c r="G25" s="96"/>
      <c r="H25" s="95" t="s">
        <v>29</v>
      </c>
      <c r="I25" s="95"/>
      <c r="J25" s="95"/>
      <c r="K25" s="95"/>
      <c r="L25" s="95"/>
      <c r="M25" s="9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8"/>
    </row>
  </sheetData>
  <mergeCells count="24">
    <mergeCell ref="H14:H15"/>
    <mergeCell ref="A13:A15"/>
    <mergeCell ref="B13:B15"/>
    <mergeCell ref="C13:C15"/>
    <mergeCell ref="D14:D15"/>
    <mergeCell ref="E14:E15"/>
    <mergeCell ref="F14:F15"/>
    <mergeCell ref="G14:G15"/>
    <mergeCell ref="AC13:AC15"/>
    <mergeCell ref="I14:O14"/>
    <mergeCell ref="P14:R14"/>
    <mergeCell ref="S14:X14"/>
    <mergeCell ref="AA14:AA15"/>
    <mergeCell ref="Y14:Z14"/>
    <mergeCell ref="Y1:AC1"/>
    <mergeCell ref="Y2:AC2"/>
    <mergeCell ref="Y3:AC3"/>
    <mergeCell ref="D13:H13"/>
    <mergeCell ref="I13:AA13"/>
    <mergeCell ref="A1:E3"/>
    <mergeCell ref="F1:X1"/>
    <mergeCell ref="F2:X2"/>
    <mergeCell ref="F3:X3"/>
    <mergeCell ref="AB13:AB15"/>
  </mergeCells>
  <phoneticPr fontId="29" type="noConversion"/>
  <printOptions horizontalCentered="1"/>
  <pageMargins left="1.3385826771653544" right="0.74803149606299213" top="1.3779527559055118" bottom="0.39370078740157483" header="0.51181102362204722" footer="0.51181102362204722"/>
  <pageSetup paperSize="5" scale="45" firstPageNumber="0" orientation="landscape" horizontalDpi="300" verticalDpi="300" r:id="rId1"/>
  <headerFooter scaleWithDoc="0"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topLeftCell="A20" zoomScale="85" zoomScaleNormal="85" workbookViewId="0">
      <selection activeCell="B32" sqref="B32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9.14062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14" width="11.28515625" customWidth="1"/>
    <col min="15" max="15" width="10.140625" customWidth="1"/>
    <col min="16" max="16" width="10" customWidth="1"/>
    <col min="17" max="17" width="9.28515625" customWidth="1"/>
    <col min="18" max="18" width="9.140625" customWidth="1"/>
    <col min="19" max="25" width="8.7109375" customWidth="1"/>
    <col min="26" max="26" width="12.28515625" customWidth="1"/>
    <col min="27" max="27" width="18.42578125" customWidth="1"/>
    <col min="28" max="28" width="18.7109375" customWidth="1"/>
  </cols>
  <sheetData>
    <row r="1" spans="1:28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09" t="s">
        <v>34</v>
      </c>
      <c r="Y1" s="110"/>
      <c r="Z1" s="110"/>
      <c r="AA1" s="110"/>
      <c r="AB1" s="111"/>
    </row>
    <row r="2" spans="1:28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5" t="s">
        <v>2</v>
      </c>
      <c r="Y2" s="115"/>
      <c r="Z2" s="115"/>
      <c r="AA2" s="115"/>
      <c r="AB2" s="116"/>
    </row>
    <row r="3" spans="1:28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35</v>
      </c>
      <c r="Y3" s="121"/>
      <c r="Z3" s="121"/>
      <c r="AA3" s="121"/>
      <c r="AB3" s="122"/>
    </row>
    <row r="4" spans="1:28" s="2" customFormat="1" ht="18">
      <c r="A4" s="74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5"/>
    </row>
    <row r="5" spans="1:28" s="3" customFormat="1">
      <c r="A5" s="74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76"/>
    </row>
    <row r="6" spans="1:28" s="3" customFormat="1">
      <c r="A6" s="74" t="s">
        <v>70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6"/>
    </row>
    <row r="7" spans="1:28" s="3" customFormat="1">
      <c r="A7" s="74" t="s">
        <v>71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6"/>
    </row>
    <row r="8" spans="1:28" s="3" customFormat="1">
      <c r="A8" s="74" t="s">
        <v>51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7"/>
    </row>
    <row r="9" spans="1:28" s="3" customFormat="1">
      <c r="A9" s="74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76"/>
    </row>
    <row r="10" spans="1:28" s="3" customFormat="1">
      <c r="A10" s="74" t="s">
        <v>73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77"/>
    </row>
    <row r="11" spans="1:28" s="3" customFormat="1">
      <c r="A11" s="74" t="s">
        <v>74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77"/>
    </row>
    <row r="12" spans="1:28" s="3" customFormat="1" ht="13.5" thickBot="1">
      <c r="A12" s="78" t="s">
        <v>75</v>
      </c>
      <c r="B12" s="32"/>
      <c r="C12" s="33"/>
      <c r="D12" s="3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5"/>
      <c r="AB12" s="79"/>
    </row>
    <row r="13" spans="1:28" s="4" customFormat="1" ht="22.5" customHeight="1">
      <c r="A13" s="123" t="s">
        <v>4</v>
      </c>
      <c r="B13" s="126" t="s">
        <v>48</v>
      </c>
      <c r="C13" s="126" t="s">
        <v>5</v>
      </c>
      <c r="D13" s="129" t="s">
        <v>6</v>
      </c>
      <c r="E13" s="129"/>
      <c r="F13" s="129"/>
      <c r="G13" s="129"/>
      <c r="H13" s="129"/>
      <c r="I13" s="129" t="s">
        <v>30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 t="s">
        <v>7</v>
      </c>
      <c r="AB13" s="130" t="s">
        <v>8</v>
      </c>
    </row>
    <row r="14" spans="1:28" s="4" customFormat="1" ht="23.25" customHeight="1">
      <c r="A14" s="124"/>
      <c r="B14" s="127"/>
      <c r="C14" s="127"/>
      <c r="D14" s="137" t="s">
        <v>9</v>
      </c>
      <c r="E14" s="139" t="s">
        <v>129</v>
      </c>
      <c r="F14" s="141" t="s">
        <v>130</v>
      </c>
      <c r="G14" s="141" t="s">
        <v>131</v>
      </c>
      <c r="H14" s="141" t="s">
        <v>132</v>
      </c>
      <c r="I14" s="133" t="s">
        <v>10</v>
      </c>
      <c r="J14" s="133"/>
      <c r="K14" s="133"/>
      <c r="L14" s="133"/>
      <c r="M14" s="133"/>
      <c r="N14" s="133"/>
      <c r="O14" s="133" t="s">
        <v>11</v>
      </c>
      <c r="P14" s="133"/>
      <c r="Q14" s="133"/>
      <c r="R14" s="143" t="s">
        <v>12</v>
      </c>
      <c r="S14" s="143"/>
      <c r="T14" s="143"/>
      <c r="U14" s="143"/>
      <c r="V14" s="143"/>
      <c r="W14" s="143"/>
      <c r="X14" s="143" t="s">
        <v>13</v>
      </c>
      <c r="Y14" s="143"/>
      <c r="Z14" s="133" t="s">
        <v>14</v>
      </c>
      <c r="AA14" s="145"/>
      <c r="AB14" s="131"/>
    </row>
    <row r="15" spans="1:28" s="4" customFormat="1" ht="52.5" customHeight="1" thickBot="1">
      <c r="A15" s="125"/>
      <c r="B15" s="128"/>
      <c r="C15" s="128"/>
      <c r="D15" s="138"/>
      <c r="E15" s="140"/>
      <c r="F15" s="142"/>
      <c r="G15" s="142"/>
      <c r="H15" s="142"/>
      <c r="I15" s="62" t="s">
        <v>15</v>
      </c>
      <c r="J15" s="61" t="s">
        <v>16</v>
      </c>
      <c r="K15" s="61" t="s">
        <v>17</v>
      </c>
      <c r="L15" s="61" t="s">
        <v>38</v>
      </c>
      <c r="M15" s="61" t="s">
        <v>18</v>
      </c>
      <c r="N15" s="61" t="s">
        <v>19</v>
      </c>
      <c r="O15" s="63" t="s">
        <v>20</v>
      </c>
      <c r="P15" s="63" t="s">
        <v>21</v>
      </c>
      <c r="Q15" s="60" t="s">
        <v>22</v>
      </c>
      <c r="R15" s="60" t="s">
        <v>31</v>
      </c>
      <c r="S15" s="60" t="s">
        <v>32</v>
      </c>
      <c r="T15" s="63" t="s">
        <v>23</v>
      </c>
      <c r="U15" s="63" t="s">
        <v>33</v>
      </c>
      <c r="V15" s="64" t="s">
        <v>24</v>
      </c>
      <c r="W15" s="63" t="s">
        <v>25</v>
      </c>
      <c r="X15" s="60" t="s">
        <v>26</v>
      </c>
      <c r="Y15" s="60" t="s">
        <v>27</v>
      </c>
      <c r="Z15" s="144"/>
      <c r="AA15" s="146"/>
      <c r="AB15" s="132"/>
    </row>
    <row r="16" spans="1:28" s="12" customFormat="1" ht="34.5" customHeight="1">
      <c r="A16" s="80" t="s">
        <v>39</v>
      </c>
      <c r="B16" s="55" t="s">
        <v>67</v>
      </c>
      <c r="C16" s="6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56"/>
      <c r="S16" s="57"/>
      <c r="T16" s="8"/>
      <c r="U16" s="8"/>
      <c r="V16" s="8"/>
      <c r="W16" s="8"/>
      <c r="X16" s="8"/>
      <c r="Y16" s="8"/>
      <c r="Z16" s="8"/>
      <c r="AA16" s="81"/>
      <c r="AB16" s="82"/>
    </row>
    <row r="17" spans="1:28" s="12" customFormat="1" ht="42.75" customHeight="1">
      <c r="A17" s="83" t="s">
        <v>36</v>
      </c>
      <c r="B17" s="5" t="s">
        <v>68</v>
      </c>
      <c r="C17" s="66">
        <f>+'[2]PLAN INDICATIVO'!$D$287</f>
        <v>0.19030879723627989</v>
      </c>
      <c r="D17" s="99">
        <v>50</v>
      </c>
      <c r="E17" s="70"/>
      <c r="F17" s="70"/>
      <c r="G17" s="70"/>
      <c r="H17" s="70">
        <v>50</v>
      </c>
      <c r="I17" s="15">
        <v>90000</v>
      </c>
      <c r="J17" s="15"/>
      <c r="K17" s="15"/>
      <c r="L17" s="15"/>
      <c r="M17" s="15"/>
      <c r="N17" s="8"/>
      <c r="O17" s="15"/>
      <c r="P17" s="15"/>
      <c r="Q17" s="8"/>
      <c r="R17" s="9"/>
      <c r="S17" s="10"/>
      <c r="T17" s="15"/>
      <c r="U17" s="8"/>
      <c r="V17" s="8"/>
      <c r="W17" s="8"/>
      <c r="X17" s="15"/>
      <c r="Y17" s="15"/>
      <c r="Z17" s="8">
        <f>SUM(I17:W17)</f>
        <v>90000</v>
      </c>
      <c r="AA17" s="11" t="s">
        <v>47</v>
      </c>
      <c r="AB17" s="84"/>
    </row>
    <row r="18" spans="1:28" s="12" customFormat="1" ht="24" customHeight="1">
      <c r="A18" s="83" t="s">
        <v>37</v>
      </c>
      <c r="B18" s="59" t="s">
        <v>69</v>
      </c>
      <c r="C18" s="66">
        <f>+'[2]PLAN INDICATIVO'!$D$288</f>
        <v>0.14424679535743506</v>
      </c>
      <c r="D18" s="14">
        <v>10</v>
      </c>
      <c r="E18" s="15"/>
      <c r="F18" s="15"/>
      <c r="G18" s="15"/>
      <c r="H18" s="70">
        <v>10</v>
      </c>
      <c r="I18" s="15">
        <v>10850</v>
      </c>
      <c r="J18" s="15"/>
      <c r="K18" s="15"/>
      <c r="L18" s="15"/>
      <c r="M18" s="15"/>
      <c r="N18" s="8"/>
      <c r="O18" s="15"/>
      <c r="P18" s="15">
        <f>+'[1]POAI - MANI - 2012'!$N$102/1000</f>
        <v>15417.107</v>
      </c>
      <c r="Q18" s="8"/>
      <c r="R18" s="17"/>
      <c r="S18" s="17"/>
      <c r="T18" s="15"/>
      <c r="U18" s="8"/>
      <c r="V18" s="8"/>
      <c r="W18" s="8"/>
      <c r="X18" s="15"/>
      <c r="Y18" s="15"/>
      <c r="Z18" s="8">
        <f>SUM(I18:W18)</f>
        <v>26267.107</v>
      </c>
      <c r="AA18" s="11" t="s">
        <v>47</v>
      </c>
      <c r="AB18" s="84"/>
    </row>
    <row r="19" spans="1:28" s="12" customFormat="1" ht="21.75" customHeight="1">
      <c r="A19" s="83"/>
      <c r="B19" s="18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8"/>
      <c r="O19" s="15"/>
      <c r="P19" s="15"/>
      <c r="Q19" s="8"/>
      <c r="R19" s="15"/>
      <c r="S19" s="15"/>
      <c r="T19" s="15"/>
      <c r="U19" s="8"/>
      <c r="V19" s="8"/>
      <c r="W19" s="8"/>
      <c r="X19" s="15"/>
      <c r="Y19" s="15"/>
      <c r="Z19" s="8"/>
      <c r="AA19" s="11"/>
      <c r="AB19" s="84"/>
    </row>
    <row r="20" spans="1:28" s="12" customFormat="1" ht="11.25">
      <c r="A20" s="83"/>
      <c r="B20" s="18"/>
      <c r="C20" s="13"/>
      <c r="D20" s="18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15"/>
      <c r="P20" s="15"/>
      <c r="Q20" s="8"/>
      <c r="R20" s="15"/>
      <c r="S20" s="15"/>
      <c r="T20" s="15"/>
      <c r="U20" s="8"/>
      <c r="V20" s="8"/>
      <c r="W20" s="8"/>
      <c r="X20" s="15"/>
      <c r="Y20" s="15"/>
      <c r="Z20" s="8"/>
      <c r="AA20" s="16"/>
      <c r="AB20" s="84"/>
    </row>
    <row r="21" spans="1:28" s="12" customFormat="1" ht="11.25">
      <c r="A21" s="83"/>
      <c r="B21" s="18"/>
      <c r="C21" s="13"/>
      <c r="D21" s="18"/>
      <c r="E21" s="15"/>
      <c r="F21" s="15"/>
      <c r="G21" s="15"/>
      <c r="H21" s="15"/>
      <c r="I21" s="15"/>
      <c r="J21" s="15"/>
      <c r="K21" s="15"/>
      <c r="L21" s="15"/>
      <c r="M21" s="15"/>
      <c r="N21" s="8"/>
      <c r="O21" s="15"/>
      <c r="P21" s="15"/>
      <c r="Q21" s="8"/>
      <c r="R21" s="15"/>
      <c r="S21" s="15"/>
      <c r="T21" s="15"/>
      <c r="U21" s="8"/>
      <c r="V21" s="8"/>
      <c r="W21" s="8"/>
      <c r="X21" s="15"/>
      <c r="Y21" s="15"/>
      <c r="Z21" s="8"/>
      <c r="AA21" s="16"/>
      <c r="AB21" s="84"/>
    </row>
    <row r="22" spans="1:28" s="12" customFormat="1" ht="11.25">
      <c r="A22" s="85"/>
      <c r="B22" s="18"/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/>
      <c r="O22" s="18"/>
      <c r="P22" s="18"/>
      <c r="Q22" s="8"/>
      <c r="R22" s="18"/>
      <c r="S22" s="18"/>
      <c r="T22" s="18"/>
      <c r="U22" s="19"/>
      <c r="V22" s="19"/>
      <c r="W22" s="8"/>
      <c r="X22" s="18"/>
      <c r="Y22" s="18"/>
      <c r="Z22" s="8"/>
      <c r="AA22" s="16"/>
      <c r="AB22" s="84"/>
    </row>
    <row r="23" spans="1:28" s="12" customFormat="1" ht="11.25">
      <c r="A23" s="85"/>
      <c r="B23" s="18"/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8"/>
      <c r="O23" s="18"/>
      <c r="P23" s="18"/>
      <c r="Q23" s="8"/>
      <c r="R23" s="18"/>
      <c r="S23" s="18"/>
      <c r="T23" s="18"/>
      <c r="U23" s="19"/>
      <c r="V23" s="19"/>
      <c r="W23" s="8"/>
      <c r="X23" s="18"/>
      <c r="Y23" s="18"/>
      <c r="Z23" s="8"/>
      <c r="AA23" s="16"/>
      <c r="AB23" s="84"/>
    </row>
    <row r="24" spans="1:28" s="12" customFormat="1" ht="11.25">
      <c r="A24" s="85"/>
      <c r="B24" s="18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"/>
      <c r="O24" s="18"/>
      <c r="P24" s="18"/>
      <c r="Q24" s="8"/>
      <c r="R24" s="18"/>
      <c r="S24" s="18"/>
      <c r="T24" s="18"/>
      <c r="U24" s="19"/>
      <c r="V24" s="19"/>
      <c r="W24" s="8"/>
      <c r="X24" s="18"/>
      <c r="Y24" s="18"/>
      <c r="Z24" s="8"/>
      <c r="AA24" s="16"/>
      <c r="AB24" s="84"/>
    </row>
    <row r="25" spans="1:28">
      <c r="A25" s="86"/>
      <c r="B25" s="20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8"/>
      <c r="O25" s="20"/>
      <c r="P25" s="20"/>
      <c r="Q25" s="8"/>
      <c r="R25" s="20"/>
      <c r="S25" s="20"/>
      <c r="T25" s="20"/>
      <c r="U25" s="22"/>
      <c r="V25" s="22"/>
      <c r="W25" s="8"/>
      <c r="X25" s="20"/>
      <c r="Y25" s="20"/>
      <c r="Z25" s="8"/>
      <c r="AA25" s="23"/>
      <c r="AB25" s="87"/>
    </row>
    <row r="26" spans="1:28">
      <c r="A26" s="86"/>
      <c r="B26" s="20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8"/>
      <c r="O26" s="20"/>
      <c r="P26" s="20"/>
      <c r="Q26" s="8"/>
      <c r="R26" s="20"/>
      <c r="S26" s="20"/>
      <c r="T26" s="20"/>
      <c r="U26" s="22"/>
      <c r="V26" s="22"/>
      <c r="W26" s="8"/>
      <c r="X26" s="20"/>
      <c r="Y26" s="20"/>
      <c r="Z26" s="8"/>
      <c r="AA26" s="23"/>
      <c r="AB26" s="87"/>
    </row>
    <row r="27" spans="1:28" ht="13.5" thickBot="1">
      <c r="A27" s="88"/>
      <c r="B27" s="49"/>
      <c r="C27" s="5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1"/>
      <c r="O27" s="49"/>
      <c r="P27" s="49"/>
      <c r="Q27" s="51"/>
      <c r="R27" s="49"/>
      <c r="S27" s="49"/>
      <c r="T27" s="49"/>
      <c r="U27" s="49"/>
      <c r="V27" s="49"/>
      <c r="W27" s="52"/>
      <c r="X27" s="49"/>
      <c r="Y27" s="49"/>
      <c r="Z27" s="52"/>
      <c r="AA27" s="53"/>
      <c r="AB27" s="89"/>
    </row>
    <row r="28" spans="1:28">
      <c r="A28" s="90"/>
      <c r="B28" s="40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91"/>
    </row>
    <row r="29" spans="1:28">
      <c r="A29" s="90"/>
      <c r="B29" s="40"/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91"/>
    </row>
    <row r="30" spans="1:28" s="24" customFormat="1" ht="11.25">
      <c r="A30" s="92" t="s">
        <v>119</v>
      </c>
      <c r="B30" s="73" t="s">
        <v>120</v>
      </c>
      <c r="C30" s="44"/>
      <c r="D30" s="43"/>
      <c r="E30" s="43"/>
      <c r="F30" s="43"/>
      <c r="G30" s="43"/>
      <c r="H30" s="25" t="s">
        <v>118</v>
      </c>
      <c r="I30" s="25"/>
      <c r="J30" s="69"/>
      <c r="K30" s="69"/>
      <c r="L30" s="69"/>
      <c r="M30" s="6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93"/>
    </row>
    <row r="31" spans="1:28" s="24" customFormat="1" ht="11.25">
      <c r="A31" s="92"/>
      <c r="B31" s="43" t="s">
        <v>133</v>
      </c>
      <c r="C31" s="44"/>
      <c r="D31" s="43"/>
      <c r="E31" s="43"/>
      <c r="F31" s="43"/>
      <c r="G31" s="43"/>
      <c r="H31" s="25"/>
      <c r="I31" s="25"/>
      <c r="J31" s="25" t="s">
        <v>121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93"/>
    </row>
    <row r="32" spans="1:28" s="24" customFormat="1" ht="11.25">
      <c r="A32" s="92"/>
      <c r="B32" s="43"/>
      <c r="C32" s="44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93"/>
    </row>
    <row r="33" spans="1:28" s="24" customFormat="1" ht="12" thickBot="1">
      <c r="A33" s="94" t="s">
        <v>28</v>
      </c>
      <c r="B33" s="95"/>
      <c r="C33" s="95"/>
      <c r="D33" s="95"/>
      <c r="E33" s="96"/>
      <c r="F33" s="96"/>
      <c r="G33" s="96"/>
      <c r="H33" s="95" t="s">
        <v>29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6"/>
      <c r="AB33" s="97"/>
    </row>
  </sheetData>
  <mergeCells count="24">
    <mergeCell ref="A1:E3"/>
    <mergeCell ref="F1:W1"/>
    <mergeCell ref="X1:AB1"/>
    <mergeCell ref="F2:W2"/>
    <mergeCell ref="X2:AB2"/>
    <mergeCell ref="F3:W3"/>
    <mergeCell ref="X3:AB3"/>
    <mergeCell ref="A13:A15"/>
    <mergeCell ref="B13:B15"/>
    <mergeCell ref="C13:C15"/>
    <mergeCell ref="D13:H13"/>
    <mergeCell ref="D14:D15"/>
    <mergeCell ref="E14:E15"/>
    <mergeCell ref="F14:F15"/>
    <mergeCell ref="G14:G15"/>
    <mergeCell ref="H14:H15"/>
    <mergeCell ref="I13:Z13"/>
    <mergeCell ref="AA13:AA15"/>
    <mergeCell ref="Z14:Z15"/>
    <mergeCell ref="AB13:AB15"/>
    <mergeCell ref="I14:N14"/>
    <mergeCell ref="O14:Q14"/>
    <mergeCell ref="R14:W14"/>
    <mergeCell ref="X14:Y14"/>
  </mergeCells>
  <phoneticPr fontId="29" type="noConversion"/>
  <printOptions horizontalCentered="1"/>
  <pageMargins left="0.70866141732283472" right="0.70866141732283472" top="1.3779527559055118" bottom="0.74803149606299213" header="0.31496062992125984" footer="0.31496062992125984"/>
  <pageSetup paperSize="5" scale="45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topLeftCell="A25" zoomScale="85" zoomScaleNormal="85" workbookViewId="0">
      <selection activeCell="B28" sqref="B28"/>
    </sheetView>
  </sheetViews>
  <sheetFormatPr baseColWidth="10" defaultRowHeight="12.75"/>
  <cols>
    <col min="1" max="1" width="18.140625" customWidth="1"/>
    <col min="2" max="2" width="37.5703125" customWidth="1"/>
    <col min="3" max="3" width="8.28515625" style="1" customWidth="1"/>
    <col min="4" max="4" width="7.710937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10" width="13.85546875" customWidth="1"/>
    <col min="12" max="13" width="12.7109375" customWidth="1"/>
    <col min="14" max="14" width="9.28515625" customWidth="1"/>
    <col min="15" max="15" width="11.28515625" customWidth="1"/>
    <col min="16" max="16" width="10.140625" customWidth="1"/>
    <col min="17" max="17" width="10" customWidth="1"/>
    <col min="18" max="18" width="9.28515625" customWidth="1"/>
    <col min="19" max="19" width="9.140625" customWidth="1"/>
    <col min="20" max="20" width="8.5703125" customWidth="1"/>
    <col min="21" max="21" width="10.5703125" customWidth="1"/>
    <col min="22" max="22" width="8.7109375" customWidth="1"/>
    <col min="23" max="23" width="11.28515625" customWidth="1"/>
    <col min="24" max="24" width="10.5703125" customWidth="1"/>
    <col min="25" max="25" width="11.7109375" customWidth="1"/>
    <col min="26" max="26" width="11.140625" customWidth="1"/>
    <col min="27" max="27" width="12.28515625" customWidth="1"/>
    <col min="28" max="28" width="12.140625" customWidth="1"/>
    <col min="29" max="29" width="18.7109375" customWidth="1"/>
  </cols>
  <sheetData>
    <row r="1" spans="1:29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6"/>
      <c r="Y1" s="109" t="s">
        <v>115</v>
      </c>
      <c r="Z1" s="110"/>
      <c r="AA1" s="110"/>
      <c r="AB1" s="110"/>
      <c r="AC1" s="111"/>
    </row>
    <row r="2" spans="1:29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115" t="s">
        <v>116</v>
      </c>
      <c r="Z2" s="115"/>
      <c r="AA2" s="115"/>
      <c r="AB2" s="115"/>
      <c r="AC2" s="147"/>
    </row>
    <row r="3" spans="1:29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  <c r="Y3" s="120" t="s">
        <v>117</v>
      </c>
      <c r="Z3" s="121"/>
      <c r="AA3" s="121"/>
      <c r="AB3" s="121"/>
      <c r="AC3" s="122"/>
    </row>
    <row r="4" spans="1:29" s="2" customFormat="1" ht="18">
      <c r="A4" s="26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</row>
    <row r="5" spans="1:29" s="3" customFormat="1">
      <c r="A5" s="26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</row>
    <row r="6" spans="1:29" s="3" customFormat="1">
      <c r="A6" s="26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3" customFormat="1">
      <c r="A7" s="26" t="s">
        <v>58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</row>
    <row r="8" spans="1:29" s="3" customFormat="1" ht="16.5" customHeight="1">
      <c r="A8" s="26" t="s">
        <v>80</v>
      </c>
      <c r="B8" s="154" t="s">
        <v>81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0"/>
    </row>
    <row r="9" spans="1:29" s="3" customFormat="1">
      <c r="A9" s="26" t="s">
        <v>82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1:29" s="3" customFormat="1" ht="13.5" customHeight="1">
      <c r="A10" s="26" t="s">
        <v>83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0"/>
    </row>
    <row r="11" spans="1:29" s="3" customFormat="1">
      <c r="A11" s="26" t="s">
        <v>84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0"/>
    </row>
    <row r="12" spans="1:29" s="3" customFormat="1">
      <c r="A12" s="26" t="s">
        <v>85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</row>
    <row r="13" spans="1:29" s="3" customFormat="1">
      <c r="A13" s="31" t="s">
        <v>86</v>
      </c>
      <c r="B13" s="32"/>
      <c r="C13" s="33"/>
      <c r="D13" s="3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5"/>
      <c r="AB13" s="34"/>
      <c r="AC13" s="30"/>
    </row>
    <row r="14" spans="1:29" s="3" customFormat="1">
      <c r="A14" s="31" t="s">
        <v>87</v>
      </c>
      <c r="B14" s="32"/>
      <c r="C14" s="33"/>
      <c r="D14" s="3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5"/>
      <c r="AB14" s="34"/>
      <c r="AC14" s="30"/>
    </row>
    <row r="15" spans="1:29" s="3" customFormat="1" ht="13.5" thickBot="1">
      <c r="A15" s="31" t="s">
        <v>88</v>
      </c>
      <c r="B15" s="32"/>
      <c r="C15" s="33"/>
      <c r="D15" s="3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5"/>
      <c r="AB15" s="34"/>
      <c r="AC15" s="30"/>
    </row>
    <row r="16" spans="1:29" s="4" customFormat="1" ht="22.5" customHeight="1">
      <c r="A16" s="151" t="s">
        <v>4</v>
      </c>
      <c r="B16" s="126" t="s">
        <v>43</v>
      </c>
      <c r="C16" s="126" t="s">
        <v>5</v>
      </c>
      <c r="D16" s="129" t="s">
        <v>6</v>
      </c>
      <c r="E16" s="129"/>
      <c r="F16" s="129"/>
      <c r="G16" s="129"/>
      <c r="H16" s="129"/>
      <c r="I16" s="129" t="s">
        <v>30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 t="s">
        <v>7</v>
      </c>
      <c r="AC16" s="148" t="s">
        <v>8</v>
      </c>
    </row>
    <row r="17" spans="1:29" s="4" customFormat="1" ht="23.25" customHeight="1">
      <c r="A17" s="152"/>
      <c r="B17" s="127"/>
      <c r="C17" s="127"/>
      <c r="D17" s="137" t="s">
        <v>9</v>
      </c>
      <c r="E17" s="139" t="s">
        <v>129</v>
      </c>
      <c r="F17" s="141" t="s">
        <v>130</v>
      </c>
      <c r="G17" s="141" t="s">
        <v>131</v>
      </c>
      <c r="H17" s="141" t="s">
        <v>132</v>
      </c>
      <c r="I17" s="133" t="s">
        <v>10</v>
      </c>
      <c r="J17" s="133"/>
      <c r="K17" s="133"/>
      <c r="L17" s="133"/>
      <c r="M17" s="133"/>
      <c r="N17" s="133"/>
      <c r="O17" s="133"/>
      <c r="P17" s="133" t="s">
        <v>11</v>
      </c>
      <c r="Q17" s="133"/>
      <c r="R17" s="133"/>
      <c r="S17" s="143" t="s">
        <v>12</v>
      </c>
      <c r="T17" s="143"/>
      <c r="U17" s="143"/>
      <c r="V17" s="143"/>
      <c r="W17" s="143"/>
      <c r="X17" s="143"/>
      <c r="Y17" s="143" t="s">
        <v>13</v>
      </c>
      <c r="Z17" s="143"/>
      <c r="AA17" s="133" t="s">
        <v>14</v>
      </c>
      <c r="AB17" s="145"/>
      <c r="AC17" s="149"/>
    </row>
    <row r="18" spans="1:29" s="4" customFormat="1" ht="33" customHeight="1" thickBot="1">
      <c r="A18" s="153"/>
      <c r="B18" s="128"/>
      <c r="C18" s="128"/>
      <c r="D18" s="138"/>
      <c r="E18" s="140"/>
      <c r="F18" s="142"/>
      <c r="G18" s="142"/>
      <c r="H18" s="142"/>
      <c r="I18" s="62" t="s">
        <v>15</v>
      </c>
      <c r="J18" s="62" t="s">
        <v>45</v>
      </c>
      <c r="K18" s="61" t="s">
        <v>16</v>
      </c>
      <c r="L18" s="61" t="s">
        <v>17</v>
      </c>
      <c r="M18" s="61" t="s">
        <v>38</v>
      </c>
      <c r="N18" s="61" t="s">
        <v>18</v>
      </c>
      <c r="O18" s="61" t="s">
        <v>19</v>
      </c>
      <c r="P18" s="63" t="s">
        <v>20</v>
      </c>
      <c r="Q18" s="63" t="s">
        <v>21</v>
      </c>
      <c r="R18" s="60" t="s">
        <v>22</v>
      </c>
      <c r="S18" s="60" t="s">
        <v>31</v>
      </c>
      <c r="T18" s="60" t="s">
        <v>32</v>
      </c>
      <c r="U18" s="63" t="s">
        <v>23</v>
      </c>
      <c r="V18" s="63" t="s">
        <v>33</v>
      </c>
      <c r="W18" s="64" t="s">
        <v>24</v>
      </c>
      <c r="X18" s="63" t="s">
        <v>25</v>
      </c>
      <c r="Y18" s="60" t="s">
        <v>26</v>
      </c>
      <c r="Z18" s="60" t="s">
        <v>27</v>
      </c>
      <c r="AA18" s="144"/>
      <c r="AB18" s="146"/>
      <c r="AC18" s="150"/>
    </row>
    <row r="19" spans="1:29" s="12" customFormat="1" ht="53.25" customHeight="1">
      <c r="A19" s="54" t="s">
        <v>39</v>
      </c>
      <c r="B19" s="55" t="s">
        <v>76</v>
      </c>
      <c r="C19" s="6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56"/>
      <c r="T19" s="57"/>
      <c r="U19" s="8"/>
      <c r="V19" s="8"/>
      <c r="W19" s="8"/>
      <c r="X19" s="8"/>
      <c r="Y19" s="8"/>
      <c r="Z19" s="8"/>
      <c r="AA19" s="8"/>
      <c r="AB19" s="11" t="s">
        <v>47</v>
      </c>
      <c r="AC19" s="58"/>
    </row>
    <row r="20" spans="1:29" s="12" customFormat="1" ht="61.5" customHeight="1">
      <c r="A20" s="37" t="s">
        <v>36</v>
      </c>
      <c r="B20" s="5" t="s">
        <v>89</v>
      </c>
      <c r="C20" s="65">
        <f>+'[2]PLAN INDICATIVO'!$D$313</f>
        <v>0.18283636672674269</v>
      </c>
      <c r="D20" s="99">
        <v>1</v>
      </c>
      <c r="E20" s="70"/>
      <c r="F20" s="70"/>
      <c r="G20" s="70"/>
      <c r="H20" s="70">
        <v>1</v>
      </c>
      <c r="I20" s="15"/>
      <c r="J20" s="15"/>
      <c r="K20" s="15"/>
      <c r="L20" s="15"/>
      <c r="M20" s="15"/>
      <c r="N20" s="15"/>
      <c r="O20" s="8"/>
      <c r="P20" s="15">
        <f>+'[1]POAI - MANI - 2012'!$M$108/1000</f>
        <v>136992.87400000001</v>
      </c>
      <c r="Q20" s="15"/>
      <c r="R20" s="8"/>
      <c r="S20" s="9"/>
      <c r="T20" s="10"/>
      <c r="U20" s="15"/>
      <c r="V20" s="8"/>
      <c r="W20" s="8"/>
      <c r="X20" s="8"/>
      <c r="Y20" s="15"/>
      <c r="Z20" s="15"/>
      <c r="AA20" s="8">
        <f>SUM(I20:Z20)</f>
        <v>136992.87400000001</v>
      </c>
      <c r="AB20" s="11" t="s">
        <v>47</v>
      </c>
      <c r="AC20" s="38"/>
    </row>
    <row r="21" spans="1:29" s="12" customFormat="1" ht="45.75" customHeight="1">
      <c r="A21" s="37" t="s">
        <v>37</v>
      </c>
      <c r="B21" s="59" t="s">
        <v>78</v>
      </c>
      <c r="C21" s="66">
        <f>+'[2]PLAN INDICATIVO'!$D$311</f>
        <v>1.5222002452990303E-2</v>
      </c>
      <c r="D21" s="14">
        <v>2</v>
      </c>
      <c r="E21" s="15"/>
      <c r="F21" s="15"/>
      <c r="G21" s="15"/>
      <c r="H21" s="15">
        <v>2</v>
      </c>
      <c r="I21" s="15"/>
      <c r="J21" s="15"/>
      <c r="K21" s="15"/>
      <c r="L21" s="15"/>
      <c r="M21" s="15"/>
      <c r="N21" s="15"/>
      <c r="O21" s="8"/>
      <c r="P21" s="15"/>
      <c r="Q21" s="15"/>
      <c r="R21" s="8"/>
      <c r="S21" s="17">
        <f>+'[1]POAI - MANI - 2012'!$P$109/1000</f>
        <v>1000000</v>
      </c>
      <c r="T21" s="17"/>
      <c r="U21" s="15"/>
      <c r="V21" s="8"/>
      <c r="W21" s="8"/>
      <c r="X21" s="8"/>
      <c r="Y21" s="15"/>
      <c r="Z21" s="15"/>
      <c r="AA21" s="8">
        <f>SUM(I21:Z21)</f>
        <v>1000000</v>
      </c>
      <c r="AB21" s="11" t="s">
        <v>47</v>
      </c>
      <c r="AC21" s="38"/>
    </row>
    <row r="22" spans="1:29" s="12" customFormat="1" ht="57" customHeight="1">
      <c r="A22" s="37" t="s">
        <v>41</v>
      </c>
      <c r="B22" s="59" t="s">
        <v>77</v>
      </c>
      <c r="C22" s="66">
        <f>+'[2]PLAN INDICATIVO'!$D$314</f>
        <v>0.17109016220764572</v>
      </c>
      <c r="D22" s="14">
        <v>2</v>
      </c>
      <c r="E22" s="15"/>
      <c r="F22" s="15"/>
      <c r="G22" s="15"/>
      <c r="H22" s="15">
        <v>2</v>
      </c>
      <c r="I22" s="15"/>
      <c r="J22" s="15"/>
      <c r="K22" s="15"/>
      <c r="L22" s="15"/>
      <c r="M22" s="15"/>
      <c r="N22" s="15"/>
      <c r="O22" s="8"/>
      <c r="P22" s="15"/>
      <c r="Q22" s="15"/>
      <c r="R22" s="8"/>
      <c r="S22" s="17">
        <f>+'[1]POAI - MANI - 2012'!$P$111/1000</f>
        <v>700000</v>
      </c>
      <c r="T22" s="17"/>
      <c r="U22" s="15"/>
      <c r="V22" s="8"/>
      <c r="W22" s="8"/>
      <c r="X22" s="8"/>
      <c r="Y22" s="15"/>
      <c r="Z22" s="15"/>
      <c r="AA22" s="8">
        <f>SUM(I22:Z22)</f>
        <v>700000</v>
      </c>
      <c r="AB22" s="11" t="s">
        <v>47</v>
      </c>
      <c r="AC22" s="38"/>
    </row>
    <row r="23" spans="1:29" s="12" customFormat="1" ht="24" customHeight="1">
      <c r="A23" s="37" t="s">
        <v>42</v>
      </c>
      <c r="B23" s="59" t="s">
        <v>79</v>
      </c>
      <c r="C23" s="66">
        <f>+'[2]PLAN INDICATIVO'!$D$317</f>
        <v>3.0669450637886078E-2</v>
      </c>
      <c r="D23" s="14">
        <v>1</v>
      </c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15"/>
      <c r="O23" s="8"/>
      <c r="P23" s="15"/>
      <c r="Q23" s="15"/>
      <c r="R23" s="8"/>
      <c r="S23" s="17">
        <f>+'[1]POAI - MANI - 2012'!$P$112/1000</f>
        <v>400000</v>
      </c>
      <c r="T23" s="17"/>
      <c r="U23" s="15"/>
      <c r="V23" s="8"/>
      <c r="W23" s="8"/>
      <c r="X23" s="8"/>
      <c r="Y23" s="15"/>
      <c r="Z23" s="15"/>
      <c r="AA23" s="8">
        <f>SUM(I23:Z23)</f>
        <v>400000</v>
      </c>
      <c r="AB23" s="11" t="s">
        <v>47</v>
      </c>
      <c r="AC23" s="38"/>
    </row>
    <row r="24" spans="1:29">
      <c r="A24" s="39"/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2"/>
    </row>
    <row r="25" spans="1:29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2"/>
    </row>
    <row r="26" spans="1:29" s="24" customFormat="1" ht="11.25">
      <c r="A26" s="92" t="s">
        <v>119</v>
      </c>
      <c r="B26" s="73" t="s">
        <v>120</v>
      </c>
      <c r="C26" s="44"/>
      <c r="D26" s="43"/>
      <c r="E26" s="43"/>
      <c r="F26" s="43"/>
      <c r="G26" s="43"/>
      <c r="H26" s="25" t="s">
        <v>118</v>
      </c>
      <c r="I26" s="25"/>
      <c r="J26" s="69"/>
      <c r="K26" s="69"/>
      <c r="L26" s="69"/>
      <c r="M26" s="69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45"/>
    </row>
    <row r="27" spans="1:29" s="24" customFormat="1" ht="11.25">
      <c r="A27" s="92"/>
      <c r="B27" s="43" t="s">
        <v>133</v>
      </c>
      <c r="C27" s="44"/>
      <c r="D27" s="43"/>
      <c r="E27" s="43"/>
      <c r="F27" s="43"/>
      <c r="G27" s="43"/>
      <c r="H27" s="25"/>
      <c r="I27" s="25"/>
      <c r="J27" s="25" t="s">
        <v>121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45"/>
    </row>
    <row r="28" spans="1:29" s="24" customFormat="1" ht="11.25">
      <c r="A28" s="92"/>
      <c r="B28" s="43"/>
      <c r="C28" s="44"/>
      <c r="D28" s="43"/>
      <c r="E28" s="43"/>
      <c r="F28" s="43"/>
      <c r="G28" s="4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45"/>
    </row>
    <row r="29" spans="1:29" s="24" customFormat="1" ht="12" thickBot="1">
      <c r="A29" s="94" t="s">
        <v>28</v>
      </c>
      <c r="B29" s="95"/>
      <c r="C29" s="95"/>
      <c r="D29" s="95"/>
      <c r="E29" s="96"/>
      <c r="F29" s="96"/>
      <c r="G29" s="96"/>
      <c r="H29" s="95" t="s">
        <v>29</v>
      </c>
      <c r="I29" s="95"/>
      <c r="J29" s="95"/>
      <c r="K29" s="95"/>
      <c r="L29" s="95"/>
      <c r="M29" s="9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8"/>
    </row>
  </sheetData>
  <mergeCells count="25">
    <mergeCell ref="A1:E3"/>
    <mergeCell ref="F1:X1"/>
    <mergeCell ref="Y1:AC1"/>
    <mergeCell ref="F2:X2"/>
    <mergeCell ref="Y2:AC2"/>
    <mergeCell ref="F3:X3"/>
    <mergeCell ref="Y3:AC3"/>
    <mergeCell ref="I16:AA16"/>
    <mergeCell ref="B8:N8"/>
    <mergeCell ref="AA17:AA18"/>
    <mergeCell ref="Y17:Z17"/>
    <mergeCell ref="A16:A18"/>
    <mergeCell ref="B16:B18"/>
    <mergeCell ref="C16:C18"/>
    <mergeCell ref="D16:H16"/>
    <mergeCell ref="AC16:AC18"/>
    <mergeCell ref="D17:D18"/>
    <mergeCell ref="E17:E18"/>
    <mergeCell ref="F17:F18"/>
    <mergeCell ref="G17:G18"/>
    <mergeCell ref="H17:H18"/>
    <mergeCell ref="I17:O17"/>
    <mergeCell ref="P17:R17"/>
    <mergeCell ref="S17:X17"/>
    <mergeCell ref="AB16:AB18"/>
  </mergeCells>
  <phoneticPr fontId="29" type="noConversion"/>
  <printOptions horizontalCentered="1"/>
  <pageMargins left="0.35433070866141736" right="0.35433070866141736" top="1.3779527559055118" bottom="0.39370078740157483" header="0.51181102362204722" footer="0.51181102362204722"/>
  <pageSetup paperSize="5" scale="40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="70" zoomScaleNormal="70" workbookViewId="0">
      <selection activeCell="B22" sqref="B22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10" customWidth="1"/>
    <col min="5" max="5" width="8.5703125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14" width="11.28515625" customWidth="1"/>
    <col min="15" max="15" width="10.140625" customWidth="1"/>
    <col min="16" max="23" width="8.7109375" customWidth="1"/>
    <col min="24" max="24" width="11.7109375" customWidth="1"/>
    <col min="25" max="25" width="11.140625" customWidth="1"/>
    <col min="26" max="26" width="12.28515625" customWidth="1"/>
    <col min="27" max="27" width="14.42578125" customWidth="1"/>
    <col min="28" max="28" width="18.7109375" customWidth="1"/>
  </cols>
  <sheetData>
    <row r="1" spans="1:28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09" t="s">
        <v>115</v>
      </c>
      <c r="Y1" s="110"/>
      <c r="Z1" s="110"/>
      <c r="AA1" s="110"/>
      <c r="AB1" s="111"/>
    </row>
    <row r="2" spans="1:28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5" t="s">
        <v>116</v>
      </c>
      <c r="Y2" s="115"/>
      <c r="Z2" s="115"/>
      <c r="AA2" s="115"/>
      <c r="AB2" s="116"/>
    </row>
    <row r="3" spans="1:28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117</v>
      </c>
      <c r="Y3" s="121"/>
      <c r="Z3" s="121"/>
      <c r="AA3" s="121"/>
      <c r="AB3" s="122"/>
    </row>
    <row r="4" spans="1:28" s="2" customFormat="1" ht="18">
      <c r="A4" s="74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5"/>
    </row>
    <row r="5" spans="1:28" s="3" customFormat="1">
      <c r="A5" s="74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76"/>
    </row>
    <row r="6" spans="1:28" s="3" customFormat="1">
      <c r="A6" s="74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6"/>
    </row>
    <row r="7" spans="1:28" s="3" customFormat="1">
      <c r="A7" s="74" t="s">
        <v>92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6"/>
    </row>
    <row r="8" spans="1:28" s="3" customFormat="1">
      <c r="A8" s="74" t="s">
        <v>60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7"/>
    </row>
    <row r="9" spans="1:28" s="3" customFormat="1">
      <c r="A9" s="74" t="s">
        <v>93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77"/>
    </row>
    <row r="10" spans="1:28" s="3" customFormat="1">
      <c r="A10" s="74" t="s">
        <v>94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76"/>
    </row>
    <row r="11" spans="1:28" s="3" customFormat="1">
      <c r="A11" s="74" t="s">
        <v>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77"/>
    </row>
    <row r="12" spans="1:28" s="3" customFormat="1" ht="13.5" thickBot="1">
      <c r="A12" s="78" t="s">
        <v>96</v>
      </c>
      <c r="B12" s="32"/>
      <c r="C12" s="33"/>
      <c r="D12" s="3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5"/>
      <c r="AB12" s="79"/>
    </row>
    <row r="13" spans="1:28" s="4" customFormat="1" ht="22.5" customHeight="1">
      <c r="A13" s="123" t="s">
        <v>4</v>
      </c>
      <c r="B13" s="126" t="s">
        <v>48</v>
      </c>
      <c r="C13" s="126" t="s">
        <v>5</v>
      </c>
      <c r="D13" s="129" t="s">
        <v>6</v>
      </c>
      <c r="E13" s="129"/>
      <c r="F13" s="129"/>
      <c r="G13" s="129"/>
      <c r="H13" s="129"/>
      <c r="I13" s="129" t="s">
        <v>30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 t="s">
        <v>7</v>
      </c>
      <c r="AB13" s="130" t="s">
        <v>8</v>
      </c>
    </row>
    <row r="14" spans="1:28" s="4" customFormat="1" ht="23.25" customHeight="1">
      <c r="A14" s="124"/>
      <c r="B14" s="127"/>
      <c r="C14" s="127"/>
      <c r="D14" s="137" t="s">
        <v>9</v>
      </c>
      <c r="E14" s="139" t="s">
        <v>129</v>
      </c>
      <c r="F14" s="141" t="s">
        <v>130</v>
      </c>
      <c r="G14" s="141" t="s">
        <v>131</v>
      </c>
      <c r="H14" s="141" t="s">
        <v>132</v>
      </c>
      <c r="I14" s="133" t="s">
        <v>10</v>
      </c>
      <c r="J14" s="133"/>
      <c r="K14" s="133"/>
      <c r="L14" s="133"/>
      <c r="M14" s="133"/>
      <c r="N14" s="133"/>
      <c r="O14" s="133" t="s">
        <v>11</v>
      </c>
      <c r="P14" s="133"/>
      <c r="Q14" s="133"/>
      <c r="R14" s="143" t="s">
        <v>12</v>
      </c>
      <c r="S14" s="143"/>
      <c r="T14" s="143"/>
      <c r="U14" s="143"/>
      <c r="V14" s="143"/>
      <c r="W14" s="143"/>
      <c r="X14" s="143" t="s">
        <v>13</v>
      </c>
      <c r="Y14" s="143"/>
      <c r="Z14" s="133" t="s">
        <v>14</v>
      </c>
      <c r="AA14" s="145"/>
      <c r="AB14" s="131"/>
    </row>
    <row r="15" spans="1:28" s="4" customFormat="1" ht="33" customHeight="1" thickBot="1">
      <c r="A15" s="125"/>
      <c r="B15" s="128"/>
      <c r="C15" s="128"/>
      <c r="D15" s="138"/>
      <c r="E15" s="140"/>
      <c r="F15" s="142"/>
      <c r="G15" s="142"/>
      <c r="H15" s="142"/>
      <c r="I15" s="62" t="s">
        <v>15</v>
      </c>
      <c r="J15" s="61" t="s">
        <v>16</v>
      </c>
      <c r="K15" s="61" t="s">
        <v>17</v>
      </c>
      <c r="L15" s="61" t="s">
        <v>38</v>
      </c>
      <c r="M15" s="61" t="s">
        <v>18</v>
      </c>
      <c r="N15" s="61" t="s">
        <v>19</v>
      </c>
      <c r="O15" s="63" t="s">
        <v>20</v>
      </c>
      <c r="P15" s="63" t="s">
        <v>21</v>
      </c>
      <c r="Q15" s="60" t="s">
        <v>22</v>
      </c>
      <c r="R15" s="60" t="s">
        <v>31</v>
      </c>
      <c r="S15" s="60" t="s">
        <v>32</v>
      </c>
      <c r="T15" s="63" t="s">
        <v>23</v>
      </c>
      <c r="U15" s="63" t="s">
        <v>33</v>
      </c>
      <c r="V15" s="64" t="s">
        <v>24</v>
      </c>
      <c r="W15" s="63" t="s">
        <v>25</v>
      </c>
      <c r="X15" s="60" t="s">
        <v>26</v>
      </c>
      <c r="Y15" s="60" t="s">
        <v>27</v>
      </c>
      <c r="Z15" s="144"/>
      <c r="AA15" s="146"/>
      <c r="AB15" s="132"/>
    </row>
    <row r="16" spans="1:28" s="12" customFormat="1" ht="76.5" customHeight="1">
      <c r="A16" s="80" t="s">
        <v>39</v>
      </c>
      <c r="B16" s="55" t="s">
        <v>90</v>
      </c>
      <c r="C16" s="6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56"/>
      <c r="S16" s="57"/>
      <c r="T16" s="8"/>
      <c r="U16" s="8"/>
      <c r="V16" s="8"/>
      <c r="W16" s="8"/>
      <c r="X16" s="8"/>
      <c r="Y16" s="8"/>
      <c r="Z16" s="8"/>
      <c r="AA16" s="81"/>
      <c r="AB16" s="82"/>
    </row>
    <row r="17" spans="1:28" s="12" customFormat="1" ht="57" customHeight="1">
      <c r="A17" s="83" t="s">
        <v>36</v>
      </c>
      <c r="B17" s="5" t="s">
        <v>91</v>
      </c>
      <c r="C17" s="66">
        <f>+'[2]PLAN INDICATIVO'!$D$319</f>
        <v>8.5822952680947834E-2</v>
      </c>
      <c r="D17" s="99">
        <v>100</v>
      </c>
      <c r="E17" s="70"/>
      <c r="F17" s="70"/>
      <c r="G17" s="70"/>
      <c r="H17" s="70">
        <v>100</v>
      </c>
      <c r="I17" s="15"/>
      <c r="J17" s="15"/>
      <c r="K17" s="15"/>
      <c r="L17" s="15"/>
      <c r="M17" s="15"/>
      <c r="N17" s="8"/>
      <c r="O17" s="67">
        <v>439000</v>
      </c>
      <c r="P17" s="15"/>
      <c r="Q17" s="8"/>
      <c r="R17" s="9"/>
      <c r="S17" s="10"/>
      <c r="T17" s="15"/>
      <c r="U17" s="8"/>
      <c r="V17" s="8"/>
      <c r="W17" s="8"/>
      <c r="X17" s="15"/>
      <c r="Y17" s="15"/>
      <c r="Z17" s="71">
        <f>SUM(I17:W17)</f>
        <v>439000</v>
      </c>
      <c r="AA17" s="72" t="s">
        <v>47</v>
      </c>
      <c r="AB17" s="98"/>
    </row>
    <row r="18" spans="1:28">
      <c r="A18" s="90"/>
      <c r="B18" s="40"/>
      <c r="C18" s="4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1"/>
    </row>
    <row r="19" spans="1:28">
      <c r="A19" s="90"/>
      <c r="B19" s="40"/>
      <c r="C19" s="4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91"/>
    </row>
    <row r="20" spans="1:28" s="24" customFormat="1" ht="11.25">
      <c r="A20" s="92" t="s">
        <v>119</v>
      </c>
      <c r="B20" s="73" t="s">
        <v>120</v>
      </c>
      <c r="C20" s="44"/>
      <c r="D20" s="43"/>
      <c r="E20" s="43"/>
      <c r="F20" s="43"/>
      <c r="G20" s="43"/>
      <c r="H20" s="25" t="s">
        <v>118</v>
      </c>
      <c r="I20" s="25"/>
      <c r="J20" s="69"/>
      <c r="K20" s="69"/>
      <c r="L20" s="69"/>
      <c r="M20" s="6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93"/>
    </row>
    <row r="21" spans="1:28" s="24" customFormat="1" ht="11.25">
      <c r="A21" s="92"/>
      <c r="B21" s="43" t="s">
        <v>133</v>
      </c>
      <c r="C21" s="44"/>
      <c r="D21" s="43"/>
      <c r="E21" s="43"/>
      <c r="F21" s="43"/>
      <c r="G21" s="43"/>
      <c r="H21" s="25"/>
      <c r="I21" s="25"/>
      <c r="J21" s="25" t="s">
        <v>121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93"/>
    </row>
    <row r="22" spans="1:28" s="24" customFormat="1" ht="11.25">
      <c r="A22" s="92"/>
      <c r="B22" s="43"/>
      <c r="C22" s="44"/>
      <c r="D22" s="43"/>
      <c r="E22" s="43"/>
      <c r="F22" s="43"/>
      <c r="G22" s="4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93"/>
    </row>
    <row r="23" spans="1:28" s="24" customFormat="1" ht="12" thickBot="1">
      <c r="A23" s="94" t="s">
        <v>28</v>
      </c>
      <c r="B23" s="95"/>
      <c r="C23" s="95"/>
      <c r="D23" s="95"/>
      <c r="E23" s="96"/>
      <c r="F23" s="96"/>
      <c r="G23" s="96"/>
      <c r="H23" s="95" t="s">
        <v>29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97"/>
    </row>
  </sheetData>
  <mergeCells count="24">
    <mergeCell ref="I14:N14"/>
    <mergeCell ref="O14:Q14"/>
    <mergeCell ref="R14:W14"/>
    <mergeCell ref="X14:Y14"/>
    <mergeCell ref="A13:A15"/>
    <mergeCell ref="B13:B15"/>
    <mergeCell ref="C13:C15"/>
    <mergeCell ref="D13:H13"/>
    <mergeCell ref="AB13:AB15"/>
    <mergeCell ref="D14:D15"/>
    <mergeCell ref="E14:E15"/>
    <mergeCell ref="F14:F15"/>
    <mergeCell ref="G14:G15"/>
    <mergeCell ref="H14:H15"/>
    <mergeCell ref="I13:Z13"/>
    <mergeCell ref="AA13:AA15"/>
    <mergeCell ref="Z14:Z15"/>
    <mergeCell ref="A1:E3"/>
    <mergeCell ref="F1:W1"/>
    <mergeCell ref="X1:AB1"/>
    <mergeCell ref="F2:W2"/>
    <mergeCell ref="X2:AB2"/>
    <mergeCell ref="F3:W3"/>
    <mergeCell ref="X3:AB3"/>
  </mergeCells>
  <phoneticPr fontId="29" type="noConversion"/>
  <printOptions horizontalCentered="1"/>
  <pageMargins left="0.74803149606299213" right="0.74803149606299213" top="1.3779527559055118" bottom="0.98425196850393704" header="0" footer="0"/>
  <pageSetup paperSize="5" scale="4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topLeftCell="A13" zoomScale="85" zoomScaleNormal="85" workbookViewId="0">
      <selection activeCell="B28" sqref="B28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8.5703125" bestFit="1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24" width="8.7109375" customWidth="1"/>
    <col min="25" max="25" width="11.140625" customWidth="1"/>
    <col min="26" max="26" width="12.28515625" customWidth="1"/>
    <col min="27" max="27" width="21" customWidth="1"/>
    <col min="28" max="28" width="18.7109375" customWidth="1"/>
  </cols>
  <sheetData>
    <row r="1" spans="1:28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09" t="s">
        <v>115</v>
      </c>
      <c r="Y1" s="110"/>
      <c r="Z1" s="110"/>
      <c r="AA1" s="110"/>
      <c r="AB1" s="111"/>
    </row>
    <row r="2" spans="1:28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5" t="s">
        <v>116</v>
      </c>
      <c r="Y2" s="115"/>
      <c r="Z2" s="115"/>
      <c r="AA2" s="115"/>
      <c r="AB2" s="116"/>
    </row>
    <row r="3" spans="1:28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117</v>
      </c>
      <c r="Y3" s="121"/>
      <c r="Z3" s="121"/>
      <c r="AA3" s="121"/>
      <c r="AB3" s="122"/>
    </row>
    <row r="4" spans="1:28" s="2" customFormat="1" ht="18">
      <c r="A4" s="74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5"/>
    </row>
    <row r="5" spans="1:28" s="3" customFormat="1">
      <c r="A5" s="74" t="s">
        <v>104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76"/>
    </row>
    <row r="6" spans="1:28" s="3" customFormat="1">
      <c r="A6" s="74" t="s">
        <v>105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6"/>
    </row>
    <row r="7" spans="1:28" s="3" customFormat="1">
      <c r="A7" s="74" t="s">
        <v>106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6"/>
    </row>
    <row r="8" spans="1:28" s="3" customFormat="1">
      <c r="A8" s="74" t="s">
        <v>107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7"/>
    </row>
    <row r="9" spans="1:28" s="3" customFormat="1">
      <c r="A9" s="74" t="s">
        <v>108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76"/>
    </row>
    <row r="10" spans="1:28" s="3" customFormat="1">
      <c r="A10" s="74" t="s">
        <v>109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77"/>
    </row>
    <row r="11" spans="1:28" s="3" customFormat="1">
      <c r="A11" s="74" t="s">
        <v>110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77"/>
    </row>
    <row r="12" spans="1:28" s="3" customFormat="1">
      <c r="A12" s="74" t="s">
        <v>111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77"/>
    </row>
    <row r="13" spans="1:28" s="3" customFormat="1">
      <c r="A13" s="78" t="s">
        <v>112</v>
      </c>
      <c r="B13" s="32"/>
      <c r="C13" s="33"/>
      <c r="D13" s="3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5"/>
      <c r="AB13" s="79"/>
    </row>
    <row r="14" spans="1:28" s="3" customFormat="1">
      <c r="A14" s="78" t="s">
        <v>113</v>
      </c>
      <c r="B14" s="32"/>
      <c r="C14" s="3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77"/>
    </row>
    <row r="15" spans="1:28" s="3" customFormat="1" ht="13.5" thickBot="1">
      <c r="A15" s="78" t="s">
        <v>114</v>
      </c>
      <c r="B15" s="32"/>
      <c r="C15" s="33"/>
      <c r="D15" s="3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5"/>
      <c r="AB15" s="79"/>
    </row>
    <row r="16" spans="1:28" s="4" customFormat="1" ht="22.5" customHeight="1">
      <c r="A16" s="123" t="s">
        <v>4</v>
      </c>
      <c r="B16" s="126" t="s">
        <v>48</v>
      </c>
      <c r="C16" s="126" t="s">
        <v>5</v>
      </c>
      <c r="D16" s="129" t="s">
        <v>6</v>
      </c>
      <c r="E16" s="129"/>
      <c r="F16" s="129"/>
      <c r="G16" s="129"/>
      <c r="H16" s="129"/>
      <c r="I16" s="129" t="s">
        <v>30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 t="s">
        <v>7</v>
      </c>
      <c r="AB16" s="130" t="s">
        <v>8</v>
      </c>
    </row>
    <row r="17" spans="1:28" s="4" customFormat="1" ht="23.25" customHeight="1">
      <c r="A17" s="124"/>
      <c r="B17" s="127"/>
      <c r="C17" s="127"/>
      <c r="D17" s="137" t="s">
        <v>9</v>
      </c>
      <c r="E17" s="139" t="s">
        <v>129</v>
      </c>
      <c r="F17" s="141" t="s">
        <v>130</v>
      </c>
      <c r="G17" s="141" t="s">
        <v>131</v>
      </c>
      <c r="H17" s="141" t="s">
        <v>132</v>
      </c>
      <c r="I17" s="133" t="s">
        <v>10</v>
      </c>
      <c r="J17" s="133"/>
      <c r="K17" s="133"/>
      <c r="L17" s="133"/>
      <c r="M17" s="133"/>
      <c r="N17" s="133"/>
      <c r="O17" s="133" t="s">
        <v>11</v>
      </c>
      <c r="P17" s="133"/>
      <c r="Q17" s="133"/>
      <c r="R17" s="143" t="s">
        <v>12</v>
      </c>
      <c r="S17" s="143"/>
      <c r="T17" s="143"/>
      <c r="U17" s="143"/>
      <c r="V17" s="143"/>
      <c r="W17" s="143"/>
      <c r="X17" s="143" t="s">
        <v>13</v>
      </c>
      <c r="Y17" s="143"/>
      <c r="Z17" s="133" t="s">
        <v>14</v>
      </c>
      <c r="AA17" s="145"/>
      <c r="AB17" s="131"/>
    </row>
    <row r="18" spans="1:28" s="4" customFormat="1" ht="33" customHeight="1" thickBot="1">
      <c r="A18" s="125"/>
      <c r="B18" s="128"/>
      <c r="C18" s="128"/>
      <c r="D18" s="138"/>
      <c r="E18" s="140"/>
      <c r="F18" s="142"/>
      <c r="G18" s="142"/>
      <c r="H18" s="142"/>
      <c r="I18" s="62" t="s">
        <v>15</v>
      </c>
      <c r="J18" s="61" t="s">
        <v>16</v>
      </c>
      <c r="K18" s="61" t="s">
        <v>17</v>
      </c>
      <c r="L18" s="61" t="s">
        <v>38</v>
      </c>
      <c r="M18" s="61" t="s">
        <v>18</v>
      </c>
      <c r="N18" s="61" t="s">
        <v>19</v>
      </c>
      <c r="O18" s="63" t="s">
        <v>20</v>
      </c>
      <c r="P18" s="63" t="s">
        <v>21</v>
      </c>
      <c r="Q18" s="60" t="s">
        <v>22</v>
      </c>
      <c r="R18" s="60" t="s">
        <v>31</v>
      </c>
      <c r="S18" s="60" t="s">
        <v>32</v>
      </c>
      <c r="T18" s="63" t="s">
        <v>23</v>
      </c>
      <c r="U18" s="63" t="s">
        <v>33</v>
      </c>
      <c r="V18" s="64" t="s">
        <v>24</v>
      </c>
      <c r="W18" s="63" t="s">
        <v>25</v>
      </c>
      <c r="X18" s="60" t="s">
        <v>26</v>
      </c>
      <c r="Y18" s="60" t="s">
        <v>27</v>
      </c>
      <c r="Z18" s="144"/>
      <c r="AA18" s="146"/>
      <c r="AB18" s="132"/>
    </row>
    <row r="19" spans="1:28" s="12" customFormat="1" ht="34.5" customHeight="1">
      <c r="A19" s="80" t="s">
        <v>39</v>
      </c>
      <c r="B19" s="55" t="s">
        <v>97</v>
      </c>
      <c r="C19" s="6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56"/>
      <c r="S19" s="57"/>
      <c r="T19" s="8"/>
      <c r="U19" s="8"/>
      <c r="V19" s="8"/>
      <c r="W19" s="8"/>
      <c r="X19" s="8"/>
      <c r="Y19" s="8"/>
      <c r="Z19" s="8"/>
      <c r="AA19" s="81"/>
      <c r="AB19" s="82"/>
    </row>
    <row r="20" spans="1:28" s="12" customFormat="1" ht="57" customHeight="1">
      <c r="A20" s="83" t="s">
        <v>36</v>
      </c>
      <c r="B20" s="5" t="s">
        <v>98</v>
      </c>
      <c r="C20" s="66">
        <f>+'[2]PLAN INDICATIVO'!$D$33</f>
        <v>1.930083123178198E-2</v>
      </c>
      <c r="D20" s="99">
        <v>10</v>
      </c>
      <c r="E20" s="70"/>
      <c r="F20" s="70"/>
      <c r="G20" s="70"/>
      <c r="H20" s="70">
        <v>10</v>
      </c>
      <c r="I20" s="15"/>
      <c r="J20" s="15"/>
      <c r="K20" s="15"/>
      <c r="L20" s="15"/>
      <c r="M20" s="15"/>
      <c r="N20" s="8"/>
      <c r="O20" s="67"/>
      <c r="P20" s="15"/>
      <c r="Q20" s="8"/>
      <c r="R20" s="9">
        <v>600000</v>
      </c>
      <c r="S20" s="10"/>
      <c r="T20" s="15"/>
      <c r="U20" s="8"/>
      <c r="V20" s="8"/>
      <c r="W20" s="8"/>
      <c r="X20" s="15"/>
      <c r="Y20" s="15"/>
      <c r="Z20" s="71">
        <f>SUM(I20:W20)</f>
        <v>600000</v>
      </c>
      <c r="AA20" s="72" t="s">
        <v>47</v>
      </c>
      <c r="AB20" s="98"/>
    </row>
    <row r="21" spans="1:28" s="12" customFormat="1" ht="24" customHeight="1">
      <c r="A21" s="83" t="s">
        <v>37</v>
      </c>
      <c r="B21" s="59" t="s">
        <v>99</v>
      </c>
      <c r="C21" s="66">
        <f>+'[2]PLAN INDICATIVO'!$D$34</f>
        <v>2.7081149982059415E-2</v>
      </c>
      <c r="D21" s="14">
        <v>10</v>
      </c>
      <c r="E21" s="15"/>
      <c r="F21" s="15"/>
      <c r="G21" s="15"/>
      <c r="H21" s="15">
        <v>10</v>
      </c>
      <c r="I21" s="15"/>
      <c r="J21" s="15"/>
      <c r="K21" s="15"/>
      <c r="L21" s="15"/>
      <c r="M21" s="15"/>
      <c r="N21" s="8"/>
      <c r="O21" s="15"/>
      <c r="P21" s="15"/>
      <c r="Q21" s="8"/>
      <c r="R21" s="17">
        <v>400000</v>
      </c>
      <c r="S21" s="17"/>
      <c r="T21" s="15"/>
      <c r="U21" s="8"/>
      <c r="V21" s="8"/>
      <c r="W21" s="8"/>
      <c r="X21" s="15"/>
      <c r="Y21" s="15"/>
      <c r="Z21" s="8">
        <f>SUM(I21:W21)</f>
        <v>400000</v>
      </c>
      <c r="AA21" s="11" t="s">
        <v>47</v>
      </c>
      <c r="AB21" s="84"/>
    </row>
    <row r="22" spans="1:28" s="12" customFormat="1" ht="24" customHeight="1">
      <c r="A22" s="83" t="s">
        <v>101</v>
      </c>
      <c r="B22" s="59" t="s">
        <v>100</v>
      </c>
      <c r="C22" s="66">
        <f>+'[2]PLAN INDICATIVO'!$D$32</f>
        <v>0.22169527146294427</v>
      </c>
      <c r="D22" s="14">
        <v>4</v>
      </c>
      <c r="E22" s="15"/>
      <c r="F22" s="15"/>
      <c r="G22" s="15"/>
      <c r="H22" s="15">
        <v>4</v>
      </c>
      <c r="I22" s="15"/>
      <c r="J22" s="15"/>
      <c r="K22" s="15"/>
      <c r="L22" s="15"/>
      <c r="M22" s="15"/>
      <c r="N22" s="8"/>
      <c r="O22" s="15"/>
      <c r="P22" s="15"/>
      <c r="Q22" s="8"/>
      <c r="R22" s="17">
        <v>700000</v>
      </c>
      <c r="S22" s="17"/>
      <c r="T22" s="15"/>
      <c r="U22" s="8"/>
      <c r="V22" s="8"/>
      <c r="W22" s="8"/>
      <c r="X22" s="15"/>
      <c r="Y22" s="15"/>
      <c r="Z22" s="8">
        <f>SUM(I22:W22)</f>
        <v>700000</v>
      </c>
      <c r="AA22" s="11" t="s">
        <v>47</v>
      </c>
      <c r="AB22" s="84"/>
    </row>
    <row r="23" spans="1:28" s="12" customFormat="1" ht="24" customHeight="1">
      <c r="A23" s="83" t="s">
        <v>102</v>
      </c>
      <c r="B23" s="59" t="s">
        <v>103</v>
      </c>
      <c r="C23" s="66">
        <f>+C22</f>
        <v>0.22169527146294427</v>
      </c>
      <c r="D23" s="14">
        <v>1</v>
      </c>
      <c r="E23" s="15"/>
      <c r="F23" s="15"/>
      <c r="G23" s="15"/>
      <c r="H23" s="15">
        <v>1</v>
      </c>
      <c r="I23" s="15"/>
      <c r="J23" s="15"/>
      <c r="K23" s="15"/>
      <c r="L23" s="15"/>
      <c r="M23" s="15"/>
      <c r="N23" s="8"/>
      <c r="O23" s="15"/>
      <c r="P23" s="15"/>
      <c r="Q23" s="8"/>
      <c r="R23" s="17"/>
      <c r="S23" s="17"/>
      <c r="T23" s="68">
        <v>82178.471999999994</v>
      </c>
      <c r="U23" s="8"/>
      <c r="V23" s="8"/>
      <c r="W23" s="8"/>
      <c r="X23" s="15"/>
      <c r="Y23" s="15"/>
      <c r="Z23" s="8">
        <f>SUM(I23:W23)</f>
        <v>82178.471999999994</v>
      </c>
      <c r="AA23" s="11" t="s">
        <v>47</v>
      </c>
      <c r="AB23" s="84"/>
    </row>
    <row r="24" spans="1:28">
      <c r="A24" s="90"/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91"/>
    </row>
    <row r="25" spans="1:28">
      <c r="A25" s="90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91"/>
    </row>
    <row r="26" spans="1:28" s="24" customFormat="1" ht="11.25">
      <c r="A26" s="92" t="s">
        <v>119</v>
      </c>
      <c r="B26" s="73" t="s">
        <v>120</v>
      </c>
      <c r="C26" s="44"/>
      <c r="D26" s="43"/>
      <c r="E26" s="43"/>
      <c r="F26" s="43"/>
      <c r="G26" s="43"/>
      <c r="H26" s="25" t="s">
        <v>118</v>
      </c>
      <c r="I26" s="25"/>
      <c r="J26" s="69"/>
      <c r="K26" s="69"/>
      <c r="L26" s="69"/>
      <c r="M26" s="69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93"/>
    </row>
    <row r="27" spans="1:28" s="24" customFormat="1" ht="11.25">
      <c r="A27" s="92"/>
      <c r="B27" s="43" t="s">
        <v>133</v>
      </c>
      <c r="C27" s="44"/>
      <c r="D27" s="43"/>
      <c r="E27" s="43"/>
      <c r="F27" s="43"/>
      <c r="G27" s="43"/>
      <c r="H27" s="25"/>
      <c r="I27" s="25"/>
      <c r="J27" s="25" t="s">
        <v>121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93"/>
    </row>
    <row r="28" spans="1:28" s="24" customFormat="1" ht="11.25">
      <c r="A28" s="92"/>
      <c r="B28" s="43"/>
      <c r="C28" s="44"/>
      <c r="D28" s="43"/>
      <c r="E28" s="43"/>
      <c r="F28" s="43"/>
      <c r="G28" s="4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93"/>
    </row>
    <row r="29" spans="1:28" s="24" customFormat="1" ht="12" thickBot="1">
      <c r="A29" s="94" t="s">
        <v>28</v>
      </c>
      <c r="B29" s="95"/>
      <c r="C29" s="95"/>
      <c r="D29" s="95"/>
      <c r="E29" s="96"/>
      <c r="F29" s="96"/>
      <c r="G29" s="96"/>
      <c r="H29" s="95" t="s">
        <v>29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B29" s="97"/>
    </row>
  </sheetData>
  <mergeCells count="24">
    <mergeCell ref="I17:N17"/>
    <mergeCell ref="O17:Q17"/>
    <mergeCell ref="R17:W17"/>
    <mergeCell ref="X17:Y17"/>
    <mergeCell ref="A16:A18"/>
    <mergeCell ref="B16:B18"/>
    <mergeCell ref="C16:C18"/>
    <mergeCell ref="D16:H16"/>
    <mergeCell ref="AB16:AB18"/>
    <mergeCell ref="D17:D18"/>
    <mergeCell ref="E17:E18"/>
    <mergeCell ref="F17:F18"/>
    <mergeCell ref="G17:G18"/>
    <mergeCell ref="H17:H18"/>
    <mergeCell ref="I16:Z16"/>
    <mergeCell ref="AA16:AA18"/>
    <mergeCell ref="Z17:Z18"/>
    <mergeCell ref="A1:E3"/>
    <mergeCell ref="F1:W1"/>
    <mergeCell ref="X1:AB1"/>
    <mergeCell ref="F2:W2"/>
    <mergeCell ref="X2:AB2"/>
    <mergeCell ref="F3:W3"/>
    <mergeCell ref="X3:AB3"/>
  </mergeCells>
  <phoneticPr fontId="29" type="noConversion"/>
  <printOptions horizontalCentered="1"/>
  <pageMargins left="0.74803149606299213" right="0.74803149606299213" top="1.3779527559055118" bottom="0.98425196850393704" header="0" footer="0"/>
  <pageSetup paperSize="5" scale="45" orientation="landscape" r:id="rId1"/>
  <headerFooter alignWithMargins="0"/>
  <ignoredErrors>
    <ignoredError sqref="Z20:Z23" formulaRange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zoomScale="85" zoomScaleNormal="85" workbookViewId="0">
      <selection activeCell="B10" sqref="B10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8.5703125" bestFit="1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24" width="8.7109375" customWidth="1"/>
    <col min="25" max="25" width="11.140625" customWidth="1"/>
    <col min="26" max="26" width="12.28515625" customWidth="1"/>
    <col min="27" max="27" width="21" customWidth="1"/>
    <col min="28" max="28" width="18.7109375" customWidth="1"/>
  </cols>
  <sheetData>
    <row r="1" spans="1:28" ht="25.5" customHeight="1" thickBot="1">
      <c r="A1" s="100"/>
      <c r="B1" s="101"/>
      <c r="C1" s="101"/>
      <c r="D1" s="101"/>
      <c r="E1" s="102"/>
      <c r="F1" s="134" t="s">
        <v>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09" t="s">
        <v>115</v>
      </c>
      <c r="Y1" s="110"/>
      <c r="Z1" s="110"/>
      <c r="AA1" s="110"/>
      <c r="AB1" s="111"/>
    </row>
    <row r="2" spans="1:28" ht="21" customHeight="1" thickBot="1">
      <c r="A2" s="103"/>
      <c r="B2" s="104"/>
      <c r="C2" s="104"/>
      <c r="D2" s="104"/>
      <c r="E2" s="105"/>
      <c r="F2" s="112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5" t="s">
        <v>116</v>
      </c>
      <c r="Y2" s="115"/>
      <c r="Z2" s="115"/>
      <c r="AA2" s="115"/>
      <c r="AB2" s="116"/>
    </row>
    <row r="3" spans="1:28" ht="27" customHeight="1" thickBot="1">
      <c r="A3" s="106"/>
      <c r="B3" s="107"/>
      <c r="C3" s="107"/>
      <c r="D3" s="107"/>
      <c r="E3" s="108"/>
      <c r="F3" s="117" t="s">
        <v>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 t="s">
        <v>117</v>
      </c>
      <c r="Y3" s="121"/>
      <c r="Z3" s="121"/>
      <c r="AA3" s="121"/>
      <c r="AB3" s="122"/>
    </row>
    <row r="4" spans="1:28" s="2" customFormat="1" ht="18">
      <c r="A4" s="74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5"/>
    </row>
    <row r="5" spans="1:28" s="3" customFormat="1">
      <c r="A5" s="74" t="s">
        <v>104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76"/>
    </row>
    <row r="6" spans="1:28" s="3" customFormat="1" ht="14.25" customHeight="1">
      <c r="A6" s="155" t="s">
        <v>124</v>
      </c>
      <c r="B6" s="156"/>
      <c r="C6" s="156"/>
      <c r="D6" s="156"/>
      <c r="E6" s="156"/>
      <c r="F6" s="156"/>
      <c r="G6" s="15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76"/>
    </row>
    <row r="7" spans="1:28" s="3" customFormat="1">
      <c r="A7" s="74" t="s">
        <v>125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6"/>
    </row>
    <row r="8" spans="1:28" s="3" customFormat="1">
      <c r="A8" s="74" t="s">
        <v>107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7"/>
    </row>
    <row r="9" spans="1:28" s="3" customFormat="1">
      <c r="A9" s="74" t="s">
        <v>126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76"/>
    </row>
    <row r="10" spans="1:28" s="3" customFormat="1">
      <c r="A10" s="74" t="s">
        <v>127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77"/>
    </row>
    <row r="11" spans="1:28" s="3" customFormat="1" ht="13.5" thickBot="1">
      <c r="A11" s="78" t="s">
        <v>128</v>
      </c>
      <c r="B11" s="32"/>
      <c r="C11" s="33"/>
      <c r="D11" s="3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6"/>
      <c r="AA11" s="35"/>
      <c r="AB11" s="79"/>
    </row>
    <row r="12" spans="1:28" s="4" customFormat="1" ht="22.5" customHeight="1">
      <c r="A12" s="123" t="s">
        <v>4</v>
      </c>
      <c r="B12" s="126" t="s">
        <v>48</v>
      </c>
      <c r="C12" s="126" t="s">
        <v>5</v>
      </c>
      <c r="D12" s="129" t="s">
        <v>6</v>
      </c>
      <c r="E12" s="129"/>
      <c r="F12" s="129"/>
      <c r="G12" s="129"/>
      <c r="H12" s="129"/>
      <c r="I12" s="129" t="s">
        <v>30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 t="s">
        <v>7</v>
      </c>
      <c r="AB12" s="130" t="s">
        <v>8</v>
      </c>
    </row>
    <row r="13" spans="1:28" s="4" customFormat="1" ht="23.25" customHeight="1">
      <c r="A13" s="124"/>
      <c r="B13" s="127"/>
      <c r="C13" s="127"/>
      <c r="D13" s="137" t="s">
        <v>9</v>
      </c>
      <c r="E13" s="139" t="s">
        <v>129</v>
      </c>
      <c r="F13" s="141" t="s">
        <v>130</v>
      </c>
      <c r="G13" s="141" t="s">
        <v>131</v>
      </c>
      <c r="H13" s="141" t="s">
        <v>132</v>
      </c>
      <c r="I13" s="133" t="s">
        <v>10</v>
      </c>
      <c r="J13" s="133"/>
      <c r="K13" s="133"/>
      <c r="L13" s="133"/>
      <c r="M13" s="133"/>
      <c r="N13" s="133"/>
      <c r="O13" s="133" t="s">
        <v>11</v>
      </c>
      <c r="P13" s="133"/>
      <c r="Q13" s="133"/>
      <c r="R13" s="143" t="s">
        <v>12</v>
      </c>
      <c r="S13" s="143"/>
      <c r="T13" s="143"/>
      <c r="U13" s="143"/>
      <c r="V13" s="143"/>
      <c r="W13" s="143"/>
      <c r="X13" s="143" t="s">
        <v>13</v>
      </c>
      <c r="Y13" s="143"/>
      <c r="Z13" s="133" t="s">
        <v>14</v>
      </c>
      <c r="AA13" s="145"/>
      <c r="AB13" s="131"/>
    </row>
    <row r="14" spans="1:28" s="4" customFormat="1" ht="33" customHeight="1" thickBot="1">
      <c r="A14" s="125"/>
      <c r="B14" s="128"/>
      <c r="C14" s="128"/>
      <c r="D14" s="138"/>
      <c r="E14" s="140"/>
      <c r="F14" s="142"/>
      <c r="G14" s="142"/>
      <c r="H14" s="142"/>
      <c r="I14" s="62" t="s">
        <v>15</v>
      </c>
      <c r="J14" s="61" t="s">
        <v>16</v>
      </c>
      <c r="K14" s="61" t="s">
        <v>17</v>
      </c>
      <c r="L14" s="61" t="s">
        <v>38</v>
      </c>
      <c r="M14" s="61" t="s">
        <v>18</v>
      </c>
      <c r="N14" s="61" t="s">
        <v>19</v>
      </c>
      <c r="O14" s="63" t="s">
        <v>20</v>
      </c>
      <c r="P14" s="63" t="s">
        <v>21</v>
      </c>
      <c r="Q14" s="60" t="s">
        <v>22</v>
      </c>
      <c r="R14" s="60" t="s">
        <v>31</v>
      </c>
      <c r="S14" s="60" t="s">
        <v>32</v>
      </c>
      <c r="T14" s="63" t="s">
        <v>23</v>
      </c>
      <c r="U14" s="63" t="s">
        <v>33</v>
      </c>
      <c r="V14" s="64" t="s">
        <v>24</v>
      </c>
      <c r="W14" s="63" t="s">
        <v>25</v>
      </c>
      <c r="X14" s="60" t="s">
        <v>26</v>
      </c>
      <c r="Y14" s="60" t="s">
        <v>27</v>
      </c>
      <c r="Z14" s="144"/>
      <c r="AA14" s="146"/>
      <c r="AB14" s="132"/>
    </row>
    <row r="15" spans="1:28" s="12" customFormat="1" ht="34.5" customHeight="1">
      <c r="A15" s="80" t="s">
        <v>39</v>
      </c>
      <c r="B15" s="55" t="s">
        <v>122</v>
      </c>
      <c r="C15" s="6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56"/>
      <c r="S15" s="57"/>
      <c r="T15" s="8"/>
      <c r="U15" s="8"/>
      <c r="V15" s="8"/>
      <c r="W15" s="8"/>
      <c r="X15" s="8"/>
      <c r="Y15" s="8"/>
      <c r="Z15" s="8"/>
      <c r="AA15" s="81"/>
      <c r="AB15" s="82"/>
    </row>
    <row r="16" spans="1:28" s="12" customFormat="1" ht="57" customHeight="1">
      <c r="A16" s="83" t="s">
        <v>36</v>
      </c>
      <c r="B16" s="5" t="s">
        <v>123</v>
      </c>
      <c r="C16" s="66">
        <f>+'[2]PLAN INDICATIVO'!$D$163</f>
        <v>0.18582201305320106</v>
      </c>
      <c r="D16" s="99">
        <v>1</v>
      </c>
      <c r="E16" s="70"/>
      <c r="F16" s="70"/>
      <c r="G16" s="70"/>
      <c r="H16" s="70">
        <v>1</v>
      </c>
      <c r="I16" s="15"/>
      <c r="J16" s="15"/>
      <c r="K16" s="15">
        <f>+'[1]POAI - MANI - 2012'!$X$74/1000</f>
        <v>142561.07399999999</v>
      </c>
      <c r="L16" s="15"/>
      <c r="M16" s="15"/>
      <c r="N16" s="8"/>
      <c r="O16" s="67"/>
      <c r="P16" s="15"/>
      <c r="Q16" s="8"/>
      <c r="R16" s="9"/>
      <c r="S16" s="10"/>
      <c r="T16" s="15"/>
      <c r="U16" s="8"/>
      <c r="V16" s="8"/>
      <c r="W16" s="8"/>
      <c r="X16" s="15"/>
      <c r="Y16" s="15"/>
      <c r="Z16" s="71">
        <f>SUM(I16:W16)</f>
        <v>142561.07399999999</v>
      </c>
      <c r="AA16" s="72" t="s">
        <v>47</v>
      </c>
      <c r="AB16" s="98"/>
    </row>
    <row r="17" spans="1:28">
      <c r="A17" s="90"/>
      <c r="B17" s="40"/>
      <c r="C17" s="4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1"/>
    </row>
    <row r="18" spans="1:28">
      <c r="A18" s="90"/>
      <c r="B18" s="40"/>
      <c r="C18" s="4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1"/>
    </row>
    <row r="19" spans="1:28" s="24" customFormat="1" ht="11.25">
      <c r="A19" s="92" t="s">
        <v>119</v>
      </c>
      <c r="B19" s="73" t="s">
        <v>120</v>
      </c>
      <c r="C19" s="44"/>
      <c r="D19" s="43"/>
      <c r="E19" s="43"/>
      <c r="F19" s="43"/>
      <c r="G19" s="43"/>
      <c r="H19" s="25" t="s">
        <v>118</v>
      </c>
      <c r="I19" s="25"/>
      <c r="J19" s="69"/>
      <c r="K19" s="69"/>
      <c r="L19" s="69"/>
      <c r="M19" s="6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93"/>
    </row>
    <row r="20" spans="1:28" s="24" customFormat="1" ht="11.25">
      <c r="A20" s="92"/>
      <c r="B20" s="43" t="s">
        <v>133</v>
      </c>
      <c r="C20" s="44"/>
      <c r="D20" s="43"/>
      <c r="E20" s="43"/>
      <c r="F20" s="43"/>
      <c r="G20" s="43"/>
      <c r="H20" s="25"/>
      <c r="I20" s="25"/>
      <c r="J20" s="25" t="s">
        <v>121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93"/>
    </row>
    <row r="21" spans="1:28" s="24" customFormat="1" ht="11.25">
      <c r="A21" s="92"/>
      <c r="B21" s="43"/>
      <c r="C21" s="44"/>
      <c r="D21" s="43"/>
      <c r="E21" s="43"/>
      <c r="F21" s="43"/>
      <c r="G21" s="4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93"/>
    </row>
    <row r="22" spans="1:28" s="24" customFormat="1" ht="12" thickBot="1">
      <c r="A22" s="94" t="s">
        <v>28</v>
      </c>
      <c r="B22" s="95"/>
      <c r="C22" s="95"/>
      <c r="D22" s="95"/>
      <c r="E22" s="96"/>
      <c r="F22" s="96"/>
      <c r="G22" s="96"/>
      <c r="H22" s="95" t="s">
        <v>29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  <c r="AB22" s="97"/>
    </row>
  </sheetData>
  <mergeCells count="25">
    <mergeCell ref="A6:G6"/>
    <mergeCell ref="AB12:AB14"/>
    <mergeCell ref="D13:D14"/>
    <mergeCell ref="E13:E14"/>
    <mergeCell ref="F13:F14"/>
    <mergeCell ref="G13:G14"/>
    <mergeCell ref="H13:H14"/>
    <mergeCell ref="I13:N13"/>
    <mergeCell ref="O13:Q13"/>
    <mergeCell ref="A12:A14"/>
    <mergeCell ref="B12:B14"/>
    <mergeCell ref="C12:C14"/>
    <mergeCell ref="D12:H12"/>
    <mergeCell ref="R13:W13"/>
    <mergeCell ref="I12:Z12"/>
    <mergeCell ref="AA12:AA14"/>
    <mergeCell ref="Z13:Z14"/>
    <mergeCell ref="A1:E3"/>
    <mergeCell ref="F1:W1"/>
    <mergeCell ref="X1:AB1"/>
    <mergeCell ref="F2:W2"/>
    <mergeCell ref="X2:AB2"/>
    <mergeCell ref="F3:W3"/>
    <mergeCell ref="X3:AB3"/>
    <mergeCell ref="X13:Y13"/>
  </mergeCells>
  <phoneticPr fontId="29" type="noConversion"/>
  <printOptions horizontalCentered="1"/>
  <pageMargins left="0.74803149606299213" right="0.74803149606299213" top="1.3779527559055118" bottom="0.98425196850393704" header="0" footer="0"/>
  <pageSetup paperSize="5" scale="4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ESPACIOS PUBLICOS</vt:lpstr>
      <vt:lpstr>AGUA POTABLE Y SANEMIENTO BASIC</vt:lpstr>
      <vt:lpstr>RED VIAL MUNICIPAL</vt:lpstr>
      <vt:lpstr>SANEAMIENTO BASICO</vt:lpstr>
      <vt:lpstr>SUBSIDIOS</vt:lpstr>
      <vt:lpstr>EDUCACION</vt:lpstr>
      <vt:lpstr>ATENCION INTEGRAL ADULTO MAYOR</vt:lpstr>
      <vt:lpstr>'AGUA POTABLE Y SANEMIENTO BASIC'!Área_de_impresión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2012-01-27T20:16:09Z</cp:lastPrinted>
  <dcterms:created xsi:type="dcterms:W3CDTF">2009-08-13T17:19:55Z</dcterms:created>
  <dcterms:modified xsi:type="dcterms:W3CDTF">2012-07-05T22:40:54Z</dcterms:modified>
</cp:coreProperties>
</file>