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360" yWindow="300" windowWidth="14880" windowHeight="7815" firstSheet="18" activeTab="20"/>
  </bookViews>
  <sheets>
    <sheet name="COBERTURA EDUCATIVA" sheetId="1" r:id="rId1"/>
    <sheet name="CALIDAD EDUCATIVA" sheetId="2" r:id="rId2"/>
    <sheet name="ALIMENTACIÓN ESCOLAR" sheetId="3" r:id="rId3"/>
    <sheet name="ATENCIÓN EN SALÚD PÚBLICA" sheetId="4" r:id="rId4"/>
    <sheet name="ASEGURAMIENTO" sheetId="5" r:id="rId5"/>
    <sheet name="INFANCIA Y ADOLESCENCIA" sheetId="6" r:id="rId6"/>
    <sheet name="JUVENTUDES PROGRESISTAS" sheetId="22" r:id="rId7"/>
    <sheet name="ORG. POB. VULNERABLE" sheetId="7" r:id="rId8"/>
    <sheet name="DEPORTE Y RECREACIÓN" sheetId="8" r:id="rId9"/>
    <sheet name="CULTURA" sheetId="9" r:id="rId10"/>
    <sheet name="PARTICIPACIÓN COMUNITARIA" sheetId="10" r:id="rId11"/>
    <sheet name="SEGURIDAD ANTE TODO " sheetId="11" r:id="rId12"/>
    <sheet name="VIVIENDA DIGNA PARATEBONENSE" sheetId="12" r:id="rId13"/>
    <sheet name="DESARROLLO ECONÓMICO" sheetId="13" r:id="rId14"/>
    <sheet name="DESARROLLO TURÍSTICO" sheetId="14" r:id="rId15"/>
    <sheet name="SERVICIOS PÚBLICOS CON CALIDAD" sheetId="15" r:id="rId16"/>
    <sheet name="INFRAES.VIAL URBANA Y RURAL" sheetId="16" r:id="rId17"/>
    <sheet name="MEJORAM EQUIPAMENTO MUNICIPAL" sheetId="17" r:id="rId18"/>
    <sheet name="ADMINISTRACIÓN EFICIENTE" sheetId="18" r:id="rId19"/>
    <sheet name="PARAT AMBIENTALMENTE SOSTENIBLE" sheetId="19" r:id="rId20"/>
    <sheet name="PARATEBUENO SEGURO" sheetId="20" r:id="rId21"/>
  </sheets>
  <calcPr calcId="125725"/>
</workbook>
</file>

<file path=xl/calcChain.xml><?xml version="1.0" encoding="utf-8"?>
<calcChain xmlns="http://schemas.openxmlformats.org/spreadsheetml/2006/main">
  <c r="R21" i="8"/>
  <c r="R19" i="20"/>
  <c r="R24" i="19"/>
  <c r="S22"/>
  <c r="R18" i="18"/>
  <c r="R21" i="17"/>
  <c r="R22" i="16"/>
  <c r="R31" i="15"/>
  <c r="R27" i="13"/>
  <c r="R19" i="11"/>
  <c r="R17" i="10"/>
  <c r="R20" i="9"/>
  <c r="R20" i="7"/>
  <c r="R17" i="22"/>
  <c r="P17"/>
  <c r="R25" i="4"/>
  <c r="R18" i="3"/>
  <c r="R18" i="1"/>
  <c r="R16" i="2"/>
  <c r="P20" i="7"/>
  <c r="P19" i="20"/>
  <c r="P24" i="19"/>
  <c r="P18" i="18"/>
  <c r="P21" i="17"/>
  <c r="P22" i="16"/>
  <c r="P31" i="15"/>
  <c r="P19" i="14"/>
  <c r="P27" i="13"/>
  <c r="P20" i="12"/>
  <c r="P19" i="11"/>
  <c r="P17" i="10"/>
  <c r="P20" i="9"/>
  <c r="P21" i="8"/>
  <c r="P15" i="6"/>
  <c r="P25" i="4"/>
  <c r="I25"/>
</calcChain>
</file>

<file path=xl/sharedStrings.xml><?xml version="1.0" encoding="utf-8"?>
<sst xmlns="http://schemas.openxmlformats.org/spreadsheetml/2006/main" count="1309" uniqueCount="350">
  <si>
    <t>SISTEMA DEPARTAMETAL DE PLANEACION A LA GESTION MUNICIPAL</t>
  </si>
  <si>
    <t>COMPONENTE DE EFICACIA</t>
  </si>
  <si>
    <t>DEPARATAMENTO</t>
  </si>
  <si>
    <t>CUNDINAMARCA</t>
  </si>
  <si>
    <t>FOMATO DAPC No 2</t>
  </si>
  <si>
    <t>MUNICIPIO Y CODIGO DANE:</t>
  </si>
  <si>
    <t>PARATEBUENO</t>
  </si>
  <si>
    <t>PLAN DE DESARROLLO:</t>
  </si>
  <si>
    <t>TRABAJAMOS PARA TODOS</t>
  </si>
  <si>
    <t>JEFE DE PLANEACION:</t>
  </si>
  <si>
    <t>Arq. Germán Rey Rey</t>
  </si>
  <si>
    <t>EJE/AREA/DIMENSION:</t>
  </si>
  <si>
    <t>DIMENSION SOCIAL</t>
  </si>
  <si>
    <t>META RESULTADO PARA EL PERIODO DE GOBIERNO</t>
  </si>
  <si>
    <t>META DE RESULTADO ANUAL</t>
  </si>
  <si>
    <t>SECTOR:</t>
  </si>
  <si>
    <t>EDUCACIÓN</t>
  </si>
  <si>
    <t>Mejorar las Condiciones de los Estudiantes para un Mayor nivel de Compromiso con la Educacion</t>
  </si>
  <si>
    <t>PROGRAMA:</t>
  </si>
  <si>
    <t>COBERTURA EDUCATIVA</t>
  </si>
  <si>
    <t>PROYECTO Y SUS ACCIONES</t>
  </si>
  <si>
    <t>FUENTES DE RECURSOS DE INVERSION EN EL PRESENTE AÑO (EN MILES)</t>
  </si>
  <si>
    <t>ENTIDAD RESPONSABLE</t>
  </si>
  <si>
    <t>OBSERVACIONES</t>
  </si>
  <si>
    <t>Nº</t>
  </si>
  <si>
    <t>NOMBRE DEL PROYECTO</t>
  </si>
  <si>
    <t>DESCRIPCION META</t>
  </si>
  <si>
    <t>META FISICA</t>
  </si>
  <si>
    <t xml:space="preserve">AVANCE FISICO A LA FECHA </t>
  </si>
  <si>
    <t xml:space="preserve">% DE AVANCE FISICO A LA FECHA </t>
  </si>
  <si>
    <t>No de Hab. Benefec.</t>
  </si>
  <si>
    <t xml:space="preserve">% DE LOGRO DE META DE RESULTADO frente a poblacion Beneficiada </t>
  </si>
  <si>
    <t>SGP</t>
  </si>
  <si>
    <t>PROPIOS</t>
  </si>
  <si>
    <t>NACIONALES</t>
  </si>
  <si>
    <t>DEPARTAMENTALES</t>
  </si>
  <si>
    <t>REGALIAS</t>
  </si>
  <si>
    <t>CREDITO</t>
  </si>
  <si>
    <t>OTROS</t>
  </si>
  <si>
    <t>$ TOTAL</t>
  </si>
  <si>
    <t>PROGRAMADO</t>
  </si>
  <si>
    <t>EJECUTADO</t>
  </si>
  <si>
    <t>Construcción de Infraestructura Educativa</t>
  </si>
  <si>
    <t>Sec. Salud y Educacion</t>
  </si>
  <si>
    <t xml:space="preserve">Servicios Publicos </t>
  </si>
  <si>
    <t xml:space="preserve">Subsidios Otorgados </t>
  </si>
  <si>
    <t>Transporte Escolar</t>
  </si>
  <si>
    <t xml:space="preserve">Alumnos Beneficiados </t>
  </si>
  <si>
    <t xml:space="preserve"> Sedes educativas dotadas, construidas, mantenidas</t>
  </si>
  <si>
    <t>TOTAL DEL PROGRAMA</t>
  </si>
  <si>
    <t>CALIDAD EDUCATIVA</t>
  </si>
  <si>
    <t>Convenios Realizados</t>
  </si>
  <si>
    <t>Mejorar las condiciones de los estudiantes, para un mayor nivel de compromiso con la educación</t>
  </si>
  <si>
    <t xml:space="preserve">Infrestructura Restaurantes Escolares  </t>
  </si>
  <si>
    <t>Restaurantes Mejorados</t>
  </si>
  <si>
    <t xml:space="preserve">Restaurantes Construidos </t>
  </si>
  <si>
    <t xml:space="preserve">Restaurantes Dotados </t>
  </si>
  <si>
    <t xml:space="preserve">Funcionamiento de restaurante escolar </t>
  </si>
  <si>
    <t xml:space="preserve">Niños Beneficiados </t>
  </si>
  <si>
    <t xml:space="preserve">Purificadores de agua instalados </t>
  </si>
  <si>
    <t>Arq. Germán Rey Rey.</t>
  </si>
  <si>
    <t>SALUD Y VIDA PARA TODOS</t>
  </si>
  <si>
    <t>Disminuir los índices de morbilidad y mortalidad de la población Paratebonense</t>
  </si>
  <si>
    <t>Fortalecimiento del programa ampliado de inmunizaciones</t>
  </si>
  <si>
    <t>N° de dosis de vacuna en niños menores de 5 años</t>
  </si>
  <si>
    <t>N° de dosis de vacuna en niños mayores de 5 años</t>
  </si>
  <si>
    <t xml:space="preserve">Personas capacitadas </t>
  </si>
  <si>
    <t xml:space="preserve">Niños beneficiados </t>
  </si>
  <si>
    <t>Prevencion y control de enfermedades transmitidas por vectores</t>
  </si>
  <si>
    <t>Familias sensibilizadas</t>
  </si>
  <si>
    <t>Higiene Oral</t>
  </si>
  <si>
    <t>Adolecentes adulto mayor y niños antendidos</t>
  </si>
  <si>
    <t>Promocion de estilos de vida saludable.</t>
  </si>
  <si>
    <t>Personas atendidas</t>
  </si>
  <si>
    <t>Acciones de inspecion vigilancia y control de factores de riesgo</t>
  </si>
  <si>
    <t>Inspecciones  realizadas</t>
  </si>
  <si>
    <t xml:space="preserve">Riesgos Profesionales </t>
  </si>
  <si>
    <t>SOCIAL</t>
  </si>
  <si>
    <t>Garantizar la atencion de la poblacion mas sentida</t>
  </si>
  <si>
    <t>Aseguramiento</t>
  </si>
  <si>
    <t>$ TOTAL PROGRAMADO</t>
  </si>
  <si>
    <t>$ TOTAL EJECUTADO</t>
  </si>
  <si>
    <t xml:space="preserve">Ampliacion de  cobertura </t>
  </si>
  <si>
    <t>Nª de  personas afiliadas al regimen subsidiado</t>
  </si>
  <si>
    <t>secretaria de salud</t>
  </si>
  <si>
    <t>Nª de  personas capacitadas en el SGSSS</t>
  </si>
  <si>
    <t>continuidad</t>
  </si>
  <si>
    <t>Garantizar la aplicación de los niños y niñas</t>
  </si>
  <si>
    <t>INFANCIA Y ADOLECENCIA</t>
  </si>
  <si>
    <t xml:space="preserve">Atencion integral a la infancia </t>
  </si>
  <si>
    <t xml:space="preserve">personas sensibilizadas en maltrato infantil </t>
  </si>
  <si>
    <t>Secretaria de Educacion y salud</t>
  </si>
  <si>
    <t>eventos realizados y dirigidos a la infancia y adolescencia</t>
  </si>
  <si>
    <t>ATENCION POBLACION VULNERABLES</t>
  </si>
  <si>
    <t>Mejorar la calidad de vida de los grupos vulnerables de la población.</t>
  </si>
  <si>
    <t>ATENCION A LA POBLACION DISCAPACITADA, DESPLAZADA, REINSERTADOS, ADULTO MAYOR, FAMILIAS EN ACCION Y MADRES Y PADRES CABEZA DE HOGAR</t>
  </si>
  <si>
    <t>Atencion integral al discapacitado</t>
  </si>
  <si>
    <t>Programas creados</t>
  </si>
  <si>
    <t>Atencion integral al desplazado</t>
  </si>
  <si>
    <t xml:space="preserve">Programas ejecutados </t>
  </si>
  <si>
    <t>Atencion integral al  Reinsertado</t>
  </si>
  <si>
    <t xml:space="preserve">Personas beneficiadas </t>
  </si>
  <si>
    <t>Atencion integral al adulto mayor</t>
  </si>
  <si>
    <t xml:space="preserve">Adultos mayores atendidos </t>
  </si>
  <si>
    <t xml:space="preserve">Ampliar Programa de familias en accion  y el programa juntos </t>
  </si>
  <si>
    <r>
      <t xml:space="preserve">Cupos para Familias </t>
    </r>
    <r>
      <rPr>
        <u/>
        <sz val="8"/>
        <color indexed="8"/>
        <rFont val="Arial"/>
        <family val="2"/>
      </rPr>
      <t>ampliados</t>
    </r>
    <r>
      <rPr>
        <sz val="8"/>
        <color indexed="8"/>
        <rFont val="Arial"/>
        <family val="2"/>
      </rPr>
      <t xml:space="preserve"> o atendidos</t>
    </r>
  </si>
  <si>
    <t>Cupos para Familias ampliados o atendidos</t>
  </si>
  <si>
    <t xml:space="preserve">Atencion integral a las madres  y padres cabeza de hogar </t>
  </si>
  <si>
    <t xml:space="preserve">Madres y padres atendidos </t>
  </si>
  <si>
    <t>DEPORTE Y RECREACION</t>
  </si>
  <si>
    <t>Promover, fomentar y difundir el deporte, la recreación y el aprovechamiento del tiempo libre como actividades fundamentales para lograr una población sana.</t>
  </si>
  <si>
    <t xml:space="preserve">FUENTES DE RECURSOS DE INVERSION EN EL PRESENTE AÑO (EN MILES) </t>
  </si>
  <si>
    <t xml:space="preserve">Infraestuctura  escenarios deportivos </t>
  </si>
  <si>
    <t>Canchas multiples mejoradas</t>
  </si>
  <si>
    <t>Sec. Gral, de Gob, Tur, Cul y Deporte</t>
  </si>
  <si>
    <t>Mangas de coleo mejoradas</t>
  </si>
  <si>
    <t>Parques infantiles construidos</t>
  </si>
  <si>
    <t>Eventos realizados</t>
  </si>
  <si>
    <t xml:space="preserve">Elementos de dotacion deportiva entregados </t>
  </si>
  <si>
    <t xml:space="preserve">Escuelas de formacion constituidas  </t>
  </si>
  <si>
    <t>Instructores contratados</t>
  </si>
  <si>
    <t>Estudios, diseños y terminacion de polideportivos realizados</t>
  </si>
  <si>
    <t xml:space="preserve">CULTURA </t>
  </si>
  <si>
    <t>Crear espacios para el fortalecimiento de nuestra cultura</t>
  </si>
  <si>
    <t>CULTURA</t>
  </si>
  <si>
    <t>DEPARTAMENTAL</t>
  </si>
  <si>
    <t xml:space="preserve">Fomento y apoyo de  la cultura </t>
  </si>
  <si>
    <t xml:space="preserve">Eventos folcloricos y culturales realizados </t>
  </si>
  <si>
    <t xml:space="preserve">Niños beneficiados en escuelas de formacion artistica y cultural </t>
  </si>
  <si>
    <t xml:space="preserve">Dotacion de la banda  Municipal </t>
  </si>
  <si>
    <t xml:space="preserve">Escenarios Mejorados </t>
  </si>
  <si>
    <t>Instructores, bibliotecologo y ludotecolos contratados</t>
  </si>
  <si>
    <t>Construccion de  Caseta Comunal</t>
  </si>
  <si>
    <t>Casetas comunales</t>
  </si>
  <si>
    <t>DIMESION SOCIAL</t>
  </si>
  <si>
    <t>DESARROLLO COMUNITARIO</t>
  </si>
  <si>
    <t>Promover y crear espacios para la participación ciudadana</t>
  </si>
  <si>
    <t>PARTICIPACION COMUNITARIA</t>
  </si>
  <si>
    <t>DESCRIPCION DE LA META</t>
  </si>
  <si>
    <t xml:space="preserve">Promocion de la participacion ciudadana </t>
  </si>
  <si>
    <t xml:space="preserve">Organizaciones comunitarias conformadas </t>
  </si>
  <si>
    <t>Personas beneficiadas con el programa deporteando</t>
  </si>
  <si>
    <t>Veedurias conformadas</t>
  </si>
  <si>
    <t>DIMENSIÓN SOCIAL</t>
  </si>
  <si>
    <t>SEGURIDAD Y JUSTICIA</t>
  </si>
  <si>
    <t>Fortalecer y coordinar acciones con las inspecciones de policía para la atención de contravenciones y actividades correspondientes al Municipio en materia de orden público, seguridad, convivencia y derechos humanos y protección del ciudadano.</t>
  </si>
  <si>
    <t>SEGURIDAD ANTE TODO</t>
  </si>
  <si>
    <t xml:space="preserve">Fortalecimiento de la justicia y la convivencia </t>
  </si>
  <si>
    <t>Personas capacitadas en D.H</t>
  </si>
  <si>
    <t>Personas capacitadas convivencia ciudadana</t>
  </si>
  <si>
    <t>Inspecciones atendidas</t>
  </si>
  <si>
    <t>Apoyo a la fuerza pública</t>
  </si>
  <si>
    <t>Adecuacion de la Cárcel Municipal</t>
  </si>
  <si>
    <t>Funcionamiento de la comisaría de familia</t>
  </si>
  <si>
    <t>VIVIENDA</t>
  </si>
  <si>
    <t>Mejorar la calidad de vida de la población, a través de programas de mejoramiento y construcción de vivienda de interés social.</t>
  </si>
  <si>
    <t>VIVIENDA DIGNA PARATEBONENSE</t>
  </si>
  <si>
    <t>Construccion y Mejoramiento de vivienda interes social urbano</t>
  </si>
  <si>
    <t>Viviendas de interes social construidas</t>
  </si>
  <si>
    <t>Sec. Planeación, Obras Pub, Vivienda</t>
  </si>
  <si>
    <t>Viviendas de interes social mejoradas</t>
  </si>
  <si>
    <t>Estudios diseños y planes para obras de urbanismo en v.i.s</t>
  </si>
  <si>
    <t>Obras de urbanismo realizadas</t>
  </si>
  <si>
    <t xml:space="preserve">Construccion Mejoramiento de vivienda interes social rural </t>
  </si>
  <si>
    <t>Mejoramiento de vivienda rurales</t>
  </si>
  <si>
    <t xml:space="preserve">Legalizacion de predios </t>
  </si>
  <si>
    <t xml:space="preserve">Predios legalizados </t>
  </si>
  <si>
    <t>Construccion de unidades sanitarias rurales en el municipio</t>
  </si>
  <si>
    <t>Unidades sanitarias rurales construidas</t>
  </si>
  <si>
    <t>DIMENSION ECONOMICA</t>
  </si>
  <si>
    <t>PROMOCION DEL DESARROLLO</t>
  </si>
  <si>
    <t>Apoyo a pequeños productores agropecuarios del Municipio</t>
  </si>
  <si>
    <t>DESARROLLO ECONÓMICO</t>
  </si>
  <si>
    <t xml:space="preserve">Desarrollo Agropecuario </t>
  </si>
  <si>
    <t>Productores capacitados en sanidad y nutricion animal (pecuario )</t>
  </si>
  <si>
    <t xml:space="preserve">Gremios conformados </t>
  </si>
  <si>
    <t>% de ampliación en vacunacion en antiaftosa y brucelosis</t>
  </si>
  <si>
    <t>100 bovinos</t>
  </si>
  <si>
    <t>Personas capacitadas animales de compañía</t>
  </si>
  <si>
    <t xml:space="preserve">Animales vacunados antirrabicas </t>
  </si>
  <si>
    <t xml:space="preserve">Animales vitaminizados </t>
  </si>
  <si>
    <t>Pequeños produtores asistidos en especies zooctenicamente viables (pecuario)</t>
  </si>
  <si>
    <t>800 Pequeños productores asistidos (convenio ICA )</t>
  </si>
  <si>
    <t xml:space="preserve">Familias beneficiadas en programas de seguridad alimentaria </t>
  </si>
  <si>
    <t xml:space="preserve">Tractores adquiridos </t>
  </si>
  <si>
    <t>o</t>
  </si>
  <si>
    <t>Esterilización de caninos y felinos</t>
  </si>
  <si>
    <t>Pequeños productores asistidos (agrícola)</t>
  </si>
  <si>
    <t>Personas capacitadas (agrícola)</t>
  </si>
  <si>
    <t>Desparasitacion equina y bovina</t>
  </si>
  <si>
    <t>Equinos y bovinos desparasitados</t>
  </si>
  <si>
    <t>DESARROLLO ECONOMICO URBANO</t>
  </si>
  <si>
    <t>Promover el turismo como una fuente de desarrollo económico para la región y generar la creación de empresas en el Municipio para tener un mejor desarrollo.</t>
  </si>
  <si>
    <t>DESARROLLO TURISTICO</t>
  </si>
  <si>
    <t>Fomento al Turismo</t>
  </si>
  <si>
    <t>Personas Capacitadas en turismo con el Sena</t>
  </si>
  <si>
    <t>Guias turísticas publicadas</t>
  </si>
  <si>
    <t>Adecuación de un balneario</t>
  </si>
  <si>
    <t>Convenios con el Sena en capacitación técnica</t>
  </si>
  <si>
    <t>Capacitacion y asistencia tecnica para el empleo</t>
  </si>
  <si>
    <t>Conformación de microempresas para el turismo</t>
  </si>
  <si>
    <t>Parador turístico construido</t>
  </si>
  <si>
    <t>AGUA POTABLE Y SANEAMIENTO BASICO</t>
  </si>
  <si>
    <t>Garantizar la eficiente prestación de los servicios públicos.</t>
  </si>
  <si>
    <t>SERVICIOS PUBLICOS CON CALIDAD</t>
  </si>
  <si>
    <t xml:space="preserve">Agua  potable </t>
  </si>
  <si>
    <t xml:space="preserve">Pozos construidos </t>
  </si>
  <si>
    <t>E.S.P</t>
  </si>
  <si>
    <t xml:space="preserve">Plantas de tratamiento adecuadas </t>
  </si>
  <si>
    <t xml:space="preserve">Kilometros construidos </t>
  </si>
  <si>
    <t xml:space="preserve">Acueductos Veredales construidos </t>
  </si>
  <si>
    <t>Fortalecimiento especializado para proyectos de infraestructura</t>
  </si>
  <si>
    <t>Estudios y diseños realizados</t>
  </si>
  <si>
    <t>Otorgamiento de subsidios a la poblacion de servicios publicos de la poblacion de sisben 1 y 2</t>
  </si>
  <si>
    <t>Subsidios otorgados</t>
  </si>
  <si>
    <t>Aseo</t>
  </si>
  <si>
    <t xml:space="preserve">Plantas de manejo integral de residuos solidos </t>
  </si>
  <si>
    <t xml:space="preserve">Modernizacion de la empresa de servicios publicos </t>
  </si>
  <si>
    <t>Vehiculo conpactador adquiridio</t>
  </si>
  <si>
    <t>Estudio de costos y tarifas servicio de aseo implementado</t>
  </si>
  <si>
    <t xml:space="preserve">Personas Capacitadas </t>
  </si>
  <si>
    <t>Alcantarillado sanitario y de aguas lluvias</t>
  </si>
  <si>
    <t>Plantas de tratamiento construidas</t>
  </si>
  <si>
    <t xml:space="preserve">Planes implementados </t>
  </si>
  <si>
    <t>Uso eficiente y ahorro del agua</t>
  </si>
  <si>
    <t>Flotadores instalados</t>
  </si>
  <si>
    <t xml:space="preserve">Energia electrica </t>
  </si>
  <si>
    <t xml:space="preserve"> % en red electrica rural ampliado </t>
  </si>
  <si>
    <t>6,5%</t>
  </si>
  <si>
    <t>% Red eléctrica urbano  ampliado.</t>
  </si>
  <si>
    <t>1,0%</t>
  </si>
  <si>
    <t xml:space="preserve">Ampliacion de cobertura en el servicio de gas en el sector rural  </t>
  </si>
  <si>
    <t>Alternativa solar al alcance del Campesino</t>
  </si>
  <si>
    <t>Paneles solares adquiridos</t>
  </si>
  <si>
    <t>TRANSPORTE Y VIAS</t>
  </si>
  <si>
    <t>Mantenimiento de las vías urbanas y rurales para lograr buen desarrollo económico mediante la comunicación interveredal y con el Muncipio.</t>
  </si>
  <si>
    <t>INFRAESTRUCTURA VÍAL URBANA Y RURAL</t>
  </si>
  <si>
    <t>Construccion , mejoramiento y mantenimiento de vias rurales del municipio</t>
  </si>
  <si>
    <t xml:space="preserve">Bateas construidas </t>
  </si>
  <si>
    <t xml:space="preserve">Puentes construidos </t>
  </si>
  <si>
    <t xml:space="preserve">Kilometros mantenidos </t>
  </si>
  <si>
    <t>Apertura de dos nuevas vías Municipales</t>
  </si>
  <si>
    <t xml:space="preserve">Alcantarillas construidas </t>
  </si>
  <si>
    <t xml:space="preserve">Pavimentacion vias urbanas y centros poblados </t>
  </si>
  <si>
    <t xml:space="preserve">Kilometros pavimentados </t>
  </si>
  <si>
    <t>Construccion y mantenimiento de puentes</t>
  </si>
  <si>
    <t>Puentes construidos y mantenidos</t>
  </si>
  <si>
    <t>Estudios de preinversión para infraestructura vial</t>
  </si>
  <si>
    <t>EQUIPAMENTO MUNICIPAL</t>
  </si>
  <si>
    <t>Mantenimiento preventivo y embellecimiento de la infraestructura y bienes de uso público cuando sean propiedad de la administración Municipal.</t>
  </si>
  <si>
    <t>MEJORAMIENTO EQUIPAMENTO MUNICIPAL</t>
  </si>
  <si>
    <t>DESACRIPCION DE LA META</t>
  </si>
  <si>
    <t>Construccion y adecuacion del equipamiento municipal</t>
  </si>
  <si>
    <t xml:space="preserve">Remodelacion de parques </t>
  </si>
  <si>
    <t xml:space="preserve">Galerías construidas </t>
  </si>
  <si>
    <t>Palacio municipal atendido</t>
  </si>
  <si>
    <t xml:space="preserve">Hectareas adquiridas </t>
  </si>
  <si>
    <t xml:space="preserve">Oficinas construidas en el palacio mpal </t>
  </si>
  <si>
    <t xml:space="preserve">Mantenimiento anual del cementerio. </t>
  </si>
  <si>
    <t>Plantas electricas adquiridas</t>
  </si>
  <si>
    <t>Adquisicion de maquinaria para infraestructura vial y parque automotor</t>
  </si>
  <si>
    <t>Maquinaria y vehiculos adquiridos</t>
  </si>
  <si>
    <t>DIMENSION INSTITUCIONAL</t>
  </si>
  <si>
    <t xml:space="preserve">FORTALECIMIENTO INSTITUCIONAL </t>
  </si>
  <si>
    <t>Fortalecer la capacidad administrativa.</t>
  </si>
  <si>
    <t>ADMINISTRACION EFICIENTE</t>
  </si>
  <si>
    <t>FUENTES DE RECURSOS DE INVERSION EN EL PRESENTE AÑO</t>
  </si>
  <si>
    <t>Capacitaciones funcionarios de la administración mpal</t>
  </si>
  <si>
    <t xml:space="preserve">Nº de programas de capacitacion  adelantados </t>
  </si>
  <si>
    <t xml:space="preserve">Adquisicion  de equipos de oficina  </t>
  </si>
  <si>
    <t>Nª de equipos de  oficina  adquiridos</t>
  </si>
  <si>
    <t xml:space="preserve">Implementacion del  Sistema Estándar de Control Interno </t>
  </si>
  <si>
    <t>Modelo estándar de control interno implementado</t>
  </si>
  <si>
    <t>Planeacion del Desarrollo</t>
  </si>
  <si>
    <t>Nº planes elaborados</t>
  </si>
  <si>
    <t xml:space="preserve">Incentivos </t>
  </si>
  <si>
    <t>Nª de programas de bienestar social  para los funionarios de la administración implementados.</t>
  </si>
  <si>
    <t>DIMENSION AMBIENTAL</t>
  </si>
  <si>
    <t>MEDIO AMBIENTE</t>
  </si>
  <si>
    <t>Elaborar proyectos encamindados a la protección y recuperación del medio ambiente bosques y cuencas hidrográficas, con el fin de conservar la biodiversidad de los recursos naturales en los diversos ecosistemas existentes dentro del Municipio.</t>
  </si>
  <si>
    <t xml:space="preserve">PARATEBUENO AMBIENTALMENTE SOSTENIBLE </t>
  </si>
  <si>
    <t>Conservacion, proteccion y preservacion  del Medio ambiente</t>
  </si>
  <si>
    <t>7,5</t>
  </si>
  <si>
    <t>Personas sensibilizadas en  educacion ambiental</t>
  </si>
  <si>
    <t>Programas de capacitación en educación ambiental implementados</t>
  </si>
  <si>
    <t>Planes de manejo elaborado(cuenca serranía Palomas)</t>
  </si>
  <si>
    <t>Planes de manejo elaborado ( cuenca caño Dantas)</t>
  </si>
  <si>
    <t xml:space="preserve">Hectareas reforestadas </t>
  </si>
  <si>
    <t>Planta de beneficio animal construida o regionalizada</t>
  </si>
  <si>
    <t>Restauración ambiental del botadero a cielo abierto</t>
  </si>
  <si>
    <t>Hectareas de reserva forestal adquiridas</t>
  </si>
  <si>
    <t>Estudios y diseños realizados ( Río Humea )</t>
  </si>
  <si>
    <t>ATENCION Y PREVENCION DE DESASTRES</t>
  </si>
  <si>
    <t>Mitigar la acción de los posibles fenómenos naturales o accidentes.</t>
  </si>
  <si>
    <t>PARATEBUENO SEGURO</t>
  </si>
  <si>
    <t xml:space="preserve">Organismos conformados </t>
  </si>
  <si>
    <t>Atencion y prevencion de desastres</t>
  </si>
  <si>
    <t>Comité local  clopad  reactivado</t>
  </si>
  <si>
    <t>PLEC  implementado</t>
  </si>
  <si>
    <t xml:space="preserve">Maquinas de bomberos adquiridos </t>
  </si>
  <si>
    <t xml:space="preserve">Obras de mitigacion construidas </t>
  </si>
  <si>
    <t>ELABORÓ: M.V.Z. LÍA CORREA G.</t>
  </si>
  <si>
    <t>ELABORÓ:  M.V.Z. LÍA CORREA G.</t>
  </si>
  <si>
    <t>META RESULTADO PARA EL PERÍODO DE GOBIERNO</t>
  </si>
  <si>
    <t>JEFE DE PLANEACIÓN:</t>
  </si>
  <si>
    <t>Mejorar las herramientas de estudio, para asÍ poder elevar los niveles educativos y tener mejores resultados en las pruebas del ICFES</t>
  </si>
  <si>
    <t xml:space="preserve">Dotación de salas de cómputo </t>
  </si>
  <si>
    <t>Dotación de material didáctico</t>
  </si>
  <si>
    <t xml:space="preserve">Convenios con Universidades Técnicas y Tecnológicas </t>
  </si>
  <si>
    <t xml:space="preserve">Establecimientos Dotados con Material Didáctico  </t>
  </si>
  <si>
    <t>Áulas Dotadas</t>
  </si>
  <si>
    <t>DESCRIPCIÓN META</t>
  </si>
  <si>
    <t>META FÍSICA</t>
  </si>
  <si>
    <t xml:space="preserve">AVANCE FÍSICO A LA FECHA </t>
  </si>
  <si>
    <t xml:space="preserve">% DE AVANCE FÍSICO A LA FECHA </t>
  </si>
  <si>
    <t xml:space="preserve">% DE LOGRO DE META DE RESULTADO frente a población Beneficiada </t>
  </si>
  <si>
    <t>Sec. Salúd y Educación</t>
  </si>
  <si>
    <t>FUENTES DE RECURSOS DE INVERSIÓN EN EL PRESENTE AÑO (EN MILES)</t>
  </si>
  <si>
    <t>Áulas Constuidas en Area Urb. y Rural</t>
  </si>
  <si>
    <t xml:space="preserve"> Establecimientos Públicos  Beneficiados con el Pago de Servicios </t>
  </si>
  <si>
    <t>Otorgamiento de Subsidios e Incentivos a la Población Estudiantil</t>
  </si>
  <si>
    <t xml:space="preserve">Dotación, construcción, mantenimiento y adecuación de las sedes educativas </t>
  </si>
  <si>
    <t>ALIMENTACIÓN ESCOLAR</t>
  </si>
  <si>
    <t xml:space="preserve">Dotación de restaurantes escolares </t>
  </si>
  <si>
    <t>Dotación de purificadores de agua a planteles educativos urbanos y rurales</t>
  </si>
  <si>
    <t>ATENCIÓN A LA SALÚD PÚBLICA</t>
  </si>
  <si>
    <t>SALÚD Y VIDA PARA TODOS</t>
  </si>
  <si>
    <t>Implementación de la política sexual y reproductiva</t>
  </si>
  <si>
    <t>Implementación de la política de salud mental y reducción del impacto</t>
  </si>
  <si>
    <t>Fortalecimiento del Plan Nacional de alimentación y nutrición.</t>
  </si>
  <si>
    <t>SISTEMA DEPARTAMETAL DE PLANEACIÓN A LA GESTIÓN MUNICIPAL</t>
  </si>
  <si>
    <t>ARQ.  GERMÁN REY REY</t>
  </si>
  <si>
    <t>ELABORÓ:                                       M.V.Z. LÍA CORREA G.</t>
  </si>
  <si>
    <t>$1.009.627.680</t>
  </si>
  <si>
    <t>ATENCIÓN A GRUPOS VULNERABLES</t>
  </si>
  <si>
    <t>ELABORÓ:  M.V.Z LÍA CORREA G.</t>
  </si>
  <si>
    <t>ATENCION POBLACION VULNERABLE</t>
  </si>
  <si>
    <t>Fortalecer y apoyar a las juventudes paratebonenses.</t>
  </si>
  <si>
    <t>JUVENTUDES PROGRESISTAS</t>
  </si>
  <si>
    <t>Atencion integral a la juventud</t>
  </si>
  <si>
    <t xml:space="preserve">Realizacion de 4 rumbas sanas dirigidas a los jovenes </t>
  </si>
  <si>
    <t>jovenes capacitados en emprendimiento empresarial</t>
  </si>
  <si>
    <t>jovenes capacitados en prevencion de sustancias psicoactivas</t>
  </si>
  <si>
    <t xml:space="preserve"> jovenes capacitados en educacion sexual </t>
  </si>
  <si>
    <t>ELABORÓ: M.V.Z LÍA CORREA G</t>
  </si>
  <si>
    <t>ELABORÓ: M.V.Z LÍA CORREA G.</t>
  </si>
  <si>
    <t>0,1</t>
  </si>
  <si>
    <t>Acompañamiento institucional en educación ambiental</t>
  </si>
  <si>
    <t>ELABORÓ: LÍA CORREA G.</t>
  </si>
  <si>
    <t>SISTEMA DEPARTAMENTAL DE PLANEACIÓN A LA GESTIÓN MUNICIPAL</t>
  </si>
</sst>
</file>

<file path=xl/styles.xml><?xml version="1.0" encoding="utf-8"?>
<styleSheet xmlns="http://schemas.openxmlformats.org/spreadsheetml/2006/main">
  <numFmts count="12">
    <numFmt numFmtId="42" formatCode="_(&quot;$&quot;\ * #,##0_);_(&quot;$&quot;\ * \(#,##0\);_(&quot;$&quot;\ 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\ _€_-;\-* #,##0\ _€_-;_-* &quot;-&quot;??\ _€_-;_-@_-"/>
    <numFmt numFmtId="167" formatCode="_ [$$-240A]\ * #,##0.00_ ;_ [$$-240A]\ * \-#,##0.00_ ;_ [$$-240A]\ * &quot;-&quot;??_ ;_ @_ "/>
    <numFmt numFmtId="168" formatCode="_(* #,##0_);_(* \(#,##0\);_(* &quot;-&quot;??_);_(@_)"/>
    <numFmt numFmtId="169" formatCode="_ &quot;$&quot;\ * #,##0.00_ ;_ &quot;$&quot;\ * \-#,##0.00_ ;_ &quot;$&quot;\ * &quot;-&quot;??_ ;_ @_ "/>
    <numFmt numFmtId="170" formatCode="_-* #,##0\ _€_-;\-* #,##0\ _€_-;_-* &quot;-&quot;\ _€_-;_-@_-"/>
    <numFmt numFmtId="171" formatCode="_ * #,##0_ ;_ * \-#,##0_ ;_ * &quot;-&quot;??_ ;_ @_ "/>
    <numFmt numFmtId="172" formatCode="[$$-240A]\ #,##0.00"/>
    <numFmt numFmtId="173" formatCode="[$$-240A]\ #,##0"/>
    <numFmt numFmtId="17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u/>
      <sz val="8"/>
      <color indexed="8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0" fillId="0" borderId="13" xfId="4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9" fontId="2" fillId="0" borderId="13" xfId="3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textRotation="90" wrapText="1"/>
    </xf>
    <xf numFmtId="166" fontId="2" fillId="0" borderId="13" xfId="0" applyNumberFormat="1" applyFont="1" applyBorder="1" applyAlignment="1">
      <alignment horizontal="center" vertical="center" textRotation="90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13" xfId="3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textRotation="90" wrapText="1"/>
    </xf>
    <xf numFmtId="166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4" fillId="0" borderId="13" xfId="0" applyFont="1" applyBorder="1"/>
    <xf numFmtId="0" fontId="0" fillId="0" borderId="13" xfId="0" applyBorder="1" applyAlignment="1">
      <alignment horizontal="right"/>
    </xf>
    <xf numFmtId="9" fontId="6" fillId="0" borderId="13" xfId="3" applyFont="1" applyBorder="1"/>
    <xf numFmtId="9" fontId="0" fillId="0" borderId="13" xfId="0" applyNumberFormat="1" applyBorder="1"/>
    <xf numFmtId="166" fontId="0" fillId="0" borderId="13" xfId="0" applyNumberForma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1" fontId="2" fillId="0" borderId="13" xfId="3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1" fontId="6" fillId="0" borderId="13" xfId="3" applyNumberFormat="1" applyFont="1" applyBorder="1"/>
    <xf numFmtId="0" fontId="5" fillId="0" borderId="0" xfId="0" applyFont="1"/>
    <xf numFmtId="0" fontId="10" fillId="0" borderId="13" xfId="4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textRotation="90" wrapText="1"/>
    </xf>
    <xf numFmtId="0" fontId="11" fillId="4" borderId="13" xfId="4" applyFont="1" applyFill="1" applyBorder="1" applyAlignment="1">
      <alignment horizontal="center" vertical="center" wrapText="1"/>
    </xf>
    <xf numFmtId="0" fontId="11" fillId="5" borderId="13" xfId="4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textRotation="90" wrapText="1"/>
    </xf>
    <xf numFmtId="3" fontId="11" fillId="0" borderId="13" xfId="0" applyNumberFormat="1" applyFont="1" applyBorder="1" applyAlignment="1">
      <alignment horizontal="center" vertical="center" wrapText="1"/>
    </xf>
    <xf numFmtId="0" fontId="4" fillId="0" borderId="0" xfId="5" applyFont="1" applyFill="1"/>
    <xf numFmtId="0" fontId="4" fillId="0" borderId="0" xfId="5" applyFont="1" applyFill="1" applyAlignment="1"/>
    <xf numFmtId="168" fontId="4" fillId="0" borderId="0" xfId="1" applyNumberFormat="1" applyFont="1" applyFill="1"/>
    <xf numFmtId="0" fontId="4" fillId="0" borderId="0" xfId="5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168" fontId="12" fillId="0" borderId="0" xfId="1" applyNumberFormat="1" applyFont="1" applyFill="1"/>
    <xf numFmtId="0" fontId="4" fillId="0" borderId="13" xfId="5" applyFont="1" applyFill="1" applyBorder="1" applyAlignment="1">
      <alignment horizontal="left" vertical="center"/>
    </xf>
    <xf numFmtId="0" fontId="4" fillId="0" borderId="13" xfId="5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textRotation="90" wrapText="1"/>
    </xf>
    <xf numFmtId="0" fontId="4" fillId="0" borderId="13" xfId="5" applyFont="1" applyFill="1" applyBorder="1" applyAlignment="1">
      <alignment horizontal="center" vertical="center" textRotation="90" wrapText="1"/>
    </xf>
    <xf numFmtId="0" fontId="4" fillId="0" borderId="13" xfId="5" quotePrefix="1" applyFont="1" applyFill="1" applyBorder="1" applyAlignment="1">
      <alignment horizontal="center" vertical="center" wrapText="1"/>
    </xf>
    <xf numFmtId="0" fontId="2" fillId="0" borderId="13" xfId="5" applyFont="1" applyFill="1" applyBorder="1" applyAlignment="1">
      <alignment horizontal="center" vertical="center" wrapText="1"/>
    </xf>
    <xf numFmtId="0" fontId="4" fillId="0" borderId="13" xfId="5" applyNumberFormat="1" applyFont="1" applyFill="1" applyBorder="1" applyAlignment="1">
      <alignment horizontal="center" vertical="center" wrapText="1"/>
    </xf>
    <xf numFmtId="9" fontId="4" fillId="0" borderId="13" xfId="6" applyFont="1" applyFill="1" applyBorder="1" applyAlignment="1">
      <alignment horizontal="center" vertical="center" wrapText="1"/>
    </xf>
    <xf numFmtId="9" fontId="4" fillId="0" borderId="13" xfId="5" applyNumberFormat="1" applyFont="1" applyFill="1" applyBorder="1" applyAlignment="1">
      <alignment horizontal="center" vertical="center" wrapText="1"/>
    </xf>
    <xf numFmtId="3" fontId="4" fillId="0" borderId="13" xfId="5" applyNumberFormat="1" applyFont="1" applyFill="1" applyBorder="1" applyAlignment="1">
      <alignment horizontal="center" vertical="center" textRotation="90" wrapText="1"/>
    </xf>
    <xf numFmtId="3" fontId="4" fillId="0" borderId="13" xfId="5" applyNumberFormat="1" applyFont="1" applyFill="1" applyBorder="1" applyAlignment="1">
      <alignment horizontal="center" vertical="center" wrapText="1"/>
    </xf>
    <xf numFmtId="166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/>
    </xf>
    <xf numFmtId="0" fontId="11" fillId="0" borderId="13" xfId="4" applyFont="1" applyFill="1" applyBorder="1" applyAlignment="1">
      <alignment horizontal="center" vertical="center" wrapText="1"/>
    </xf>
    <xf numFmtId="37" fontId="4" fillId="0" borderId="13" xfId="5" applyNumberFormat="1" applyFont="1" applyFill="1" applyBorder="1" applyAlignment="1">
      <alignment horizontal="center" vertical="center" wrapText="1"/>
    </xf>
    <xf numFmtId="0" fontId="4" fillId="0" borderId="13" xfId="5" applyFont="1" applyFill="1" applyBorder="1"/>
    <xf numFmtId="3" fontId="11" fillId="0" borderId="13" xfId="1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1" fontId="2" fillId="2" borderId="13" xfId="0" applyNumberFormat="1" applyFont="1" applyFill="1" applyBorder="1" applyAlignment="1">
      <alignment horizontal="center" vertical="center" wrapText="1"/>
    </xf>
    <xf numFmtId="9" fontId="2" fillId="2" borderId="13" xfId="3" applyFont="1" applyFill="1" applyBorder="1" applyAlignment="1">
      <alignment horizontal="center" vertical="center" wrapText="1"/>
    </xf>
    <xf numFmtId="1" fontId="2" fillId="2" borderId="13" xfId="3" applyNumberFormat="1" applyFont="1" applyFill="1" applyBorder="1" applyAlignment="1">
      <alignment horizontal="center" vertical="center" wrapText="1"/>
    </xf>
    <xf numFmtId="0" fontId="11" fillId="8" borderId="13" xfId="4" applyFont="1" applyFill="1" applyBorder="1" applyAlignment="1">
      <alignment horizontal="center" vertical="center" wrapText="1"/>
    </xf>
    <xf numFmtId="0" fontId="11" fillId="9" borderId="13" xfId="4" applyFont="1" applyFill="1" applyBorder="1" applyAlignment="1">
      <alignment horizontal="center" vertical="center" wrapText="1"/>
    </xf>
    <xf numFmtId="0" fontId="11" fillId="11" borderId="13" xfId="4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textRotation="90" wrapText="1"/>
    </xf>
    <xf numFmtId="3" fontId="11" fillId="2" borderId="13" xfId="0" applyNumberFormat="1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12" borderId="13" xfId="4" applyFont="1" applyFill="1" applyBorder="1" applyAlignment="1">
      <alignment horizontal="center" vertical="center" wrapText="1"/>
    </xf>
    <xf numFmtId="0" fontId="4" fillId="0" borderId="16" xfId="0" applyFont="1" applyBorder="1"/>
    <xf numFmtId="0" fontId="2" fillId="0" borderId="13" xfId="0" applyNumberFormat="1" applyFont="1" applyBorder="1" applyAlignment="1">
      <alignment horizontal="center" vertical="center" textRotation="90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9" fontId="2" fillId="0" borderId="13" xfId="0" applyNumberFormat="1" applyFont="1" applyBorder="1" applyAlignment="1">
      <alignment horizontal="center" vertical="center" textRotation="90" wrapText="1"/>
    </xf>
    <xf numFmtId="0" fontId="0" fillId="0" borderId="13" xfId="0" applyNumberForma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3" fontId="11" fillId="13" borderId="13" xfId="0" applyNumberFormat="1" applyFont="1" applyFill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textRotation="90" wrapText="1"/>
    </xf>
    <xf numFmtId="0" fontId="2" fillId="0" borderId="13" xfId="1" applyNumberFormat="1" applyFont="1" applyBorder="1" applyAlignment="1">
      <alignment horizontal="center" vertical="center" wrapText="1"/>
    </xf>
    <xf numFmtId="171" fontId="5" fillId="0" borderId="13" xfId="3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center" vertical="center" textRotation="90" wrapText="1"/>
    </xf>
    <xf numFmtId="166" fontId="3" fillId="0" borderId="15" xfId="0" applyNumberFormat="1" applyFont="1" applyBorder="1" applyAlignment="1">
      <alignment horizontal="center" vertical="center" textRotation="90" wrapText="1"/>
    </xf>
    <xf numFmtId="0" fontId="11" fillId="6" borderId="13" xfId="4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textRotation="90" wrapText="1"/>
    </xf>
    <xf numFmtId="3" fontId="11" fillId="0" borderId="13" xfId="2" applyNumberFormat="1" applyFont="1" applyFill="1" applyBorder="1" applyAlignment="1">
      <alignment horizontal="center" vertical="center" wrapText="1"/>
    </xf>
    <xf numFmtId="0" fontId="11" fillId="8" borderId="13" xfId="4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textRotation="90" wrapText="1"/>
    </xf>
    <xf numFmtId="3" fontId="2" fillId="0" borderId="13" xfId="3" applyNumberFormat="1" applyFont="1" applyBorder="1" applyAlignment="1">
      <alignment horizontal="center" vertical="center" textRotation="90" wrapText="1"/>
    </xf>
    <xf numFmtId="0" fontId="4" fillId="12" borderId="13" xfId="4" applyFont="1" applyFill="1" applyBorder="1" applyAlignment="1">
      <alignment horizontal="center" vertical="center" wrapText="1"/>
    </xf>
    <xf numFmtId="0" fontId="2" fillId="8" borderId="13" xfId="4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74" fontId="10" fillId="12" borderId="13" xfId="4" applyNumberFormat="1" applyFont="1" applyFill="1" applyBorder="1" applyAlignment="1">
      <alignment horizontal="center" vertical="center" wrapText="1"/>
    </xf>
    <xf numFmtId="171" fontId="6" fillId="0" borderId="13" xfId="3" applyNumberFormat="1" applyFont="1" applyBorder="1" applyAlignment="1">
      <alignment horizontal="right"/>
    </xf>
    <xf numFmtId="3" fontId="11" fillId="0" borderId="13" xfId="0" applyNumberFormat="1" applyFont="1" applyFill="1" applyBorder="1" applyAlignment="1">
      <alignment vertical="center" wrapText="1"/>
    </xf>
    <xf numFmtId="0" fontId="11" fillId="10" borderId="13" xfId="4" applyFont="1" applyFill="1" applyBorder="1" applyAlignment="1">
      <alignment horizontal="center" vertical="center" wrapText="1"/>
    </xf>
    <xf numFmtId="3" fontId="11" fillId="14" borderId="13" xfId="0" applyNumberFormat="1" applyFont="1" applyFill="1" applyBorder="1" applyAlignment="1">
      <alignment horizontal="center" vertical="center" wrapText="1"/>
    </xf>
    <xf numFmtId="3" fontId="11" fillId="15" borderId="13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vertical="center" wrapText="1"/>
    </xf>
    <xf numFmtId="9" fontId="11" fillId="0" borderId="13" xfId="3" applyNumberFormat="1" applyFont="1" applyFill="1" applyBorder="1" applyAlignment="1">
      <alignment horizontal="center" vertical="center" wrapText="1"/>
    </xf>
    <xf numFmtId="0" fontId="11" fillId="7" borderId="13" xfId="4" applyFont="1" applyFill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4" borderId="13" xfId="4" applyFont="1" applyFill="1" applyBorder="1" applyAlignment="1">
      <alignment horizontal="center" vertical="center" wrapText="1"/>
    </xf>
    <xf numFmtId="0" fontId="11" fillId="5" borderId="13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0" xfId="0" applyFont="1"/>
    <xf numFmtId="0" fontId="4" fillId="0" borderId="13" xfId="5" applyFont="1" applyFill="1" applyBorder="1" applyAlignment="1">
      <alignment horizontal="center" vertical="center" wrapText="1"/>
    </xf>
    <xf numFmtId="0" fontId="15" fillId="0" borderId="0" xfId="0" applyFont="1" applyFill="1"/>
    <xf numFmtId="9" fontId="10" fillId="0" borderId="13" xfId="4" applyNumberFormat="1" applyFont="1" applyFill="1" applyBorder="1" applyAlignment="1">
      <alignment horizontal="center" vertical="center" wrapText="1"/>
    </xf>
    <xf numFmtId="9" fontId="11" fillId="0" borderId="13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9" fontId="5" fillId="0" borderId="13" xfId="3" applyFont="1" applyBorder="1"/>
    <xf numFmtId="0" fontId="16" fillId="0" borderId="0" xfId="0" applyFont="1"/>
    <xf numFmtId="0" fontId="11" fillId="2" borderId="13" xfId="4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11" fillId="16" borderId="16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center" vertical="center" wrapText="1"/>
    </xf>
    <xf numFmtId="0" fontId="11" fillId="16" borderId="17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67" fontId="2" fillId="0" borderId="5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7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167" fontId="2" fillId="0" borderId="13" xfId="0" applyNumberFormat="1" applyFont="1" applyFill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0" fontId="11" fillId="4" borderId="13" xfId="4" applyFont="1" applyFill="1" applyBorder="1" applyAlignment="1">
      <alignment horizontal="center" vertical="center" wrapText="1"/>
    </xf>
    <xf numFmtId="0" fontId="11" fillId="5" borderId="13" xfId="4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4" fillId="0" borderId="2" xfId="5" applyFont="1" applyFill="1" applyBorder="1" applyAlignment="1">
      <alignment horizontal="left"/>
    </xf>
    <xf numFmtId="0" fontId="4" fillId="0" borderId="13" xfId="5" applyFont="1" applyFill="1" applyBorder="1" applyAlignment="1">
      <alignment horizontal="left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left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justify" vertical="center" wrapText="1"/>
    </xf>
    <xf numFmtId="169" fontId="4" fillId="0" borderId="13" xfId="2" applyNumberFormat="1" applyFont="1" applyFill="1" applyBorder="1" applyAlignment="1">
      <alignment horizontal="center" vertical="center" wrapText="1"/>
    </xf>
    <xf numFmtId="164" fontId="4" fillId="0" borderId="13" xfId="2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center" vertical="center" textRotation="90" wrapText="1"/>
    </xf>
    <xf numFmtId="168" fontId="4" fillId="0" borderId="13" xfId="1" applyNumberFormat="1" applyFont="1" applyFill="1" applyBorder="1" applyAlignment="1">
      <alignment horizontal="center" vertical="center" textRotation="90" wrapText="1"/>
    </xf>
    <xf numFmtId="0" fontId="11" fillId="0" borderId="13" xfId="4" applyFont="1" applyFill="1" applyBorder="1" applyAlignment="1">
      <alignment horizontal="center" vertical="center" wrapText="1"/>
    </xf>
    <xf numFmtId="167" fontId="4" fillId="0" borderId="13" xfId="5" applyNumberFormat="1" applyFont="1" applyFill="1" applyBorder="1" applyAlignment="1">
      <alignment horizontal="center" vertical="center" wrapText="1"/>
    </xf>
    <xf numFmtId="168" fontId="4" fillId="0" borderId="13" xfId="1" applyNumberFormat="1" applyFont="1" applyFill="1" applyBorder="1" applyAlignment="1">
      <alignment horizontal="center" vertical="center" wrapText="1"/>
    </xf>
    <xf numFmtId="0" fontId="11" fillId="6" borderId="13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169" fontId="2" fillId="0" borderId="5" xfId="2" applyNumberFormat="1" applyFont="1" applyBorder="1" applyAlignment="1">
      <alignment horizontal="center" vertical="center" wrapText="1"/>
    </xf>
    <xf numFmtId="169" fontId="2" fillId="0" borderId="6" xfId="2" applyNumberFormat="1" applyFont="1" applyBorder="1" applyAlignment="1">
      <alignment horizontal="center" vertical="center" wrapText="1"/>
    </xf>
    <xf numFmtId="0" fontId="11" fillId="10" borderId="13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169" fontId="2" fillId="0" borderId="13" xfId="2" applyNumberFormat="1" applyFont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2" fillId="2" borderId="16" xfId="4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12" borderId="13" xfId="4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 wrapText="1"/>
    </xf>
    <xf numFmtId="42" fontId="2" fillId="0" borderId="13" xfId="0" applyNumberFormat="1" applyFont="1" applyBorder="1" applyAlignment="1">
      <alignment horizontal="center" vertical="center" wrapText="1"/>
    </xf>
    <xf numFmtId="169" fontId="2" fillId="0" borderId="13" xfId="2" applyNumberFormat="1" applyFont="1" applyBorder="1" applyAlignment="1">
      <alignment horizontal="center"/>
    </xf>
    <xf numFmtId="42" fontId="2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2" fontId="2" fillId="0" borderId="5" xfId="0" applyNumberFormat="1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 wrapText="1"/>
    </xf>
    <xf numFmtId="173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1" fillId="8" borderId="13" xfId="4" applyFont="1" applyFill="1" applyBorder="1" applyAlignment="1">
      <alignment horizontal="center" vertical="center" wrapText="1"/>
    </xf>
    <xf numFmtId="174" fontId="10" fillId="12" borderId="15" xfId="4" applyNumberFormat="1" applyFont="1" applyFill="1" applyBorder="1" applyAlignment="1">
      <alignment horizontal="center" vertical="center" wrapText="1"/>
    </xf>
    <xf numFmtId="174" fontId="10" fillId="12" borderId="16" xfId="4" applyNumberFormat="1" applyFont="1" applyFill="1" applyBorder="1" applyAlignment="1">
      <alignment horizontal="center" vertical="center" wrapText="1"/>
    </xf>
    <xf numFmtId="0" fontId="11" fillId="8" borderId="15" xfId="4" applyFont="1" applyFill="1" applyBorder="1" applyAlignment="1">
      <alignment horizontal="center" vertical="center" wrapText="1"/>
    </xf>
    <xf numFmtId="0" fontId="11" fillId="8" borderId="16" xfId="4" applyFont="1" applyFill="1" applyBorder="1" applyAlignment="1">
      <alignment horizontal="center" vertical="center" wrapText="1"/>
    </xf>
    <xf numFmtId="174" fontId="10" fillId="12" borderId="13" xfId="4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0" fontId="11" fillId="16" borderId="13" xfId="4" applyFont="1" applyFill="1" applyBorder="1" applyAlignment="1">
      <alignment horizontal="center" vertical="center" wrapText="1"/>
    </xf>
    <xf numFmtId="0" fontId="11" fillId="16" borderId="15" xfId="4" applyFont="1" applyFill="1" applyBorder="1" applyAlignment="1">
      <alignment horizontal="center" vertical="center" wrapText="1"/>
    </xf>
    <xf numFmtId="0" fontId="11" fillId="7" borderId="13" xfId="4" applyFont="1" applyFill="1" applyBorder="1" applyAlignment="1">
      <alignment horizontal="center" vertical="center" wrapText="1"/>
    </xf>
  </cellXfs>
  <cellStyles count="7">
    <cellStyle name="Millares" xfId="1" builtinId="3"/>
    <cellStyle name="Moneda" xfId="2" builtinId="4"/>
    <cellStyle name="Normal" xfId="0" builtinId="0"/>
    <cellStyle name="Normal 12" xfId="5"/>
    <cellStyle name="Normal 2" xfId="4"/>
    <cellStyle name="Porcentual" xfId="3" builtinId="5"/>
    <cellStyle name="Porcentual 1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18"/>
  <sheetViews>
    <sheetView workbookViewId="0">
      <selection sqref="A1:U1"/>
    </sheetView>
  </sheetViews>
  <sheetFormatPr baseColWidth="10" defaultRowHeight="15"/>
  <cols>
    <col min="1" max="1" width="7" customWidth="1"/>
    <col min="3" max="3" width="12.42578125" customWidth="1"/>
    <col min="4" max="4" width="8.7109375" customWidth="1"/>
    <col min="5" max="5" width="11" customWidth="1"/>
    <col min="7" max="7" width="9.140625" customWidth="1"/>
    <col min="9" max="10" width="6" customWidth="1"/>
    <col min="11" max="11" width="6.5703125" customWidth="1"/>
    <col min="12" max="12" width="5" customWidth="1"/>
    <col min="13" max="13" width="5.42578125" customWidth="1"/>
    <col min="14" max="15" width="4.85546875" customWidth="1"/>
    <col min="16" max="16" width="5" customWidth="1"/>
    <col min="17" max="17" width="9.42578125" customWidth="1"/>
    <col min="18" max="18" width="6.28515625" customWidth="1"/>
    <col min="19" max="19" width="8.140625" customWidth="1"/>
    <col min="20" max="20" width="13" customWidth="1"/>
    <col min="21" max="21" width="14.8554687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t="s">
        <v>10</v>
      </c>
    </row>
    <row r="6" spans="1:21">
      <c r="N6" s="128" t="s">
        <v>301</v>
      </c>
    </row>
    <row r="7" spans="1:21">
      <c r="A7" s="152" t="s">
        <v>11</v>
      </c>
      <c r="B7" s="153"/>
      <c r="C7" s="4"/>
      <c r="D7" s="154" t="s">
        <v>143</v>
      </c>
      <c r="E7" s="154"/>
      <c r="F7" s="154"/>
      <c r="G7" s="154"/>
      <c r="H7" s="155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65" t="s">
        <v>16</v>
      </c>
      <c r="E8" s="165"/>
      <c r="F8" s="165"/>
      <c r="G8" s="165"/>
      <c r="H8" s="166"/>
      <c r="I8" s="167" t="s">
        <v>17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thickBot="1">
      <c r="A9" s="184" t="s">
        <v>18</v>
      </c>
      <c r="B9" s="185"/>
      <c r="C9" s="6"/>
      <c r="D9" s="186" t="s">
        <v>19</v>
      </c>
      <c r="E9" s="186"/>
      <c r="F9" s="186"/>
      <c r="G9" s="186"/>
      <c r="H9" s="187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175" t="s">
        <v>317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8" t="s">
        <v>22</v>
      </c>
      <c r="U11" s="178" t="s">
        <v>23</v>
      </c>
    </row>
    <row r="12" spans="1:21" ht="68.25">
      <c r="A12" s="7" t="s">
        <v>24</v>
      </c>
      <c r="B12" s="7" t="s">
        <v>25</v>
      </c>
      <c r="C12" s="7" t="s">
        <v>26</v>
      </c>
      <c r="D12" s="122" t="s">
        <v>312</v>
      </c>
      <c r="E12" s="122" t="s">
        <v>313</v>
      </c>
      <c r="F12" s="122" t="s">
        <v>314</v>
      </c>
      <c r="G12" s="7" t="s">
        <v>30</v>
      </c>
      <c r="H12" s="122" t="s">
        <v>315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179"/>
      <c r="U12" s="179"/>
    </row>
    <row r="13" spans="1:21" ht="51.75" customHeight="1">
      <c r="A13" s="10">
        <v>1.1000000000000001</v>
      </c>
      <c r="B13" s="11" t="s">
        <v>42</v>
      </c>
      <c r="C13" s="11" t="s">
        <v>318</v>
      </c>
      <c r="D13" s="12">
        <v>2</v>
      </c>
      <c r="E13" s="11">
        <v>5</v>
      </c>
      <c r="F13" s="13">
        <v>2.5</v>
      </c>
      <c r="G13" s="12">
        <v>760</v>
      </c>
      <c r="H13" s="13">
        <v>1.37</v>
      </c>
      <c r="I13" s="14">
        <v>79000000</v>
      </c>
      <c r="J13" s="15"/>
      <c r="K13" s="15"/>
      <c r="L13" s="15"/>
      <c r="M13" s="15"/>
      <c r="N13" s="15"/>
      <c r="O13" s="15"/>
      <c r="P13" s="161">
        <v>79000000</v>
      </c>
      <c r="Q13" s="162"/>
      <c r="R13" s="161">
        <v>546965563</v>
      </c>
      <c r="S13" s="162"/>
      <c r="T13" s="16" t="s">
        <v>43</v>
      </c>
      <c r="U13" s="17"/>
    </row>
    <row r="14" spans="1:21" ht="67.5">
      <c r="A14" s="10">
        <v>1.2</v>
      </c>
      <c r="B14" s="11" t="s">
        <v>44</v>
      </c>
      <c r="C14" s="11" t="s">
        <v>319</v>
      </c>
      <c r="D14" s="12">
        <v>34</v>
      </c>
      <c r="E14" s="11">
        <v>0</v>
      </c>
      <c r="F14" s="13">
        <v>0</v>
      </c>
      <c r="G14" s="12">
        <v>0</v>
      </c>
      <c r="H14" s="13">
        <v>0.5</v>
      </c>
      <c r="I14" s="14">
        <v>20000000</v>
      </c>
      <c r="J14" s="15"/>
      <c r="K14" s="15"/>
      <c r="L14" s="15"/>
      <c r="M14" s="15"/>
      <c r="N14" s="15"/>
      <c r="O14" s="15"/>
      <c r="P14" s="161">
        <v>20000000</v>
      </c>
      <c r="Q14" s="162"/>
      <c r="R14" s="161">
        <v>0</v>
      </c>
      <c r="S14" s="162"/>
      <c r="T14" s="16" t="s">
        <v>43</v>
      </c>
      <c r="U14" s="17"/>
    </row>
    <row r="15" spans="1:21" ht="56.25">
      <c r="A15" s="10">
        <v>1.3</v>
      </c>
      <c r="B15" s="11" t="s">
        <v>320</v>
      </c>
      <c r="C15" s="11" t="s">
        <v>45</v>
      </c>
      <c r="D15" s="12">
        <v>3</v>
      </c>
      <c r="E15" s="11">
        <v>14</v>
      </c>
      <c r="F15" s="18">
        <v>4.66</v>
      </c>
      <c r="G15" s="12">
        <v>14</v>
      </c>
      <c r="H15" s="18">
        <v>1</v>
      </c>
      <c r="I15" s="19">
        <v>25000000</v>
      </c>
      <c r="J15" s="20"/>
      <c r="K15" s="20"/>
      <c r="L15" s="20"/>
      <c r="M15" s="20"/>
      <c r="N15" s="20"/>
      <c r="O15" s="20"/>
      <c r="P15" s="161">
        <v>25000000</v>
      </c>
      <c r="Q15" s="162"/>
      <c r="R15" s="161">
        <v>20300000</v>
      </c>
      <c r="S15" s="162"/>
      <c r="T15" s="16" t="s">
        <v>43</v>
      </c>
      <c r="U15" s="21"/>
    </row>
    <row r="16" spans="1:21" ht="51" customHeight="1">
      <c r="A16" s="10">
        <v>1.4</v>
      </c>
      <c r="B16" s="11" t="s">
        <v>46</v>
      </c>
      <c r="C16" s="11" t="s">
        <v>47</v>
      </c>
      <c r="D16" s="12">
        <v>336</v>
      </c>
      <c r="E16" s="12">
        <v>357</v>
      </c>
      <c r="F16" s="13">
        <v>1</v>
      </c>
      <c r="G16" s="12">
        <v>357</v>
      </c>
      <c r="H16" s="13">
        <v>1</v>
      </c>
      <c r="I16" s="14">
        <v>50000000</v>
      </c>
      <c r="J16" s="15"/>
      <c r="K16" s="15"/>
      <c r="L16" s="15"/>
      <c r="M16" s="15"/>
      <c r="N16" s="15"/>
      <c r="O16" s="15"/>
      <c r="P16" s="161">
        <v>50000000</v>
      </c>
      <c r="Q16" s="162"/>
      <c r="R16" s="161">
        <v>155682955</v>
      </c>
      <c r="S16" s="162"/>
      <c r="T16" s="16" t="s">
        <v>43</v>
      </c>
      <c r="U16" s="17"/>
    </row>
    <row r="17" spans="1:21" ht="67.5">
      <c r="A17" s="10">
        <v>1.5</v>
      </c>
      <c r="B17" s="125" t="s">
        <v>321</v>
      </c>
      <c r="C17" s="22" t="s">
        <v>48</v>
      </c>
      <c r="D17" s="12">
        <v>4</v>
      </c>
      <c r="E17" s="12">
        <v>1</v>
      </c>
      <c r="F17" s="13">
        <v>1</v>
      </c>
      <c r="G17" s="12">
        <v>250</v>
      </c>
      <c r="H17" s="13">
        <v>1</v>
      </c>
      <c r="I17" s="14">
        <v>20000000</v>
      </c>
      <c r="J17" s="15"/>
      <c r="K17" s="15"/>
      <c r="L17" s="15"/>
      <c r="M17" s="15"/>
      <c r="N17" s="15"/>
      <c r="O17" s="15"/>
      <c r="P17" s="161">
        <v>20000000</v>
      </c>
      <c r="Q17" s="162"/>
      <c r="R17" s="161">
        <v>45351178</v>
      </c>
      <c r="S17" s="162"/>
      <c r="T17" s="16" t="s">
        <v>43</v>
      </c>
      <c r="U17" s="17"/>
    </row>
    <row r="18" spans="1:21">
      <c r="A18" s="23"/>
      <c r="B18" s="24" t="s">
        <v>49</v>
      </c>
      <c r="C18" s="24"/>
      <c r="D18" s="23"/>
      <c r="E18" s="25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188"/>
      <c r="Q18" s="189"/>
      <c r="R18" s="188">
        <f>SUM(R13:R17)</f>
        <v>768299696</v>
      </c>
      <c r="S18" s="189"/>
      <c r="T18" s="23"/>
      <c r="U18" s="23"/>
    </row>
  </sheetData>
  <mergeCells count="31">
    <mergeCell ref="P17:Q17"/>
    <mergeCell ref="R17:S17"/>
    <mergeCell ref="P18:Q18"/>
    <mergeCell ref="R18:S18"/>
    <mergeCell ref="P14:Q14"/>
    <mergeCell ref="R14:S14"/>
    <mergeCell ref="P15:Q15"/>
    <mergeCell ref="R15:S15"/>
    <mergeCell ref="P16:Q16"/>
    <mergeCell ref="R16:S16"/>
    <mergeCell ref="P13:Q13"/>
    <mergeCell ref="R13:S13"/>
    <mergeCell ref="A8:B8"/>
    <mergeCell ref="D8:H8"/>
    <mergeCell ref="I8:S9"/>
    <mergeCell ref="A10:U10"/>
    <mergeCell ref="A11:H11"/>
    <mergeCell ref="I11:S11"/>
    <mergeCell ref="T11:T12"/>
    <mergeCell ref="U11:U12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W20"/>
  <sheetViews>
    <sheetView workbookViewId="0">
      <selection activeCell="J14" sqref="J14"/>
    </sheetView>
  </sheetViews>
  <sheetFormatPr baseColWidth="10" defaultRowHeight="15"/>
  <cols>
    <col min="9" max="9" width="5.28515625" customWidth="1"/>
    <col min="10" max="10" width="5.140625" customWidth="1"/>
    <col min="11" max="11" width="5.28515625" customWidth="1"/>
    <col min="12" max="12" width="4.28515625" customWidth="1"/>
    <col min="13" max="14" width="5.28515625" customWidth="1"/>
    <col min="15" max="15" width="4.85546875" customWidth="1"/>
    <col min="16" max="16" width="6.28515625" customWidth="1"/>
    <col min="17" max="17" width="7.85546875" customWidth="1"/>
    <col min="18" max="18" width="5.85546875" customWidth="1"/>
    <col min="19" max="19" width="10.7109375" customWidth="1"/>
    <col min="20" max="20" width="12.42578125" customWidth="1"/>
  </cols>
  <sheetData>
    <row r="1" spans="1:23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3">
      <c r="A2" s="148" t="s">
        <v>349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3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3">
      <c r="A4" s="1" t="s">
        <v>2</v>
      </c>
      <c r="D4" t="s">
        <v>3</v>
      </c>
      <c r="N4" s="149" t="s">
        <v>4</v>
      </c>
      <c r="O4" s="150"/>
      <c r="P4" s="150"/>
      <c r="Q4" s="150"/>
      <c r="U4" s="2"/>
    </row>
    <row r="5" spans="1:23">
      <c r="A5" s="1" t="s">
        <v>5</v>
      </c>
      <c r="D5" t="s">
        <v>6</v>
      </c>
      <c r="N5" s="151"/>
      <c r="O5" s="151"/>
      <c r="U5" s="2"/>
    </row>
    <row r="6" spans="1:23">
      <c r="A6" s="1" t="s">
        <v>7</v>
      </c>
      <c r="D6" t="s">
        <v>8</v>
      </c>
      <c r="N6" s="3" t="s">
        <v>9</v>
      </c>
      <c r="Q6" s="37" t="s">
        <v>10</v>
      </c>
    </row>
    <row r="7" spans="1:23">
      <c r="N7" s="140" t="s">
        <v>344</v>
      </c>
    </row>
    <row r="8" spans="1:23">
      <c r="A8" s="152" t="s">
        <v>11</v>
      </c>
      <c r="B8" s="153"/>
      <c r="C8" s="190" t="s">
        <v>12</v>
      </c>
      <c r="D8" s="190"/>
      <c r="E8" s="190"/>
      <c r="F8" s="190"/>
      <c r="G8" s="190"/>
      <c r="H8" s="191"/>
      <c r="I8" s="156" t="s">
        <v>13</v>
      </c>
      <c r="J8" s="157"/>
      <c r="K8" s="157"/>
      <c r="L8" s="157"/>
      <c r="M8" s="157"/>
      <c r="N8" s="157"/>
      <c r="O8" s="157"/>
      <c r="P8" s="157"/>
      <c r="Q8" s="157"/>
      <c r="R8" s="157"/>
      <c r="S8" s="158"/>
      <c r="T8" s="159" t="s">
        <v>14</v>
      </c>
      <c r="U8" s="160"/>
    </row>
    <row r="9" spans="1:23">
      <c r="A9" s="163" t="s">
        <v>15</v>
      </c>
      <c r="B9" s="164"/>
      <c r="C9" s="193" t="s">
        <v>122</v>
      </c>
      <c r="D9" s="241"/>
      <c r="E9" s="241"/>
      <c r="F9" s="241"/>
      <c r="G9" s="241"/>
      <c r="H9" s="242"/>
      <c r="I9" s="194" t="s">
        <v>123</v>
      </c>
      <c r="J9" s="168"/>
      <c r="K9" s="168"/>
      <c r="L9" s="168"/>
      <c r="M9" s="168"/>
      <c r="N9" s="168"/>
      <c r="O9" s="168"/>
      <c r="P9" s="168"/>
      <c r="Q9" s="168"/>
      <c r="R9" s="168"/>
      <c r="S9" s="169"/>
      <c r="T9" s="180"/>
      <c r="U9" s="181"/>
    </row>
    <row r="10" spans="1:23" ht="15.75" thickBot="1">
      <c r="A10" s="184" t="s">
        <v>18</v>
      </c>
      <c r="B10" s="185"/>
      <c r="C10" s="201" t="s">
        <v>124</v>
      </c>
      <c r="D10" s="243"/>
      <c r="E10" s="243"/>
      <c r="F10" s="243"/>
      <c r="G10" s="243"/>
      <c r="H10" s="244"/>
      <c r="I10" s="170"/>
      <c r="J10" s="171"/>
      <c r="K10" s="171"/>
      <c r="L10" s="171"/>
      <c r="M10" s="171"/>
      <c r="N10" s="171"/>
      <c r="O10" s="171"/>
      <c r="P10" s="171"/>
      <c r="Q10" s="171"/>
      <c r="R10" s="171"/>
      <c r="S10" s="172"/>
      <c r="T10" s="182"/>
      <c r="U10" s="183"/>
    </row>
    <row r="11" spans="1:23" ht="15.75" thickTop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3">
      <c r="A12" s="174" t="s">
        <v>20</v>
      </c>
      <c r="B12" s="174"/>
      <c r="C12" s="174"/>
      <c r="D12" s="174"/>
      <c r="E12" s="174"/>
      <c r="F12" s="174"/>
      <c r="G12" s="174"/>
      <c r="H12" s="174"/>
      <c r="I12" s="200" t="s">
        <v>21</v>
      </c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 t="s">
        <v>22</v>
      </c>
      <c r="U12" s="200" t="s">
        <v>23</v>
      </c>
    </row>
    <row r="13" spans="1:23" ht="68.25">
      <c r="A13" s="7" t="s">
        <v>24</v>
      </c>
      <c r="B13" s="84" t="s">
        <v>25</v>
      </c>
      <c r="C13" s="7" t="s">
        <v>26</v>
      </c>
      <c r="D13" s="7" t="s">
        <v>27</v>
      </c>
      <c r="E13" s="7" t="s">
        <v>28</v>
      </c>
      <c r="F13" s="7" t="s">
        <v>29</v>
      </c>
      <c r="G13" s="7" t="s">
        <v>30</v>
      </c>
      <c r="H13" s="7" t="s">
        <v>31</v>
      </c>
      <c r="I13" s="8" t="s">
        <v>32</v>
      </c>
      <c r="J13" s="9" t="s">
        <v>33</v>
      </c>
      <c r="K13" s="9" t="s">
        <v>34</v>
      </c>
      <c r="L13" s="9" t="s">
        <v>125</v>
      </c>
      <c r="M13" s="9" t="s">
        <v>36</v>
      </c>
      <c r="N13" s="9" t="s">
        <v>37</v>
      </c>
      <c r="O13" s="9" t="s">
        <v>38</v>
      </c>
      <c r="P13" s="9" t="s">
        <v>39</v>
      </c>
      <c r="Q13" s="9" t="s">
        <v>40</v>
      </c>
      <c r="R13" s="9" t="s">
        <v>39</v>
      </c>
      <c r="S13" s="9" t="s">
        <v>41</v>
      </c>
      <c r="T13" s="200"/>
      <c r="U13" s="200"/>
    </row>
    <row r="14" spans="1:23" ht="61.5" customHeight="1">
      <c r="A14" s="245">
        <v>15.1</v>
      </c>
      <c r="B14" s="230" t="s">
        <v>126</v>
      </c>
      <c r="C14" s="16" t="s">
        <v>127</v>
      </c>
      <c r="D14" s="16">
        <v>4</v>
      </c>
      <c r="E14" s="31">
        <v>6</v>
      </c>
      <c r="F14" s="13">
        <v>1.5</v>
      </c>
      <c r="G14" s="33">
        <v>3320</v>
      </c>
      <c r="H14" s="34">
        <v>2.5</v>
      </c>
      <c r="I14" s="15">
        <v>50000000</v>
      </c>
      <c r="J14" s="15"/>
      <c r="K14" s="15"/>
      <c r="L14" s="15"/>
      <c r="M14" s="15"/>
      <c r="N14" s="15"/>
      <c r="O14" s="15"/>
      <c r="P14" s="237">
        <v>50000000</v>
      </c>
      <c r="Q14" s="237"/>
      <c r="R14" s="192">
        <v>148951634</v>
      </c>
      <c r="S14" s="192"/>
      <c r="T14" s="16" t="s">
        <v>114</v>
      </c>
      <c r="U14" s="17"/>
    </row>
    <row r="15" spans="1:23" ht="74.25" customHeight="1">
      <c r="A15" s="245"/>
      <c r="B15" s="230"/>
      <c r="C15" s="16" t="s">
        <v>128</v>
      </c>
      <c r="D15" s="16">
        <v>30</v>
      </c>
      <c r="E15" s="31">
        <v>230</v>
      </c>
      <c r="F15" s="13">
        <v>7.66</v>
      </c>
      <c r="G15" s="33">
        <v>230</v>
      </c>
      <c r="H15" s="34">
        <v>3.35</v>
      </c>
      <c r="I15" s="15">
        <v>20000000</v>
      </c>
      <c r="J15" s="15"/>
      <c r="K15" s="15"/>
      <c r="L15" s="15"/>
      <c r="M15" s="15"/>
      <c r="N15" s="15"/>
      <c r="O15" s="15"/>
      <c r="P15" s="231">
        <v>20000000</v>
      </c>
      <c r="Q15" s="232"/>
      <c r="R15" s="161">
        <v>18187000</v>
      </c>
      <c r="S15" s="162"/>
      <c r="T15" s="16" t="s">
        <v>114</v>
      </c>
      <c r="U15" s="17"/>
    </row>
    <row r="16" spans="1:23" ht="61.5" customHeight="1">
      <c r="A16" s="245"/>
      <c r="B16" s="230"/>
      <c r="C16" s="16" t="s">
        <v>129</v>
      </c>
      <c r="D16" s="85">
        <v>0.5</v>
      </c>
      <c r="E16" s="31">
        <v>1</v>
      </c>
      <c r="F16" s="13">
        <v>2</v>
      </c>
      <c r="G16" s="33">
        <v>60</v>
      </c>
      <c r="H16" s="34">
        <v>1.7</v>
      </c>
      <c r="I16" s="15">
        <v>15000000</v>
      </c>
      <c r="J16" s="15"/>
      <c r="K16" s="15"/>
      <c r="L16" s="15"/>
      <c r="M16" s="15"/>
      <c r="N16" s="15"/>
      <c r="O16" s="15"/>
      <c r="P16" s="231">
        <v>15000000</v>
      </c>
      <c r="Q16" s="232"/>
      <c r="R16" s="161">
        <v>1941000</v>
      </c>
      <c r="S16" s="162"/>
      <c r="T16" s="16" t="s">
        <v>114</v>
      </c>
      <c r="U16" s="17"/>
    </row>
    <row r="17" spans="1:21" ht="66.75" customHeight="1">
      <c r="A17" s="245"/>
      <c r="B17" s="230"/>
      <c r="C17" s="16" t="s">
        <v>130</v>
      </c>
      <c r="D17" s="86">
        <v>2</v>
      </c>
      <c r="E17" s="31">
        <v>1</v>
      </c>
      <c r="F17" s="13">
        <v>0.5</v>
      </c>
      <c r="G17" s="33">
        <v>2000</v>
      </c>
      <c r="H17" s="34">
        <v>1.5</v>
      </c>
      <c r="I17" s="15">
        <v>17817165</v>
      </c>
      <c r="J17" s="15"/>
      <c r="K17" s="15"/>
      <c r="L17" s="15"/>
      <c r="M17" s="15"/>
      <c r="N17" s="15"/>
      <c r="O17" s="15"/>
      <c r="P17" s="231">
        <v>17817165</v>
      </c>
      <c r="Q17" s="232"/>
      <c r="R17" s="161">
        <v>12421164</v>
      </c>
      <c r="S17" s="162"/>
      <c r="T17" s="16" t="s">
        <v>114</v>
      </c>
      <c r="U17" s="17"/>
    </row>
    <row r="18" spans="1:21" ht="58.5" customHeight="1">
      <c r="A18" s="245"/>
      <c r="B18" s="230"/>
      <c r="C18" s="81" t="s">
        <v>131</v>
      </c>
      <c r="D18" s="82">
        <v>4</v>
      </c>
      <c r="E18" s="31">
        <v>4</v>
      </c>
      <c r="F18" s="13">
        <v>1</v>
      </c>
      <c r="G18" s="33">
        <v>1280</v>
      </c>
      <c r="H18" s="34">
        <v>1</v>
      </c>
      <c r="I18" s="15">
        <v>30000000</v>
      </c>
      <c r="J18" s="15"/>
      <c r="K18" s="15"/>
      <c r="L18" s="15"/>
      <c r="M18" s="15"/>
      <c r="N18" s="15"/>
      <c r="O18" s="15"/>
      <c r="P18" s="231">
        <v>30000000</v>
      </c>
      <c r="Q18" s="232"/>
      <c r="R18" s="161">
        <v>46797000</v>
      </c>
      <c r="S18" s="162"/>
      <c r="T18" s="16" t="s">
        <v>114</v>
      </c>
      <c r="U18" s="17"/>
    </row>
    <row r="19" spans="1:21" ht="54.75">
      <c r="A19" s="87">
        <v>15.3</v>
      </c>
      <c r="B19" s="30" t="s">
        <v>132</v>
      </c>
      <c r="C19" s="81" t="s">
        <v>133</v>
      </c>
      <c r="D19" s="82">
        <v>1</v>
      </c>
      <c r="E19" s="31">
        <v>0</v>
      </c>
      <c r="F19" s="13">
        <v>0</v>
      </c>
      <c r="G19" s="33">
        <v>0</v>
      </c>
      <c r="H19" s="34">
        <v>0</v>
      </c>
      <c r="I19" s="15">
        <v>10000000</v>
      </c>
      <c r="J19" s="15"/>
      <c r="K19" s="15"/>
      <c r="L19" s="15"/>
      <c r="M19" s="15"/>
      <c r="N19" s="15"/>
      <c r="O19" s="15"/>
      <c r="P19" s="231">
        <v>10000000</v>
      </c>
      <c r="Q19" s="232"/>
      <c r="R19" s="161">
        <v>0</v>
      </c>
      <c r="S19" s="162"/>
      <c r="T19" s="16" t="s">
        <v>114</v>
      </c>
      <c r="U19" s="17"/>
    </row>
    <row r="20" spans="1:21">
      <c r="A20" s="23"/>
      <c r="B20" s="88" t="s">
        <v>49</v>
      </c>
      <c r="C20" s="24"/>
      <c r="D20" s="23"/>
      <c r="E20" s="25"/>
      <c r="F20" s="26"/>
      <c r="G20" s="26"/>
      <c r="H20" s="27"/>
      <c r="I20" s="28"/>
      <c r="J20" s="28"/>
      <c r="K20" s="28"/>
      <c r="L20" s="28"/>
      <c r="M20" s="28"/>
      <c r="N20" s="28"/>
      <c r="O20" s="28"/>
      <c r="P20" s="205">
        <f>SUM(P14:P19)</f>
        <v>142817165</v>
      </c>
      <c r="Q20" s="206"/>
      <c r="R20" s="205">
        <f>SUM(R14:R19)</f>
        <v>228297798</v>
      </c>
      <c r="S20" s="206"/>
      <c r="T20" s="23"/>
      <c r="U20" s="23"/>
    </row>
  </sheetData>
  <mergeCells count="36">
    <mergeCell ref="P19:Q19"/>
    <mergeCell ref="R19:S19"/>
    <mergeCell ref="P20:Q20"/>
    <mergeCell ref="R20:S20"/>
    <mergeCell ref="R15:S15"/>
    <mergeCell ref="P16:Q16"/>
    <mergeCell ref="R16:S16"/>
    <mergeCell ref="P17:Q17"/>
    <mergeCell ref="R17:S17"/>
    <mergeCell ref="P18:Q18"/>
    <mergeCell ref="R18:S18"/>
    <mergeCell ref="A11:U11"/>
    <mergeCell ref="A12:H12"/>
    <mergeCell ref="I12:S12"/>
    <mergeCell ref="T12:T13"/>
    <mergeCell ref="U12:U13"/>
    <mergeCell ref="A14:A18"/>
    <mergeCell ref="B14:B18"/>
    <mergeCell ref="P14:Q14"/>
    <mergeCell ref="R14:S14"/>
    <mergeCell ref="P15:Q15"/>
    <mergeCell ref="A8:B8"/>
    <mergeCell ref="C8:H8"/>
    <mergeCell ref="I8:S8"/>
    <mergeCell ref="T8:U8"/>
    <mergeCell ref="A9:B9"/>
    <mergeCell ref="C9:H9"/>
    <mergeCell ref="I9:S10"/>
    <mergeCell ref="T9:U10"/>
    <mergeCell ref="A10:B10"/>
    <mergeCell ref="C10:H10"/>
    <mergeCell ref="A1:W1"/>
    <mergeCell ref="A2:U2"/>
    <mergeCell ref="A3:U3"/>
    <mergeCell ref="N4:Q4"/>
    <mergeCell ref="N5:O5"/>
  </mergeCells>
  <printOptions horizontalCentered="1" verticalCentered="1"/>
  <pageMargins left="0.39370078740157483" right="0" top="0" bottom="0" header="0" footer="0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U17"/>
  <sheetViews>
    <sheetView workbookViewId="0">
      <selection sqref="A1:U1"/>
    </sheetView>
  </sheetViews>
  <sheetFormatPr baseColWidth="10" defaultRowHeight="15"/>
  <cols>
    <col min="1" max="1" width="7.28515625" customWidth="1"/>
    <col min="4" max="4" width="8.42578125" customWidth="1"/>
    <col min="9" max="9" width="5.140625" customWidth="1"/>
    <col min="10" max="10" width="5.42578125" customWidth="1"/>
    <col min="11" max="11" width="5.7109375" customWidth="1"/>
    <col min="12" max="12" width="5.28515625" customWidth="1"/>
    <col min="13" max="13" width="6.140625" customWidth="1"/>
    <col min="14" max="14" width="6" customWidth="1"/>
    <col min="15" max="16" width="5.42578125" customWidth="1"/>
    <col min="17" max="17" width="9.28515625" customWidth="1"/>
    <col min="18" max="18" width="8" customWidth="1"/>
    <col min="19" max="19" width="10" customWidth="1"/>
    <col min="20" max="20" width="13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40" t="s">
        <v>302</v>
      </c>
      <c r="O6" s="140"/>
      <c r="P6" s="140"/>
      <c r="Q6" s="140"/>
      <c r="R6" s="140"/>
      <c r="S6" s="140"/>
    </row>
    <row r="7" spans="1:21">
      <c r="A7" s="152" t="s">
        <v>11</v>
      </c>
      <c r="B7" s="153"/>
      <c r="C7" s="4"/>
      <c r="D7" s="190" t="s">
        <v>134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135</v>
      </c>
      <c r="E8" s="165"/>
      <c r="F8" s="165"/>
      <c r="G8" s="165"/>
      <c r="H8" s="166"/>
      <c r="I8" s="194" t="s">
        <v>136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thickBot="1">
      <c r="A9" s="184" t="s">
        <v>18</v>
      </c>
      <c r="B9" s="185"/>
      <c r="C9" s="6"/>
      <c r="D9" s="186" t="s">
        <v>137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138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48" customHeight="1">
      <c r="A13" s="209">
        <v>16.100000000000001</v>
      </c>
      <c r="B13" s="230" t="s">
        <v>139</v>
      </c>
      <c r="C13" s="16" t="s">
        <v>66</v>
      </c>
      <c r="D13" s="16">
        <v>10</v>
      </c>
      <c r="E13" s="31">
        <v>40</v>
      </c>
      <c r="F13" s="13">
        <v>4</v>
      </c>
      <c r="G13" s="31">
        <v>50</v>
      </c>
      <c r="H13" s="34">
        <v>1.5</v>
      </c>
      <c r="I13" s="89">
        <v>1000000</v>
      </c>
      <c r="J13" s="90"/>
      <c r="K13" s="91"/>
      <c r="L13" s="91"/>
      <c r="M13" s="91"/>
      <c r="N13" s="91"/>
      <c r="O13" s="91"/>
      <c r="P13" s="192">
        <v>1000000</v>
      </c>
      <c r="Q13" s="192"/>
      <c r="R13" s="192">
        <v>2100000</v>
      </c>
      <c r="S13" s="192"/>
      <c r="T13" s="16" t="s">
        <v>114</v>
      </c>
      <c r="U13" s="17"/>
    </row>
    <row r="14" spans="1:21" ht="47.25" customHeight="1">
      <c r="A14" s="209"/>
      <c r="B14" s="230"/>
      <c r="C14" s="16" t="s">
        <v>140</v>
      </c>
      <c r="D14" s="16">
        <v>2</v>
      </c>
      <c r="E14" s="31">
        <v>0</v>
      </c>
      <c r="F14" s="13">
        <v>0</v>
      </c>
      <c r="G14" s="31">
        <v>0</v>
      </c>
      <c r="H14" s="34">
        <v>0</v>
      </c>
      <c r="I14" s="89">
        <v>1000000</v>
      </c>
      <c r="J14" s="39"/>
      <c r="K14" s="91"/>
      <c r="L14" s="91"/>
      <c r="M14" s="91"/>
      <c r="N14" s="91"/>
      <c r="O14" s="91"/>
      <c r="P14" s="192">
        <v>1000000</v>
      </c>
      <c r="Q14" s="192"/>
      <c r="R14" s="192">
        <v>0</v>
      </c>
      <c r="S14" s="192"/>
      <c r="T14" s="16" t="s">
        <v>114</v>
      </c>
      <c r="U14" s="17"/>
    </row>
    <row r="15" spans="1:21" ht="65.25" customHeight="1">
      <c r="A15" s="209"/>
      <c r="B15" s="230"/>
      <c r="C15" s="16" t="s">
        <v>141</v>
      </c>
      <c r="D15" s="16">
        <v>4800</v>
      </c>
      <c r="E15" s="31">
        <v>0</v>
      </c>
      <c r="F15" s="13">
        <v>0</v>
      </c>
      <c r="G15" s="31">
        <v>0</v>
      </c>
      <c r="H15" s="34">
        <v>0</v>
      </c>
      <c r="I15" s="89">
        <v>7000000</v>
      </c>
      <c r="J15" s="39"/>
      <c r="K15" s="91"/>
      <c r="L15" s="91"/>
      <c r="M15" s="91"/>
      <c r="N15" s="91"/>
      <c r="O15" s="91"/>
      <c r="P15" s="192">
        <v>7000000</v>
      </c>
      <c r="Q15" s="192"/>
      <c r="R15" s="192">
        <v>0</v>
      </c>
      <c r="S15" s="192"/>
      <c r="T15" s="16" t="s">
        <v>114</v>
      </c>
      <c r="U15" s="17"/>
    </row>
    <row r="16" spans="1:21" ht="42" customHeight="1">
      <c r="A16" s="209"/>
      <c r="B16" s="230"/>
      <c r="C16" s="16" t="s">
        <v>142</v>
      </c>
      <c r="D16" s="16">
        <v>1</v>
      </c>
      <c r="E16" s="31">
        <v>0</v>
      </c>
      <c r="F16" s="13">
        <v>0</v>
      </c>
      <c r="G16" s="31">
        <v>0</v>
      </c>
      <c r="H16" s="34">
        <v>0</v>
      </c>
      <c r="I16" s="89">
        <v>1000000</v>
      </c>
      <c r="J16" s="39"/>
      <c r="K16" s="91"/>
      <c r="L16" s="91"/>
      <c r="M16" s="91"/>
      <c r="N16" s="91"/>
      <c r="O16" s="91"/>
      <c r="P16" s="192">
        <v>1000000</v>
      </c>
      <c r="Q16" s="192"/>
      <c r="R16" s="192">
        <v>0</v>
      </c>
      <c r="S16" s="192"/>
      <c r="T16" s="16" t="s">
        <v>114</v>
      </c>
      <c r="U16" s="17"/>
    </row>
    <row r="17" spans="1:21">
      <c r="A17" s="23"/>
      <c r="B17" s="24" t="s">
        <v>49</v>
      </c>
      <c r="C17" s="24"/>
      <c r="D17" s="23"/>
      <c r="E17" s="25"/>
      <c r="F17" s="26"/>
      <c r="G17" s="26"/>
      <c r="H17" s="27"/>
      <c r="I17" s="92"/>
      <c r="J17" s="28"/>
      <c r="K17" s="28"/>
      <c r="L17" s="28"/>
      <c r="M17" s="28"/>
      <c r="N17" s="28"/>
      <c r="O17" s="28"/>
      <c r="P17" s="205">
        <f>SUM(P13:P16)</f>
        <v>10000000</v>
      </c>
      <c r="Q17" s="206"/>
      <c r="R17" s="205">
        <f>SUM(R13:R16)</f>
        <v>2100000</v>
      </c>
      <c r="S17" s="206"/>
      <c r="T17" s="23"/>
      <c r="U17" s="23"/>
    </row>
  </sheetData>
  <mergeCells count="31">
    <mergeCell ref="P17:Q17"/>
    <mergeCell ref="R17:S17"/>
    <mergeCell ref="A10:U10"/>
    <mergeCell ref="A11:H11"/>
    <mergeCell ref="I11:S11"/>
    <mergeCell ref="T11:T12"/>
    <mergeCell ref="U11:U12"/>
    <mergeCell ref="A13:A16"/>
    <mergeCell ref="B13:B16"/>
    <mergeCell ref="P13:Q13"/>
    <mergeCell ref="R13:S13"/>
    <mergeCell ref="P14:Q14"/>
    <mergeCell ref="R14:S14"/>
    <mergeCell ref="P15:Q15"/>
    <mergeCell ref="R15:S15"/>
    <mergeCell ref="P16:Q16"/>
    <mergeCell ref="R16:S16"/>
    <mergeCell ref="A1:U1"/>
    <mergeCell ref="A2:U2"/>
    <mergeCell ref="N3:Q3"/>
    <mergeCell ref="N4:O4"/>
    <mergeCell ref="A7:B7"/>
    <mergeCell ref="D7:H7"/>
    <mergeCell ref="I7:S7"/>
    <mergeCell ref="T7:U7"/>
    <mergeCell ref="A8:B8"/>
    <mergeCell ref="D8:H8"/>
    <mergeCell ref="I8:S9"/>
    <mergeCell ref="T8:U9"/>
    <mergeCell ref="A9:B9"/>
    <mergeCell ref="D9:H9"/>
  </mergeCells>
  <printOptions horizontalCentered="1" verticalCentered="1"/>
  <pageMargins left="0" right="0.70866141732283472" top="0" bottom="0" header="0" footer="0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U19"/>
  <sheetViews>
    <sheetView zoomScale="90" zoomScaleNormal="90" workbookViewId="0">
      <selection sqref="A1:U1"/>
    </sheetView>
  </sheetViews>
  <sheetFormatPr baseColWidth="10" defaultRowHeight="15"/>
  <cols>
    <col min="3" max="3" width="12" customWidth="1"/>
    <col min="9" max="9" width="5.85546875" customWidth="1"/>
    <col min="10" max="10" width="5.28515625" customWidth="1"/>
    <col min="11" max="11" width="5.5703125" customWidth="1"/>
    <col min="12" max="12" width="4.85546875" customWidth="1"/>
    <col min="13" max="13" width="5.5703125" customWidth="1"/>
    <col min="14" max="14" width="5.140625" customWidth="1"/>
    <col min="15" max="15" width="5.28515625" customWidth="1"/>
    <col min="16" max="16" width="5.5703125" customWidth="1"/>
    <col min="17" max="17" width="9.7109375" customWidth="1"/>
    <col min="18" max="18" width="5.7109375" customWidth="1"/>
    <col min="19" max="19" width="8.140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40" t="s">
        <v>301</v>
      </c>
      <c r="O6" s="140"/>
      <c r="P6" s="140"/>
    </row>
    <row r="7" spans="1:21">
      <c r="A7" s="152" t="s">
        <v>11</v>
      </c>
      <c r="B7" s="153"/>
      <c r="C7" s="4"/>
      <c r="D7" s="190" t="s">
        <v>143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246" t="s">
        <v>14</v>
      </c>
      <c r="U7" s="247"/>
    </row>
    <row r="8" spans="1:21">
      <c r="A8" s="163" t="s">
        <v>15</v>
      </c>
      <c r="B8" s="164"/>
      <c r="C8" s="5"/>
      <c r="D8" s="193" t="s">
        <v>144</v>
      </c>
      <c r="E8" s="165"/>
      <c r="F8" s="165"/>
      <c r="G8" s="165"/>
      <c r="H8" s="166"/>
      <c r="I8" s="194" t="s">
        <v>145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248"/>
      <c r="U8" s="181"/>
    </row>
    <row r="9" spans="1:21" ht="34.5" customHeight="1" thickBot="1">
      <c r="A9" s="184" t="s">
        <v>18</v>
      </c>
      <c r="B9" s="185"/>
      <c r="C9" s="6"/>
      <c r="D9" s="186" t="s">
        <v>146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138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5.5" customHeight="1">
      <c r="A13" s="209">
        <v>17.100000000000001</v>
      </c>
      <c r="B13" s="211" t="s">
        <v>147</v>
      </c>
      <c r="C13" s="16" t="s">
        <v>148</v>
      </c>
      <c r="D13" s="16">
        <v>100</v>
      </c>
      <c r="E13" s="93">
        <v>0</v>
      </c>
      <c r="F13" s="13">
        <v>0</v>
      </c>
      <c r="G13" s="93">
        <v>0</v>
      </c>
      <c r="H13" s="34">
        <v>3.5</v>
      </c>
      <c r="I13" s="15">
        <v>4000000</v>
      </c>
      <c r="J13" s="15"/>
      <c r="K13" s="15"/>
      <c r="L13" s="15"/>
      <c r="M13" s="15"/>
      <c r="N13" s="15"/>
      <c r="O13" s="15"/>
      <c r="P13" s="237">
        <v>4000000</v>
      </c>
      <c r="Q13" s="237"/>
      <c r="R13" s="249">
        <v>0</v>
      </c>
      <c r="S13" s="249"/>
      <c r="T13" s="16" t="s">
        <v>114</v>
      </c>
      <c r="U13" s="17"/>
    </row>
    <row r="14" spans="1:21" ht="45">
      <c r="A14" s="209"/>
      <c r="B14" s="211"/>
      <c r="C14" s="79" t="s">
        <v>149</v>
      </c>
      <c r="D14" s="16">
        <v>100</v>
      </c>
      <c r="E14" s="93">
        <v>0</v>
      </c>
      <c r="F14" s="13">
        <v>0</v>
      </c>
      <c r="G14" s="93">
        <v>0</v>
      </c>
      <c r="H14" s="34">
        <v>0</v>
      </c>
      <c r="I14" s="15"/>
      <c r="J14" s="15"/>
      <c r="K14" s="15"/>
      <c r="L14" s="15"/>
      <c r="M14" s="15"/>
      <c r="N14" s="15"/>
      <c r="O14" s="15"/>
      <c r="P14" s="237"/>
      <c r="Q14" s="237"/>
      <c r="R14" s="249">
        <v>0</v>
      </c>
      <c r="S14" s="249"/>
      <c r="T14" s="16" t="s">
        <v>114</v>
      </c>
      <c r="U14" s="17"/>
    </row>
    <row r="15" spans="1:21" ht="60.75" customHeight="1">
      <c r="A15" s="209"/>
      <c r="B15" s="211"/>
      <c r="C15" s="16" t="s">
        <v>150</v>
      </c>
      <c r="D15" s="16">
        <v>4</v>
      </c>
      <c r="E15" s="93">
        <v>4</v>
      </c>
      <c r="F15" s="13">
        <v>1</v>
      </c>
      <c r="G15" s="93">
        <v>3900</v>
      </c>
      <c r="H15" s="34">
        <v>1</v>
      </c>
      <c r="I15" s="15">
        <v>83000000</v>
      </c>
      <c r="J15" s="15"/>
      <c r="K15" s="15"/>
      <c r="L15" s="15"/>
      <c r="M15" s="15"/>
      <c r="N15" s="15"/>
      <c r="O15" s="15"/>
      <c r="P15" s="237">
        <v>83000000</v>
      </c>
      <c r="Q15" s="237"/>
      <c r="R15" s="249">
        <v>78831604</v>
      </c>
      <c r="S15" s="249"/>
      <c r="T15" s="16" t="s">
        <v>114</v>
      </c>
      <c r="U15" s="17"/>
    </row>
    <row r="16" spans="1:21" ht="64.5" customHeight="1">
      <c r="A16" s="209"/>
      <c r="B16" s="211"/>
      <c r="C16" s="16" t="s">
        <v>151</v>
      </c>
      <c r="D16" s="16">
        <v>2</v>
      </c>
      <c r="E16" s="93">
        <v>6</v>
      </c>
      <c r="F16" s="13">
        <v>3</v>
      </c>
      <c r="G16" s="93">
        <v>8000</v>
      </c>
      <c r="H16" s="34">
        <v>3</v>
      </c>
      <c r="I16" s="15">
        <v>10000000</v>
      </c>
      <c r="J16" s="15"/>
      <c r="K16" s="15"/>
      <c r="L16" s="15">
        <v>25000000</v>
      </c>
      <c r="M16" s="15"/>
      <c r="N16" s="15"/>
      <c r="O16" s="15"/>
      <c r="P16" s="231">
        <v>35000000</v>
      </c>
      <c r="Q16" s="232"/>
      <c r="R16" s="249">
        <v>77436497</v>
      </c>
      <c r="S16" s="249"/>
      <c r="T16" s="16" t="s">
        <v>114</v>
      </c>
      <c r="U16" s="17"/>
    </row>
    <row r="17" spans="1:21" ht="58.5" customHeight="1">
      <c r="A17" s="209"/>
      <c r="B17" s="211"/>
      <c r="C17" s="12" t="s">
        <v>152</v>
      </c>
      <c r="D17" s="16">
        <v>0</v>
      </c>
      <c r="E17" s="93">
        <v>0</v>
      </c>
      <c r="F17" s="13">
        <v>0</v>
      </c>
      <c r="G17" s="93">
        <v>0</v>
      </c>
      <c r="H17" s="34">
        <v>0</v>
      </c>
      <c r="I17" s="15">
        <v>7000000</v>
      </c>
      <c r="J17" s="15"/>
      <c r="K17" s="15"/>
      <c r="L17" s="15"/>
      <c r="M17" s="15"/>
      <c r="N17" s="15"/>
      <c r="O17" s="15"/>
      <c r="P17" s="237">
        <v>7000000</v>
      </c>
      <c r="Q17" s="237"/>
      <c r="R17" s="249">
        <v>0</v>
      </c>
      <c r="S17" s="249"/>
      <c r="T17" s="16" t="s">
        <v>114</v>
      </c>
      <c r="U17" s="17"/>
    </row>
    <row r="18" spans="1:21" ht="60.75" customHeight="1">
      <c r="A18" s="209"/>
      <c r="B18" s="211"/>
      <c r="C18" s="12" t="s">
        <v>153</v>
      </c>
      <c r="D18" s="16">
        <v>1</v>
      </c>
      <c r="E18" s="93">
        <v>1</v>
      </c>
      <c r="F18" s="13">
        <v>1</v>
      </c>
      <c r="G18" s="93">
        <v>100</v>
      </c>
      <c r="H18" s="34">
        <v>1</v>
      </c>
      <c r="I18" s="15">
        <v>55000000</v>
      </c>
      <c r="J18" s="15"/>
      <c r="K18" s="15"/>
      <c r="L18" s="15"/>
      <c r="M18" s="15"/>
      <c r="N18" s="15"/>
      <c r="O18" s="15"/>
      <c r="P18" s="237">
        <v>55000000</v>
      </c>
      <c r="Q18" s="237"/>
      <c r="R18" s="249">
        <v>45876836</v>
      </c>
      <c r="S18" s="249"/>
      <c r="T18" s="16" t="s">
        <v>114</v>
      </c>
      <c r="U18" s="17"/>
    </row>
    <row r="19" spans="1:21">
      <c r="A19" s="23"/>
      <c r="B19" s="24" t="s">
        <v>49</v>
      </c>
      <c r="C19" s="24"/>
      <c r="D19" s="23"/>
      <c r="E19" s="25"/>
      <c r="F19" s="26"/>
      <c r="G19" s="26"/>
      <c r="H19" s="27"/>
      <c r="I19" s="28"/>
      <c r="J19" s="28"/>
      <c r="K19" s="28"/>
      <c r="L19" s="28"/>
      <c r="M19" s="28"/>
      <c r="N19" s="28"/>
      <c r="O19" s="28"/>
      <c r="P19" s="250">
        <f>SUM(P13:P18)</f>
        <v>184000000</v>
      </c>
      <c r="Q19" s="250"/>
      <c r="R19" s="251">
        <f>SUM(R13:R18)</f>
        <v>202144937</v>
      </c>
      <c r="S19" s="251"/>
      <c r="T19" s="23"/>
      <c r="U19" s="23"/>
    </row>
  </sheetData>
  <mergeCells count="35">
    <mergeCell ref="P19:Q19"/>
    <mergeCell ref="R19:S19"/>
    <mergeCell ref="R14:S14"/>
    <mergeCell ref="P15:Q15"/>
    <mergeCell ref="R15:S15"/>
    <mergeCell ref="P16:Q16"/>
    <mergeCell ref="R16:S16"/>
    <mergeCell ref="P17:Q17"/>
    <mergeCell ref="R17:S17"/>
    <mergeCell ref="A10:U10"/>
    <mergeCell ref="A11:H11"/>
    <mergeCell ref="I11:S11"/>
    <mergeCell ref="T11:T12"/>
    <mergeCell ref="U11:U12"/>
    <mergeCell ref="A13:A18"/>
    <mergeCell ref="B13:B18"/>
    <mergeCell ref="P13:Q13"/>
    <mergeCell ref="R13:S13"/>
    <mergeCell ref="P14:Q14"/>
    <mergeCell ref="P18:Q18"/>
    <mergeCell ref="R18:S18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U20"/>
  <sheetViews>
    <sheetView workbookViewId="0">
      <selection sqref="A1:U1"/>
    </sheetView>
  </sheetViews>
  <sheetFormatPr baseColWidth="10" defaultRowHeight="15"/>
  <cols>
    <col min="1" max="1" width="8" customWidth="1"/>
    <col min="4" max="4" width="8.7109375" customWidth="1"/>
    <col min="5" max="5" width="9.5703125" customWidth="1"/>
    <col min="7" max="7" width="8.85546875" customWidth="1"/>
    <col min="9" max="9" width="4.7109375" customWidth="1"/>
    <col min="10" max="10" width="5.140625" customWidth="1"/>
    <col min="11" max="11" width="5.5703125" customWidth="1"/>
    <col min="12" max="12" width="6.28515625" customWidth="1"/>
    <col min="13" max="13" width="5.7109375" customWidth="1"/>
    <col min="14" max="15" width="5.28515625" customWidth="1"/>
    <col min="16" max="16" width="9" customWidth="1"/>
    <col min="17" max="17" width="8.140625" customWidth="1"/>
    <col min="18" max="18" width="6" customWidth="1"/>
    <col min="19" max="19" width="10.140625" customWidth="1"/>
    <col min="20" max="20" width="12.425781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G3" s="37"/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G4" s="37"/>
      <c r="N4" s="151"/>
      <c r="O4" s="151"/>
      <c r="U4" s="2"/>
    </row>
    <row r="5" spans="1:21">
      <c r="A5" s="1" t="s">
        <v>7</v>
      </c>
      <c r="D5" t="s">
        <v>8</v>
      </c>
      <c r="G5" s="37"/>
      <c r="N5" s="3" t="s">
        <v>9</v>
      </c>
      <c r="Q5" s="37" t="s">
        <v>10</v>
      </c>
    </row>
    <row r="6" spans="1:21">
      <c r="G6" s="37"/>
      <c r="N6" s="140" t="s">
        <v>302</v>
      </c>
    </row>
    <row r="7" spans="1:21">
      <c r="A7" s="152" t="s">
        <v>11</v>
      </c>
      <c r="B7" s="153"/>
      <c r="C7" s="4"/>
      <c r="D7" s="190" t="s">
        <v>12</v>
      </c>
      <c r="E7" s="190"/>
      <c r="F7" s="190"/>
      <c r="G7" s="190"/>
      <c r="H7" s="191"/>
      <c r="I7" s="157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6" t="s">
        <v>14</v>
      </c>
      <c r="U7" s="158"/>
    </row>
    <row r="8" spans="1:21">
      <c r="A8" s="163" t="s">
        <v>15</v>
      </c>
      <c r="B8" s="164"/>
      <c r="C8" s="5"/>
      <c r="D8" s="193" t="s">
        <v>154</v>
      </c>
      <c r="E8" s="165"/>
      <c r="F8" s="165"/>
      <c r="G8" s="165"/>
      <c r="H8" s="166"/>
      <c r="I8" s="207" t="s">
        <v>155</v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52"/>
      <c r="U8" s="252"/>
    </row>
    <row r="9" spans="1:21">
      <c r="A9" s="163" t="s">
        <v>18</v>
      </c>
      <c r="B9" s="164"/>
      <c r="C9" s="5"/>
      <c r="D9" s="253" t="s">
        <v>156</v>
      </c>
      <c r="E9" s="253"/>
      <c r="F9" s="253"/>
      <c r="G9" s="253"/>
      <c r="H9" s="254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52"/>
      <c r="U9" s="252"/>
    </row>
    <row r="10" spans="1:21">
      <c r="A10" s="184"/>
      <c r="B10" s="185"/>
      <c r="C10" s="6"/>
      <c r="G10" s="37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52"/>
      <c r="U10" s="252"/>
    </row>
    <row r="11" spans="1:2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>
      <c r="A12" s="174" t="s">
        <v>20</v>
      </c>
      <c r="B12" s="174"/>
      <c r="C12" s="174"/>
      <c r="D12" s="174"/>
      <c r="E12" s="174"/>
      <c r="F12" s="174"/>
      <c r="G12" s="174"/>
      <c r="H12" s="174"/>
      <c r="I12" s="200" t="s">
        <v>21</v>
      </c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 t="s">
        <v>22</v>
      </c>
      <c r="U12" s="200" t="s">
        <v>23</v>
      </c>
    </row>
    <row r="13" spans="1:21" ht="68.25">
      <c r="A13" s="7" t="s">
        <v>24</v>
      </c>
      <c r="B13" s="7" t="s">
        <v>25</v>
      </c>
      <c r="C13" s="7" t="s">
        <v>138</v>
      </c>
      <c r="D13" s="7" t="s">
        <v>27</v>
      </c>
      <c r="E13" s="7" t="s">
        <v>28</v>
      </c>
      <c r="F13" s="7" t="s">
        <v>29</v>
      </c>
      <c r="G13" s="7" t="s">
        <v>30</v>
      </c>
      <c r="H13" s="7" t="s">
        <v>31</v>
      </c>
      <c r="I13" s="8" t="s">
        <v>32</v>
      </c>
      <c r="J13" s="9" t="s">
        <v>33</v>
      </c>
      <c r="K13" s="9" t="s">
        <v>34</v>
      </c>
      <c r="L13" s="9" t="s">
        <v>35</v>
      </c>
      <c r="M13" s="9" t="s">
        <v>36</v>
      </c>
      <c r="N13" s="9" t="s">
        <v>37</v>
      </c>
      <c r="O13" s="9" t="s">
        <v>38</v>
      </c>
      <c r="P13" s="9" t="s">
        <v>39</v>
      </c>
      <c r="Q13" s="9" t="s">
        <v>40</v>
      </c>
      <c r="R13" s="9" t="s">
        <v>39</v>
      </c>
      <c r="S13" s="9" t="s">
        <v>41</v>
      </c>
      <c r="T13" s="200"/>
      <c r="U13" s="200"/>
    </row>
    <row r="14" spans="1:21" ht="50.25">
      <c r="A14" s="245">
        <v>18.100000000000001</v>
      </c>
      <c r="B14" s="230" t="s">
        <v>157</v>
      </c>
      <c r="C14" s="12" t="s">
        <v>158</v>
      </c>
      <c r="D14" s="16">
        <v>50</v>
      </c>
      <c r="E14" s="33">
        <v>0</v>
      </c>
      <c r="F14" s="13">
        <v>0</v>
      </c>
      <c r="G14" s="17">
        <v>0</v>
      </c>
      <c r="H14" s="34">
        <v>0</v>
      </c>
      <c r="I14" s="95">
        <v>2000000</v>
      </c>
      <c r="J14" s="95"/>
      <c r="K14" s="95"/>
      <c r="L14" s="95"/>
      <c r="M14" s="95"/>
      <c r="N14" s="95"/>
      <c r="O14" s="95"/>
      <c r="P14" s="237">
        <v>2000000</v>
      </c>
      <c r="Q14" s="237"/>
      <c r="R14" s="237">
        <v>0</v>
      </c>
      <c r="S14" s="237"/>
      <c r="T14" s="16" t="s">
        <v>159</v>
      </c>
      <c r="U14" s="17"/>
    </row>
    <row r="15" spans="1:21" ht="65.25" customHeight="1">
      <c r="A15" s="245"/>
      <c r="B15" s="230"/>
      <c r="C15" s="12" t="s">
        <v>160</v>
      </c>
      <c r="D15" s="16">
        <v>5</v>
      </c>
      <c r="E15" s="33">
        <v>14</v>
      </c>
      <c r="F15" s="13">
        <v>2.8</v>
      </c>
      <c r="G15" s="17">
        <v>70</v>
      </c>
      <c r="H15" s="34">
        <v>1.34</v>
      </c>
      <c r="I15" s="95">
        <v>35000000</v>
      </c>
      <c r="J15" s="95"/>
      <c r="K15" s="95"/>
      <c r="L15" s="95"/>
      <c r="M15" s="95"/>
      <c r="N15" s="95"/>
      <c r="O15" s="95"/>
      <c r="P15" s="237">
        <v>35000000</v>
      </c>
      <c r="Q15" s="237"/>
      <c r="R15" s="237">
        <v>30000000</v>
      </c>
      <c r="S15" s="237"/>
      <c r="T15" s="16" t="s">
        <v>159</v>
      </c>
      <c r="U15" s="17"/>
    </row>
    <row r="16" spans="1:21" ht="67.5">
      <c r="A16" s="245"/>
      <c r="B16" s="120" t="s">
        <v>161</v>
      </c>
      <c r="C16" s="12" t="s">
        <v>162</v>
      </c>
      <c r="D16" s="16">
        <v>1</v>
      </c>
      <c r="E16" s="33">
        <v>2</v>
      </c>
      <c r="F16" s="13">
        <v>2</v>
      </c>
      <c r="G16" s="17">
        <v>5000</v>
      </c>
      <c r="H16" s="34">
        <v>1.5</v>
      </c>
      <c r="I16" s="95">
        <v>33000000</v>
      </c>
      <c r="J16" s="95"/>
      <c r="K16" s="95"/>
      <c r="L16" s="95"/>
      <c r="M16" s="95"/>
      <c r="N16" s="95"/>
      <c r="O16" s="95"/>
      <c r="P16" s="237">
        <v>33000000</v>
      </c>
      <c r="Q16" s="237"/>
      <c r="R16" s="237">
        <v>14200000</v>
      </c>
      <c r="S16" s="237"/>
      <c r="T16" s="16" t="s">
        <v>159</v>
      </c>
      <c r="U16" s="17"/>
    </row>
    <row r="17" spans="1:21" ht="56.25">
      <c r="A17" s="245"/>
      <c r="B17" s="120" t="s">
        <v>163</v>
      </c>
      <c r="C17" s="12" t="s">
        <v>164</v>
      </c>
      <c r="D17" s="16">
        <v>2</v>
      </c>
      <c r="E17" s="33">
        <v>2</v>
      </c>
      <c r="F17" s="13">
        <v>1</v>
      </c>
      <c r="G17" s="17">
        <v>10</v>
      </c>
      <c r="H17" s="34">
        <v>2.82</v>
      </c>
      <c r="I17" s="95">
        <v>35000000</v>
      </c>
      <c r="J17" s="95"/>
      <c r="K17" s="95"/>
      <c r="L17" s="95"/>
      <c r="M17" s="95"/>
      <c r="N17" s="95"/>
      <c r="O17" s="95"/>
      <c r="P17" s="237">
        <v>35000000</v>
      </c>
      <c r="Q17" s="237"/>
      <c r="R17" s="237">
        <v>450000</v>
      </c>
      <c r="S17" s="237"/>
      <c r="T17" s="16" t="s">
        <v>159</v>
      </c>
      <c r="U17" s="17"/>
    </row>
    <row r="18" spans="1:21" ht="66.75" customHeight="1">
      <c r="A18" s="245"/>
      <c r="B18" s="120" t="s">
        <v>165</v>
      </c>
      <c r="C18" s="12" t="s">
        <v>166</v>
      </c>
      <c r="D18" s="16">
        <v>33</v>
      </c>
      <c r="E18" s="33">
        <v>10</v>
      </c>
      <c r="F18" s="13">
        <v>0.3</v>
      </c>
      <c r="G18" s="96">
        <v>50</v>
      </c>
      <c r="H18" s="34">
        <v>0.28000000000000003</v>
      </c>
      <c r="I18" s="95">
        <v>15000000</v>
      </c>
      <c r="J18" s="95"/>
      <c r="K18" s="95"/>
      <c r="L18" s="95"/>
      <c r="M18" s="95"/>
      <c r="N18" s="95"/>
      <c r="O18" s="95"/>
      <c r="P18" s="237">
        <v>15000000</v>
      </c>
      <c r="Q18" s="237"/>
      <c r="R18" s="237">
        <v>1500000</v>
      </c>
      <c r="S18" s="237"/>
      <c r="T18" s="16" t="s">
        <v>159</v>
      </c>
      <c r="U18" s="17"/>
    </row>
    <row r="19" spans="1:21" ht="56.25">
      <c r="A19" s="35">
        <v>19.100000000000001</v>
      </c>
      <c r="B19" s="121" t="s">
        <v>167</v>
      </c>
      <c r="C19" s="82" t="s">
        <v>168</v>
      </c>
      <c r="D19" s="82">
        <v>100</v>
      </c>
      <c r="E19" s="33">
        <v>0</v>
      </c>
      <c r="F19" s="13">
        <v>0</v>
      </c>
      <c r="G19" s="96">
        <v>0</v>
      </c>
      <c r="H19" s="34">
        <v>0</v>
      </c>
      <c r="I19" s="95">
        <v>10000000</v>
      </c>
      <c r="J19" s="95"/>
      <c r="K19" s="95"/>
      <c r="L19" s="95"/>
      <c r="M19" s="95"/>
      <c r="N19" s="95"/>
      <c r="O19" s="95"/>
      <c r="P19" s="231">
        <v>10000000</v>
      </c>
      <c r="Q19" s="232"/>
      <c r="R19" s="231">
        <v>0</v>
      </c>
      <c r="S19" s="232"/>
      <c r="T19" s="16" t="s">
        <v>159</v>
      </c>
      <c r="U19" s="17"/>
    </row>
    <row r="20" spans="1:21">
      <c r="A20" s="23"/>
      <c r="B20" s="24" t="s">
        <v>49</v>
      </c>
      <c r="C20" s="24"/>
      <c r="D20" s="23"/>
      <c r="E20" s="25"/>
      <c r="F20" s="26"/>
      <c r="G20" s="97"/>
      <c r="H20" s="27"/>
      <c r="I20" s="28"/>
      <c r="J20" s="28"/>
      <c r="K20" s="28"/>
      <c r="L20" s="28"/>
      <c r="M20" s="28"/>
      <c r="N20" s="28"/>
      <c r="O20" s="28"/>
      <c r="P20" s="205">
        <f>SUM(P14:P19)</f>
        <v>130000000</v>
      </c>
      <c r="Q20" s="206"/>
      <c r="R20" s="205">
        <v>46150000</v>
      </c>
      <c r="S20" s="206"/>
      <c r="T20" s="23"/>
      <c r="U20" s="23"/>
    </row>
  </sheetData>
  <mergeCells count="36">
    <mergeCell ref="P19:Q19"/>
    <mergeCell ref="R19:S19"/>
    <mergeCell ref="P20:Q20"/>
    <mergeCell ref="R20:S20"/>
    <mergeCell ref="R15:S15"/>
    <mergeCell ref="P16:Q16"/>
    <mergeCell ref="R16:S16"/>
    <mergeCell ref="P17:Q17"/>
    <mergeCell ref="R17:S17"/>
    <mergeCell ref="P18:Q18"/>
    <mergeCell ref="R18:S18"/>
    <mergeCell ref="A11:U11"/>
    <mergeCell ref="A12:H12"/>
    <mergeCell ref="I12:S12"/>
    <mergeCell ref="T12:T13"/>
    <mergeCell ref="U12:U13"/>
    <mergeCell ref="A14:A18"/>
    <mergeCell ref="B14:B15"/>
    <mergeCell ref="P14:Q14"/>
    <mergeCell ref="R14:S14"/>
    <mergeCell ref="P15:Q15"/>
    <mergeCell ref="A8:B8"/>
    <mergeCell ref="D8:H8"/>
    <mergeCell ref="I8:S10"/>
    <mergeCell ref="T8:U10"/>
    <mergeCell ref="A9:B9"/>
    <mergeCell ref="D9:H9"/>
    <mergeCell ref="A10:B10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U27"/>
  <sheetViews>
    <sheetView workbookViewId="0">
      <selection activeCell="J12" sqref="J12"/>
    </sheetView>
  </sheetViews>
  <sheetFormatPr baseColWidth="10" defaultRowHeight="15"/>
  <cols>
    <col min="1" max="1" width="7.42578125" customWidth="1"/>
    <col min="4" max="4" width="8.85546875" customWidth="1"/>
    <col min="5" max="5" width="10.28515625" customWidth="1"/>
    <col min="7" max="7" width="10.28515625" customWidth="1"/>
    <col min="9" max="10" width="7.28515625" customWidth="1"/>
    <col min="11" max="11" width="7.42578125" customWidth="1"/>
    <col min="12" max="12" width="7.28515625" customWidth="1"/>
    <col min="13" max="13" width="6.85546875" customWidth="1"/>
    <col min="14" max="14" width="7.28515625" customWidth="1"/>
    <col min="15" max="15" width="7.7109375" customWidth="1"/>
    <col min="16" max="16" width="5.7109375" customWidth="1"/>
    <col min="17" max="17" width="8.7109375" customWidth="1"/>
    <col min="18" max="18" width="9.140625" customWidth="1"/>
    <col min="19" max="19" width="9.5703125" customWidth="1"/>
    <col min="20" max="20" width="13.140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40" t="s">
        <v>345</v>
      </c>
      <c r="O6" s="140"/>
      <c r="P6" s="140"/>
      <c r="Q6" s="140"/>
      <c r="R6" s="140"/>
    </row>
    <row r="7" spans="1:21">
      <c r="A7" s="152" t="s">
        <v>11</v>
      </c>
      <c r="B7" s="153"/>
      <c r="C7" s="4"/>
      <c r="D7" s="190" t="s">
        <v>169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170</v>
      </c>
      <c r="E8" s="165"/>
      <c r="F8" s="165"/>
      <c r="G8" s="165"/>
      <c r="H8" s="166"/>
      <c r="I8" s="194" t="s">
        <v>171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thickBot="1">
      <c r="A9" s="184" t="s">
        <v>18</v>
      </c>
      <c r="B9" s="185"/>
      <c r="C9" s="6"/>
      <c r="D9" s="186" t="s">
        <v>172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178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138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179"/>
      <c r="U12" s="200"/>
    </row>
    <row r="13" spans="1:21" ht="67.5">
      <c r="A13" s="245">
        <v>20.100000000000001</v>
      </c>
      <c r="B13" s="229" t="s">
        <v>173</v>
      </c>
      <c r="C13" s="16" t="s">
        <v>174</v>
      </c>
      <c r="D13" s="16">
        <v>30</v>
      </c>
      <c r="E13" s="31">
        <v>125</v>
      </c>
      <c r="F13" s="13">
        <v>4.16</v>
      </c>
      <c r="G13" s="33">
        <v>473</v>
      </c>
      <c r="H13" s="34">
        <v>1.77</v>
      </c>
      <c r="I13" s="98"/>
      <c r="J13" s="99">
        <v>17500000</v>
      </c>
      <c r="K13" s="98"/>
      <c r="L13" s="98"/>
      <c r="M13" s="98"/>
      <c r="N13" s="98"/>
      <c r="O13" s="98"/>
      <c r="P13" s="255">
        <v>17500000</v>
      </c>
      <c r="Q13" s="256"/>
      <c r="R13" s="255">
        <v>6450000</v>
      </c>
      <c r="S13" s="256"/>
      <c r="T13" s="16" t="s">
        <v>159</v>
      </c>
      <c r="U13" s="17"/>
    </row>
    <row r="14" spans="1:21" ht="42.75" customHeight="1">
      <c r="A14" s="245"/>
      <c r="B14" s="229"/>
      <c r="C14" s="16" t="s">
        <v>175</v>
      </c>
      <c r="D14" s="16">
        <v>1</v>
      </c>
      <c r="E14" s="31">
        <v>1</v>
      </c>
      <c r="F14" s="13">
        <v>1</v>
      </c>
      <c r="G14" s="33">
        <v>230</v>
      </c>
      <c r="H14" s="34">
        <v>4</v>
      </c>
      <c r="I14" s="98"/>
      <c r="J14" s="99">
        <v>500000</v>
      </c>
      <c r="K14" s="98"/>
      <c r="L14" s="98"/>
      <c r="M14" s="98"/>
      <c r="N14" s="98"/>
      <c r="O14" s="98"/>
      <c r="P14" s="255">
        <v>500000</v>
      </c>
      <c r="Q14" s="256"/>
      <c r="R14" s="257">
        <v>500000</v>
      </c>
      <c r="S14" s="258"/>
      <c r="T14" s="16" t="s">
        <v>159</v>
      </c>
      <c r="U14" s="17"/>
    </row>
    <row r="15" spans="1:21" ht="56.25">
      <c r="A15" s="245"/>
      <c r="B15" s="229"/>
      <c r="C15" s="16" t="s">
        <v>176</v>
      </c>
      <c r="D15" s="16" t="s">
        <v>177</v>
      </c>
      <c r="E15" s="31">
        <v>1203</v>
      </c>
      <c r="F15" s="13">
        <v>12.03</v>
      </c>
      <c r="G15" s="33">
        <v>450</v>
      </c>
      <c r="H15" s="34">
        <v>2.6</v>
      </c>
      <c r="I15" s="98"/>
      <c r="J15" s="98">
        <v>3000000</v>
      </c>
      <c r="K15" s="98"/>
      <c r="L15" s="98"/>
      <c r="M15" s="98"/>
      <c r="N15" s="98"/>
      <c r="O15" s="98"/>
      <c r="P15" s="255">
        <v>3000000</v>
      </c>
      <c r="Q15" s="256"/>
      <c r="R15" s="255">
        <v>3000000</v>
      </c>
      <c r="S15" s="256"/>
      <c r="T15" s="16" t="s">
        <v>159</v>
      </c>
      <c r="U15" s="17"/>
    </row>
    <row r="16" spans="1:21" ht="45">
      <c r="A16" s="245"/>
      <c r="B16" s="229"/>
      <c r="C16" s="16" t="s">
        <v>178</v>
      </c>
      <c r="D16" s="16">
        <v>20</v>
      </c>
      <c r="E16" s="31">
        <v>150</v>
      </c>
      <c r="F16" s="13">
        <v>7.5</v>
      </c>
      <c r="G16" s="33">
        <v>600</v>
      </c>
      <c r="H16" s="34">
        <v>3.48</v>
      </c>
      <c r="I16" s="98"/>
      <c r="J16" s="99">
        <v>2000000</v>
      </c>
      <c r="K16" s="98"/>
      <c r="L16" s="98"/>
      <c r="M16" s="98"/>
      <c r="N16" s="98"/>
      <c r="O16" s="98"/>
      <c r="P16" s="255">
        <v>2000000</v>
      </c>
      <c r="Q16" s="256"/>
      <c r="R16" s="257">
        <v>4400000</v>
      </c>
      <c r="S16" s="258"/>
      <c r="T16" s="16" t="s">
        <v>159</v>
      </c>
      <c r="U16" s="17"/>
    </row>
    <row r="17" spans="1:21" ht="50.25">
      <c r="A17" s="245"/>
      <c r="B17" s="229"/>
      <c r="C17" s="16" t="s">
        <v>179</v>
      </c>
      <c r="D17" s="16">
        <v>200</v>
      </c>
      <c r="E17" s="31">
        <v>324</v>
      </c>
      <c r="F17" s="13">
        <v>1.62</v>
      </c>
      <c r="G17" s="33">
        <v>1007</v>
      </c>
      <c r="H17" s="34">
        <v>3.48</v>
      </c>
      <c r="I17" s="98"/>
      <c r="J17" s="98">
        <v>1600000</v>
      </c>
      <c r="K17" s="98"/>
      <c r="L17" s="98"/>
      <c r="M17" s="98"/>
      <c r="N17" s="98"/>
      <c r="O17" s="98"/>
      <c r="P17" s="255">
        <v>1600000</v>
      </c>
      <c r="Q17" s="256"/>
      <c r="R17" s="255">
        <v>1600000</v>
      </c>
      <c r="S17" s="256"/>
      <c r="T17" s="16" t="s">
        <v>159</v>
      </c>
      <c r="U17" s="17"/>
    </row>
    <row r="18" spans="1:21" ht="50.25">
      <c r="A18" s="245"/>
      <c r="B18" s="229"/>
      <c r="C18" s="16" t="s">
        <v>180</v>
      </c>
      <c r="D18" s="16">
        <v>200</v>
      </c>
      <c r="E18" s="31">
        <v>280</v>
      </c>
      <c r="F18" s="13">
        <v>1.4</v>
      </c>
      <c r="G18" s="33">
        <v>650</v>
      </c>
      <c r="H18" s="34">
        <v>3.39</v>
      </c>
      <c r="I18" s="98"/>
      <c r="J18" s="98">
        <v>3500000</v>
      </c>
      <c r="K18" s="98"/>
      <c r="L18" s="98"/>
      <c r="M18" s="98"/>
      <c r="N18" s="98"/>
      <c r="O18" s="98"/>
      <c r="P18" s="255">
        <v>3500000</v>
      </c>
      <c r="Q18" s="256"/>
      <c r="R18" s="257">
        <v>3499999</v>
      </c>
      <c r="S18" s="258"/>
      <c r="T18" s="16" t="s">
        <v>159</v>
      </c>
      <c r="U18" s="17"/>
    </row>
    <row r="19" spans="1:21" ht="78.75">
      <c r="A19" s="245"/>
      <c r="B19" s="229"/>
      <c r="C19" s="16" t="s">
        <v>181</v>
      </c>
      <c r="D19" s="16">
        <v>50</v>
      </c>
      <c r="E19" s="31">
        <v>300</v>
      </c>
      <c r="F19" s="13">
        <v>6</v>
      </c>
      <c r="G19" s="33">
        <v>670</v>
      </c>
      <c r="H19" s="34">
        <v>2.5499999999999998</v>
      </c>
      <c r="I19" s="98"/>
      <c r="J19" s="98">
        <v>8000000</v>
      </c>
      <c r="K19" s="98"/>
      <c r="L19" s="98"/>
      <c r="M19" s="98"/>
      <c r="N19" s="98"/>
      <c r="O19" s="98"/>
      <c r="P19" s="255">
        <v>8000000</v>
      </c>
      <c r="Q19" s="256"/>
      <c r="R19" s="255">
        <v>21422000</v>
      </c>
      <c r="S19" s="256"/>
      <c r="T19" s="16" t="s">
        <v>159</v>
      </c>
      <c r="U19" s="17"/>
    </row>
    <row r="20" spans="1:21" ht="56.25">
      <c r="A20" s="245"/>
      <c r="B20" s="229"/>
      <c r="C20" s="79" t="s">
        <v>182</v>
      </c>
      <c r="D20" s="16">
        <v>40</v>
      </c>
      <c r="E20" s="31">
        <v>160</v>
      </c>
      <c r="F20" s="13">
        <v>2.5</v>
      </c>
      <c r="G20" s="33">
        <v>2130</v>
      </c>
      <c r="H20" s="34">
        <v>1</v>
      </c>
      <c r="I20" s="98"/>
      <c r="J20" s="99">
        <v>5000000</v>
      </c>
      <c r="K20" s="98"/>
      <c r="L20" s="98"/>
      <c r="M20" s="98"/>
      <c r="N20" s="98"/>
      <c r="O20" s="98"/>
      <c r="P20" s="255">
        <v>5000000</v>
      </c>
      <c r="Q20" s="256"/>
      <c r="R20" s="255">
        <v>7320339</v>
      </c>
      <c r="S20" s="256"/>
      <c r="T20" s="16" t="s">
        <v>159</v>
      </c>
      <c r="U20" s="17"/>
    </row>
    <row r="21" spans="1:21" ht="56.25">
      <c r="A21" s="245"/>
      <c r="B21" s="229"/>
      <c r="C21" s="16" t="s">
        <v>183</v>
      </c>
      <c r="D21" s="16">
        <v>50</v>
      </c>
      <c r="E21" s="31">
        <v>0</v>
      </c>
      <c r="F21" s="13">
        <v>0</v>
      </c>
      <c r="G21" s="33">
        <v>0</v>
      </c>
      <c r="H21" s="34">
        <v>2.23</v>
      </c>
      <c r="I21" s="98"/>
      <c r="J21" s="98">
        <v>2000000</v>
      </c>
      <c r="K21" s="98"/>
      <c r="L21" s="98"/>
      <c r="M21" s="98"/>
      <c r="N21" s="98"/>
      <c r="O21" s="98"/>
      <c r="P21" s="255">
        <v>2000000</v>
      </c>
      <c r="Q21" s="256"/>
      <c r="R21" s="257">
        <v>0</v>
      </c>
      <c r="S21" s="258"/>
      <c r="T21" s="16" t="s">
        <v>159</v>
      </c>
      <c r="U21" s="17"/>
    </row>
    <row r="22" spans="1:21" ht="33.75">
      <c r="A22" s="245"/>
      <c r="B22" s="229"/>
      <c r="C22" s="16" t="s">
        <v>184</v>
      </c>
      <c r="D22" s="16">
        <v>0</v>
      </c>
      <c r="E22" s="31">
        <v>0</v>
      </c>
      <c r="F22" s="13">
        <v>0</v>
      </c>
      <c r="G22" s="33">
        <v>0</v>
      </c>
      <c r="H22" s="34">
        <v>1</v>
      </c>
      <c r="I22" s="98"/>
      <c r="J22" s="98" t="s">
        <v>185</v>
      </c>
      <c r="K22" s="98"/>
      <c r="L22" s="98"/>
      <c r="M22" s="98"/>
      <c r="N22" s="98"/>
      <c r="O22" s="98"/>
      <c r="P22" s="255" t="s">
        <v>185</v>
      </c>
      <c r="Q22" s="256"/>
      <c r="R22" s="257">
        <v>0</v>
      </c>
      <c r="S22" s="258"/>
      <c r="T22" s="16" t="s">
        <v>159</v>
      </c>
      <c r="U22" s="17"/>
    </row>
    <row r="23" spans="1:21" ht="50.25">
      <c r="A23" s="245"/>
      <c r="B23" s="229"/>
      <c r="C23" s="16" t="s">
        <v>186</v>
      </c>
      <c r="D23" s="16">
        <v>30</v>
      </c>
      <c r="E23" s="31">
        <v>30</v>
      </c>
      <c r="F23" s="13">
        <v>1</v>
      </c>
      <c r="G23" s="33">
        <v>120</v>
      </c>
      <c r="H23" s="34">
        <v>0.84</v>
      </c>
      <c r="I23" s="98"/>
      <c r="J23" s="98">
        <v>3000000</v>
      </c>
      <c r="K23" s="98"/>
      <c r="L23" s="98"/>
      <c r="M23" s="98"/>
      <c r="N23" s="98"/>
      <c r="O23" s="98"/>
      <c r="P23" s="255">
        <v>3000000</v>
      </c>
      <c r="Q23" s="256"/>
      <c r="R23" s="257">
        <v>3000000</v>
      </c>
      <c r="S23" s="258"/>
      <c r="T23" s="16" t="s">
        <v>159</v>
      </c>
      <c r="U23" s="17"/>
    </row>
    <row r="24" spans="1:21" ht="54.75" customHeight="1">
      <c r="A24" s="245"/>
      <c r="B24" s="229"/>
      <c r="C24" s="79" t="s">
        <v>187</v>
      </c>
      <c r="D24" s="43">
        <v>50</v>
      </c>
      <c r="E24" s="31">
        <v>360</v>
      </c>
      <c r="F24" s="13">
        <v>7.2</v>
      </c>
      <c r="G24" s="33">
        <v>1450</v>
      </c>
      <c r="H24" s="34">
        <v>1.53</v>
      </c>
      <c r="I24" s="98"/>
      <c r="J24" s="99">
        <v>35000000</v>
      </c>
      <c r="K24" s="98"/>
      <c r="L24" s="98"/>
      <c r="M24" s="98"/>
      <c r="N24" s="98"/>
      <c r="O24" s="98"/>
      <c r="P24" s="255">
        <v>35000000</v>
      </c>
      <c r="Q24" s="256"/>
      <c r="R24" s="255">
        <v>28213000</v>
      </c>
      <c r="S24" s="256"/>
      <c r="T24" s="16" t="s">
        <v>159</v>
      </c>
      <c r="U24" s="17"/>
    </row>
    <row r="25" spans="1:21" ht="40.5">
      <c r="A25" s="245"/>
      <c r="B25" s="229"/>
      <c r="C25" s="79" t="s">
        <v>188</v>
      </c>
      <c r="D25" s="16">
        <v>20</v>
      </c>
      <c r="E25" s="31">
        <v>165</v>
      </c>
      <c r="F25" s="13">
        <v>8.25</v>
      </c>
      <c r="G25" s="33">
        <v>510</v>
      </c>
      <c r="H25" s="34">
        <v>1.33</v>
      </c>
      <c r="I25" s="98"/>
      <c r="J25" s="99">
        <v>5500000</v>
      </c>
      <c r="K25" s="98"/>
      <c r="L25" s="98"/>
      <c r="M25" s="98"/>
      <c r="N25" s="98"/>
      <c r="O25" s="98"/>
      <c r="P25" s="255">
        <v>5500000</v>
      </c>
      <c r="Q25" s="256"/>
      <c r="R25" s="255">
        <v>19609000</v>
      </c>
      <c r="S25" s="256"/>
      <c r="T25" s="16" t="s">
        <v>159</v>
      </c>
      <c r="U25" s="17"/>
    </row>
    <row r="26" spans="1:21" ht="45">
      <c r="A26" s="87">
        <v>20.2</v>
      </c>
      <c r="B26" s="100" t="s">
        <v>189</v>
      </c>
      <c r="C26" s="22" t="s">
        <v>190</v>
      </c>
      <c r="D26" s="16">
        <v>200</v>
      </c>
      <c r="E26" s="31">
        <v>60</v>
      </c>
      <c r="F26" s="13">
        <v>0.3</v>
      </c>
      <c r="G26" s="33">
        <v>120</v>
      </c>
      <c r="H26" s="34">
        <v>0.7</v>
      </c>
      <c r="I26" s="98"/>
      <c r="J26" s="98"/>
      <c r="K26" s="98"/>
      <c r="L26" s="98"/>
      <c r="M26" s="98"/>
      <c r="N26" s="98"/>
      <c r="O26" s="98"/>
      <c r="P26" s="255"/>
      <c r="Q26" s="256"/>
      <c r="R26" s="257">
        <v>2400000</v>
      </c>
      <c r="S26" s="258"/>
      <c r="T26" s="16" t="s">
        <v>159</v>
      </c>
      <c r="U26" s="17"/>
    </row>
    <row r="27" spans="1:21">
      <c r="A27" s="23"/>
      <c r="B27" s="24" t="s">
        <v>49</v>
      </c>
      <c r="C27" s="24"/>
      <c r="D27" s="23"/>
      <c r="E27" s="25"/>
      <c r="F27" s="26"/>
      <c r="G27" s="26"/>
      <c r="H27" s="27"/>
      <c r="I27" s="28"/>
      <c r="J27" s="28"/>
      <c r="K27" s="28"/>
      <c r="L27" s="28"/>
      <c r="M27" s="28"/>
      <c r="N27" s="28"/>
      <c r="O27" s="28"/>
      <c r="P27" s="205">
        <f>SUM(P13:P26)</f>
        <v>86600000</v>
      </c>
      <c r="Q27" s="206"/>
      <c r="R27" s="205">
        <f>SUM(R13:R26)</f>
        <v>101414338</v>
      </c>
      <c r="S27" s="206"/>
      <c r="T27" s="23"/>
      <c r="U27" s="23"/>
    </row>
  </sheetData>
  <mergeCells count="51">
    <mergeCell ref="P23:Q23"/>
    <mergeCell ref="R23:S23"/>
    <mergeCell ref="P27:Q27"/>
    <mergeCell ref="R27:S27"/>
    <mergeCell ref="P24:Q24"/>
    <mergeCell ref="R24:S24"/>
    <mergeCell ref="P25:Q25"/>
    <mergeCell ref="R25:S25"/>
    <mergeCell ref="P26:Q26"/>
    <mergeCell ref="R26:S26"/>
    <mergeCell ref="P20:Q20"/>
    <mergeCell ref="R20:S20"/>
    <mergeCell ref="P21:Q21"/>
    <mergeCell ref="R21:S21"/>
    <mergeCell ref="P22:Q22"/>
    <mergeCell ref="R22:S22"/>
    <mergeCell ref="A10:U10"/>
    <mergeCell ref="A11:H11"/>
    <mergeCell ref="I11:S11"/>
    <mergeCell ref="T11:T12"/>
    <mergeCell ref="U11:U12"/>
    <mergeCell ref="A13:A25"/>
    <mergeCell ref="B13:B25"/>
    <mergeCell ref="P13:Q13"/>
    <mergeCell ref="R13:S13"/>
    <mergeCell ref="P14:Q14"/>
    <mergeCell ref="R14:S14"/>
    <mergeCell ref="P15:Q15"/>
    <mergeCell ref="R15:S15"/>
    <mergeCell ref="P16:Q16"/>
    <mergeCell ref="R16:S16"/>
    <mergeCell ref="P18:Q18"/>
    <mergeCell ref="R18:S18"/>
    <mergeCell ref="P19:Q19"/>
    <mergeCell ref="R19:S19"/>
    <mergeCell ref="P17:Q17"/>
    <mergeCell ref="R17:S17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U19"/>
  <sheetViews>
    <sheetView topLeftCell="A3" workbookViewId="0">
      <selection activeCell="K17" sqref="K17"/>
    </sheetView>
  </sheetViews>
  <sheetFormatPr baseColWidth="10" defaultRowHeight="15"/>
  <cols>
    <col min="1" max="1" width="6.5703125" customWidth="1"/>
    <col min="4" max="4" width="8.28515625" customWidth="1"/>
    <col min="5" max="5" width="10.42578125" customWidth="1"/>
    <col min="7" max="7" width="10.28515625" customWidth="1"/>
    <col min="9" max="9" width="6.5703125" customWidth="1"/>
    <col min="10" max="10" width="5.7109375" customWidth="1"/>
    <col min="11" max="11" width="7.42578125" customWidth="1"/>
    <col min="12" max="12" width="7.5703125" customWidth="1"/>
    <col min="13" max="13" width="7.140625" customWidth="1"/>
    <col min="14" max="14" width="6" customWidth="1"/>
    <col min="15" max="15" width="5.5703125" customWidth="1"/>
    <col min="16" max="16" width="7.140625" customWidth="1"/>
    <col min="17" max="17" width="10.140625" customWidth="1"/>
    <col min="18" max="18" width="7.28515625" customWidth="1"/>
    <col min="19" max="19" width="9.28515625" customWidth="1"/>
    <col min="20" max="20" width="13.57031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C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C4" t="s">
        <v>6</v>
      </c>
      <c r="N4" s="151"/>
      <c r="O4" s="151"/>
      <c r="U4" s="2"/>
    </row>
    <row r="5" spans="1:21">
      <c r="A5" s="1" t="s">
        <v>7</v>
      </c>
      <c r="C5" t="s">
        <v>8</v>
      </c>
      <c r="N5" s="3" t="s">
        <v>9</v>
      </c>
      <c r="Q5" s="37" t="s">
        <v>10</v>
      </c>
    </row>
    <row r="6" spans="1:21">
      <c r="M6" s="140"/>
      <c r="N6" s="140" t="s">
        <v>345</v>
      </c>
      <c r="O6" s="140"/>
      <c r="P6" s="140"/>
      <c r="Q6" s="140"/>
      <c r="R6" s="140"/>
    </row>
    <row r="7" spans="1:21">
      <c r="A7" s="152" t="s">
        <v>11</v>
      </c>
      <c r="B7" s="153"/>
      <c r="C7" s="190" t="s">
        <v>169</v>
      </c>
      <c r="D7" s="190"/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193" t="s">
        <v>191</v>
      </c>
      <c r="D8" s="193"/>
      <c r="E8" s="165"/>
      <c r="F8" s="165"/>
      <c r="G8" s="165"/>
      <c r="H8" s="166"/>
      <c r="I8" s="194" t="s">
        <v>192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thickBot="1">
      <c r="A9" s="184" t="s">
        <v>18</v>
      </c>
      <c r="B9" s="185"/>
      <c r="C9" s="186" t="s">
        <v>193</v>
      </c>
      <c r="D9" s="186"/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26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49.5" customHeight="1">
      <c r="A13" s="245">
        <v>21.1</v>
      </c>
      <c r="B13" s="235" t="s">
        <v>194</v>
      </c>
      <c r="C13" s="16" t="s">
        <v>195</v>
      </c>
      <c r="D13" s="16">
        <v>20</v>
      </c>
      <c r="E13" s="31">
        <v>75</v>
      </c>
      <c r="F13" s="13">
        <v>3.75</v>
      </c>
      <c r="G13" s="33">
        <v>100</v>
      </c>
      <c r="H13" s="34">
        <v>1.45</v>
      </c>
      <c r="I13" s="101">
        <v>1000000</v>
      </c>
      <c r="J13" s="101"/>
      <c r="K13" s="91"/>
      <c r="L13" s="91"/>
      <c r="M13" s="91"/>
      <c r="N13" s="91"/>
      <c r="O13" s="91"/>
      <c r="P13" s="231">
        <v>1000000</v>
      </c>
      <c r="Q13" s="232"/>
      <c r="R13" s="205">
        <v>0</v>
      </c>
      <c r="S13" s="206"/>
      <c r="T13" s="16" t="s">
        <v>114</v>
      </c>
      <c r="U13" s="17"/>
    </row>
    <row r="14" spans="1:21" ht="46.5" customHeight="1">
      <c r="A14" s="245"/>
      <c r="B14" s="235"/>
      <c r="C14" s="16" t="s">
        <v>196</v>
      </c>
      <c r="D14" s="16">
        <v>1</v>
      </c>
      <c r="E14" s="31">
        <v>1</v>
      </c>
      <c r="F14" s="13">
        <v>1</v>
      </c>
      <c r="G14" s="33">
        <v>700</v>
      </c>
      <c r="H14" s="34">
        <v>1</v>
      </c>
      <c r="I14" s="101">
        <v>3000000</v>
      </c>
      <c r="J14" s="101"/>
      <c r="K14" s="91"/>
      <c r="L14" s="91"/>
      <c r="M14" s="91"/>
      <c r="N14" s="91"/>
      <c r="O14" s="91"/>
      <c r="P14" s="231">
        <v>3000000</v>
      </c>
      <c r="Q14" s="232"/>
      <c r="R14" s="205">
        <v>0</v>
      </c>
      <c r="S14" s="206"/>
      <c r="T14" s="16" t="s">
        <v>114</v>
      </c>
      <c r="U14" s="17"/>
    </row>
    <row r="15" spans="1:21" ht="51" customHeight="1">
      <c r="A15" s="245"/>
      <c r="B15" s="235"/>
      <c r="C15" s="79" t="s">
        <v>197</v>
      </c>
      <c r="D15" s="43">
        <v>1</v>
      </c>
      <c r="E15" s="31">
        <v>0</v>
      </c>
      <c r="F15" s="13">
        <v>0</v>
      </c>
      <c r="G15" s="33">
        <v>0</v>
      </c>
      <c r="H15" s="34">
        <v>0</v>
      </c>
      <c r="I15" s="101">
        <v>5000000</v>
      </c>
      <c r="J15" s="101"/>
      <c r="K15" s="91"/>
      <c r="L15" s="91"/>
      <c r="M15" s="91"/>
      <c r="N15" s="91"/>
      <c r="O15" s="91"/>
      <c r="P15" s="231">
        <v>5000000</v>
      </c>
      <c r="Q15" s="232"/>
      <c r="R15" s="205">
        <v>0</v>
      </c>
      <c r="S15" s="206"/>
      <c r="T15" s="16" t="s">
        <v>114</v>
      </c>
      <c r="U15" s="17"/>
    </row>
    <row r="16" spans="1:21" ht="45">
      <c r="A16" s="245"/>
      <c r="B16" s="235"/>
      <c r="C16" s="16" t="s">
        <v>198</v>
      </c>
      <c r="D16" s="16">
        <v>1</v>
      </c>
      <c r="E16" s="31">
        <v>4</v>
      </c>
      <c r="F16" s="13">
        <v>4</v>
      </c>
      <c r="G16" s="33">
        <v>100</v>
      </c>
      <c r="H16" s="34">
        <v>1.66</v>
      </c>
      <c r="I16" s="101">
        <v>1000000</v>
      </c>
      <c r="J16" s="101"/>
      <c r="K16" s="91"/>
      <c r="L16" s="91"/>
      <c r="M16" s="91"/>
      <c r="N16" s="91"/>
      <c r="O16" s="91"/>
      <c r="P16" s="231">
        <v>1000000</v>
      </c>
      <c r="Q16" s="232"/>
      <c r="R16" s="205">
        <v>0</v>
      </c>
      <c r="S16" s="206"/>
      <c r="T16" s="16" t="s">
        <v>114</v>
      </c>
      <c r="U16" s="17"/>
    </row>
    <row r="17" spans="1:21" ht="56.25">
      <c r="A17" s="87">
        <v>21.2</v>
      </c>
      <c r="B17" s="141" t="s">
        <v>199</v>
      </c>
      <c r="C17" s="16" t="s">
        <v>200</v>
      </c>
      <c r="D17" s="102">
        <v>3</v>
      </c>
      <c r="E17" s="31">
        <v>0</v>
      </c>
      <c r="F17" s="13">
        <v>0</v>
      </c>
      <c r="G17" s="33">
        <v>0</v>
      </c>
      <c r="H17" s="34">
        <v>0</v>
      </c>
      <c r="I17" s="101">
        <v>1000000</v>
      </c>
      <c r="J17" s="101"/>
      <c r="K17" s="91"/>
      <c r="L17" s="91"/>
      <c r="M17" s="91"/>
      <c r="N17" s="91"/>
      <c r="O17" s="91"/>
      <c r="P17" s="231">
        <v>1000000</v>
      </c>
      <c r="Q17" s="232"/>
      <c r="R17" s="205">
        <v>0</v>
      </c>
      <c r="S17" s="206"/>
      <c r="T17" s="16" t="s">
        <v>114</v>
      </c>
      <c r="U17" s="17"/>
    </row>
    <row r="18" spans="1:21" ht="46.5" customHeight="1">
      <c r="A18" s="87"/>
      <c r="B18" s="141"/>
      <c r="C18" s="94" t="s">
        <v>201</v>
      </c>
      <c r="D18" s="102">
        <v>1</v>
      </c>
      <c r="E18" s="31">
        <v>0</v>
      </c>
      <c r="F18" s="13">
        <v>0</v>
      </c>
      <c r="G18" s="33">
        <v>0</v>
      </c>
      <c r="H18" s="34">
        <v>0</v>
      </c>
      <c r="I18" s="101">
        <v>1000000</v>
      </c>
      <c r="J18" s="101"/>
      <c r="K18" s="91"/>
      <c r="L18" s="91"/>
      <c r="M18" s="91"/>
      <c r="N18" s="91"/>
      <c r="O18" s="91"/>
      <c r="P18" s="231">
        <v>1000000</v>
      </c>
      <c r="Q18" s="232"/>
      <c r="R18" s="205">
        <v>0</v>
      </c>
      <c r="S18" s="206"/>
      <c r="T18" s="16" t="s">
        <v>114</v>
      </c>
      <c r="U18" s="17"/>
    </row>
    <row r="19" spans="1:21">
      <c r="A19" s="23"/>
      <c r="B19" s="24" t="s">
        <v>49</v>
      </c>
      <c r="C19" s="23"/>
      <c r="D19" s="23"/>
      <c r="E19" s="25"/>
      <c r="F19" s="26"/>
      <c r="G19" s="26"/>
      <c r="H19" s="27"/>
      <c r="I19" s="28"/>
      <c r="J19" s="28"/>
      <c r="K19" s="28"/>
      <c r="L19" s="28"/>
      <c r="M19" s="28"/>
      <c r="N19" s="28"/>
      <c r="O19" s="28"/>
      <c r="P19" s="205">
        <f>SUM(P13:P18)</f>
        <v>12000000</v>
      </c>
      <c r="Q19" s="206"/>
      <c r="R19" s="205">
        <v>0</v>
      </c>
      <c r="S19" s="206"/>
      <c r="T19" s="23"/>
      <c r="U19" s="23"/>
    </row>
  </sheetData>
  <mergeCells count="35">
    <mergeCell ref="P18:Q18"/>
    <mergeCell ref="R18:S18"/>
    <mergeCell ref="P19:Q19"/>
    <mergeCell ref="R19:S19"/>
    <mergeCell ref="R14:S14"/>
    <mergeCell ref="P15:Q15"/>
    <mergeCell ref="R15:S15"/>
    <mergeCell ref="P16:Q16"/>
    <mergeCell ref="R16:S16"/>
    <mergeCell ref="P17:Q17"/>
    <mergeCell ref="R17:S17"/>
    <mergeCell ref="A10:U10"/>
    <mergeCell ref="A11:H11"/>
    <mergeCell ref="I11:S11"/>
    <mergeCell ref="T11:T12"/>
    <mergeCell ref="U11:U12"/>
    <mergeCell ref="A13:A16"/>
    <mergeCell ref="B13:B16"/>
    <mergeCell ref="P13:Q13"/>
    <mergeCell ref="R13:S13"/>
    <mergeCell ref="P14:Q14"/>
    <mergeCell ref="A8:B8"/>
    <mergeCell ref="C8:H8"/>
    <mergeCell ref="I8:S9"/>
    <mergeCell ref="T8:U9"/>
    <mergeCell ref="A9:B9"/>
    <mergeCell ref="C9:H9"/>
    <mergeCell ref="A1:U1"/>
    <mergeCell ref="A2:U2"/>
    <mergeCell ref="N3:Q3"/>
    <mergeCell ref="N4:O4"/>
    <mergeCell ref="A7:B7"/>
    <mergeCell ref="C7:H7"/>
    <mergeCell ref="I7:S7"/>
    <mergeCell ref="T7:U7"/>
  </mergeCells>
  <printOptions horizontalCentered="1" verticalCentered="1"/>
  <pageMargins left="0" right="0" top="0" bottom="0" header="0" footer="0"/>
  <pageSetup paperSize="5" scale="8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U31"/>
  <sheetViews>
    <sheetView workbookViewId="0">
      <selection sqref="A1:U1"/>
    </sheetView>
  </sheetViews>
  <sheetFormatPr baseColWidth="10" defaultRowHeight="15"/>
  <cols>
    <col min="1" max="1" width="6.5703125" customWidth="1"/>
    <col min="4" max="4" width="8.28515625" customWidth="1"/>
    <col min="7" max="7" width="8.5703125" customWidth="1"/>
    <col min="9" max="9" width="5.5703125" customWidth="1"/>
    <col min="10" max="10" width="6.7109375" customWidth="1"/>
    <col min="11" max="11" width="5.85546875" customWidth="1"/>
    <col min="12" max="12" width="5.140625" customWidth="1"/>
    <col min="13" max="13" width="6.140625" customWidth="1"/>
    <col min="14" max="14" width="6.28515625" customWidth="1"/>
    <col min="15" max="15" width="6.140625" customWidth="1"/>
    <col min="16" max="16" width="6.5703125" customWidth="1"/>
    <col min="17" max="17" width="7.7109375" customWidth="1"/>
    <col min="18" max="18" width="6.85546875" customWidth="1"/>
    <col min="19" max="19" width="8.5703125" customWidth="1"/>
    <col min="20" max="20" width="13.140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40" t="s">
        <v>301</v>
      </c>
      <c r="O6" s="140"/>
      <c r="P6" s="140"/>
      <c r="Q6" s="140"/>
      <c r="R6" s="140"/>
    </row>
    <row r="7" spans="1:21">
      <c r="A7" s="152" t="s">
        <v>11</v>
      </c>
      <c r="B7" s="153"/>
      <c r="C7" s="4"/>
      <c r="D7" s="190" t="s">
        <v>169</v>
      </c>
      <c r="E7" s="190"/>
      <c r="F7" s="190"/>
      <c r="G7" s="190"/>
      <c r="H7" s="191"/>
      <c r="I7" s="157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6" t="s">
        <v>14</v>
      </c>
      <c r="U7" s="158"/>
    </row>
    <row r="8" spans="1:21">
      <c r="A8" s="163" t="s">
        <v>15</v>
      </c>
      <c r="B8" s="164"/>
      <c r="C8" s="5"/>
      <c r="D8" s="193" t="s">
        <v>202</v>
      </c>
      <c r="E8" s="165"/>
      <c r="F8" s="165"/>
      <c r="G8" s="165"/>
      <c r="H8" s="166"/>
      <c r="I8" s="207" t="s">
        <v>203</v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52"/>
      <c r="U8" s="252"/>
    </row>
    <row r="9" spans="1:21">
      <c r="A9" s="163" t="s">
        <v>18</v>
      </c>
      <c r="B9" s="164"/>
      <c r="C9" s="5"/>
      <c r="D9" s="259" t="s">
        <v>204</v>
      </c>
      <c r="E9" s="260"/>
      <c r="F9" s="260"/>
      <c r="G9" s="260"/>
      <c r="H9" s="261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52"/>
      <c r="U9" s="252"/>
    </row>
    <row r="10" spans="1:21">
      <c r="A10" s="184"/>
      <c r="B10" s="185"/>
      <c r="C10" s="6"/>
      <c r="D10" s="253"/>
      <c r="E10" s="253"/>
      <c r="F10" s="253"/>
      <c r="G10" s="253"/>
      <c r="H10" s="254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52"/>
      <c r="U10" s="252"/>
    </row>
    <row r="11" spans="1:2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>
      <c r="A12" s="174" t="s">
        <v>20</v>
      </c>
      <c r="B12" s="174"/>
      <c r="C12" s="174"/>
      <c r="D12" s="174"/>
      <c r="E12" s="174"/>
      <c r="F12" s="174"/>
      <c r="G12" s="174"/>
      <c r="H12" s="174"/>
      <c r="I12" s="200" t="s">
        <v>21</v>
      </c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 t="s">
        <v>22</v>
      </c>
      <c r="U12" s="200" t="s">
        <v>23</v>
      </c>
    </row>
    <row r="13" spans="1:21" ht="68.25">
      <c r="A13" s="7" t="s">
        <v>24</v>
      </c>
      <c r="B13" s="7" t="s">
        <v>25</v>
      </c>
      <c r="C13" s="7" t="s">
        <v>138</v>
      </c>
      <c r="D13" s="7" t="s">
        <v>27</v>
      </c>
      <c r="E13" s="7" t="s">
        <v>28</v>
      </c>
      <c r="F13" s="7" t="s">
        <v>29</v>
      </c>
      <c r="G13" s="7" t="s">
        <v>30</v>
      </c>
      <c r="H13" s="7" t="s">
        <v>31</v>
      </c>
      <c r="I13" s="8" t="s">
        <v>32</v>
      </c>
      <c r="J13" s="9" t="s">
        <v>33</v>
      </c>
      <c r="K13" s="9" t="s">
        <v>34</v>
      </c>
      <c r="L13" s="9" t="s">
        <v>35</v>
      </c>
      <c r="M13" s="9" t="s">
        <v>36</v>
      </c>
      <c r="N13" s="9" t="s">
        <v>37</v>
      </c>
      <c r="O13" s="9" t="s">
        <v>38</v>
      </c>
      <c r="P13" s="9" t="s">
        <v>39</v>
      </c>
      <c r="Q13" s="9" t="s">
        <v>40</v>
      </c>
      <c r="R13" s="9" t="s">
        <v>39</v>
      </c>
      <c r="S13" s="9" t="s">
        <v>41</v>
      </c>
      <c r="T13" s="200"/>
      <c r="U13" s="200"/>
    </row>
    <row r="14" spans="1:21" ht="57.75" customHeight="1">
      <c r="A14" s="245">
        <v>22.1</v>
      </c>
      <c r="B14" s="262" t="s">
        <v>205</v>
      </c>
      <c r="C14" s="16" t="s">
        <v>206</v>
      </c>
      <c r="D14" s="16">
        <v>2</v>
      </c>
      <c r="E14" s="77">
        <v>0</v>
      </c>
      <c r="F14" s="71">
        <v>0</v>
      </c>
      <c r="G14" s="104">
        <v>0</v>
      </c>
      <c r="H14" s="71">
        <v>0.25</v>
      </c>
      <c r="I14" s="105">
        <v>80000000</v>
      </c>
      <c r="J14" s="106"/>
      <c r="K14" s="106"/>
      <c r="L14" s="106"/>
      <c r="M14" s="105"/>
      <c r="N14" s="106"/>
      <c r="O14" s="106"/>
      <c r="P14" s="192">
        <v>80000000</v>
      </c>
      <c r="Q14" s="192"/>
      <c r="R14" s="192">
        <v>0</v>
      </c>
      <c r="S14" s="192"/>
      <c r="T14" s="16" t="s">
        <v>207</v>
      </c>
      <c r="U14" s="17"/>
    </row>
    <row r="15" spans="1:21" ht="61.5" customHeight="1">
      <c r="A15" s="245"/>
      <c r="B15" s="262"/>
      <c r="C15" s="16" t="s">
        <v>208</v>
      </c>
      <c r="D15" s="16">
        <v>0</v>
      </c>
      <c r="E15" s="77">
        <v>0</v>
      </c>
      <c r="F15" s="71">
        <v>0</v>
      </c>
      <c r="G15" s="104">
        <v>0</v>
      </c>
      <c r="H15" s="71">
        <v>0</v>
      </c>
      <c r="I15" s="106">
        <v>76000000</v>
      </c>
      <c r="J15" s="106"/>
      <c r="K15" s="106"/>
      <c r="L15" s="106"/>
      <c r="M15" s="105"/>
      <c r="N15" s="106"/>
      <c r="O15" s="106"/>
      <c r="P15" s="192">
        <v>76000000</v>
      </c>
      <c r="Q15" s="192"/>
      <c r="R15" s="192">
        <v>0</v>
      </c>
      <c r="S15" s="192"/>
      <c r="T15" s="16" t="s">
        <v>207</v>
      </c>
      <c r="U15" s="17"/>
    </row>
    <row r="16" spans="1:21" ht="57.75" customHeight="1">
      <c r="A16" s="245"/>
      <c r="B16" s="262"/>
      <c r="C16" s="16" t="s">
        <v>209</v>
      </c>
      <c r="D16" s="16">
        <v>6</v>
      </c>
      <c r="E16" s="77">
        <v>13</v>
      </c>
      <c r="F16" s="71">
        <v>2.16</v>
      </c>
      <c r="G16" s="104">
        <v>980</v>
      </c>
      <c r="H16" s="71">
        <v>1.6</v>
      </c>
      <c r="I16" s="106">
        <v>20000000</v>
      </c>
      <c r="J16" s="106"/>
      <c r="K16" s="106"/>
      <c r="L16" s="106"/>
      <c r="M16" s="105"/>
      <c r="N16" s="106"/>
      <c r="O16" s="106"/>
      <c r="P16" s="192">
        <v>20000000</v>
      </c>
      <c r="Q16" s="192"/>
      <c r="R16" s="192">
        <v>70052443</v>
      </c>
      <c r="S16" s="192"/>
      <c r="T16" s="16" t="s">
        <v>207</v>
      </c>
      <c r="U16" s="17"/>
    </row>
    <row r="17" spans="1:21" ht="57" customHeight="1">
      <c r="A17" s="245"/>
      <c r="B17" s="262"/>
      <c r="C17" s="16" t="s">
        <v>210</v>
      </c>
      <c r="D17" s="16">
        <v>1</v>
      </c>
      <c r="E17" s="77">
        <v>1</v>
      </c>
      <c r="F17" s="71">
        <v>1</v>
      </c>
      <c r="G17" s="104">
        <v>250</v>
      </c>
      <c r="H17" s="71">
        <v>0.75</v>
      </c>
      <c r="I17" s="106">
        <v>50000000</v>
      </c>
      <c r="J17" s="106"/>
      <c r="K17" s="106"/>
      <c r="L17" s="106"/>
      <c r="M17" s="105"/>
      <c r="N17" s="106"/>
      <c r="O17" s="106"/>
      <c r="P17" s="192">
        <v>50000000</v>
      </c>
      <c r="Q17" s="192"/>
      <c r="R17" s="192">
        <v>139542698</v>
      </c>
      <c r="S17" s="192"/>
      <c r="T17" s="16" t="s">
        <v>207</v>
      </c>
      <c r="U17" s="17"/>
    </row>
    <row r="18" spans="1:21" ht="63.75" customHeight="1">
      <c r="A18" s="107">
        <v>22.2</v>
      </c>
      <c r="B18" s="108" t="s">
        <v>211</v>
      </c>
      <c r="C18" s="82" t="s">
        <v>212</v>
      </c>
      <c r="D18" s="109">
        <v>1</v>
      </c>
      <c r="E18" s="77">
        <v>1</v>
      </c>
      <c r="F18" s="71">
        <v>1</v>
      </c>
      <c r="G18" s="104">
        <v>280</v>
      </c>
      <c r="H18" s="71">
        <v>2.5</v>
      </c>
      <c r="I18" s="106">
        <v>144000000</v>
      </c>
      <c r="J18" s="106"/>
      <c r="K18" s="106"/>
      <c r="L18" s="106"/>
      <c r="M18" s="106"/>
      <c r="N18" s="106"/>
      <c r="O18" s="106"/>
      <c r="P18" s="192">
        <v>144000000</v>
      </c>
      <c r="Q18" s="192"/>
      <c r="R18" s="192">
        <v>19200000</v>
      </c>
      <c r="S18" s="192"/>
      <c r="T18" s="16" t="s">
        <v>207</v>
      </c>
      <c r="U18" s="17"/>
    </row>
    <row r="19" spans="1:21" ht="78.75">
      <c r="A19" s="87">
        <v>22.3</v>
      </c>
      <c r="B19" s="73" t="s">
        <v>213</v>
      </c>
      <c r="C19" s="16" t="s">
        <v>214</v>
      </c>
      <c r="D19" s="43">
        <v>459</v>
      </c>
      <c r="E19" s="77">
        <v>859</v>
      </c>
      <c r="F19" s="71">
        <v>1.87</v>
      </c>
      <c r="G19" s="104">
        <v>3950</v>
      </c>
      <c r="H19" s="71">
        <v>1</v>
      </c>
      <c r="I19" s="106">
        <v>96000000</v>
      </c>
      <c r="J19" s="106"/>
      <c r="K19" s="106"/>
      <c r="L19" s="106"/>
      <c r="M19" s="106"/>
      <c r="N19" s="106"/>
      <c r="O19" s="106"/>
      <c r="P19" s="192">
        <v>96000000</v>
      </c>
      <c r="Q19" s="192"/>
      <c r="R19" s="192">
        <v>97573274</v>
      </c>
      <c r="S19" s="192"/>
      <c r="T19" s="16" t="s">
        <v>207</v>
      </c>
      <c r="U19" s="17"/>
    </row>
    <row r="20" spans="1:21" ht="55.5" customHeight="1">
      <c r="A20" s="87">
        <v>22.4</v>
      </c>
      <c r="B20" s="73" t="s">
        <v>215</v>
      </c>
      <c r="C20" s="94" t="s">
        <v>216</v>
      </c>
      <c r="D20" s="16">
        <v>0</v>
      </c>
      <c r="E20" s="77">
        <v>0</v>
      </c>
      <c r="F20" s="71">
        <v>0</v>
      </c>
      <c r="G20" s="104">
        <v>0</v>
      </c>
      <c r="H20" s="71">
        <v>0</v>
      </c>
      <c r="I20" s="106">
        <v>20000000</v>
      </c>
      <c r="J20" s="106"/>
      <c r="K20" s="106"/>
      <c r="L20" s="106"/>
      <c r="M20" s="106"/>
      <c r="N20" s="106"/>
      <c r="O20" s="106"/>
      <c r="P20" s="192">
        <v>20000000</v>
      </c>
      <c r="Q20" s="192"/>
      <c r="R20" s="192">
        <v>0</v>
      </c>
      <c r="S20" s="192"/>
      <c r="T20" s="16" t="s">
        <v>207</v>
      </c>
      <c r="U20" s="17"/>
    </row>
    <row r="21" spans="1:21" ht="33.75">
      <c r="A21" s="245">
        <v>22.5</v>
      </c>
      <c r="B21" s="262" t="s">
        <v>217</v>
      </c>
      <c r="C21" s="16" t="s">
        <v>218</v>
      </c>
      <c r="D21" s="43">
        <v>1</v>
      </c>
      <c r="E21" s="77">
        <v>0</v>
      </c>
      <c r="F21" s="71">
        <v>0</v>
      </c>
      <c r="G21" s="104">
        <v>0</v>
      </c>
      <c r="H21" s="71">
        <v>1</v>
      </c>
      <c r="I21" s="106">
        <v>0</v>
      </c>
      <c r="J21" s="106"/>
      <c r="K21" s="106"/>
      <c r="L21" s="106"/>
      <c r="M21" s="105"/>
      <c r="N21" s="106"/>
      <c r="O21" s="106"/>
      <c r="P21" s="192">
        <v>0</v>
      </c>
      <c r="Q21" s="192"/>
      <c r="R21" s="192">
        <v>0</v>
      </c>
      <c r="S21" s="192"/>
      <c r="T21" s="16" t="s">
        <v>207</v>
      </c>
      <c r="U21" s="17"/>
    </row>
    <row r="22" spans="1:21" ht="66" customHeight="1">
      <c r="A22" s="245"/>
      <c r="B22" s="262"/>
      <c r="C22" s="16" t="s">
        <v>219</v>
      </c>
      <c r="D22" s="16">
        <v>1</v>
      </c>
      <c r="E22" s="77">
        <v>1</v>
      </c>
      <c r="F22" s="71">
        <v>1</v>
      </c>
      <c r="G22" s="104">
        <v>5250</v>
      </c>
      <c r="H22" s="71">
        <v>1</v>
      </c>
      <c r="I22" s="105">
        <v>18000000</v>
      </c>
      <c r="J22" s="106"/>
      <c r="K22" s="106"/>
      <c r="L22" s="106"/>
      <c r="M22" s="105"/>
      <c r="N22" s="106"/>
      <c r="O22" s="106"/>
      <c r="P22" s="192">
        <v>18000000</v>
      </c>
      <c r="Q22" s="192"/>
      <c r="R22" s="192">
        <v>22631257</v>
      </c>
      <c r="S22" s="192"/>
      <c r="T22" s="16" t="s">
        <v>207</v>
      </c>
      <c r="U22" s="17"/>
    </row>
    <row r="23" spans="1:21" ht="54.75" customHeight="1">
      <c r="A23" s="245"/>
      <c r="B23" s="262"/>
      <c r="C23" s="16" t="s">
        <v>220</v>
      </c>
      <c r="D23" s="16">
        <v>200</v>
      </c>
      <c r="E23" s="77">
        <v>0</v>
      </c>
      <c r="F23" s="71">
        <v>0</v>
      </c>
      <c r="G23" s="104">
        <v>0</v>
      </c>
      <c r="H23" s="71">
        <v>1</v>
      </c>
      <c r="I23" s="105">
        <v>2000000</v>
      </c>
      <c r="J23" s="106"/>
      <c r="K23" s="106"/>
      <c r="L23" s="106"/>
      <c r="M23" s="106"/>
      <c r="N23" s="106"/>
      <c r="O23" s="106"/>
      <c r="P23" s="192">
        <v>2000000</v>
      </c>
      <c r="Q23" s="192"/>
      <c r="R23" s="192">
        <v>0</v>
      </c>
      <c r="S23" s="192"/>
      <c r="T23" s="16" t="s">
        <v>207</v>
      </c>
      <c r="U23" s="17"/>
    </row>
    <row r="24" spans="1:21" ht="55.5" customHeight="1">
      <c r="A24" s="263">
        <v>22.6</v>
      </c>
      <c r="B24" s="265" t="s">
        <v>221</v>
      </c>
      <c r="C24" s="79" t="s">
        <v>222</v>
      </c>
      <c r="D24" s="16">
        <v>1</v>
      </c>
      <c r="E24" s="77">
        <v>1</v>
      </c>
      <c r="F24" s="71">
        <v>1</v>
      </c>
      <c r="G24" s="104">
        <v>300</v>
      </c>
      <c r="H24" s="71">
        <v>0.5</v>
      </c>
      <c r="I24" s="105">
        <v>40000000</v>
      </c>
      <c r="J24" s="106"/>
      <c r="K24" s="106"/>
      <c r="L24" s="106"/>
      <c r="M24" s="106"/>
      <c r="N24" s="106"/>
      <c r="O24" s="106"/>
      <c r="P24" s="161">
        <v>40000000</v>
      </c>
      <c r="Q24" s="162"/>
      <c r="R24" s="161">
        <v>93724968</v>
      </c>
      <c r="S24" s="162"/>
      <c r="T24" s="16" t="s">
        <v>207</v>
      </c>
      <c r="U24" s="17"/>
    </row>
    <row r="25" spans="1:21" ht="53.25" customHeight="1">
      <c r="A25" s="264"/>
      <c r="B25" s="266"/>
      <c r="C25" s="16" t="s">
        <v>223</v>
      </c>
      <c r="D25" s="16">
        <v>1</v>
      </c>
      <c r="E25" s="77">
        <v>4</v>
      </c>
      <c r="F25" s="71">
        <v>4</v>
      </c>
      <c r="G25" s="104">
        <v>800</v>
      </c>
      <c r="H25" s="71">
        <v>3.33</v>
      </c>
      <c r="I25" s="105">
        <v>2000000</v>
      </c>
      <c r="J25" s="106"/>
      <c r="K25" s="106"/>
      <c r="L25" s="106"/>
      <c r="M25" s="106"/>
      <c r="N25" s="106"/>
      <c r="O25" s="106"/>
      <c r="P25" s="161">
        <v>2000000</v>
      </c>
      <c r="Q25" s="162"/>
      <c r="R25" s="161">
        <v>250396169</v>
      </c>
      <c r="S25" s="162"/>
      <c r="T25" s="16" t="s">
        <v>207</v>
      </c>
      <c r="U25" s="17"/>
    </row>
    <row r="26" spans="1:21" ht="33.75">
      <c r="A26" s="110">
        <v>22.7</v>
      </c>
      <c r="B26" s="73" t="s">
        <v>224</v>
      </c>
      <c r="C26" s="22" t="s">
        <v>225</v>
      </c>
      <c r="D26" s="16">
        <v>20</v>
      </c>
      <c r="E26" s="77">
        <v>0</v>
      </c>
      <c r="F26" s="71">
        <v>0</v>
      </c>
      <c r="G26" s="104">
        <v>0</v>
      </c>
      <c r="H26" s="71">
        <v>1</v>
      </c>
      <c r="I26" s="105">
        <v>0</v>
      </c>
      <c r="J26" s="106"/>
      <c r="K26" s="106"/>
      <c r="L26" s="106"/>
      <c r="M26" s="106"/>
      <c r="N26" s="106"/>
      <c r="O26" s="106"/>
      <c r="P26" s="161">
        <v>0</v>
      </c>
      <c r="Q26" s="162"/>
      <c r="R26" s="161">
        <v>0</v>
      </c>
      <c r="S26" s="162"/>
      <c r="T26" s="16" t="s">
        <v>207</v>
      </c>
      <c r="U26" s="17"/>
    </row>
    <row r="27" spans="1:21" ht="58.5" customHeight="1">
      <c r="A27" s="267">
        <v>21.14</v>
      </c>
      <c r="B27" s="262" t="s">
        <v>226</v>
      </c>
      <c r="C27" s="16" t="s">
        <v>227</v>
      </c>
      <c r="D27" s="16" t="s">
        <v>228</v>
      </c>
      <c r="E27" s="77">
        <v>3.25</v>
      </c>
      <c r="F27" s="71">
        <v>0.5</v>
      </c>
      <c r="G27" s="104">
        <v>2750</v>
      </c>
      <c r="H27" s="71">
        <v>0.62</v>
      </c>
      <c r="I27" s="105"/>
      <c r="J27" s="106"/>
      <c r="K27" s="106"/>
      <c r="L27" s="106"/>
      <c r="M27" s="106">
        <v>30000000</v>
      </c>
      <c r="N27" s="106"/>
      <c r="O27" s="106"/>
      <c r="P27" s="161">
        <v>30000000</v>
      </c>
      <c r="Q27" s="162"/>
      <c r="R27" s="161">
        <v>36643900</v>
      </c>
      <c r="S27" s="162"/>
      <c r="T27" s="16" t="s">
        <v>159</v>
      </c>
      <c r="U27" s="17"/>
    </row>
    <row r="28" spans="1:21" ht="59.25" customHeight="1">
      <c r="A28" s="267"/>
      <c r="B28" s="262"/>
      <c r="C28" s="16" t="s">
        <v>229</v>
      </c>
      <c r="D28" s="16" t="s">
        <v>230</v>
      </c>
      <c r="E28" s="77">
        <v>3</v>
      </c>
      <c r="F28" s="71">
        <v>3</v>
      </c>
      <c r="G28" s="104">
        <v>8100</v>
      </c>
      <c r="H28" s="71">
        <v>1</v>
      </c>
      <c r="I28" s="105"/>
      <c r="J28" s="106"/>
      <c r="K28" s="106"/>
      <c r="L28" s="106"/>
      <c r="M28" s="106">
        <v>20000000</v>
      </c>
      <c r="N28" s="106"/>
      <c r="O28" s="106"/>
      <c r="P28" s="161">
        <v>20000000</v>
      </c>
      <c r="Q28" s="162"/>
      <c r="R28" s="161">
        <v>61747800</v>
      </c>
      <c r="S28" s="162"/>
      <c r="T28" s="16" t="s">
        <v>159</v>
      </c>
      <c r="U28" s="17"/>
    </row>
    <row r="29" spans="1:21" ht="69" customHeight="1">
      <c r="A29" s="110"/>
      <c r="B29" s="73"/>
      <c r="C29" s="16" t="s">
        <v>231</v>
      </c>
      <c r="D29" s="16">
        <v>1</v>
      </c>
      <c r="E29" s="77">
        <v>3.5</v>
      </c>
      <c r="F29" s="71">
        <v>1</v>
      </c>
      <c r="G29" s="104">
        <v>316</v>
      </c>
      <c r="H29" s="71">
        <v>0.5</v>
      </c>
      <c r="I29" s="105"/>
      <c r="J29" s="106"/>
      <c r="K29" s="106"/>
      <c r="L29" s="106"/>
      <c r="M29" s="106">
        <v>50000000</v>
      </c>
      <c r="N29" s="106"/>
      <c r="O29" s="106"/>
      <c r="P29" s="161">
        <v>50000000</v>
      </c>
      <c r="Q29" s="162"/>
      <c r="R29" s="161">
        <v>80000000</v>
      </c>
      <c r="S29" s="162"/>
      <c r="T29" s="16" t="s">
        <v>159</v>
      </c>
      <c r="U29" s="17"/>
    </row>
    <row r="30" spans="1:21" ht="58.5" customHeight="1">
      <c r="A30" s="110"/>
      <c r="B30" s="73" t="s">
        <v>232</v>
      </c>
      <c r="C30" s="16" t="s">
        <v>233</v>
      </c>
      <c r="D30" s="16">
        <v>5</v>
      </c>
      <c r="E30" s="77">
        <v>5</v>
      </c>
      <c r="F30" s="71">
        <v>1</v>
      </c>
      <c r="G30" s="104">
        <v>30</v>
      </c>
      <c r="H30" s="71">
        <v>0.5</v>
      </c>
      <c r="I30" s="105"/>
      <c r="J30" s="106"/>
      <c r="K30" s="106"/>
      <c r="L30" s="106"/>
      <c r="M30" s="106">
        <v>5000000</v>
      </c>
      <c r="N30" s="106"/>
      <c r="O30" s="106"/>
      <c r="P30" s="161">
        <v>5000000</v>
      </c>
      <c r="Q30" s="162"/>
      <c r="R30" s="161">
        <v>14000000</v>
      </c>
      <c r="S30" s="162"/>
      <c r="T30" s="16" t="s">
        <v>159</v>
      </c>
      <c r="U30" s="17"/>
    </row>
    <row r="31" spans="1:21">
      <c r="A31" s="23"/>
      <c r="B31" s="24" t="s">
        <v>49</v>
      </c>
      <c r="C31" s="24"/>
      <c r="D31" s="23"/>
      <c r="E31" s="25"/>
      <c r="F31" s="26"/>
      <c r="G31" s="111"/>
      <c r="H31" s="27"/>
      <c r="I31" s="28"/>
      <c r="J31" s="28"/>
      <c r="K31" s="28"/>
      <c r="L31" s="28"/>
      <c r="M31" s="28"/>
      <c r="N31" s="28"/>
      <c r="O31" s="28"/>
      <c r="P31" s="205">
        <f>SUM(P14:P30)</f>
        <v>653000000</v>
      </c>
      <c r="Q31" s="206"/>
      <c r="R31" s="205">
        <f>SUM(R14:R30)</f>
        <v>885512509</v>
      </c>
      <c r="S31" s="206"/>
      <c r="T31" s="23"/>
      <c r="U31" s="23"/>
    </row>
  </sheetData>
  <mergeCells count="65">
    <mergeCell ref="P29:Q29"/>
    <mergeCell ref="R29:S29"/>
    <mergeCell ref="P30:Q30"/>
    <mergeCell ref="R30:S30"/>
    <mergeCell ref="P31:Q31"/>
    <mergeCell ref="R31:S31"/>
    <mergeCell ref="P26:Q26"/>
    <mergeCell ref="R26:S26"/>
    <mergeCell ref="A27:A28"/>
    <mergeCell ref="B27:B28"/>
    <mergeCell ref="P27:Q27"/>
    <mergeCell ref="R27:S27"/>
    <mergeCell ref="P28:Q28"/>
    <mergeCell ref="R28:S28"/>
    <mergeCell ref="A24:A25"/>
    <mergeCell ref="B24:B25"/>
    <mergeCell ref="P24:Q24"/>
    <mergeCell ref="R24:S24"/>
    <mergeCell ref="P25:Q25"/>
    <mergeCell ref="R25:S25"/>
    <mergeCell ref="A21:A23"/>
    <mergeCell ref="B21:B23"/>
    <mergeCell ref="P21:Q21"/>
    <mergeCell ref="R21:S21"/>
    <mergeCell ref="P22:Q22"/>
    <mergeCell ref="R22:S22"/>
    <mergeCell ref="P23:Q23"/>
    <mergeCell ref="R23:S23"/>
    <mergeCell ref="P19:Q19"/>
    <mergeCell ref="R19:S19"/>
    <mergeCell ref="P20:Q20"/>
    <mergeCell ref="R20:S20"/>
    <mergeCell ref="P18:Q18"/>
    <mergeCell ref="R18:S18"/>
    <mergeCell ref="A11:U11"/>
    <mergeCell ref="A12:H12"/>
    <mergeCell ref="I12:S12"/>
    <mergeCell ref="T12:T13"/>
    <mergeCell ref="U12:U13"/>
    <mergeCell ref="A14:A17"/>
    <mergeCell ref="B14:B17"/>
    <mergeCell ref="P14:Q14"/>
    <mergeCell ref="R14:S14"/>
    <mergeCell ref="P15:Q15"/>
    <mergeCell ref="R15:S15"/>
    <mergeCell ref="P16:Q16"/>
    <mergeCell ref="R16:S16"/>
    <mergeCell ref="P17:Q17"/>
    <mergeCell ref="R17:S17"/>
    <mergeCell ref="A8:B8"/>
    <mergeCell ref="D8:H8"/>
    <mergeCell ref="I8:S10"/>
    <mergeCell ref="T8:U10"/>
    <mergeCell ref="A9:B9"/>
    <mergeCell ref="D9:H9"/>
    <mergeCell ref="A10:B10"/>
    <mergeCell ref="D10:H10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U22"/>
  <sheetViews>
    <sheetView workbookViewId="0">
      <selection sqref="A1:U1"/>
    </sheetView>
  </sheetViews>
  <sheetFormatPr baseColWidth="10" defaultRowHeight="15"/>
  <cols>
    <col min="1" max="1" width="6.7109375" customWidth="1"/>
    <col min="4" max="4" width="7.42578125" customWidth="1"/>
    <col min="7" max="7" width="8.7109375" customWidth="1"/>
    <col min="9" max="9" width="6.42578125" customWidth="1"/>
    <col min="10" max="10" width="5.85546875" customWidth="1"/>
    <col min="11" max="11" width="5.5703125" customWidth="1"/>
    <col min="12" max="12" width="5.28515625" customWidth="1"/>
    <col min="13" max="13" width="5.140625" customWidth="1"/>
    <col min="14" max="14" width="6.140625" customWidth="1"/>
    <col min="15" max="15" width="6.7109375" customWidth="1"/>
    <col min="16" max="16" width="7.7109375" customWidth="1"/>
    <col min="17" max="17" width="8.5703125" customWidth="1"/>
    <col min="18" max="18" width="7.85546875" customWidth="1"/>
    <col min="19" max="19" width="8.28515625" customWidth="1"/>
    <col min="20" max="20" width="14.28515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M6" s="140"/>
      <c r="N6" s="140" t="s">
        <v>302</v>
      </c>
      <c r="O6" s="140"/>
      <c r="P6" s="140"/>
      <c r="Q6" s="140"/>
    </row>
    <row r="7" spans="1:21">
      <c r="A7" s="152" t="s">
        <v>11</v>
      </c>
      <c r="B7" s="153"/>
      <c r="C7" s="4"/>
      <c r="D7" s="190" t="s">
        <v>169</v>
      </c>
      <c r="E7" s="190"/>
      <c r="F7" s="190"/>
      <c r="G7" s="190"/>
      <c r="H7" s="191"/>
      <c r="I7" s="157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6" t="s">
        <v>14</v>
      </c>
      <c r="U7" s="158"/>
    </row>
    <row r="8" spans="1:21">
      <c r="A8" s="163" t="s">
        <v>15</v>
      </c>
      <c r="B8" s="164"/>
      <c r="C8" s="5"/>
      <c r="D8" s="193" t="s">
        <v>234</v>
      </c>
      <c r="E8" s="165"/>
      <c r="F8" s="165"/>
      <c r="G8" s="165"/>
      <c r="H8" s="166"/>
      <c r="I8" s="207" t="s">
        <v>235</v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52"/>
      <c r="U8" s="252"/>
    </row>
    <row r="9" spans="1:21">
      <c r="A9" s="163" t="s">
        <v>18</v>
      </c>
      <c r="B9" s="164"/>
      <c r="C9" s="5"/>
      <c r="D9" s="268" t="s">
        <v>236</v>
      </c>
      <c r="E9" s="260"/>
      <c r="F9" s="260"/>
      <c r="G9" s="260"/>
      <c r="H9" s="261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52"/>
      <c r="U9" s="252"/>
    </row>
    <row r="10" spans="1:21">
      <c r="A10" s="184"/>
      <c r="B10" s="185"/>
      <c r="C10" s="6"/>
      <c r="D10" s="269"/>
      <c r="E10" s="269"/>
      <c r="F10" s="269"/>
      <c r="G10" s="269"/>
      <c r="H10" s="270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52"/>
      <c r="U10" s="252"/>
    </row>
    <row r="11" spans="1:2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>
      <c r="A12" s="174" t="s">
        <v>20</v>
      </c>
      <c r="B12" s="174"/>
      <c r="C12" s="174"/>
      <c r="D12" s="174"/>
      <c r="E12" s="174"/>
      <c r="F12" s="174"/>
      <c r="G12" s="174"/>
      <c r="H12" s="174"/>
      <c r="I12" s="200" t="s">
        <v>21</v>
      </c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 t="s">
        <v>22</v>
      </c>
      <c r="U12" s="200" t="s">
        <v>23</v>
      </c>
    </row>
    <row r="13" spans="1:21" ht="68.25">
      <c r="A13" s="7" t="s">
        <v>24</v>
      </c>
      <c r="B13" s="7" t="s">
        <v>25</v>
      </c>
      <c r="C13" s="7" t="s">
        <v>138</v>
      </c>
      <c r="D13" s="7" t="s">
        <v>27</v>
      </c>
      <c r="E13" s="7" t="s">
        <v>28</v>
      </c>
      <c r="F13" s="7" t="s">
        <v>29</v>
      </c>
      <c r="G13" s="7" t="s">
        <v>30</v>
      </c>
      <c r="H13" s="7" t="s">
        <v>31</v>
      </c>
      <c r="I13" s="8" t="s">
        <v>32</v>
      </c>
      <c r="J13" s="9" t="s">
        <v>33</v>
      </c>
      <c r="K13" s="9" t="s">
        <v>34</v>
      </c>
      <c r="L13" s="9" t="s">
        <v>35</v>
      </c>
      <c r="M13" s="9" t="s">
        <v>36</v>
      </c>
      <c r="N13" s="9" t="s">
        <v>37</v>
      </c>
      <c r="O13" s="9" t="s">
        <v>38</v>
      </c>
      <c r="P13" s="9" t="s">
        <v>39</v>
      </c>
      <c r="Q13" s="9" t="s">
        <v>40</v>
      </c>
      <c r="R13" s="9" t="s">
        <v>39</v>
      </c>
      <c r="S13" s="9" t="s">
        <v>41</v>
      </c>
      <c r="T13" s="200"/>
      <c r="U13" s="200"/>
    </row>
    <row r="14" spans="1:21" ht="49.5" customHeight="1">
      <c r="A14" s="209">
        <v>23.1</v>
      </c>
      <c r="B14" s="233" t="s">
        <v>237</v>
      </c>
      <c r="C14" s="16" t="s">
        <v>238</v>
      </c>
      <c r="D14" s="112">
        <v>5</v>
      </c>
      <c r="E14" s="93">
        <v>1</v>
      </c>
      <c r="F14" s="13">
        <v>0.2</v>
      </c>
      <c r="G14" s="33">
        <v>200</v>
      </c>
      <c r="H14" s="34">
        <v>0.5</v>
      </c>
      <c r="I14" s="39">
        <v>6000000</v>
      </c>
      <c r="J14" s="39"/>
      <c r="K14" s="101"/>
      <c r="L14" s="101"/>
      <c r="M14" s="101"/>
      <c r="N14" s="101"/>
      <c r="O14" s="101"/>
      <c r="P14" s="192">
        <v>6000000</v>
      </c>
      <c r="Q14" s="192"/>
      <c r="R14" s="192">
        <v>6000000</v>
      </c>
      <c r="S14" s="192"/>
      <c r="T14" s="16" t="s">
        <v>159</v>
      </c>
      <c r="U14" s="17"/>
    </row>
    <row r="15" spans="1:21" ht="57" customHeight="1">
      <c r="A15" s="209"/>
      <c r="B15" s="233"/>
      <c r="C15" s="16" t="s">
        <v>239</v>
      </c>
      <c r="D15" s="112">
        <v>1</v>
      </c>
      <c r="E15" s="93">
        <v>2</v>
      </c>
      <c r="F15" s="13">
        <v>2</v>
      </c>
      <c r="G15" s="33">
        <v>170</v>
      </c>
      <c r="H15" s="34">
        <v>0.66</v>
      </c>
      <c r="I15" s="39">
        <v>10152862</v>
      </c>
      <c r="J15" s="39"/>
      <c r="K15" s="101"/>
      <c r="L15" s="101"/>
      <c r="M15" s="101"/>
      <c r="N15" s="101"/>
      <c r="O15" s="101"/>
      <c r="P15" s="192">
        <v>10152862</v>
      </c>
      <c r="Q15" s="192"/>
      <c r="R15" s="192">
        <v>47999667</v>
      </c>
      <c r="S15" s="192"/>
      <c r="T15" s="16" t="s">
        <v>159</v>
      </c>
      <c r="U15" s="17"/>
    </row>
    <row r="16" spans="1:21" ht="57.75" customHeight="1">
      <c r="A16" s="209"/>
      <c r="B16" s="233"/>
      <c r="C16" s="16" t="s">
        <v>240</v>
      </c>
      <c r="D16" s="112">
        <v>50</v>
      </c>
      <c r="E16" s="93">
        <v>265</v>
      </c>
      <c r="F16" s="13">
        <v>5.0999999999999996</v>
      </c>
      <c r="G16" s="33">
        <v>2400</v>
      </c>
      <c r="H16" s="34">
        <v>5.05</v>
      </c>
      <c r="I16" s="39">
        <v>124311540</v>
      </c>
      <c r="J16" s="39"/>
      <c r="K16" s="101"/>
      <c r="L16" s="101"/>
      <c r="M16" s="101"/>
      <c r="N16" s="101"/>
      <c r="O16" s="101"/>
      <c r="P16" s="192">
        <v>124311540</v>
      </c>
      <c r="Q16" s="192"/>
      <c r="R16" s="192">
        <v>512759072</v>
      </c>
      <c r="S16" s="192"/>
      <c r="T16" s="16" t="s">
        <v>159</v>
      </c>
      <c r="U16" s="17"/>
    </row>
    <row r="17" spans="1:21" ht="53.25" customHeight="1">
      <c r="A17" s="209"/>
      <c r="B17" s="233"/>
      <c r="C17" s="16" t="s">
        <v>241</v>
      </c>
      <c r="D17" s="112">
        <v>1</v>
      </c>
      <c r="E17" s="93">
        <v>0</v>
      </c>
      <c r="F17" s="13">
        <v>0</v>
      </c>
      <c r="G17" s="33">
        <v>0</v>
      </c>
      <c r="H17" s="34">
        <v>1.5</v>
      </c>
      <c r="I17" s="39">
        <v>1000000</v>
      </c>
      <c r="J17" s="39"/>
      <c r="K17" s="101"/>
      <c r="L17" s="101"/>
      <c r="M17" s="101"/>
      <c r="N17" s="101"/>
      <c r="O17" s="39"/>
      <c r="P17" s="192">
        <v>1000000</v>
      </c>
      <c r="Q17" s="192"/>
      <c r="R17" s="192">
        <v>0</v>
      </c>
      <c r="S17" s="192"/>
      <c r="T17" s="16" t="s">
        <v>159</v>
      </c>
      <c r="U17" s="17"/>
    </row>
    <row r="18" spans="1:21" ht="57.75" customHeight="1">
      <c r="A18" s="209"/>
      <c r="B18" s="233"/>
      <c r="C18" s="16" t="s">
        <v>242</v>
      </c>
      <c r="D18" s="112">
        <v>15</v>
      </c>
      <c r="E18" s="93">
        <v>8</v>
      </c>
      <c r="F18" s="13">
        <v>0.53</v>
      </c>
      <c r="G18" s="33">
        <v>350</v>
      </c>
      <c r="H18" s="34">
        <v>3.5</v>
      </c>
      <c r="I18" s="39">
        <v>10000000</v>
      </c>
      <c r="J18" s="39"/>
      <c r="K18" s="101"/>
      <c r="L18" s="101"/>
      <c r="M18" s="101"/>
      <c r="N18" s="101"/>
      <c r="O18" s="39"/>
      <c r="P18" s="192">
        <v>10000000</v>
      </c>
      <c r="Q18" s="192"/>
      <c r="R18" s="192">
        <v>20000000</v>
      </c>
      <c r="S18" s="192"/>
      <c r="T18" s="16" t="s">
        <v>159</v>
      </c>
      <c r="U18" s="17"/>
    </row>
    <row r="19" spans="1:21" ht="54.75" customHeight="1">
      <c r="A19" s="10">
        <v>23.2</v>
      </c>
      <c r="B19" s="113" t="s">
        <v>243</v>
      </c>
      <c r="C19" s="16" t="s">
        <v>244</v>
      </c>
      <c r="D19" s="112">
        <v>0.5</v>
      </c>
      <c r="E19" s="93" t="s">
        <v>346</v>
      </c>
      <c r="F19" s="13">
        <v>0.1</v>
      </c>
      <c r="G19" s="33">
        <v>60</v>
      </c>
      <c r="H19" s="34">
        <v>0.47</v>
      </c>
      <c r="I19" s="39">
        <v>30900000</v>
      </c>
      <c r="J19" s="39"/>
      <c r="K19" s="101"/>
      <c r="L19" s="101"/>
      <c r="M19" s="101"/>
      <c r="N19" s="101"/>
      <c r="O19" s="101"/>
      <c r="P19" s="192">
        <v>30900000</v>
      </c>
      <c r="Q19" s="192"/>
      <c r="R19" s="192">
        <v>13024132</v>
      </c>
      <c r="S19" s="192"/>
      <c r="T19" s="16" t="s">
        <v>159</v>
      </c>
      <c r="U19" s="17"/>
    </row>
    <row r="20" spans="1:21" ht="57.75" customHeight="1">
      <c r="A20" s="10">
        <v>23.3</v>
      </c>
      <c r="B20" s="113" t="s">
        <v>245</v>
      </c>
      <c r="C20" s="114" t="s">
        <v>246</v>
      </c>
      <c r="D20" s="112">
        <v>3</v>
      </c>
      <c r="E20" s="93">
        <v>1</v>
      </c>
      <c r="F20" s="13">
        <v>0.33</v>
      </c>
      <c r="G20" s="33">
        <v>550</v>
      </c>
      <c r="H20" s="34">
        <v>0.33</v>
      </c>
      <c r="I20" s="39">
        <v>10000000</v>
      </c>
      <c r="J20" s="39"/>
      <c r="K20" s="101"/>
      <c r="L20" s="101"/>
      <c r="M20" s="101"/>
      <c r="N20" s="101"/>
      <c r="O20" s="101"/>
      <c r="P20" s="161">
        <v>10000000</v>
      </c>
      <c r="Q20" s="162"/>
      <c r="R20" s="161">
        <v>4000000</v>
      </c>
      <c r="S20" s="162"/>
      <c r="T20" s="16" t="s">
        <v>159</v>
      </c>
      <c r="U20" s="17"/>
    </row>
    <row r="21" spans="1:21" ht="56.25">
      <c r="A21" s="10"/>
      <c r="B21" s="113"/>
      <c r="C21" s="115" t="s">
        <v>247</v>
      </c>
      <c r="D21" s="116">
        <v>2</v>
      </c>
      <c r="E21" s="93">
        <v>0</v>
      </c>
      <c r="F21" s="13">
        <v>0</v>
      </c>
      <c r="G21" s="33">
        <v>0</v>
      </c>
      <c r="H21" s="34">
        <v>0</v>
      </c>
      <c r="I21" s="39"/>
      <c r="J21" s="39"/>
      <c r="K21" s="101"/>
      <c r="L21" s="101"/>
      <c r="M21" s="101"/>
      <c r="N21" s="101"/>
      <c r="O21" s="101"/>
      <c r="P21" s="161"/>
      <c r="Q21" s="162"/>
      <c r="R21" s="161">
        <v>0</v>
      </c>
      <c r="S21" s="162"/>
      <c r="T21" s="16" t="s">
        <v>159</v>
      </c>
      <c r="U21" s="17"/>
    </row>
    <row r="22" spans="1:21">
      <c r="A22" s="23"/>
      <c r="B22" s="24" t="s">
        <v>49</v>
      </c>
      <c r="C22" s="24"/>
      <c r="D22" s="23"/>
      <c r="E22" s="25"/>
      <c r="F22" s="26"/>
      <c r="G22" s="26"/>
      <c r="H22" s="27"/>
      <c r="I22" s="28"/>
      <c r="J22" s="28"/>
      <c r="K22" s="28"/>
      <c r="L22" s="28"/>
      <c r="M22" s="28"/>
      <c r="N22" s="28"/>
      <c r="O22" s="28"/>
      <c r="P22" s="205">
        <f>SUM(P14:P21)</f>
        <v>192364402</v>
      </c>
      <c r="Q22" s="206"/>
      <c r="R22" s="205">
        <f>SUM(R14:R21)</f>
        <v>603782871</v>
      </c>
      <c r="S22" s="206"/>
      <c r="T22" s="23"/>
      <c r="U22" s="23"/>
    </row>
  </sheetData>
  <mergeCells count="41">
    <mergeCell ref="P22:Q22"/>
    <mergeCell ref="R22:S22"/>
    <mergeCell ref="P19:Q19"/>
    <mergeCell ref="R19:S19"/>
    <mergeCell ref="P20:Q20"/>
    <mergeCell ref="R20:S20"/>
    <mergeCell ref="P21:Q21"/>
    <mergeCell ref="R21:S21"/>
    <mergeCell ref="A11:U11"/>
    <mergeCell ref="A12:H12"/>
    <mergeCell ref="I12:S12"/>
    <mergeCell ref="T12:T13"/>
    <mergeCell ref="U12:U13"/>
    <mergeCell ref="A14:A18"/>
    <mergeCell ref="B14:B18"/>
    <mergeCell ref="P14:Q14"/>
    <mergeCell ref="R14:S14"/>
    <mergeCell ref="P15:Q15"/>
    <mergeCell ref="R15:S15"/>
    <mergeCell ref="P16:Q16"/>
    <mergeCell ref="R16:S16"/>
    <mergeCell ref="P17:Q17"/>
    <mergeCell ref="R17:S17"/>
    <mergeCell ref="P18:Q18"/>
    <mergeCell ref="R18:S18"/>
    <mergeCell ref="A8:B8"/>
    <mergeCell ref="D8:H8"/>
    <mergeCell ref="I8:S10"/>
    <mergeCell ref="T8:U10"/>
    <mergeCell ref="A9:B9"/>
    <mergeCell ref="D9:H9"/>
    <mergeCell ref="A10:B10"/>
    <mergeCell ref="D10:H10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U21"/>
  <sheetViews>
    <sheetView zoomScale="90" zoomScaleNormal="90" workbookViewId="0">
      <selection activeCell="B13" sqref="B13:B19"/>
    </sheetView>
  </sheetViews>
  <sheetFormatPr baseColWidth="10" defaultRowHeight="15"/>
  <cols>
    <col min="1" max="1" width="6.85546875" customWidth="1"/>
    <col min="4" max="4" width="8" customWidth="1"/>
    <col min="5" max="5" width="9" customWidth="1"/>
    <col min="7" max="7" width="9.85546875" customWidth="1"/>
    <col min="9" max="9" width="6.42578125" customWidth="1"/>
    <col min="10" max="10" width="6.140625" customWidth="1"/>
    <col min="11" max="11" width="5.42578125" customWidth="1"/>
    <col min="12" max="13" width="5.5703125" customWidth="1"/>
    <col min="14" max="16" width="5.85546875" customWidth="1"/>
    <col min="17" max="17" width="9" customWidth="1"/>
    <col min="18" max="18" width="5.7109375" customWidth="1"/>
    <col min="19" max="19" width="10.5703125" customWidth="1"/>
    <col min="20" max="20" width="14.28515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M6" s="140"/>
      <c r="N6" s="140" t="s">
        <v>301</v>
      </c>
      <c r="O6" s="140"/>
      <c r="P6" s="140"/>
      <c r="Q6" s="140"/>
      <c r="R6" s="140"/>
    </row>
    <row r="7" spans="1:21">
      <c r="A7" s="152" t="s">
        <v>11</v>
      </c>
      <c r="B7" s="153"/>
      <c r="C7" s="4"/>
      <c r="D7" s="190" t="s">
        <v>169</v>
      </c>
      <c r="E7" s="190"/>
      <c r="F7" s="190"/>
      <c r="G7" s="190"/>
      <c r="H7" s="191"/>
      <c r="I7" s="157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6" t="s">
        <v>14</v>
      </c>
      <c r="U7" s="158"/>
    </row>
    <row r="8" spans="1:21">
      <c r="A8" s="163" t="s">
        <v>15</v>
      </c>
      <c r="B8" s="164"/>
      <c r="C8" s="5"/>
      <c r="D8" s="193" t="s">
        <v>248</v>
      </c>
      <c r="E8" s="165"/>
      <c r="F8" s="165"/>
      <c r="G8" s="165"/>
      <c r="H8" s="166"/>
      <c r="I8" s="207" t="s">
        <v>249</v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71"/>
      <c r="U8" s="252"/>
    </row>
    <row r="9" spans="1:21">
      <c r="A9" s="163" t="s">
        <v>18</v>
      </c>
      <c r="B9" s="164"/>
      <c r="C9" s="5"/>
      <c r="D9" s="259" t="s">
        <v>250</v>
      </c>
      <c r="E9" s="260"/>
      <c r="F9" s="260"/>
      <c r="G9" s="260"/>
      <c r="H9" s="261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52"/>
      <c r="U9" s="252"/>
    </row>
    <row r="10" spans="1:2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251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9.25" customHeight="1">
      <c r="A13" s="245">
        <v>24.1</v>
      </c>
      <c r="B13" s="230" t="s">
        <v>252</v>
      </c>
      <c r="C13" s="16" t="s">
        <v>253</v>
      </c>
      <c r="D13" s="16">
        <v>4</v>
      </c>
      <c r="E13" s="31">
        <v>0</v>
      </c>
      <c r="F13" s="13">
        <v>0</v>
      </c>
      <c r="G13" s="31">
        <v>0</v>
      </c>
      <c r="H13" s="34">
        <v>1</v>
      </c>
      <c r="I13" s="15"/>
      <c r="J13" s="15">
        <v>7000000</v>
      </c>
      <c r="K13" s="15"/>
      <c r="L13" s="15"/>
      <c r="M13" s="15"/>
      <c r="N13" s="15"/>
      <c r="O13" s="15"/>
      <c r="P13" s="192">
        <v>7000000</v>
      </c>
      <c r="Q13" s="192"/>
      <c r="R13" s="192">
        <v>0</v>
      </c>
      <c r="S13" s="192"/>
      <c r="T13" s="16" t="s">
        <v>159</v>
      </c>
      <c r="U13" s="17"/>
    </row>
    <row r="14" spans="1:21" ht="54.75" customHeight="1">
      <c r="A14" s="245"/>
      <c r="B14" s="230"/>
      <c r="C14" s="16" t="s">
        <v>254</v>
      </c>
      <c r="D14" s="16">
        <v>5</v>
      </c>
      <c r="E14" s="31">
        <v>0</v>
      </c>
      <c r="F14" s="13">
        <v>0</v>
      </c>
      <c r="G14" s="31">
        <v>0</v>
      </c>
      <c r="H14" s="34">
        <v>0</v>
      </c>
      <c r="I14" s="15">
        <v>5000000</v>
      </c>
      <c r="J14" s="15"/>
      <c r="K14" s="15"/>
      <c r="L14" s="15"/>
      <c r="M14" s="15"/>
      <c r="N14" s="15"/>
      <c r="O14" s="15"/>
      <c r="P14" s="192">
        <v>5000000</v>
      </c>
      <c r="Q14" s="192"/>
      <c r="R14" s="192">
        <v>0</v>
      </c>
      <c r="S14" s="192"/>
      <c r="T14" s="16" t="s">
        <v>159</v>
      </c>
      <c r="U14" s="17"/>
    </row>
    <row r="15" spans="1:21" ht="62.25" customHeight="1">
      <c r="A15" s="245"/>
      <c r="B15" s="230"/>
      <c r="C15" s="16" t="s">
        <v>255</v>
      </c>
      <c r="D15" s="16">
        <v>1</v>
      </c>
      <c r="E15" s="31">
        <v>0</v>
      </c>
      <c r="F15" s="13">
        <v>0</v>
      </c>
      <c r="G15" s="31">
        <v>0</v>
      </c>
      <c r="H15" s="34">
        <v>0.25</v>
      </c>
      <c r="I15" s="15">
        <v>4941975</v>
      </c>
      <c r="J15" s="15"/>
      <c r="K15" s="15"/>
      <c r="L15" s="15"/>
      <c r="M15" s="15"/>
      <c r="N15" s="15"/>
      <c r="O15" s="15"/>
      <c r="P15" s="192">
        <v>4941975</v>
      </c>
      <c r="Q15" s="192"/>
      <c r="R15" s="192">
        <v>0</v>
      </c>
      <c r="S15" s="192"/>
      <c r="T15" s="16" t="s">
        <v>159</v>
      </c>
      <c r="U15" s="17"/>
    </row>
    <row r="16" spans="1:21" ht="57" customHeight="1">
      <c r="A16" s="245"/>
      <c r="B16" s="230"/>
      <c r="C16" s="16" t="s">
        <v>256</v>
      </c>
      <c r="D16" s="16">
        <v>2</v>
      </c>
      <c r="E16" s="31">
        <v>0</v>
      </c>
      <c r="F16" s="13">
        <v>0</v>
      </c>
      <c r="G16" s="31">
        <v>0</v>
      </c>
      <c r="H16" s="34">
        <v>0</v>
      </c>
      <c r="I16" s="15">
        <v>10000000</v>
      </c>
      <c r="J16" s="15"/>
      <c r="K16" s="15"/>
      <c r="L16" s="15"/>
      <c r="M16" s="15"/>
      <c r="N16" s="15"/>
      <c r="O16" s="15"/>
      <c r="P16" s="192">
        <v>10000000</v>
      </c>
      <c r="Q16" s="192"/>
      <c r="R16" s="192">
        <v>0</v>
      </c>
      <c r="S16" s="192"/>
      <c r="T16" s="16" t="s">
        <v>159</v>
      </c>
      <c r="U16" s="17"/>
    </row>
    <row r="17" spans="1:21" ht="63.75" customHeight="1">
      <c r="A17" s="245"/>
      <c r="B17" s="230"/>
      <c r="C17" s="16" t="s">
        <v>257</v>
      </c>
      <c r="D17" s="16">
        <v>1</v>
      </c>
      <c r="E17" s="31">
        <v>1</v>
      </c>
      <c r="F17" s="13">
        <v>1</v>
      </c>
      <c r="G17" s="31">
        <v>5500</v>
      </c>
      <c r="H17" s="34">
        <v>2</v>
      </c>
      <c r="I17" s="15"/>
      <c r="J17" s="15">
        <v>15000000</v>
      </c>
      <c r="K17" s="15"/>
      <c r="L17" s="15"/>
      <c r="M17" s="15"/>
      <c r="N17" s="15"/>
      <c r="O17" s="15"/>
      <c r="P17" s="192">
        <v>15000000</v>
      </c>
      <c r="Q17" s="192"/>
      <c r="R17" s="192">
        <v>20319256</v>
      </c>
      <c r="S17" s="192"/>
      <c r="T17" s="16" t="s">
        <v>159</v>
      </c>
      <c r="U17" s="17"/>
    </row>
    <row r="18" spans="1:21" ht="54" customHeight="1">
      <c r="A18" s="245"/>
      <c r="B18" s="230"/>
      <c r="C18" s="16" t="s">
        <v>258</v>
      </c>
      <c r="D18" s="16">
        <v>100</v>
      </c>
      <c r="E18" s="31">
        <v>0</v>
      </c>
      <c r="F18" s="13">
        <v>0</v>
      </c>
      <c r="G18" s="31">
        <v>0</v>
      </c>
      <c r="H18" s="34">
        <v>0</v>
      </c>
      <c r="I18" s="15"/>
      <c r="J18" s="15">
        <v>1000000</v>
      </c>
      <c r="K18" s="15"/>
      <c r="L18" s="15"/>
      <c r="M18" s="15"/>
      <c r="N18" s="15"/>
      <c r="O18" s="15"/>
      <c r="P18" s="161">
        <v>1000000</v>
      </c>
      <c r="Q18" s="162"/>
      <c r="R18" s="161">
        <v>0</v>
      </c>
      <c r="S18" s="162"/>
      <c r="T18" s="16" t="s">
        <v>159</v>
      </c>
      <c r="U18" s="17"/>
    </row>
    <row r="19" spans="1:21" ht="63" customHeight="1">
      <c r="A19" s="245"/>
      <c r="B19" s="230"/>
      <c r="C19" s="22" t="s">
        <v>259</v>
      </c>
      <c r="D19" s="79">
        <v>1</v>
      </c>
      <c r="E19" s="31">
        <v>0</v>
      </c>
      <c r="F19" s="13">
        <v>0</v>
      </c>
      <c r="G19" s="31">
        <v>0</v>
      </c>
      <c r="H19" s="34">
        <v>0</v>
      </c>
      <c r="I19" s="15">
        <v>20000000</v>
      </c>
      <c r="J19" s="15"/>
      <c r="K19" s="15"/>
      <c r="L19" s="15"/>
      <c r="M19" s="15"/>
      <c r="N19" s="15"/>
      <c r="O19" s="15"/>
      <c r="P19" s="161">
        <v>20000000</v>
      </c>
      <c r="Q19" s="162"/>
      <c r="R19" s="161">
        <v>0</v>
      </c>
      <c r="S19" s="162"/>
      <c r="T19" s="16" t="s">
        <v>159</v>
      </c>
      <c r="U19" s="17"/>
    </row>
    <row r="20" spans="1:21" ht="67.5">
      <c r="A20" s="87">
        <v>24.2</v>
      </c>
      <c r="B20" s="30" t="s">
        <v>260</v>
      </c>
      <c r="C20" s="22" t="s">
        <v>261</v>
      </c>
      <c r="D20" s="79">
        <v>6</v>
      </c>
      <c r="E20" s="31">
        <v>0</v>
      </c>
      <c r="F20" s="13">
        <v>0</v>
      </c>
      <c r="G20" s="31">
        <v>0</v>
      </c>
      <c r="H20" s="34">
        <v>0</v>
      </c>
      <c r="I20" s="15"/>
      <c r="J20" s="15">
        <v>1000</v>
      </c>
      <c r="K20" s="15"/>
      <c r="L20" s="15"/>
      <c r="M20" s="15"/>
      <c r="N20" s="15"/>
      <c r="O20" s="15"/>
      <c r="P20" s="192">
        <v>1000</v>
      </c>
      <c r="Q20" s="192"/>
      <c r="R20" s="192">
        <v>0</v>
      </c>
      <c r="S20" s="192"/>
      <c r="T20" s="16" t="s">
        <v>159</v>
      </c>
      <c r="U20" s="17"/>
    </row>
    <row r="21" spans="1:21">
      <c r="A21" s="23"/>
      <c r="B21" s="24" t="s">
        <v>49</v>
      </c>
      <c r="C21" s="24"/>
      <c r="D21" s="23"/>
      <c r="E21" s="25"/>
      <c r="F21" s="26"/>
      <c r="G21" s="26"/>
      <c r="H21" s="27"/>
      <c r="I21" s="28"/>
      <c r="J21" s="28"/>
      <c r="K21" s="28"/>
      <c r="L21" s="28"/>
      <c r="M21" s="28"/>
      <c r="N21" s="28"/>
      <c r="O21" s="28"/>
      <c r="P21" s="205">
        <f>SUM(P13:P20)</f>
        <v>62942975</v>
      </c>
      <c r="Q21" s="206"/>
      <c r="R21" s="205">
        <f>SUM(R15:R20)</f>
        <v>20319256</v>
      </c>
      <c r="S21" s="206"/>
      <c r="T21" s="17"/>
      <c r="U21" s="23"/>
    </row>
  </sheetData>
  <mergeCells count="39">
    <mergeCell ref="P21:Q21"/>
    <mergeCell ref="R21:S21"/>
    <mergeCell ref="P18:Q18"/>
    <mergeCell ref="R18:S18"/>
    <mergeCell ref="P19:Q19"/>
    <mergeCell ref="R19:S19"/>
    <mergeCell ref="P20:Q20"/>
    <mergeCell ref="R20:S20"/>
    <mergeCell ref="A10:U10"/>
    <mergeCell ref="A11:H11"/>
    <mergeCell ref="I11:S11"/>
    <mergeCell ref="T11:T12"/>
    <mergeCell ref="U11:U12"/>
    <mergeCell ref="A13:A19"/>
    <mergeCell ref="B13:B19"/>
    <mergeCell ref="P13:Q13"/>
    <mergeCell ref="R13:S13"/>
    <mergeCell ref="P14:Q14"/>
    <mergeCell ref="R14:S14"/>
    <mergeCell ref="P15:Q15"/>
    <mergeCell ref="R15:S15"/>
    <mergeCell ref="P16:Q16"/>
    <mergeCell ref="R16:S16"/>
    <mergeCell ref="P17:Q17"/>
    <mergeCell ref="R17:S17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U18"/>
  <sheetViews>
    <sheetView workbookViewId="0">
      <selection activeCell="G3" sqref="G3"/>
    </sheetView>
  </sheetViews>
  <sheetFormatPr baseColWidth="10" defaultRowHeight="15"/>
  <cols>
    <col min="1" max="1" width="6.140625" customWidth="1"/>
    <col min="3" max="3" width="10.5703125" customWidth="1"/>
    <col min="4" max="4" width="7.85546875" customWidth="1"/>
    <col min="7" max="7" width="9.85546875" customWidth="1"/>
    <col min="9" max="9" width="6.85546875" customWidth="1"/>
    <col min="10" max="10" width="5.85546875" customWidth="1"/>
    <col min="11" max="11" width="5.5703125" customWidth="1"/>
    <col min="12" max="12" width="5.42578125" customWidth="1"/>
    <col min="13" max="13" width="6.28515625" customWidth="1"/>
    <col min="14" max="14" width="5.5703125" customWidth="1"/>
    <col min="15" max="15" width="6.85546875" customWidth="1"/>
    <col min="16" max="16" width="7.28515625" customWidth="1"/>
    <col min="17" max="17" width="9.7109375" customWidth="1"/>
    <col min="18" max="18" width="8.5703125" customWidth="1"/>
    <col min="19" max="19" width="9.140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7" spans="1:21">
      <c r="A7" s="152" t="s">
        <v>11</v>
      </c>
      <c r="B7" s="153"/>
      <c r="C7" s="4"/>
      <c r="D7" s="190" t="s">
        <v>262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 ht="15" customHeight="1">
      <c r="A8" s="163" t="s">
        <v>15</v>
      </c>
      <c r="B8" s="164"/>
      <c r="C8" s="5"/>
      <c r="D8" s="193" t="s">
        <v>263</v>
      </c>
      <c r="E8" s="165"/>
      <c r="F8" s="165"/>
      <c r="G8" s="165"/>
      <c r="H8" s="166"/>
      <c r="I8" s="194" t="s">
        <v>264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customHeight="1" thickBot="1">
      <c r="A9" s="184" t="s">
        <v>18</v>
      </c>
      <c r="B9" s="185"/>
      <c r="C9" s="6"/>
      <c r="D9" s="186" t="s">
        <v>265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ht="15" customHeight="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266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138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6.25">
      <c r="A13" s="87">
        <v>25.1</v>
      </c>
      <c r="B13" s="73" t="s">
        <v>267</v>
      </c>
      <c r="C13" s="16" t="s">
        <v>268</v>
      </c>
      <c r="D13" s="16">
        <v>1</v>
      </c>
      <c r="E13" s="93">
        <v>2</v>
      </c>
      <c r="F13" s="13">
        <v>2</v>
      </c>
      <c r="G13" s="93">
        <v>400</v>
      </c>
      <c r="H13" s="34">
        <v>2.25</v>
      </c>
      <c r="I13" s="15">
        <v>3000000</v>
      </c>
      <c r="J13" s="15"/>
      <c r="K13" s="15"/>
      <c r="L13" s="15"/>
      <c r="M13" s="15"/>
      <c r="N13" s="15"/>
      <c r="O13" s="15"/>
      <c r="P13" s="192">
        <v>3000000</v>
      </c>
      <c r="Q13" s="192"/>
      <c r="R13" s="192">
        <v>3539400</v>
      </c>
      <c r="S13" s="192"/>
      <c r="T13" s="16" t="s">
        <v>159</v>
      </c>
      <c r="U13" s="17"/>
    </row>
    <row r="14" spans="1:21" ht="50.25">
      <c r="A14" s="87">
        <v>25.2</v>
      </c>
      <c r="B14" s="73" t="s">
        <v>269</v>
      </c>
      <c r="C14" s="16" t="s">
        <v>270</v>
      </c>
      <c r="D14" s="16">
        <v>20</v>
      </c>
      <c r="E14" s="93">
        <v>0</v>
      </c>
      <c r="F14" s="13">
        <v>0</v>
      </c>
      <c r="G14" s="93">
        <v>0</v>
      </c>
      <c r="H14" s="34">
        <v>0.75</v>
      </c>
      <c r="I14" s="15">
        <v>5000000</v>
      </c>
      <c r="J14" s="15"/>
      <c r="K14" s="15"/>
      <c r="L14" s="15"/>
      <c r="M14" s="15"/>
      <c r="N14" s="15"/>
      <c r="O14" s="15"/>
      <c r="P14" s="192">
        <v>5000000</v>
      </c>
      <c r="Q14" s="192"/>
      <c r="R14" s="192">
        <v>0</v>
      </c>
      <c r="S14" s="192"/>
      <c r="T14" s="16" t="s">
        <v>159</v>
      </c>
      <c r="U14" s="17"/>
    </row>
    <row r="15" spans="1:21" ht="56.25">
      <c r="A15" s="87">
        <v>25.3</v>
      </c>
      <c r="B15" s="73" t="s">
        <v>271</v>
      </c>
      <c r="C15" s="16" t="s">
        <v>272</v>
      </c>
      <c r="D15" s="16">
        <v>1</v>
      </c>
      <c r="E15" s="93">
        <v>1</v>
      </c>
      <c r="F15" s="13">
        <v>1</v>
      </c>
      <c r="G15" s="93">
        <v>600</v>
      </c>
      <c r="H15" s="34">
        <v>2</v>
      </c>
      <c r="I15" s="15">
        <v>5000000</v>
      </c>
      <c r="J15" s="15"/>
      <c r="K15" s="15"/>
      <c r="L15" s="15"/>
      <c r="M15" s="15"/>
      <c r="N15" s="15"/>
      <c r="O15" s="15"/>
      <c r="P15" s="192">
        <v>5000000</v>
      </c>
      <c r="Q15" s="192"/>
      <c r="R15" s="192">
        <v>5000000</v>
      </c>
      <c r="S15" s="192"/>
      <c r="T15" s="16" t="s">
        <v>159</v>
      </c>
      <c r="U15" s="17"/>
    </row>
    <row r="16" spans="1:21" ht="50.25">
      <c r="A16" s="87">
        <v>25.4</v>
      </c>
      <c r="B16" s="73" t="s">
        <v>273</v>
      </c>
      <c r="C16" s="16" t="s">
        <v>274</v>
      </c>
      <c r="D16" s="16">
        <v>4</v>
      </c>
      <c r="E16" s="93">
        <v>3</v>
      </c>
      <c r="F16" s="13">
        <v>0.75</v>
      </c>
      <c r="G16" s="93">
        <v>5000</v>
      </c>
      <c r="H16" s="34">
        <v>3</v>
      </c>
      <c r="I16" s="15">
        <v>5000000</v>
      </c>
      <c r="J16" s="15"/>
      <c r="K16" s="15"/>
      <c r="L16" s="15"/>
      <c r="M16" s="15"/>
      <c r="N16" s="15"/>
      <c r="O16" s="15"/>
      <c r="P16" s="192">
        <v>5000000</v>
      </c>
      <c r="Q16" s="192"/>
      <c r="R16" s="192">
        <v>63933257</v>
      </c>
      <c r="S16" s="192"/>
      <c r="T16" s="16" t="s">
        <v>159</v>
      </c>
      <c r="U16" s="17"/>
    </row>
    <row r="17" spans="1:21" ht="123.75">
      <c r="A17" s="87">
        <v>25.5</v>
      </c>
      <c r="B17" s="73" t="s">
        <v>275</v>
      </c>
      <c r="C17" s="16" t="s">
        <v>276</v>
      </c>
      <c r="D17" s="16">
        <v>1</v>
      </c>
      <c r="E17" s="93">
        <v>2</v>
      </c>
      <c r="F17" s="13">
        <v>2</v>
      </c>
      <c r="G17" s="93">
        <v>225</v>
      </c>
      <c r="H17" s="34">
        <v>0.5</v>
      </c>
      <c r="I17" s="15">
        <v>5000000</v>
      </c>
      <c r="J17" s="15"/>
      <c r="K17" s="15"/>
      <c r="L17" s="15"/>
      <c r="M17" s="15"/>
      <c r="N17" s="15"/>
      <c r="O17" s="15"/>
      <c r="P17" s="192">
        <v>5000000</v>
      </c>
      <c r="Q17" s="192"/>
      <c r="R17" s="192">
        <v>5900000</v>
      </c>
      <c r="S17" s="192"/>
      <c r="T17" s="16" t="s">
        <v>159</v>
      </c>
      <c r="U17" s="17"/>
    </row>
    <row r="18" spans="1:21">
      <c r="A18" s="23"/>
      <c r="B18" s="24" t="s">
        <v>49</v>
      </c>
      <c r="C18" s="24"/>
      <c r="D18" s="23"/>
      <c r="E18" s="25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205">
        <f>SUM(P13:P17)</f>
        <v>23000000</v>
      </c>
      <c r="Q18" s="206"/>
      <c r="R18" s="205">
        <f>SUM(R13:R17)</f>
        <v>78372657</v>
      </c>
      <c r="S18" s="206"/>
      <c r="T18" s="23"/>
      <c r="U18" s="23"/>
    </row>
  </sheetData>
  <mergeCells count="31">
    <mergeCell ref="P17:Q17"/>
    <mergeCell ref="R17:S17"/>
    <mergeCell ref="P18:Q18"/>
    <mergeCell ref="R18:S18"/>
    <mergeCell ref="P14:Q14"/>
    <mergeCell ref="R14:S14"/>
    <mergeCell ref="P15:Q15"/>
    <mergeCell ref="R15:S15"/>
    <mergeCell ref="P16:Q16"/>
    <mergeCell ref="R16:S16"/>
    <mergeCell ref="P13:Q13"/>
    <mergeCell ref="R13:S13"/>
    <mergeCell ref="A8:B8"/>
    <mergeCell ref="D8:H8"/>
    <mergeCell ref="I8:S9"/>
    <mergeCell ref="A10:U10"/>
    <mergeCell ref="A11:H11"/>
    <mergeCell ref="I11:S11"/>
    <mergeCell ref="T11:T12"/>
    <mergeCell ref="U11:U12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U16"/>
  <sheetViews>
    <sheetView topLeftCell="A3" workbookViewId="0">
      <selection activeCell="A3" sqref="A3"/>
    </sheetView>
  </sheetViews>
  <sheetFormatPr baseColWidth="10" defaultRowHeight="15"/>
  <cols>
    <col min="1" max="1" width="6.7109375" customWidth="1"/>
    <col min="3" max="3" width="12.42578125" customWidth="1"/>
    <col min="4" max="4" width="6.85546875" customWidth="1"/>
    <col min="7" max="7" width="10.42578125" customWidth="1"/>
    <col min="9" max="9" width="5.5703125" customWidth="1"/>
    <col min="10" max="11" width="5.140625" customWidth="1"/>
    <col min="12" max="12" width="4.42578125" customWidth="1"/>
    <col min="13" max="13" width="5.140625" customWidth="1"/>
    <col min="14" max="14" width="5.28515625" customWidth="1"/>
    <col min="15" max="15" width="5.140625" customWidth="1"/>
    <col min="16" max="16" width="5.28515625" customWidth="1"/>
    <col min="17" max="17" width="10.85546875" customWidth="1"/>
    <col min="18" max="18" width="5.140625" customWidth="1"/>
    <col min="19" max="19" width="8.140625" customWidth="1"/>
    <col min="20" max="20" width="12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304</v>
      </c>
      <c r="O5" s="128"/>
      <c r="P5" s="128"/>
      <c r="Q5" s="128" t="s">
        <v>10</v>
      </c>
      <c r="R5" s="128"/>
      <c r="S5" s="128"/>
    </row>
    <row r="6" spans="1:21">
      <c r="N6" s="128" t="s">
        <v>302</v>
      </c>
    </row>
    <row r="7" spans="1:21">
      <c r="A7" s="152" t="s">
        <v>11</v>
      </c>
      <c r="B7" s="153"/>
      <c r="C7" s="4"/>
      <c r="D7" s="154" t="s">
        <v>143</v>
      </c>
      <c r="E7" s="190"/>
      <c r="F7" s="190"/>
      <c r="G7" s="190"/>
      <c r="H7" s="191"/>
      <c r="I7" s="156" t="s">
        <v>303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16</v>
      </c>
      <c r="E8" s="165"/>
      <c r="F8" s="165"/>
      <c r="G8" s="165"/>
      <c r="H8" s="166"/>
      <c r="I8" s="194" t="s">
        <v>305</v>
      </c>
      <c r="J8" s="195"/>
      <c r="K8" s="195"/>
      <c r="L8" s="195"/>
      <c r="M8" s="195"/>
      <c r="N8" s="195"/>
      <c r="O8" s="195"/>
      <c r="P8" s="195"/>
      <c r="Q8" s="195"/>
      <c r="R8" s="195"/>
      <c r="S8" s="196"/>
      <c r="T8" s="180"/>
      <c r="U8" s="181"/>
    </row>
    <row r="9" spans="1:21" ht="15.75" thickBot="1">
      <c r="A9" s="184" t="s">
        <v>18</v>
      </c>
      <c r="B9" s="185"/>
      <c r="C9" s="6"/>
      <c r="D9" s="201" t="s">
        <v>50</v>
      </c>
      <c r="E9" s="202"/>
      <c r="F9" s="202"/>
      <c r="G9" s="202"/>
      <c r="H9" s="203"/>
      <c r="I9" s="197"/>
      <c r="J9" s="198"/>
      <c r="K9" s="198"/>
      <c r="L9" s="198"/>
      <c r="M9" s="198"/>
      <c r="N9" s="198"/>
      <c r="O9" s="198"/>
      <c r="P9" s="198"/>
      <c r="Q9" s="198"/>
      <c r="R9" s="198"/>
      <c r="S9" s="199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317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122" t="s">
        <v>311</v>
      </c>
      <c r="D12" s="122" t="s">
        <v>312</v>
      </c>
      <c r="E12" s="122" t="s">
        <v>313</v>
      </c>
      <c r="F12" s="122" t="s">
        <v>314</v>
      </c>
      <c r="G12" s="7" t="s">
        <v>30</v>
      </c>
      <c r="H12" s="122" t="s">
        <v>315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1" customHeight="1">
      <c r="A13" s="10">
        <v>2.1</v>
      </c>
      <c r="B13" s="126" t="s">
        <v>306</v>
      </c>
      <c r="C13" s="12" t="s">
        <v>310</v>
      </c>
      <c r="D13" s="31">
        <v>2</v>
      </c>
      <c r="E13" s="32">
        <v>1</v>
      </c>
      <c r="F13" s="13">
        <v>0.5</v>
      </c>
      <c r="G13" s="33">
        <v>200</v>
      </c>
      <c r="H13" s="34">
        <v>5.75</v>
      </c>
      <c r="I13" s="14">
        <v>45000000</v>
      </c>
      <c r="J13" s="15"/>
      <c r="K13" s="15"/>
      <c r="L13" s="15"/>
      <c r="M13" s="15"/>
      <c r="N13" s="15"/>
      <c r="O13" s="15"/>
      <c r="P13" s="192">
        <v>45000000</v>
      </c>
      <c r="Q13" s="192"/>
      <c r="R13" s="192">
        <v>41600000</v>
      </c>
      <c r="S13" s="192"/>
      <c r="T13" s="16" t="s">
        <v>316</v>
      </c>
      <c r="U13" s="21"/>
    </row>
    <row r="14" spans="1:21" ht="51" customHeight="1">
      <c r="A14" s="10">
        <v>2.2000000000000002</v>
      </c>
      <c r="B14" s="126" t="s">
        <v>307</v>
      </c>
      <c r="C14" s="12" t="s">
        <v>309</v>
      </c>
      <c r="D14" s="31">
        <v>2</v>
      </c>
      <c r="E14" s="31">
        <v>32</v>
      </c>
      <c r="F14" s="13">
        <v>10.66</v>
      </c>
      <c r="G14" s="33">
        <v>2000</v>
      </c>
      <c r="H14" s="34">
        <v>8</v>
      </c>
      <c r="I14" s="14">
        <v>15000000</v>
      </c>
      <c r="J14" s="15"/>
      <c r="K14" s="15"/>
      <c r="L14" s="15"/>
      <c r="M14" s="15"/>
      <c r="N14" s="15"/>
      <c r="O14" s="15"/>
      <c r="P14" s="192">
        <v>15000000</v>
      </c>
      <c r="Q14" s="192"/>
      <c r="R14" s="204">
        <v>43381200</v>
      </c>
      <c r="S14" s="204"/>
      <c r="T14" s="16" t="s">
        <v>316</v>
      </c>
      <c r="U14" s="21"/>
    </row>
    <row r="15" spans="1:21" ht="49.5" customHeight="1">
      <c r="A15" s="35">
        <v>2.2999999999999998</v>
      </c>
      <c r="B15" s="11" t="s">
        <v>308</v>
      </c>
      <c r="C15" s="11" t="s">
        <v>51</v>
      </c>
      <c r="D15" s="31">
        <v>1</v>
      </c>
      <c r="E15" s="31">
        <v>0</v>
      </c>
      <c r="F15" s="13">
        <v>0</v>
      </c>
      <c r="G15" s="33">
        <v>0</v>
      </c>
      <c r="H15" s="34">
        <v>0</v>
      </c>
      <c r="I15" s="14">
        <v>2500000</v>
      </c>
      <c r="J15" s="15"/>
      <c r="K15" s="15"/>
      <c r="L15" s="15"/>
      <c r="M15" s="15"/>
      <c r="N15" s="15"/>
      <c r="O15" s="15"/>
      <c r="P15" s="192">
        <v>2500000</v>
      </c>
      <c r="Q15" s="192"/>
      <c r="R15" s="204">
        <v>0</v>
      </c>
      <c r="S15" s="204"/>
      <c r="T15" s="16" t="s">
        <v>316</v>
      </c>
      <c r="U15" s="17"/>
    </row>
    <row r="16" spans="1:21">
      <c r="A16" s="23"/>
      <c r="B16" s="24" t="s">
        <v>49</v>
      </c>
      <c r="C16" s="24"/>
      <c r="D16" s="23"/>
      <c r="E16" s="25"/>
      <c r="F16" s="26"/>
      <c r="G16" s="36"/>
      <c r="H16" s="27"/>
      <c r="I16" s="14"/>
      <c r="J16" s="28"/>
      <c r="K16" s="28"/>
      <c r="L16" s="28"/>
      <c r="M16" s="28"/>
      <c r="N16" s="28"/>
      <c r="O16" s="28"/>
      <c r="P16" s="205"/>
      <c r="Q16" s="206"/>
      <c r="R16" s="205">
        <f>SUM(R13:R15)</f>
        <v>84981200</v>
      </c>
      <c r="S16" s="206"/>
      <c r="T16" s="23"/>
      <c r="U16" s="23"/>
    </row>
  </sheetData>
  <mergeCells count="27">
    <mergeCell ref="P14:Q14"/>
    <mergeCell ref="R14:S14"/>
    <mergeCell ref="P15:Q15"/>
    <mergeCell ref="R15:S15"/>
    <mergeCell ref="P16:Q16"/>
    <mergeCell ref="R16:S16"/>
    <mergeCell ref="P13:Q13"/>
    <mergeCell ref="R13:S13"/>
    <mergeCell ref="A8:B8"/>
    <mergeCell ref="D8:H8"/>
    <mergeCell ref="I8:S9"/>
    <mergeCell ref="A10:U10"/>
    <mergeCell ref="A11:H11"/>
    <mergeCell ref="I11:S11"/>
    <mergeCell ref="T11:T12"/>
    <mergeCell ref="U11:U12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U24"/>
  <sheetViews>
    <sheetView workbookViewId="0">
      <selection activeCell="J15" sqref="J15"/>
    </sheetView>
  </sheetViews>
  <sheetFormatPr baseColWidth="10" defaultRowHeight="15"/>
  <cols>
    <col min="1" max="1" width="6.140625" customWidth="1"/>
    <col min="4" max="4" width="7.42578125" customWidth="1"/>
    <col min="7" max="7" width="9.85546875" customWidth="1"/>
    <col min="9" max="9" width="5.42578125" customWidth="1"/>
    <col min="10" max="11" width="6" customWidth="1"/>
    <col min="12" max="12" width="6.42578125" customWidth="1"/>
    <col min="13" max="15" width="6.28515625" customWidth="1"/>
    <col min="16" max="16" width="7.140625" customWidth="1"/>
    <col min="17" max="17" width="8.7109375" customWidth="1"/>
    <col min="18" max="18" width="7.42578125" customWidth="1"/>
    <col min="19" max="19" width="9" customWidth="1"/>
    <col min="20" max="20" width="12.710937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M6" s="140"/>
      <c r="N6" s="140" t="s">
        <v>301</v>
      </c>
      <c r="O6" s="140"/>
      <c r="P6" s="140"/>
      <c r="Q6" s="140"/>
      <c r="R6" s="140"/>
    </row>
    <row r="7" spans="1:21">
      <c r="A7" s="152" t="s">
        <v>11</v>
      </c>
      <c r="B7" s="153"/>
      <c r="C7" s="4"/>
      <c r="D7" s="190" t="s">
        <v>277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278</v>
      </c>
      <c r="E8" s="165"/>
      <c r="F8" s="165"/>
      <c r="G8" s="165"/>
      <c r="H8" s="166"/>
      <c r="I8" s="194" t="s">
        <v>279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24.75" customHeight="1" thickBot="1">
      <c r="A9" s="184" t="s">
        <v>18</v>
      </c>
      <c r="B9" s="185"/>
      <c r="C9" s="6"/>
      <c r="D9" s="186" t="s">
        <v>280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138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0.25">
      <c r="A13" s="209">
        <v>26.1</v>
      </c>
      <c r="B13" s="272" t="s">
        <v>281</v>
      </c>
      <c r="C13" s="16" t="s">
        <v>256</v>
      </c>
      <c r="D13" s="16" t="s">
        <v>282</v>
      </c>
      <c r="E13" s="12">
        <v>0</v>
      </c>
      <c r="F13" s="13">
        <v>0</v>
      </c>
      <c r="G13" s="12">
        <v>0</v>
      </c>
      <c r="H13" s="34">
        <v>0</v>
      </c>
      <c r="I13" s="15">
        <v>1000000</v>
      </c>
      <c r="J13" s="15"/>
      <c r="K13" s="15"/>
      <c r="L13" s="15"/>
      <c r="M13" s="15"/>
      <c r="N13" s="15"/>
      <c r="O13" s="15"/>
      <c r="P13" s="192">
        <v>1000000</v>
      </c>
      <c r="Q13" s="192"/>
      <c r="R13" s="192">
        <v>0</v>
      </c>
      <c r="S13" s="192"/>
      <c r="T13" s="16" t="s">
        <v>159</v>
      </c>
      <c r="U13" s="17"/>
    </row>
    <row r="14" spans="1:21" ht="50.25">
      <c r="A14" s="209"/>
      <c r="B14" s="272"/>
      <c r="C14" s="16" t="s">
        <v>283</v>
      </c>
      <c r="D14" s="16">
        <v>31</v>
      </c>
      <c r="E14" s="12">
        <v>56</v>
      </c>
      <c r="F14" s="13">
        <v>1.03</v>
      </c>
      <c r="G14" s="117">
        <v>1.5</v>
      </c>
      <c r="H14" s="34">
        <v>164</v>
      </c>
      <c r="I14" s="15">
        <v>2000000</v>
      </c>
      <c r="J14" s="15"/>
      <c r="K14" s="15"/>
      <c r="L14" s="15"/>
      <c r="M14" s="15"/>
      <c r="N14" s="15"/>
      <c r="O14" s="15"/>
      <c r="P14" s="192">
        <v>2000000</v>
      </c>
      <c r="Q14" s="192"/>
      <c r="R14" s="192">
        <v>3772500</v>
      </c>
      <c r="S14" s="192"/>
      <c r="T14" s="16" t="s">
        <v>159</v>
      </c>
      <c r="U14" s="17"/>
    </row>
    <row r="15" spans="1:21" ht="56.25">
      <c r="A15" s="209"/>
      <c r="B15" s="272"/>
      <c r="C15" s="115" t="s">
        <v>284</v>
      </c>
      <c r="D15" s="16">
        <v>1</v>
      </c>
      <c r="E15" s="12">
        <v>0</v>
      </c>
      <c r="F15" s="13">
        <v>0</v>
      </c>
      <c r="G15" s="117">
        <v>0</v>
      </c>
      <c r="H15" s="34">
        <v>0</v>
      </c>
      <c r="I15" s="15"/>
      <c r="J15" s="15"/>
      <c r="K15" s="15"/>
      <c r="L15" s="15"/>
      <c r="M15" s="15"/>
      <c r="N15" s="15"/>
      <c r="O15" s="15"/>
      <c r="P15" s="161"/>
      <c r="Q15" s="162"/>
      <c r="R15" s="161">
        <v>0</v>
      </c>
      <c r="S15" s="162"/>
      <c r="T15" s="16" t="s">
        <v>159</v>
      </c>
      <c r="U15" s="17"/>
    </row>
    <row r="16" spans="1:21" ht="56.25">
      <c r="A16" s="209"/>
      <c r="B16" s="272"/>
      <c r="C16" s="16" t="s">
        <v>285</v>
      </c>
      <c r="D16" s="43">
        <v>1</v>
      </c>
      <c r="E16" s="12">
        <v>0</v>
      </c>
      <c r="F16" s="13">
        <v>0</v>
      </c>
      <c r="G16" s="12">
        <v>0</v>
      </c>
      <c r="H16" s="34">
        <v>0</v>
      </c>
      <c r="I16" s="15">
        <v>2000000</v>
      </c>
      <c r="J16" s="15"/>
      <c r="K16" s="15"/>
      <c r="L16" s="15"/>
      <c r="M16" s="15"/>
      <c r="N16" s="15"/>
      <c r="O16" s="15"/>
      <c r="P16" s="161">
        <v>2000000</v>
      </c>
      <c r="Q16" s="162"/>
      <c r="R16" s="161">
        <v>0</v>
      </c>
      <c r="S16" s="162"/>
      <c r="T16" s="16" t="s">
        <v>159</v>
      </c>
      <c r="U16" s="17"/>
    </row>
    <row r="17" spans="1:21" ht="56.25">
      <c r="A17" s="209"/>
      <c r="B17" s="272"/>
      <c r="C17" s="16" t="s">
        <v>286</v>
      </c>
      <c r="D17" s="43">
        <v>0.5</v>
      </c>
      <c r="E17" s="12">
        <v>0</v>
      </c>
      <c r="F17" s="13">
        <v>0</v>
      </c>
      <c r="G17" s="12">
        <v>0</v>
      </c>
      <c r="H17" s="34">
        <v>0</v>
      </c>
      <c r="I17" s="15">
        <v>4000000</v>
      </c>
      <c r="J17" s="15"/>
      <c r="K17" s="15"/>
      <c r="L17" s="15"/>
      <c r="M17" s="15"/>
      <c r="N17" s="15"/>
      <c r="O17" s="15"/>
      <c r="P17" s="161">
        <v>4000000</v>
      </c>
      <c r="Q17" s="162"/>
      <c r="R17" s="161">
        <v>0</v>
      </c>
      <c r="S17" s="162"/>
      <c r="T17" s="16" t="s">
        <v>159</v>
      </c>
      <c r="U17" s="17"/>
    </row>
    <row r="18" spans="1:21" ht="50.25">
      <c r="A18" s="209"/>
      <c r="B18" s="272"/>
      <c r="C18" s="16" t="s">
        <v>287</v>
      </c>
      <c r="D18" s="16">
        <v>4</v>
      </c>
      <c r="E18" s="12">
        <v>6</v>
      </c>
      <c r="F18" s="13">
        <v>1.5</v>
      </c>
      <c r="G18" s="12">
        <v>800</v>
      </c>
      <c r="H18" s="34">
        <v>1</v>
      </c>
      <c r="I18" s="15">
        <v>5000000</v>
      </c>
      <c r="J18" s="15"/>
      <c r="K18" s="15"/>
      <c r="L18" s="15"/>
      <c r="M18" s="15"/>
      <c r="N18" s="15"/>
      <c r="O18" s="15"/>
      <c r="P18" s="161">
        <v>5000000</v>
      </c>
      <c r="Q18" s="162"/>
      <c r="R18" s="161">
        <v>5000000</v>
      </c>
      <c r="S18" s="162"/>
      <c r="T18" s="16" t="s">
        <v>159</v>
      </c>
      <c r="U18" s="17"/>
    </row>
    <row r="19" spans="1:21" ht="56.25">
      <c r="A19" s="209"/>
      <c r="B19" s="272"/>
      <c r="C19" s="22" t="s">
        <v>288</v>
      </c>
      <c r="D19" s="16">
        <v>1</v>
      </c>
      <c r="E19" s="12">
        <v>0</v>
      </c>
      <c r="F19" s="13">
        <v>0</v>
      </c>
      <c r="G19" s="12">
        <v>0</v>
      </c>
      <c r="H19" s="34">
        <v>0</v>
      </c>
      <c r="I19" s="15">
        <v>1000000</v>
      </c>
      <c r="J19" s="15"/>
      <c r="K19" s="15"/>
      <c r="L19" s="15"/>
      <c r="M19" s="15"/>
      <c r="N19" s="15"/>
      <c r="O19" s="15"/>
      <c r="P19" s="161">
        <v>1000000</v>
      </c>
      <c r="Q19" s="162"/>
      <c r="R19" s="161">
        <v>0</v>
      </c>
      <c r="S19" s="162"/>
      <c r="T19" s="16" t="s">
        <v>159</v>
      </c>
      <c r="U19" s="17"/>
    </row>
    <row r="20" spans="1:21" ht="45">
      <c r="A20" s="209"/>
      <c r="B20" s="272"/>
      <c r="C20" s="22" t="s">
        <v>289</v>
      </c>
      <c r="D20" s="16">
        <v>1</v>
      </c>
      <c r="E20" s="12">
        <v>1</v>
      </c>
      <c r="F20" s="13">
        <v>1</v>
      </c>
      <c r="G20" s="12">
        <v>510</v>
      </c>
      <c r="H20" s="34">
        <v>2</v>
      </c>
      <c r="I20" s="15" t="s">
        <v>185</v>
      </c>
      <c r="J20" s="15"/>
      <c r="K20" s="15"/>
      <c r="L20" s="15"/>
      <c r="M20" s="15"/>
      <c r="N20" s="15"/>
      <c r="O20" s="15"/>
      <c r="P20" s="161" t="s">
        <v>185</v>
      </c>
      <c r="Q20" s="162"/>
      <c r="R20" s="161">
        <v>850000</v>
      </c>
      <c r="S20" s="162"/>
      <c r="T20" s="16" t="s">
        <v>159</v>
      </c>
      <c r="U20" s="17"/>
    </row>
    <row r="21" spans="1:21" ht="54.75">
      <c r="A21" s="234"/>
      <c r="B21" s="273"/>
      <c r="C21" s="22" t="s">
        <v>290</v>
      </c>
      <c r="D21" s="79">
        <v>50</v>
      </c>
      <c r="E21" s="12">
        <v>0</v>
      </c>
      <c r="F21" s="13">
        <v>0</v>
      </c>
      <c r="G21" s="12">
        <v>0</v>
      </c>
      <c r="H21" s="34">
        <v>0</v>
      </c>
      <c r="I21" s="15">
        <v>26156000</v>
      </c>
      <c r="J21" s="15"/>
      <c r="K21" s="15"/>
      <c r="L21" s="15"/>
      <c r="M21" s="15"/>
      <c r="N21" s="15"/>
      <c r="O21" s="15"/>
      <c r="P21" s="161">
        <v>26156000</v>
      </c>
      <c r="Q21" s="162"/>
      <c r="R21" s="161">
        <v>0</v>
      </c>
      <c r="S21" s="162"/>
      <c r="T21" s="16" t="s">
        <v>159</v>
      </c>
      <c r="U21" s="17"/>
    </row>
    <row r="22" spans="1:21" ht="56.25">
      <c r="A22" s="146"/>
      <c r="B22" s="147"/>
      <c r="C22" s="22" t="s">
        <v>347</v>
      </c>
      <c r="D22" s="79">
        <v>1</v>
      </c>
      <c r="E22" s="12">
        <v>0</v>
      </c>
      <c r="F22" s="13">
        <v>0</v>
      </c>
      <c r="G22" s="12">
        <v>0</v>
      </c>
      <c r="H22" s="34">
        <v>0</v>
      </c>
      <c r="I22" s="15"/>
      <c r="J22" s="15"/>
      <c r="K22" s="15"/>
      <c r="L22" s="15"/>
      <c r="M22" s="15"/>
      <c r="N22" s="15"/>
      <c r="O22" s="15"/>
      <c r="P22" s="142"/>
      <c r="Q22" s="143"/>
      <c r="R22" s="142">
        <v>0</v>
      </c>
      <c r="S22" s="143">
        <f>SUM(R22)</f>
        <v>0</v>
      </c>
      <c r="T22" s="16"/>
      <c r="U22" s="17"/>
    </row>
    <row r="23" spans="1:21" ht="45">
      <c r="A23" s="145"/>
      <c r="B23" s="144"/>
      <c r="C23" s="79" t="s">
        <v>291</v>
      </c>
      <c r="D23" s="79">
        <v>0</v>
      </c>
      <c r="E23" s="12">
        <v>0</v>
      </c>
      <c r="F23" s="13">
        <v>0</v>
      </c>
      <c r="G23" s="12">
        <v>0</v>
      </c>
      <c r="H23" s="34">
        <v>1</v>
      </c>
      <c r="I23" s="15" t="s">
        <v>185</v>
      </c>
      <c r="J23" s="15"/>
      <c r="K23" s="15"/>
      <c r="L23" s="15"/>
      <c r="M23" s="15"/>
      <c r="N23" s="15"/>
      <c r="O23" s="15"/>
      <c r="P23" s="161" t="s">
        <v>185</v>
      </c>
      <c r="Q23" s="162"/>
      <c r="R23" s="161">
        <v>0</v>
      </c>
      <c r="S23" s="162"/>
      <c r="T23" s="16" t="s">
        <v>159</v>
      </c>
      <c r="U23" s="17"/>
    </row>
    <row r="24" spans="1:21">
      <c r="A24" s="23"/>
      <c r="B24" s="24" t="s">
        <v>49</v>
      </c>
      <c r="C24" s="24"/>
      <c r="D24" s="23"/>
      <c r="E24" s="25"/>
      <c r="F24" s="26"/>
      <c r="G24" s="26"/>
      <c r="H24" s="27"/>
      <c r="I24" s="28"/>
      <c r="J24" s="28"/>
      <c r="K24" s="28"/>
      <c r="L24" s="28"/>
      <c r="M24" s="28"/>
      <c r="N24" s="28"/>
      <c r="O24" s="28"/>
      <c r="P24" s="205">
        <f>SUM(P13:P23)</f>
        <v>41156000</v>
      </c>
      <c r="Q24" s="206"/>
      <c r="R24" s="205">
        <f>SUM(R14:R23)</f>
        <v>9622500</v>
      </c>
      <c r="S24" s="206"/>
      <c r="T24" s="23"/>
      <c r="U24" s="23"/>
    </row>
  </sheetData>
  <mergeCells count="43">
    <mergeCell ref="P20:Q20"/>
    <mergeCell ref="R20:S20"/>
    <mergeCell ref="P24:Q24"/>
    <mergeCell ref="R24:S24"/>
    <mergeCell ref="P21:Q21"/>
    <mergeCell ref="R21:S21"/>
    <mergeCell ref="P23:Q23"/>
    <mergeCell ref="R23:S23"/>
    <mergeCell ref="A10:U10"/>
    <mergeCell ref="A11:H11"/>
    <mergeCell ref="I11:S11"/>
    <mergeCell ref="T11:T12"/>
    <mergeCell ref="U11:U12"/>
    <mergeCell ref="A13:A21"/>
    <mergeCell ref="B13:B21"/>
    <mergeCell ref="P13:Q13"/>
    <mergeCell ref="R13:S13"/>
    <mergeCell ref="P14:Q14"/>
    <mergeCell ref="R14:S14"/>
    <mergeCell ref="P15:Q15"/>
    <mergeCell ref="R15:S15"/>
    <mergeCell ref="P16:Q16"/>
    <mergeCell ref="R16:S16"/>
    <mergeCell ref="P18:Q18"/>
    <mergeCell ref="R18:S18"/>
    <mergeCell ref="P19:Q19"/>
    <mergeCell ref="R19:S19"/>
    <mergeCell ref="P17:Q17"/>
    <mergeCell ref="R17:S17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5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9"/>
  <sheetViews>
    <sheetView tabSelected="1" topLeftCell="A11" workbookViewId="0">
      <selection activeCell="I13" sqref="I13"/>
    </sheetView>
  </sheetViews>
  <sheetFormatPr baseColWidth="10" defaultRowHeight="15"/>
  <cols>
    <col min="1" max="1" width="6" customWidth="1"/>
    <col min="4" max="4" width="8.28515625" customWidth="1"/>
    <col min="7" max="7" width="8.5703125" customWidth="1"/>
    <col min="9" max="9" width="6" customWidth="1"/>
    <col min="10" max="10" width="5.85546875" customWidth="1"/>
    <col min="11" max="11" width="8" customWidth="1"/>
    <col min="12" max="12" width="7.5703125" customWidth="1"/>
    <col min="13" max="13" width="7.140625" customWidth="1"/>
    <col min="14" max="14" width="6.140625" customWidth="1"/>
    <col min="15" max="15" width="7.140625" customWidth="1"/>
    <col min="16" max="16" width="7.85546875" customWidth="1"/>
    <col min="17" max="17" width="9.5703125" customWidth="1"/>
    <col min="18" max="18" width="8" customWidth="1"/>
    <col min="19" max="19" width="10.28515625" customWidth="1"/>
    <col min="20" max="20" width="13.57031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M6" s="140"/>
      <c r="N6" s="140" t="s">
        <v>348</v>
      </c>
      <c r="O6" s="140"/>
      <c r="P6" s="140"/>
      <c r="Q6" s="140"/>
    </row>
    <row r="7" spans="1:21">
      <c r="A7" s="152" t="s">
        <v>11</v>
      </c>
      <c r="B7" s="153"/>
      <c r="C7" s="4"/>
      <c r="D7" s="190" t="s">
        <v>277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292</v>
      </c>
      <c r="E8" s="165"/>
      <c r="F8" s="165"/>
      <c r="G8" s="165"/>
      <c r="H8" s="166"/>
      <c r="I8" s="194" t="s">
        <v>293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thickBot="1">
      <c r="A9" s="184" t="s">
        <v>18</v>
      </c>
      <c r="B9" s="185"/>
      <c r="C9" s="6"/>
      <c r="D9" s="186" t="s">
        <v>294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138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2.5" customHeight="1">
      <c r="A13" s="7"/>
      <c r="B13" s="7"/>
      <c r="C13" s="16" t="s">
        <v>295</v>
      </c>
      <c r="D13" s="16">
        <v>1</v>
      </c>
      <c r="E13" s="17">
        <v>1</v>
      </c>
      <c r="F13" s="13">
        <v>1</v>
      </c>
      <c r="G13" s="17">
        <v>30</v>
      </c>
      <c r="H13" s="34">
        <v>0.5</v>
      </c>
      <c r="I13" s="39">
        <v>2000000</v>
      </c>
      <c r="J13" s="39"/>
      <c r="K13" s="39"/>
      <c r="L13" s="39"/>
      <c r="M13" s="39"/>
      <c r="N13" s="39"/>
      <c r="O13" s="39"/>
      <c r="P13" s="192">
        <v>2000000</v>
      </c>
      <c r="Q13" s="192"/>
      <c r="R13" s="192">
        <v>1000000</v>
      </c>
      <c r="S13" s="192"/>
      <c r="T13" s="16" t="s">
        <v>159</v>
      </c>
      <c r="U13" s="7"/>
    </row>
    <row r="14" spans="1:21" ht="40.5" customHeight="1">
      <c r="A14" s="209">
        <v>27.1</v>
      </c>
      <c r="B14" s="274" t="s">
        <v>296</v>
      </c>
      <c r="C14" s="16" t="s">
        <v>297</v>
      </c>
      <c r="D14" s="79">
        <v>1</v>
      </c>
      <c r="E14" s="77">
        <v>3</v>
      </c>
      <c r="F14" s="71">
        <v>3</v>
      </c>
      <c r="G14" s="77">
        <v>8000</v>
      </c>
      <c r="H14" s="76">
        <v>2</v>
      </c>
      <c r="I14" s="42">
        <v>2000000</v>
      </c>
      <c r="J14" s="39"/>
      <c r="K14" s="39"/>
      <c r="L14" s="39"/>
      <c r="M14" s="39"/>
      <c r="N14" s="39"/>
      <c r="O14" s="39"/>
      <c r="P14" s="192">
        <v>2000000</v>
      </c>
      <c r="Q14" s="192"/>
      <c r="R14" s="192">
        <v>2729965</v>
      </c>
      <c r="S14" s="192"/>
      <c r="T14" s="16" t="s">
        <v>159</v>
      </c>
      <c r="U14" s="119"/>
    </row>
    <row r="15" spans="1:21" ht="48" customHeight="1">
      <c r="A15" s="209"/>
      <c r="B15" s="274"/>
      <c r="C15" s="16" t="s">
        <v>298</v>
      </c>
      <c r="D15" s="79">
        <v>2</v>
      </c>
      <c r="E15" s="77">
        <v>1</v>
      </c>
      <c r="F15" s="71">
        <v>1</v>
      </c>
      <c r="G15" s="77">
        <v>8000</v>
      </c>
      <c r="H15" s="76">
        <v>2</v>
      </c>
      <c r="I15" s="39">
        <v>1000000</v>
      </c>
      <c r="J15" s="39"/>
      <c r="K15" s="39"/>
      <c r="L15" s="39"/>
      <c r="M15" s="39"/>
      <c r="N15" s="39"/>
      <c r="O15" s="39"/>
      <c r="P15" s="192">
        <v>1000000</v>
      </c>
      <c r="Q15" s="192"/>
      <c r="R15" s="192">
        <v>1000000</v>
      </c>
      <c r="S15" s="192"/>
      <c r="T15" s="16" t="s">
        <v>159</v>
      </c>
      <c r="U15" s="119"/>
    </row>
    <row r="16" spans="1:21" ht="46.5" customHeight="1">
      <c r="A16" s="209"/>
      <c r="B16" s="274"/>
      <c r="C16" s="16" t="s">
        <v>299</v>
      </c>
      <c r="D16" s="79">
        <v>1</v>
      </c>
      <c r="E16" s="77">
        <v>0</v>
      </c>
      <c r="F16" s="71">
        <v>0</v>
      </c>
      <c r="G16" s="77">
        <v>0</v>
      </c>
      <c r="H16" s="76">
        <v>0</v>
      </c>
      <c r="I16" s="39">
        <v>9000000</v>
      </c>
      <c r="J16" s="39"/>
      <c r="K16" s="39"/>
      <c r="L16" s="39"/>
      <c r="M16" s="39"/>
      <c r="N16" s="39"/>
      <c r="O16" s="39"/>
      <c r="P16" s="192">
        <v>9000000</v>
      </c>
      <c r="Q16" s="192"/>
      <c r="R16" s="192">
        <v>9</v>
      </c>
      <c r="S16" s="192"/>
      <c r="T16" s="16" t="s">
        <v>159</v>
      </c>
      <c r="U16" s="119"/>
    </row>
    <row r="17" spans="1:21" ht="50.25" customHeight="1">
      <c r="A17" s="209"/>
      <c r="B17" s="274"/>
      <c r="C17" s="16" t="s">
        <v>300</v>
      </c>
      <c r="D17" s="79">
        <v>1</v>
      </c>
      <c r="E17" s="77">
        <v>2</v>
      </c>
      <c r="F17" s="71">
        <v>2</v>
      </c>
      <c r="G17" s="77">
        <v>550</v>
      </c>
      <c r="H17" s="76">
        <v>1</v>
      </c>
      <c r="I17" s="39">
        <v>5000000</v>
      </c>
      <c r="J17" s="39"/>
      <c r="K17" s="39"/>
      <c r="L17" s="39"/>
      <c r="M17" s="39"/>
      <c r="N17" s="39"/>
      <c r="O17" s="39"/>
      <c r="P17" s="192">
        <v>5000000</v>
      </c>
      <c r="Q17" s="192"/>
      <c r="R17" s="192">
        <v>4463100</v>
      </c>
      <c r="S17" s="192"/>
      <c r="T17" s="16" t="s">
        <v>159</v>
      </c>
      <c r="U17" s="119"/>
    </row>
    <row r="18" spans="1:21" ht="41.25">
      <c r="A18" s="209"/>
      <c r="B18" s="274"/>
      <c r="C18" s="16" t="s">
        <v>66</v>
      </c>
      <c r="D18" s="16">
        <v>20</v>
      </c>
      <c r="E18" s="17">
        <v>20</v>
      </c>
      <c r="F18" s="13">
        <v>1</v>
      </c>
      <c r="G18" s="17">
        <v>83</v>
      </c>
      <c r="H18" s="34">
        <v>0.83</v>
      </c>
      <c r="I18" s="39">
        <v>1000000</v>
      </c>
      <c r="J18" s="39"/>
      <c r="K18" s="39"/>
      <c r="L18" s="39"/>
      <c r="M18" s="39"/>
      <c r="N18" s="39"/>
      <c r="O18" s="39"/>
      <c r="P18" s="192">
        <v>1000000</v>
      </c>
      <c r="Q18" s="192"/>
      <c r="R18" s="192">
        <v>0</v>
      </c>
      <c r="S18" s="192"/>
      <c r="T18" s="16" t="s">
        <v>159</v>
      </c>
      <c r="U18" s="119"/>
    </row>
    <row r="19" spans="1:21">
      <c r="A19" s="23"/>
      <c r="B19" s="24" t="s">
        <v>49</v>
      </c>
      <c r="C19" s="24"/>
      <c r="D19" s="23"/>
      <c r="E19" s="25"/>
      <c r="F19" s="26"/>
      <c r="G19" s="26"/>
      <c r="H19" s="27"/>
      <c r="I19" s="28"/>
      <c r="J19" s="28"/>
      <c r="K19" s="28"/>
      <c r="L19" s="28"/>
      <c r="M19" s="28"/>
      <c r="N19" s="28"/>
      <c r="O19" s="28"/>
      <c r="P19" s="205">
        <f>SUM(P13:P18)</f>
        <v>20000000</v>
      </c>
      <c r="Q19" s="206"/>
      <c r="R19" s="205">
        <f>SUM(R13:R18)</f>
        <v>9193074</v>
      </c>
      <c r="S19" s="206"/>
      <c r="T19" s="23"/>
      <c r="U19" s="23"/>
    </row>
  </sheetData>
  <mergeCells count="35">
    <mergeCell ref="P18:Q18"/>
    <mergeCell ref="R18:S18"/>
    <mergeCell ref="P19:Q19"/>
    <mergeCell ref="R19:S19"/>
    <mergeCell ref="A14:A18"/>
    <mergeCell ref="B14:B18"/>
    <mergeCell ref="P14:Q14"/>
    <mergeCell ref="R14:S14"/>
    <mergeCell ref="P15:Q15"/>
    <mergeCell ref="R15:S15"/>
    <mergeCell ref="P16:Q16"/>
    <mergeCell ref="R16:S16"/>
    <mergeCell ref="P17:Q17"/>
    <mergeCell ref="R17:S17"/>
    <mergeCell ref="P13:Q13"/>
    <mergeCell ref="R13:S13"/>
    <mergeCell ref="A8:B8"/>
    <mergeCell ref="D8:H8"/>
    <mergeCell ref="I8:S9"/>
    <mergeCell ref="A10:U10"/>
    <mergeCell ref="A11:H11"/>
    <mergeCell ref="I11:S11"/>
    <mergeCell ref="T11:T12"/>
    <mergeCell ref="U11:U12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18"/>
  <sheetViews>
    <sheetView workbookViewId="0">
      <selection sqref="A1:U1"/>
    </sheetView>
  </sheetViews>
  <sheetFormatPr baseColWidth="10" defaultRowHeight="15"/>
  <cols>
    <col min="1" max="1" width="6.5703125" customWidth="1"/>
    <col min="4" max="4" width="8.28515625" customWidth="1"/>
    <col min="5" max="5" width="10.85546875" customWidth="1"/>
    <col min="7" max="7" width="9.85546875" customWidth="1"/>
    <col min="9" max="9" width="5.42578125" customWidth="1"/>
    <col min="10" max="10" width="5.5703125" customWidth="1"/>
    <col min="11" max="11" width="5" customWidth="1"/>
    <col min="12" max="12" width="4.85546875" customWidth="1"/>
    <col min="13" max="13" width="5.5703125" customWidth="1"/>
    <col min="14" max="14" width="5.42578125" customWidth="1"/>
    <col min="15" max="15" width="5.28515625" customWidth="1"/>
    <col min="16" max="16" width="5.140625" customWidth="1"/>
    <col min="17" max="17" width="10.5703125" customWidth="1"/>
    <col min="18" max="18" width="7.140625" customWidth="1"/>
    <col min="19" max="19" width="7.85546875" customWidth="1"/>
    <col min="20" max="20" width="12.28515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</row>
    <row r="5" spans="1:21">
      <c r="A5" s="1" t="s">
        <v>7</v>
      </c>
      <c r="D5" t="s">
        <v>8</v>
      </c>
      <c r="N5" s="3" t="s">
        <v>9</v>
      </c>
      <c r="O5" s="128"/>
      <c r="P5" s="128"/>
      <c r="Q5" s="3" t="s">
        <v>10</v>
      </c>
      <c r="R5" s="128"/>
      <c r="S5" s="128"/>
    </row>
    <row r="6" spans="1:21">
      <c r="N6" s="128" t="s">
        <v>302</v>
      </c>
    </row>
    <row r="7" spans="1:21">
      <c r="A7" s="152" t="s">
        <v>11</v>
      </c>
      <c r="B7" s="153"/>
      <c r="C7" s="4"/>
      <c r="D7" s="154" t="s">
        <v>143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 ht="15" customHeight="1">
      <c r="A8" s="163" t="s">
        <v>15</v>
      </c>
      <c r="B8" s="164"/>
      <c r="C8" s="5"/>
      <c r="D8" s="193" t="s">
        <v>16</v>
      </c>
      <c r="E8" s="165"/>
      <c r="F8" s="165"/>
      <c r="G8" s="165"/>
      <c r="H8" s="166"/>
      <c r="I8" s="207" t="s">
        <v>52</v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80"/>
      <c r="U8" s="181"/>
    </row>
    <row r="9" spans="1:21" ht="15.75" customHeight="1" thickBot="1">
      <c r="A9" s="184" t="s">
        <v>18</v>
      </c>
      <c r="B9" s="185"/>
      <c r="C9" s="6"/>
      <c r="D9" s="186" t="s">
        <v>322</v>
      </c>
      <c r="E9" s="202"/>
      <c r="F9" s="202"/>
      <c r="G9" s="202"/>
      <c r="H9" s="203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ht="15" customHeight="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317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122" t="s">
        <v>311</v>
      </c>
      <c r="D12" s="122" t="s">
        <v>312</v>
      </c>
      <c r="E12" s="122" t="s">
        <v>313</v>
      </c>
      <c r="F12" s="122" t="s">
        <v>314</v>
      </c>
      <c r="G12" s="7" t="s">
        <v>30</v>
      </c>
      <c r="H12" s="122" t="s">
        <v>315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5.5" customHeight="1">
      <c r="A13" s="209">
        <v>3.1</v>
      </c>
      <c r="B13" s="210" t="s">
        <v>53</v>
      </c>
      <c r="C13" s="12" t="s">
        <v>54</v>
      </c>
      <c r="D13" s="12">
        <v>1</v>
      </c>
      <c r="E13" s="17">
        <v>0</v>
      </c>
      <c r="F13" s="13">
        <v>0</v>
      </c>
      <c r="G13" s="17">
        <v>0</v>
      </c>
      <c r="H13" s="13">
        <v>1.25</v>
      </c>
      <c r="I13" s="39">
        <v>6500000</v>
      </c>
      <c r="J13" s="39">
        <v>5000000</v>
      </c>
      <c r="K13" s="39"/>
      <c r="L13" s="39"/>
      <c r="M13" s="39"/>
      <c r="N13" s="39"/>
      <c r="O13" s="39"/>
      <c r="P13" s="161">
        <v>11500000</v>
      </c>
      <c r="Q13" s="162"/>
      <c r="R13" s="161">
        <v>0</v>
      </c>
      <c r="S13" s="162"/>
      <c r="T13" s="16" t="s">
        <v>43</v>
      </c>
      <c r="U13" s="17"/>
    </row>
    <row r="14" spans="1:21" ht="51" customHeight="1">
      <c r="A14" s="209"/>
      <c r="B14" s="210"/>
      <c r="C14" s="12" t="s">
        <v>55</v>
      </c>
      <c r="D14" s="12">
        <v>3</v>
      </c>
      <c r="E14" s="31">
        <v>0</v>
      </c>
      <c r="F14" s="13">
        <v>0</v>
      </c>
      <c r="G14" s="17">
        <v>0</v>
      </c>
      <c r="H14" s="13">
        <v>0.2</v>
      </c>
      <c r="I14" s="39">
        <v>6500000</v>
      </c>
      <c r="J14" s="39">
        <v>5000000</v>
      </c>
      <c r="K14" s="39"/>
      <c r="L14" s="39"/>
      <c r="M14" s="39"/>
      <c r="N14" s="39"/>
      <c r="O14" s="39"/>
      <c r="P14" s="161">
        <v>11500000</v>
      </c>
      <c r="Q14" s="162"/>
      <c r="R14" s="161">
        <v>0</v>
      </c>
      <c r="S14" s="162"/>
      <c r="T14" s="16" t="s">
        <v>43</v>
      </c>
      <c r="U14" s="17"/>
    </row>
    <row r="15" spans="1:21" ht="48" customHeight="1">
      <c r="A15" s="10">
        <v>3.2</v>
      </c>
      <c r="B15" s="123" t="s">
        <v>323</v>
      </c>
      <c r="C15" s="12" t="s">
        <v>56</v>
      </c>
      <c r="D15" s="12">
        <v>1</v>
      </c>
      <c r="E15" s="31">
        <v>35</v>
      </c>
      <c r="F15" s="13">
        <v>2.69</v>
      </c>
      <c r="G15" s="17">
        <v>590</v>
      </c>
      <c r="H15" s="13">
        <v>6.25</v>
      </c>
      <c r="I15" s="39">
        <v>6000000</v>
      </c>
      <c r="J15" s="39"/>
      <c r="K15" s="39"/>
      <c r="L15" s="39"/>
      <c r="M15" s="39"/>
      <c r="N15" s="39"/>
      <c r="O15" s="39"/>
      <c r="P15" s="161">
        <v>6000000</v>
      </c>
      <c r="Q15" s="162"/>
      <c r="R15" s="161">
        <v>136759657</v>
      </c>
      <c r="S15" s="162"/>
      <c r="T15" s="16" t="s">
        <v>43</v>
      </c>
      <c r="U15" s="17"/>
    </row>
    <row r="16" spans="1:21" ht="57.75" customHeight="1">
      <c r="A16" s="10">
        <v>3.3</v>
      </c>
      <c r="B16" s="40" t="s">
        <v>57</v>
      </c>
      <c r="C16" s="12" t="s">
        <v>58</v>
      </c>
      <c r="D16" s="12">
        <v>1069</v>
      </c>
      <c r="E16" s="31">
        <v>1069</v>
      </c>
      <c r="F16" s="13">
        <v>1</v>
      </c>
      <c r="G16" s="17">
        <v>1069</v>
      </c>
      <c r="H16" s="13">
        <v>1</v>
      </c>
      <c r="I16" s="39">
        <v>25000000</v>
      </c>
      <c r="J16" s="39"/>
      <c r="K16" s="39"/>
      <c r="L16" s="39"/>
      <c r="M16" s="39"/>
      <c r="N16" s="39"/>
      <c r="O16" s="39"/>
      <c r="P16" s="161">
        <v>25000000</v>
      </c>
      <c r="Q16" s="162"/>
      <c r="R16" s="161">
        <v>23681757</v>
      </c>
      <c r="S16" s="162"/>
      <c r="T16" s="16" t="s">
        <v>43</v>
      </c>
      <c r="U16" s="17"/>
    </row>
    <row r="17" spans="1:21" ht="78.75">
      <c r="A17" s="10">
        <v>3.4</v>
      </c>
      <c r="B17" s="123" t="s">
        <v>324</v>
      </c>
      <c r="C17" s="22" t="s">
        <v>59</v>
      </c>
      <c r="D17" s="12">
        <v>2</v>
      </c>
      <c r="E17" s="31">
        <v>20</v>
      </c>
      <c r="F17" s="13">
        <v>1</v>
      </c>
      <c r="G17" s="17">
        <v>800</v>
      </c>
      <c r="H17" s="13">
        <v>1</v>
      </c>
      <c r="I17" s="39">
        <v>6000000</v>
      </c>
      <c r="J17" s="39"/>
      <c r="K17" s="39"/>
      <c r="L17" s="39"/>
      <c r="M17" s="39"/>
      <c r="N17" s="39"/>
      <c r="O17" s="39"/>
      <c r="P17" s="161">
        <v>6000000</v>
      </c>
      <c r="Q17" s="162"/>
      <c r="R17" s="161">
        <v>12300000</v>
      </c>
      <c r="S17" s="162"/>
      <c r="T17" s="16" t="s">
        <v>43</v>
      </c>
      <c r="U17" s="17"/>
    </row>
    <row r="18" spans="1:21">
      <c r="A18" s="23"/>
      <c r="B18" s="24" t="s">
        <v>49</v>
      </c>
      <c r="C18" s="24"/>
      <c r="D18" s="12"/>
      <c r="E18" s="25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188">
        <v>60000000</v>
      </c>
      <c r="Q18" s="189"/>
      <c r="R18" s="188">
        <f>SUM(R15:R17)</f>
        <v>172741414</v>
      </c>
      <c r="S18" s="189"/>
      <c r="T18" s="23"/>
      <c r="U18" s="23"/>
    </row>
  </sheetData>
  <mergeCells count="33">
    <mergeCell ref="P18:Q18"/>
    <mergeCell ref="R18:S18"/>
    <mergeCell ref="R14:S14"/>
    <mergeCell ref="P15:Q15"/>
    <mergeCell ref="R15:S15"/>
    <mergeCell ref="P16:Q16"/>
    <mergeCell ref="R16:S16"/>
    <mergeCell ref="P17:Q17"/>
    <mergeCell ref="R17:S17"/>
    <mergeCell ref="A10:U10"/>
    <mergeCell ref="A11:H11"/>
    <mergeCell ref="I11:S11"/>
    <mergeCell ref="T11:T12"/>
    <mergeCell ref="U11:U12"/>
    <mergeCell ref="A13:A14"/>
    <mergeCell ref="B13:B14"/>
    <mergeCell ref="P13:Q13"/>
    <mergeCell ref="R13:S13"/>
    <mergeCell ref="P14:Q14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U25"/>
  <sheetViews>
    <sheetView workbookViewId="0">
      <selection sqref="A1:U1"/>
    </sheetView>
  </sheetViews>
  <sheetFormatPr baseColWidth="10" defaultRowHeight="15"/>
  <cols>
    <col min="1" max="1" width="7.28515625" customWidth="1"/>
    <col min="4" max="4" width="8" customWidth="1"/>
    <col min="7" max="7" width="10.5703125" customWidth="1"/>
    <col min="9" max="9" width="5.5703125" customWidth="1"/>
    <col min="10" max="11" width="5.28515625" customWidth="1"/>
    <col min="12" max="12" width="5.140625" customWidth="1"/>
    <col min="13" max="14" width="5.28515625" customWidth="1"/>
    <col min="15" max="15" width="5.42578125" customWidth="1"/>
    <col min="16" max="16" width="7.42578125" customWidth="1"/>
    <col min="17" max="17" width="8.7109375" customWidth="1"/>
    <col min="18" max="18" width="7.42578125" customWidth="1"/>
    <col min="19" max="19" width="10.140625" customWidth="1"/>
    <col min="20" max="20" width="12.28515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O5" s="128"/>
      <c r="P5" s="128"/>
      <c r="Q5" s="3" t="s">
        <v>60</v>
      </c>
      <c r="R5" s="128"/>
      <c r="S5" s="128"/>
      <c r="T5" s="128"/>
    </row>
    <row r="6" spans="1:21">
      <c r="N6" s="128" t="s">
        <v>302</v>
      </c>
      <c r="O6" s="128"/>
      <c r="P6" s="128"/>
      <c r="Q6" s="128"/>
      <c r="R6" s="128"/>
    </row>
    <row r="7" spans="1:21">
      <c r="A7" s="152" t="s">
        <v>11</v>
      </c>
      <c r="B7" s="153"/>
      <c r="C7" s="4"/>
      <c r="D7" s="154" t="s">
        <v>143</v>
      </c>
      <c r="E7" s="190"/>
      <c r="F7" s="190"/>
      <c r="G7" s="190"/>
      <c r="H7" s="191"/>
      <c r="I7" s="156" t="s">
        <v>303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 ht="15" customHeight="1">
      <c r="A8" s="163" t="s">
        <v>15</v>
      </c>
      <c r="B8" s="164"/>
      <c r="C8" s="5"/>
      <c r="D8" s="193" t="s">
        <v>326</v>
      </c>
      <c r="E8" s="165"/>
      <c r="F8" s="165"/>
      <c r="G8" s="165"/>
      <c r="H8" s="166"/>
      <c r="I8" s="194" t="s">
        <v>62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customHeight="1" thickBot="1">
      <c r="A9" s="184" t="s">
        <v>18</v>
      </c>
      <c r="B9" s="185"/>
      <c r="C9" s="6"/>
      <c r="D9" s="186" t="s">
        <v>325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ht="15" customHeight="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317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122" t="s">
        <v>311</v>
      </c>
      <c r="D12" s="122" t="s">
        <v>312</v>
      </c>
      <c r="E12" s="122" t="s">
        <v>313</v>
      </c>
      <c r="F12" s="122" t="s">
        <v>314</v>
      </c>
      <c r="G12" s="7" t="s">
        <v>30</v>
      </c>
      <c r="H12" s="122" t="s">
        <v>315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50.25" customHeight="1">
      <c r="A13" s="209">
        <v>4.0999999999999996</v>
      </c>
      <c r="B13" s="211" t="s">
        <v>63</v>
      </c>
      <c r="C13" s="16" t="s">
        <v>64</v>
      </c>
      <c r="D13" s="16">
        <v>848</v>
      </c>
      <c r="E13" s="12">
        <v>1401</v>
      </c>
      <c r="F13" s="13">
        <v>1.65</v>
      </c>
      <c r="G13" s="33">
        <v>1401</v>
      </c>
      <c r="H13" s="34">
        <v>0.82</v>
      </c>
      <c r="I13" s="39">
        <v>7304000</v>
      </c>
      <c r="J13" s="15"/>
      <c r="K13" s="15"/>
      <c r="L13" s="15"/>
      <c r="M13" s="15"/>
      <c r="N13" s="15"/>
      <c r="O13" s="15"/>
      <c r="P13" s="192">
        <v>13971434</v>
      </c>
      <c r="Q13" s="192"/>
      <c r="R13" s="161">
        <v>10304080</v>
      </c>
      <c r="S13" s="162"/>
      <c r="T13" s="16" t="s">
        <v>43</v>
      </c>
      <c r="U13" s="17"/>
    </row>
    <row r="14" spans="1:21" ht="54" customHeight="1">
      <c r="A14" s="209"/>
      <c r="B14" s="211"/>
      <c r="C14" s="16" t="s">
        <v>65</v>
      </c>
      <c r="D14" s="16">
        <v>1923</v>
      </c>
      <c r="E14" s="12">
        <v>1133</v>
      </c>
      <c r="F14" s="13">
        <v>0.59</v>
      </c>
      <c r="G14" s="33">
        <v>1133</v>
      </c>
      <c r="H14" s="34">
        <v>0.55000000000000004</v>
      </c>
      <c r="I14" s="39">
        <v>7304000</v>
      </c>
      <c r="J14" s="15"/>
      <c r="K14" s="15"/>
      <c r="L14" s="15"/>
      <c r="M14" s="15"/>
      <c r="N14" s="15"/>
      <c r="O14" s="15"/>
      <c r="P14" s="192">
        <v>13971434</v>
      </c>
      <c r="Q14" s="192"/>
      <c r="R14" s="161">
        <v>9304000</v>
      </c>
      <c r="S14" s="162"/>
      <c r="T14" s="16" t="s">
        <v>43</v>
      </c>
      <c r="U14" s="17"/>
    </row>
    <row r="15" spans="1:21" ht="49.5" customHeight="1">
      <c r="A15" s="10">
        <v>4.2</v>
      </c>
      <c r="B15" s="124" t="s">
        <v>327</v>
      </c>
      <c r="C15" s="16" t="s">
        <v>66</v>
      </c>
      <c r="D15" s="16">
        <v>1233</v>
      </c>
      <c r="E15" s="12">
        <v>1450</v>
      </c>
      <c r="F15" s="13">
        <v>1.17</v>
      </c>
      <c r="G15" s="33">
        <v>1590</v>
      </c>
      <c r="H15" s="34">
        <v>0.79</v>
      </c>
      <c r="I15" s="39">
        <v>7304000</v>
      </c>
      <c r="J15" s="15"/>
      <c r="K15" s="15"/>
      <c r="L15" s="15"/>
      <c r="M15" s="15"/>
      <c r="N15" s="15"/>
      <c r="O15" s="15"/>
      <c r="P15" s="192">
        <v>6909918</v>
      </c>
      <c r="Q15" s="192"/>
      <c r="R15" s="161">
        <v>2304000</v>
      </c>
      <c r="S15" s="162"/>
      <c r="T15" s="16" t="s">
        <v>43</v>
      </c>
      <c r="U15" s="17"/>
    </row>
    <row r="16" spans="1:21" ht="67.5">
      <c r="A16" s="10">
        <v>4.3</v>
      </c>
      <c r="B16" s="124" t="s">
        <v>328</v>
      </c>
      <c r="C16" s="16" t="s">
        <v>66</v>
      </c>
      <c r="D16" s="16">
        <v>1550</v>
      </c>
      <c r="E16" s="12">
        <v>220</v>
      </c>
      <c r="F16" s="13">
        <v>0.14000000000000001</v>
      </c>
      <c r="G16" s="33">
        <v>400</v>
      </c>
      <c r="H16" s="34">
        <v>0.42</v>
      </c>
      <c r="I16" s="42">
        <v>3652000</v>
      </c>
      <c r="J16" s="15"/>
      <c r="K16" s="15"/>
      <c r="L16" s="42">
        <v>3652000</v>
      </c>
      <c r="M16" s="15"/>
      <c r="N16" s="15"/>
      <c r="O16" s="15"/>
      <c r="P16" s="192">
        <v>6524676</v>
      </c>
      <c r="Q16" s="192"/>
      <c r="R16" s="161">
        <v>7304000</v>
      </c>
      <c r="S16" s="162"/>
      <c r="T16" s="16" t="s">
        <v>43</v>
      </c>
      <c r="U16" s="17"/>
    </row>
    <row r="17" spans="1:21" ht="47.25" customHeight="1">
      <c r="A17" s="209">
        <v>4.4000000000000004</v>
      </c>
      <c r="B17" s="211" t="s">
        <v>329</v>
      </c>
      <c r="C17" s="16" t="s">
        <v>66</v>
      </c>
      <c r="D17" s="16">
        <v>714</v>
      </c>
      <c r="E17" s="12">
        <v>1106</v>
      </c>
      <c r="F17" s="13">
        <v>1.54</v>
      </c>
      <c r="G17" s="33">
        <v>104</v>
      </c>
      <c r="H17" s="34">
        <v>0.88</v>
      </c>
      <c r="I17" s="42">
        <v>3652000</v>
      </c>
      <c r="J17" s="15"/>
      <c r="K17" s="15"/>
      <c r="L17" s="42">
        <v>3652000</v>
      </c>
      <c r="M17" s="15"/>
      <c r="N17" s="15"/>
      <c r="O17" s="15"/>
      <c r="P17" s="192">
        <v>7440676</v>
      </c>
      <c r="Q17" s="192"/>
      <c r="R17" s="161">
        <v>7304000</v>
      </c>
      <c r="S17" s="162"/>
      <c r="T17" s="16" t="s">
        <v>43</v>
      </c>
      <c r="U17" s="17"/>
    </row>
    <row r="18" spans="1:21" ht="48.75" customHeight="1">
      <c r="A18" s="209"/>
      <c r="B18" s="211"/>
      <c r="C18" s="16" t="s">
        <v>67</v>
      </c>
      <c r="D18" s="16">
        <v>39</v>
      </c>
      <c r="E18" s="12">
        <v>1498</v>
      </c>
      <c r="F18" s="13">
        <v>38.409999999999997</v>
      </c>
      <c r="G18" s="33">
        <v>1498</v>
      </c>
      <c r="H18" s="34">
        <v>41.96</v>
      </c>
      <c r="I18" s="39">
        <v>7304000</v>
      </c>
      <c r="J18" s="15"/>
      <c r="K18" s="15"/>
      <c r="L18" s="15"/>
      <c r="M18" s="15"/>
      <c r="N18" s="15"/>
      <c r="O18" s="15"/>
      <c r="P18" s="192">
        <v>1440674</v>
      </c>
      <c r="Q18" s="192"/>
      <c r="R18" s="161">
        <v>7304000</v>
      </c>
      <c r="S18" s="162"/>
      <c r="T18" s="16" t="s">
        <v>43</v>
      </c>
      <c r="U18" s="17"/>
    </row>
    <row r="19" spans="1:21" ht="56.25">
      <c r="A19" s="10">
        <v>4.5</v>
      </c>
      <c r="B19" s="41" t="s">
        <v>68</v>
      </c>
      <c r="C19" s="16" t="s">
        <v>69</v>
      </c>
      <c r="D19" s="16">
        <v>125</v>
      </c>
      <c r="E19" s="12">
        <v>1675</v>
      </c>
      <c r="F19" s="13">
        <v>1.36</v>
      </c>
      <c r="G19" s="33">
        <v>5230</v>
      </c>
      <c r="H19" s="34">
        <v>3.85</v>
      </c>
      <c r="I19" s="42">
        <v>0</v>
      </c>
      <c r="J19" s="15"/>
      <c r="K19" s="15"/>
      <c r="L19" s="15"/>
      <c r="M19" s="15"/>
      <c r="N19" s="15"/>
      <c r="O19" s="15"/>
      <c r="P19" s="192">
        <v>0</v>
      </c>
      <c r="Q19" s="192"/>
      <c r="R19" s="161">
        <v>0</v>
      </c>
      <c r="S19" s="162"/>
      <c r="T19" s="16" t="s">
        <v>43</v>
      </c>
      <c r="U19" s="17"/>
    </row>
    <row r="20" spans="1:21" ht="55.5" customHeight="1">
      <c r="A20" s="35">
        <v>4.5999999999999996</v>
      </c>
      <c r="B20" s="41" t="s">
        <v>70</v>
      </c>
      <c r="C20" s="16" t="s">
        <v>71</v>
      </c>
      <c r="D20" s="43">
        <v>1175</v>
      </c>
      <c r="E20" s="12">
        <v>2200</v>
      </c>
      <c r="F20" s="13">
        <v>2.46</v>
      </c>
      <c r="G20" s="33">
        <v>2200</v>
      </c>
      <c r="H20" s="34">
        <v>1.26</v>
      </c>
      <c r="I20" s="42">
        <v>7304000</v>
      </c>
      <c r="J20" s="15"/>
      <c r="K20" s="15"/>
      <c r="L20" s="15"/>
      <c r="M20" s="15"/>
      <c r="N20" s="15"/>
      <c r="O20" s="15"/>
      <c r="P20" s="192">
        <v>9440676</v>
      </c>
      <c r="Q20" s="192"/>
      <c r="R20" s="192">
        <v>12304000</v>
      </c>
      <c r="S20" s="192"/>
      <c r="T20" s="16" t="s">
        <v>43</v>
      </c>
      <c r="U20" s="17"/>
    </row>
    <row r="21" spans="1:21" ht="42.75" customHeight="1">
      <c r="A21" s="209">
        <v>4.7</v>
      </c>
      <c r="B21" s="211" t="s">
        <v>72</v>
      </c>
      <c r="C21" s="16" t="s">
        <v>66</v>
      </c>
      <c r="D21" s="16">
        <v>50</v>
      </c>
      <c r="E21" s="12">
        <v>1786</v>
      </c>
      <c r="F21" s="13">
        <v>2.15</v>
      </c>
      <c r="G21" s="33">
        <v>2208</v>
      </c>
      <c r="H21" s="34">
        <v>6.57</v>
      </c>
      <c r="I21" s="42">
        <v>7304000</v>
      </c>
      <c r="J21" s="15"/>
      <c r="K21" s="15"/>
      <c r="L21" s="15"/>
      <c r="M21" s="15"/>
      <c r="N21" s="15"/>
      <c r="O21" s="15"/>
      <c r="P21" s="192">
        <v>7459160</v>
      </c>
      <c r="Q21" s="192"/>
      <c r="R21" s="192">
        <v>7304000</v>
      </c>
      <c r="S21" s="192"/>
      <c r="T21" s="16" t="s">
        <v>43</v>
      </c>
      <c r="U21" s="17"/>
    </row>
    <row r="22" spans="1:21" ht="46.5" customHeight="1">
      <c r="A22" s="209"/>
      <c r="B22" s="211"/>
      <c r="C22" s="16" t="s">
        <v>73</v>
      </c>
      <c r="D22" s="16">
        <v>50</v>
      </c>
      <c r="E22" s="12">
        <v>1786</v>
      </c>
      <c r="F22" s="13">
        <v>1.34</v>
      </c>
      <c r="G22" s="33">
        <v>1918</v>
      </c>
      <c r="H22" s="34">
        <v>34.43</v>
      </c>
      <c r="I22" s="42">
        <v>7304000</v>
      </c>
      <c r="J22" s="15"/>
      <c r="K22" s="15"/>
      <c r="L22" s="15"/>
      <c r="M22" s="15"/>
      <c r="N22" s="15"/>
      <c r="O22" s="15"/>
      <c r="P22" s="192">
        <v>3440676</v>
      </c>
      <c r="Q22" s="192"/>
      <c r="R22" s="192">
        <v>7304000</v>
      </c>
      <c r="S22" s="192"/>
      <c r="T22" s="16" t="s">
        <v>43</v>
      </c>
      <c r="U22" s="17"/>
    </row>
    <row r="23" spans="1:21" ht="67.5">
      <c r="A23" s="10">
        <v>4.8</v>
      </c>
      <c r="B23" s="41" t="s">
        <v>74</v>
      </c>
      <c r="C23" s="16" t="s">
        <v>75</v>
      </c>
      <c r="D23" s="16">
        <v>4100</v>
      </c>
      <c r="E23" s="12">
        <v>1500</v>
      </c>
      <c r="F23" s="13">
        <v>1.2</v>
      </c>
      <c r="G23" s="33">
        <v>2825</v>
      </c>
      <c r="H23" s="34">
        <v>0.63</v>
      </c>
      <c r="I23" s="42">
        <v>0</v>
      </c>
      <c r="J23" s="15"/>
      <c r="K23" s="15"/>
      <c r="L23" s="15"/>
      <c r="M23" s="15"/>
      <c r="N23" s="15"/>
      <c r="O23" s="15"/>
      <c r="P23" s="192">
        <v>0</v>
      </c>
      <c r="Q23" s="192"/>
      <c r="R23" s="192">
        <v>0</v>
      </c>
      <c r="S23" s="192"/>
      <c r="T23" s="16" t="s">
        <v>43</v>
      </c>
      <c r="U23" s="17"/>
    </row>
    <row r="24" spans="1:21" ht="45" customHeight="1">
      <c r="A24" s="10">
        <v>4.9000000000000004</v>
      </c>
      <c r="B24" s="41" t="s">
        <v>76</v>
      </c>
      <c r="C24" s="16" t="s">
        <v>66</v>
      </c>
      <c r="D24" s="16">
        <v>20</v>
      </c>
      <c r="E24" s="12">
        <v>40</v>
      </c>
      <c r="F24" s="13">
        <v>1.23</v>
      </c>
      <c r="G24" s="33">
        <v>40</v>
      </c>
      <c r="H24" s="34">
        <v>0.95</v>
      </c>
      <c r="I24" s="42">
        <v>7304000</v>
      </c>
      <c r="J24" s="15"/>
      <c r="K24" s="15"/>
      <c r="L24" s="15"/>
      <c r="M24" s="15"/>
      <c r="N24" s="15"/>
      <c r="O24" s="15"/>
      <c r="P24" s="192">
        <v>2440676</v>
      </c>
      <c r="Q24" s="192"/>
      <c r="R24" s="192">
        <v>2304000</v>
      </c>
      <c r="S24" s="192"/>
      <c r="T24" s="16" t="s">
        <v>43</v>
      </c>
      <c r="U24" s="17"/>
    </row>
    <row r="25" spans="1:21" ht="54.75" customHeight="1">
      <c r="A25" s="23"/>
      <c r="B25" s="24" t="s">
        <v>49</v>
      </c>
      <c r="C25" s="24"/>
      <c r="D25" s="23"/>
      <c r="E25" s="25"/>
      <c r="F25" s="26"/>
      <c r="G25" s="26"/>
      <c r="H25" s="27"/>
      <c r="I25" s="14">
        <f>SUM(I13:I24)</f>
        <v>65736000</v>
      </c>
      <c r="J25" s="14"/>
      <c r="K25" s="28"/>
      <c r="L25" s="28"/>
      <c r="M25" s="28"/>
      <c r="N25" s="28"/>
      <c r="O25" s="28"/>
      <c r="P25" s="205">
        <f>SUM(P13:Q24)</f>
        <v>73040000</v>
      </c>
      <c r="Q25" s="206"/>
      <c r="R25" s="205">
        <f>SUM(R13:R24)</f>
        <v>73040080</v>
      </c>
      <c r="S25" s="206"/>
      <c r="T25" s="23"/>
      <c r="U25" s="23"/>
    </row>
  </sheetData>
  <mergeCells count="51">
    <mergeCell ref="P23:Q23"/>
    <mergeCell ref="R23:S23"/>
    <mergeCell ref="P24:Q24"/>
    <mergeCell ref="R24:S24"/>
    <mergeCell ref="P25:Q25"/>
    <mergeCell ref="R25:S25"/>
    <mergeCell ref="P20:Q20"/>
    <mergeCell ref="R20:S20"/>
    <mergeCell ref="A21:A22"/>
    <mergeCell ref="B21:B22"/>
    <mergeCell ref="P21:Q21"/>
    <mergeCell ref="R21:S21"/>
    <mergeCell ref="P22:Q22"/>
    <mergeCell ref="R22:S22"/>
    <mergeCell ref="A17:A18"/>
    <mergeCell ref="B17:B18"/>
    <mergeCell ref="P19:Q19"/>
    <mergeCell ref="R19:S19"/>
    <mergeCell ref="P17:Q17"/>
    <mergeCell ref="R17:S17"/>
    <mergeCell ref="P15:Q15"/>
    <mergeCell ref="R15:S15"/>
    <mergeCell ref="P16:Q16"/>
    <mergeCell ref="R16:S16"/>
    <mergeCell ref="P18:Q18"/>
    <mergeCell ref="R18:S18"/>
    <mergeCell ref="A10:U10"/>
    <mergeCell ref="A11:H11"/>
    <mergeCell ref="I11:S11"/>
    <mergeCell ref="T11:T12"/>
    <mergeCell ref="U11:U12"/>
    <mergeCell ref="A13:A14"/>
    <mergeCell ref="B13:B14"/>
    <mergeCell ref="P13:Q13"/>
    <mergeCell ref="R13:S13"/>
    <mergeCell ref="P14:Q14"/>
    <mergeCell ref="R14:S14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U15"/>
  <sheetViews>
    <sheetView workbookViewId="0">
      <selection sqref="A1:U1"/>
    </sheetView>
  </sheetViews>
  <sheetFormatPr baseColWidth="10" defaultRowHeight="15"/>
  <cols>
    <col min="1" max="1" width="6.42578125" customWidth="1"/>
    <col min="4" max="4" width="7.5703125" customWidth="1"/>
    <col min="9" max="9" width="6" customWidth="1"/>
    <col min="10" max="10" width="5.42578125" customWidth="1"/>
    <col min="11" max="11" width="5.7109375" customWidth="1"/>
    <col min="12" max="12" width="9.85546875" customWidth="1"/>
    <col min="13" max="13" width="6.7109375" customWidth="1"/>
    <col min="14" max="14" width="6.140625" customWidth="1"/>
    <col min="15" max="15" width="6.42578125" customWidth="1"/>
    <col min="17" max="17" width="4.28515625" customWidth="1"/>
    <col min="19" max="19" width="0.140625" customWidth="1"/>
    <col min="20" max="20" width="13" customWidth="1"/>
  </cols>
  <sheetData>
    <row r="1" spans="1:21">
      <c r="A1" s="212" t="s">
        <v>330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>
      <c r="A3" s="44" t="s">
        <v>2</v>
      </c>
      <c r="B3" s="44"/>
      <c r="C3" s="44"/>
      <c r="D3" s="44" t="s">
        <v>3</v>
      </c>
      <c r="E3" s="44"/>
      <c r="F3" s="44"/>
      <c r="G3" s="44"/>
      <c r="H3" s="44"/>
      <c r="I3" s="45"/>
      <c r="J3" s="44"/>
      <c r="K3" s="44"/>
      <c r="L3" s="44"/>
      <c r="M3" s="44"/>
      <c r="N3" s="213" t="s">
        <v>4</v>
      </c>
      <c r="O3" s="214"/>
      <c r="P3" s="214"/>
      <c r="Q3" s="214"/>
      <c r="R3" s="46"/>
      <c r="S3" s="46"/>
      <c r="T3" s="44"/>
      <c r="U3" s="47"/>
    </row>
    <row r="4" spans="1:21">
      <c r="A4" s="44" t="s">
        <v>5</v>
      </c>
      <c r="B4" s="44"/>
      <c r="C4" s="44"/>
      <c r="D4" s="44" t="s">
        <v>6</v>
      </c>
      <c r="E4" s="44"/>
      <c r="F4" s="44"/>
      <c r="G4" s="44"/>
      <c r="H4" s="44"/>
      <c r="I4" s="45"/>
      <c r="J4" s="44"/>
      <c r="K4" s="44"/>
      <c r="L4" s="44"/>
      <c r="M4" s="44"/>
      <c r="N4" s="215"/>
      <c r="O4" s="215"/>
      <c r="P4" s="44"/>
      <c r="Q4" s="44"/>
      <c r="R4" s="46"/>
      <c r="S4" s="46"/>
      <c r="T4" s="44"/>
      <c r="U4" s="47"/>
    </row>
    <row r="5" spans="1:21">
      <c r="A5" s="44" t="s">
        <v>7</v>
      </c>
      <c r="B5" s="44"/>
      <c r="C5" s="44"/>
      <c r="D5" s="44" t="s">
        <v>8</v>
      </c>
      <c r="E5" s="44"/>
      <c r="F5" s="44"/>
      <c r="G5" s="44"/>
      <c r="H5" s="44"/>
      <c r="I5" s="45"/>
      <c r="J5" s="44"/>
      <c r="K5" s="44"/>
      <c r="L5" s="44"/>
      <c r="M5" s="44"/>
      <c r="N5" s="44" t="s">
        <v>304</v>
      </c>
      <c r="O5" s="44"/>
      <c r="P5" s="44"/>
      <c r="Q5" s="44" t="s">
        <v>331</v>
      </c>
      <c r="R5" s="46"/>
      <c r="S5" s="46"/>
      <c r="T5" s="44"/>
      <c r="U5" s="44"/>
    </row>
    <row r="6" spans="1:21">
      <c r="A6" s="48"/>
      <c r="B6" s="48"/>
      <c r="C6" s="48"/>
      <c r="D6" s="48"/>
      <c r="E6" s="48"/>
      <c r="F6" s="48"/>
      <c r="G6" s="48"/>
      <c r="H6" s="48"/>
      <c r="I6" s="49"/>
      <c r="J6" s="48"/>
      <c r="K6" s="48"/>
      <c r="L6" s="48"/>
      <c r="M6" s="48"/>
      <c r="N6" s="130" t="s">
        <v>332</v>
      </c>
      <c r="O6" s="48"/>
      <c r="P6" s="48"/>
      <c r="Q6" s="48"/>
      <c r="R6" s="50"/>
      <c r="S6" s="50"/>
      <c r="T6" s="48"/>
      <c r="U6" s="48"/>
    </row>
    <row r="7" spans="1:21">
      <c r="A7" s="216" t="s">
        <v>11</v>
      </c>
      <c r="B7" s="216"/>
      <c r="C7" s="51"/>
      <c r="D7" s="216" t="s">
        <v>77</v>
      </c>
      <c r="E7" s="216"/>
      <c r="F7" s="216"/>
      <c r="G7" s="216"/>
      <c r="H7" s="216"/>
      <c r="I7" s="217" t="s">
        <v>13</v>
      </c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 t="s">
        <v>14</v>
      </c>
      <c r="U7" s="217"/>
    </row>
    <row r="8" spans="1:21">
      <c r="A8" s="216" t="s">
        <v>15</v>
      </c>
      <c r="B8" s="216"/>
      <c r="C8" s="51"/>
      <c r="D8" s="218" t="s">
        <v>61</v>
      </c>
      <c r="E8" s="218"/>
      <c r="F8" s="218"/>
      <c r="G8" s="218"/>
      <c r="H8" s="218"/>
      <c r="I8" s="219" t="s">
        <v>78</v>
      </c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</row>
    <row r="9" spans="1:21">
      <c r="A9" s="216" t="s">
        <v>18</v>
      </c>
      <c r="B9" s="216"/>
      <c r="C9" s="51"/>
      <c r="D9" s="220" t="s">
        <v>79</v>
      </c>
      <c r="E9" s="220"/>
      <c r="F9" s="220"/>
      <c r="G9" s="220"/>
      <c r="H9" s="220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</row>
    <row r="11" spans="1:21">
      <c r="A11" s="223" t="s">
        <v>20</v>
      </c>
      <c r="B11" s="223"/>
      <c r="C11" s="223"/>
      <c r="D11" s="223"/>
      <c r="E11" s="223"/>
      <c r="F11" s="223"/>
      <c r="G11" s="223"/>
      <c r="H11" s="223"/>
      <c r="I11" s="219" t="s">
        <v>21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 t="s">
        <v>22</v>
      </c>
      <c r="U11" s="219" t="s">
        <v>23</v>
      </c>
    </row>
    <row r="12" spans="1:21" ht="67.5">
      <c r="A12" s="52" t="s">
        <v>24</v>
      </c>
      <c r="B12" s="127" t="s">
        <v>25</v>
      </c>
      <c r="C12" s="127" t="s">
        <v>311</v>
      </c>
      <c r="D12" s="127" t="s">
        <v>312</v>
      </c>
      <c r="E12" s="127" t="s">
        <v>313</v>
      </c>
      <c r="F12" s="127" t="s">
        <v>314</v>
      </c>
      <c r="G12" s="127" t="s">
        <v>30</v>
      </c>
      <c r="H12" s="127" t="s">
        <v>315</v>
      </c>
      <c r="I12" s="54" t="s">
        <v>32</v>
      </c>
      <c r="J12" s="53" t="s">
        <v>33</v>
      </c>
      <c r="K12" s="53" t="s">
        <v>34</v>
      </c>
      <c r="L12" s="53" t="s">
        <v>35</v>
      </c>
      <c r="M12" s="53" t="s">
        <v>36</v>
      </c>
      <c r="N12" s="53" t="s">
        <v>37</v>
      </c>
      <c r="O12" s="53" t="s">
        <v>38</v>
      </c>
      <c r="P12" s="224" t="s">
        <v>80</v>
      </c>
      <c r="Q12" s="224"/>
      <c r="R12" s="225" t="s">
        <v>81</v>
      </c>
      <c r="S12" s="225"/>
      <c r="T12" s="219"/>
      <c r="U12" s="219"/>
    </row>
    <row r="13" spans="1:21" ht="56.25">
      <c r="A13" s="55">
        <v>5.0999999999999996</v>
      </c>
      <c r="B13" s="226" t="s">
        <v>82</v>
      </c>
      <c r="C13" s="16" t="s">
        <v>83</v>
      </c>
      <c r="D13" s="56">
        <v>375</v>
      </c>
      <c r="E13" s="57">
        <v>0</v>
      </c>
      <c r="F13" s="58">
        <v>0</v>
      </c>
      <c r="G13" s="57">
        <v>0</v>
      </c>
      <c r="H13" s="59">
        <v>0</v>
      </c>
      <c r="I13" s="60"/>
      <c r="J13" s="61"/>
      <c r="K13" s="60"/>
      <c r="L13" s="61"/>
      <c r="M13" s="61"/>
      <c r="N13" s="61"/>
      <c r="O13" s="62"/>
      <c r="P13" s="227">
        <v>11928000</v>
      </c>
      <c r="Q13" s="227"/>
      <c r="R13" s="227">
        <v>0</v>
      </c>
      <c r="S13" s="227"/>
      <c r="T13" s="52" t="s">
        <v>84</v>
      </c>
      <c r="U13" s="52"/>
    </row>
    <row r="14" spans="1:21" ht="45">
      <c r="A14" s="63">
        <v>5.2</v>
      </c>
      <c r="B14" s="226"/>
      <c r="C14" s="16" t="s">
        <v>85</v>
      </c>
      <c r="D14" s="64">
        <v>500</v>
      </c>
      <c r="E14" s="64">
        <v>0</v>
      </c>
      <c r="F14" s="58">
        <v>0</v>
      </c>
      <c r="G14" s="64">
        <v>0</v>
      </c>
      <c r="H14" s="59">
        <v>0</v>
      </c>
      <c r="I14" s="65"/>
      <c r="J14" s="61"/>
      <c r="K14" s="61"/>
      <c r="L14" s="61"/>
      <c r="M14" s="61"/>
      <c r="N14" s="61"/>
      <c r="O14" s="61"/>
      <c r="P14" s="227"/>
      <c r="Q14" s="227"/>
      <c r="R14" s="228">
        <v>0</v>
      </c>
      <c r="S14" s="228"/>
      <c r="T14" s="52" t="s">
        <v>84</v>
      </c>
      <c r="U14" s="16"/>
    </row>
    <row r="15" spans="1:21" ht="56.25">
      <c r="A15" s="66"/>
      <c r="B15" s="10" t="s">
        <v>86</v>
      </c>
      <c r="C15" s="16" t="s">
        <v>83</v>
      </c>
      <c r="D15" s="64">
        <v>4723</v>
      </c>
      <c r="E15" s="64">
        <v>5088</v>
      </c>
      <c r="F15" s="131">
        <v>1.07</v>
      </c>
      <c r="G15" s="64">
        <v>5088</v>
      </c>
      <c r="H15" s="132">
        <v>0.97</v>
      </c>
      <c r="I15" s="60"/>
      <c r="J15" s="16"/>
      <c r="K15" s="60"/>
      <c r="L15" s="67"/>
      <c r="M15" s="68"/>
      <c r="N15" s="68"/>
      <c r="O15" s="68"/>
      <c r="P15" s="221">
        <v>755972749</v>
      </c>
      <c r="Q15" s="221"/>
      <c r="R15" s="222" t="s">
        <v>333</v>
      </c>
      <c r="S15" s="222"/>
      <c r="T15" s="129" t="s">
        <v>84</v>
      </c>
      <c r="U15" s="16"/>
    </row>
  </sheetData>
  <mergeCells count="28">
    <mergeCell ref="P15:Q15"/>
    <mergeCell ref="R15:S15"/>
    <mergeCell ref="A10:U10"/>
    <mergeCell ref="A11:H11"/>
    <mergeCell ref="I11:S11"/>
    <mergeCell ref="T11:T12"/>
    <mergeCell ref="U11:U12"/>
    <mergeCell ref="P12:Q12"/>
    <mergeCell ref="R12:S12"/>
    <mergeCell ref="B13:B14"/>
    <mergeCell ref="P13:Q13"/>
    <mergeCell ref="R13:S13"/>
    <mergeCell ref="P14:Q14"/>
    <mergeCell ref="R14:S14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U15"/>
  <sheetViews>
    <sheetView workbookViewId="0">
      <selection sqref="A1:U1"/>
    </sheetView>
  </sheetViews>
  <sheetFormatPr baseColWidth="10" defaultRowHeight="15"/>
  <cols>
    <col min="1" max="1" width="6.140625" customWidth="1"/>
    <col min="4" max="4" width="7.42578125" customWidth="1"/>
    <col min="9" max="9" width="6.28515625" customWidth="1"/>
    <col min="10" max="10" width="5.28515625" customWidth="1"/>
    <col min="11" max="11" width="5.140625" customWidth="1"/>
    <col min="12" max="12" width="4.85546875" customWidth="1"/>
    <col min="13" max="13" width="5.28515625" customWidth="1"/>
    <col min="14" max="14" width="5.42578125" customWidth="1"/>
    <col min="15" max="15" width="5.7109375" customWidth="1"/>
    <col min="16" max="16" width="7.140625" customWidth="1"/>
    <col min="17" max="17" width="7" customWidth="1"/>
    <col min="18" max="18" width="5.7109375" customWidth="1"/>
    <col min="19" max="19" width="9.85546875" customWidth="1"/>
    <col min="20" max="20" width="13.140625" customWidth="1"/>
  </cols>
  <sheetData>
    <row r="1" spans="1:21">
      <c r="A1" s="148" t="s">
        <v>330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28" t="s">
        <v>335</v>
      </c>
      <c r="O6" s="128"/>
      <c r="P6" s="128"/>
      <c r="Q6" s="128"/>
      <c r="R6" s="128"/>
      <c r="S6" s="128"/>
    </row>
    <row r="7" spans="1:21">
      <c r="A7" s="152" t="s">
        <v>11</v>
      </c>
      <c r="B7" s="153"/>
      <c r="C7" s="4"/>
      <c r="D7" s="190" t="s">
        <v>143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334</v>
      </c>
      <c r="E8" s="165"/>
      <c r="F8" s="165"/>
      <c r="G8" s="165"/>
      <c r="H8" s="166"/>
      <c r="I8" s="194" t="s">
        <v>87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thickBot="1">
      <c r="A9" s="184" t="s">
        <v>18</v>
      </c>
      <c r="B9" s="185"/>
      <c r="C9" s="6"/>
      <c r="D9" s="186" t="s">
        <v>88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93">
      <c r="A12" s="7" t="s">
        <v>24</v>
      </c>
      <c r="B12" s="7" t="s">
        <v>25</v>
      </c>
      <c r="C12" s="7" t="s">
        <v>26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45">
      <c r="A13" s="209">
        <v>6.1</v>
      </c>
      <c r="B13" s="229" t="s">
        <v>89</v>
      </c>
      <c r="C13" s="12" t="s">
        <v>90</v>
      </c>
      <c r="D13" s="16">
        <v>20</v>
      </c>
      <c r="E13" s="17">
        <v>0</v>
      </c>
      <c r="F13" s="34">
        <v>0</v>
      </c>
      <c r="G13" s="17">
        <v>0</v>
      </c>
      <c r="H13" s="34">
        <v>2</v>
      </c>
      <c r="I13" s="69">
        <v>4000000</v>
      </c>
      <c r="J13" s="42"/>
      <c r="K13" s="42"/>
      <c r="L13" s="42"/>
      <c r="M13" s="42"/>
      <c r="N13" s="42"/>
      <c r="O13" s="42"/>
      <c r="P13" s="205">
        <v>4000000</v>
      </c>
      <c r="Q13" s="206"/>
      <c r="R13" s="205">
        <v>0</v>
      </c>
      <c r="S13" s="206"/>
      <c r="T13" s="17" t="s">
        <v>91</v>
      </c>
      <c r="U13" s="17"/>
    </row>
    <row r="14" spans="1:21" ht="56.25">
      <c r="A14" s="209"/>
      <c r="B14" s="229"/>
      <c r="C14" s="12" t="s">
        <v>92</v>
      </c>
      <c r="D14" s="16">
        <v>3</v>
      </c>
      <c r="E14" s="17">
        <v>3</v>
      </c>
      <c r="F14" s="34">
        <v>1</v>
      </c>
      <c r="G14" s="17">
        <v>300</v>
      </c>
      <c r="H14" s="34">
        <v>1.66</v>
      </c>
      <c r="I14" s="69">
        <v>7000000</v>
      </c>
      <c r="J14" s="42"/>
      <c r="K14" s="42"/>
      <c r="L14" s="42"/>
      <c r="M14" s="42"/>
      <c r="N14" s="42"/>
      <c r="O14" s="42"/>
      <c r="P14" s="205">
        <v>7000000</v>
      </c>
      <c r="Q14" s="206"/>
      <c r="R14" s="205">
        <v>5000000</v>
      </c>
      <c r="S14" s="206"/>
      <c r="T14" s="17" t="s">
        <v>91</v>
      </c>
      <c r="U14" s="17"/>
    </row>
    <row r="15" spans="1:21">
      <c r="A15" s="23"/>
      <c r="B15" s="24" t="s">
        <v>49</v>
      </c>
      <c r="C15" s="24"/>
      <c r="D15" s="23"/>
      <c r="E15" s="25"/>
      <c r="F15" s="26"/>
      <c r="G15" s="26"/>
      <c r="H15" s="27"/>
      <c r="I15" s="28"/>
      <c r="J15" s="28"/>
      <c r="K15" s="28"/>
      <c r="L15" s="28"/>
      <c r="M15" s="28"/>
      <c r="N15" s="28"/>
      <c r="O15" s="28"/>
      <c r="P15" s="205">
        <f>SUM(P13:P14)</f>
        <v>11000000</v>
      </c>
      <c r="Q15" s="206"/>
      <c r="R15" s="205">
        <v>5000000</v>
      </c>
      <c r="S15" s="206"/>
      <c r="T15" s="23"/>
      <c r="U15" s="23"/>
    </row>
  </sheetData>
  <mergeCells count="27">
    <mergeCell ref="R14:S14"/>
    <mergeCell ref="P15:Q15"/>
    <mergeCell ref="R15:S15"/>
    <mergeCell ref="A10:U10"/>
    <mergeCell ref="A11:H11"/>
    <mergeCell ref="I11:S11"/>
    <mergeCell ref="T11:T12"/>
    <mergeCell ref="U11:U12"/>
    <mergeCell ref="A13:A14"/>
    <mergeCell ref="B13:B14"/>
    <mergeCell ref="P13:Q13"/>
    <mergeCell ref="R13:S13"/>
    <mergeCell ref="P14:Q14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topLeftCell="A5" workbookViewId="0">
      <selection activeCell="Q12" sqref="Q12"/>
    </sheetView>
  </sheetViews>
  <sheetFormatPr baseColWidth="10" defaultRowHeight="15"/>
  <cols>
    <col min="9" max="9" width="5.5703125" customWidth="1"/>
    <col min="10" max="10" width="5.140625" customWidth="1"/>
    <col min="11" max="11" width="4.85546875" customWidth="1"/>
    <col min="12" max="12" width="4.42578125" customWidth="1"/>
    <col min="13" max="13" width="5" customWidth="1"/>
    <col min="14" max="14" width="5.5703125" customWidth="1"/>
    <col min="15" max="15" width="5.140625" customWidth="1"/>
    <col min="16" max="16" width="5.28515625" customWidth="1"/>
    <col min="17" max="17" width="8.28515625" customWidth="1"/>
    <col min="18" max="18" width="7.28515625" customWidth="1"/>
    <col min="19" max="19" width="8.1406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133"/>
    </row>
    <row r="4" spans="1:21">
      <c r="A4" s="1" t="s">
        <v>5</v>
      </c>
      <c r="D4" t="s">
        <v>6</v>
      </c>
      <c r="N4" s="151"/>
      <c r="O4" s="151"/>
      <c r="U4" s="133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28" t="s">
        <v>302</v>
      </c>
      <c r="O6" s="128"/>
    </row>
    <row r="7" spans="1:21">
      <c r="A7" s="152" t="s">
        <v>11</v>
      </c>
      <c r="B7" s="153"/>
      <c r="C7" s="134"/>
      <c r="D7" s="190" t="s">
        <v>134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135"/>
      <c r="D8" s="193" t="s">
        <v>336</v>
      </c>
      <c r="E8" s="165"/>
      <c r="F8" s="165"/>
      <c r="G8" s="165"/>
      <c r="H8" s="166"/>
      <c r="I8" s="194" t="s">
        <v>337</v>
      </c>
      <c r="J8" s="195"/>
      <c r="K8" s="195"/>
      <c r="L8" s="195"/>
      <c r="M8" s="195"/>
      <c r="N8" s="195"/>
      <c r="O8" s="195"/>
      <c r="P8" s="195"/>
      <c r="Q8" s="195"/>
      <c r="R8" s="195"/>
      <c r="S8" s="196"/>
      <c r="T8" s="180"/>
      <c r="U8" s="181"/>
    </row>
    <row r="9" spans="1:21" ht="15.75" thickBot="1">
      <c r="A9" s="184" t="s">
        <v>18</v>
      </c>
      <c r="B9" s="185"/>
      <c r="C9" s="136"/>
      <c r="D9" s="186" t="s">
        <v>338</v>
      </c>
      <c r="E9" s="202"/>
      <c r="F9" s="202"/>
      <c r="G9" s="202"/>
      <c r="H9" s="203"/>
      <c r="I9" s="197"/>
      <c r="J9" s="198"/>
      <c r="K9" s="198"/>
      <c r="L9" s="198"/>
      <c r="M9" s="198"/>
      <c r="N9" s="198"/>
      <c r="O9" s="198"/>
      <c r="P9" s="198"/>
      <c r="Q9" s="198"/>
      <c r="R9" s="198"/>
      <c r="S9" s="199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137" t="s">
        <v>24</v>
      </c>
      <c r="B12" s="137" t="s">
        <v>25</v>
      </c>
      <c r="C12" s="137" t="s">
        <v>26</v>
      </c>
      <c r="D12" s="137" t="s">
        <v>27</v>
      </c>
      <c r="E12" s="137" t="s">
        <v>28</v>
      </c>
      <c r="F12" s="137" t="s">
        <v>29</v>
      </c>
      <c r="G12" s="137" t="s">
        <v>30</v>
      </c>
      <c r="H12" s="13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45">
      <c r="A13" s="209">
        <v>7.1</v>
      </c>
      <c r="B13" s="230" t="s">
        <v>339</v>
      </c>
      <c r="C13" s="12" t="s">
        <v>340</v>
      </c>
      <c r="D13" s="16">
        <v>1</v>
      </c>
      <c r="E13" s="93">
        <v>1</v>
      </c>
      <c r="F13" s="13">
        <v>1</v>
      </c>
      <c r="G13" s="33">
        <v>400</v>
      </c>
      <c r="H13" s="34">
        <v>0.75</v>
      </c>
      <c r="I13" s="39">
        <v>5000000</v>
      </c>
      <c r="J13" s="39"/>
      <c r="K13" s="39"/>
      <c r="L13" s="39"/>
      <c r="M13" s="39"/>
      <c r="N13" s="39"/>
      <c r="O13" s="39"/>
      <c r="P13" s="161">
        <v>5000000</v>
      </c>
      <c r="Q13" s="162"/>
      <c r="R13" s="192">
        <v>5000000</v>
      </c>
      <c r="S13" s="192"/>
      <c r="T13" s="17" t="s">
        <v>91</v>
      </c>
      <c r="U13" s="137"/>
    </row>
    <row r="14" spans="1:21" ht="56.25">
      <c r="A14" s="209"/>
      <c r="B14" s="230"/>
      <c r="C14" s="12" t="s">
        <v>341</v>
      </c>
      <c r="D14" s="16">
        <v>100</v>
      </c>
      <c r="E14" s="93">
        <v>100</v>
      </c>
      <c r="F14" s="13">
        <v>1</v>
      </c>
      <c r="G14" s="33">
        <v>100</v>
      </c>
      <c r="H14" s="34">
        <v>0.5</v>
      </c>
      <c r="I14" s="39">
        <v>15000000</v>
      </c>
      <c r="J14" s="39"/>
      <c r="K14" s="39"/>
      <c r="L14" s="39"/>
      <c r="M14" s="39"/>
      <c r="N14" s="39"/>
      <c r="O14" s="39"/>
      <c r="P14" s="161">
        <v>15000000</v>
      </c>
      <c r="Q14" s="162"/>
      <c r="R14" s="192">
        <v>5000000</v>
      </c>
      <c r="S14" s="192"/>
      <c r="T14" s="17" t="s">
        <v>91</v>
      </c>
      <c r="U14" s="137"/>
    </row>
    <row r="15" spans="1:21" ht="56.25">
      <c r="A15" s="209"/>
      <c r="B15" s="230"/>
      <c r="C15" s="138" t="s">
        <v>342</v>
      </c>
      <c r="D15" s="16">
        <v>50</v>
      </c>
      <c r="E15" s="93">
        <v>250</v>
      </c>
      <c r="F15" s="13">
        <v>5</v>
      </c>
      <c r="G15" s="33">
        <v>250</v>
      </c>
      <c r="H15" s="34">
        <v>2.5</v>
      </c>
      <c r="I15" s="39">
        <v>5000000</v>
      </c>
      <c r="J15" s="39"/>
      <c r="K15" s="39"/>
      <c r="L15" s="39"/>
      <c r="M15" s="39"/>
      <c r="N15" s="39"/>
      <c r="O15" s="39"/>
      <c r="P15" s="161">
        <v>5000000</v>
      </c>
      <c r="Q15" s="162"/>
      <c r="R15" s="192">
        <v>5000000</v>
      </c>
      <c r="S15" s="192"/>
      <c r="T15" s="17" t="s">
        <v>91</v>
      </c>
      <c r="U15" s="137"/>
    </row>
    <row r="16" spans="1:21" ht="45">
      <c r="A16" s="209"/>
      <c r="B16" s="230"/>
      <c r="C16" s="138" t="s">
        <v>343</v>
      </c>
      <c r="D16" s="16">
        <v>100</v>
      </c>
      <c r="E16" s="93">
        <v>0</v>
      </c>
      <c r="F16" s="13">
        <v>0</v>
      </c>
      <c r="G16" s="33">
        <v>0</v>
      </c>
      <c r="H16" s="34">
        <v>5.33</v>
      </c>
      <c r="I16" s="39">
        <v>5000000</v>
      </c>
      <c r="J16" s="39"/>
      <c r="K16" s="39"/>
      <c r="L16" s="39"/>
      <c r="M16" s="39"/>
      <c r="N16" s="39"/>
      <c r="O16" s="39"/>
      <c r="P16" s="161">
        <v>5000000</v>
      </c>
      <c r="Q16" s="162"/>
      <c r="R16" s="192">
        <v>0</v>
      </c>
      <c r="S16" s="192"/>
      <c r="T16" s="17" t="s">
        <v>91</v>
      </c>
      <c r="U16" s="17"/>
    </row>
    <row r="17" spans="1:21">
      <c r="A17" s="23"/>
      <c r="B17" s="24" t="s">
        <v>49</v>
      </c>
      <c r="C17" s="24"/>
      <c r="D17" s="23"/>
      <c r="E17" s="25"/>
      <c r="F17" s="139"/>
      <c r="G17" s="139"/>
      <c r="H17" s="27"/>
      <c r="I17" s="28"/>
      <c r="J17" s="28"/>
      <c r="K17" s="28"/>
      <c r="L17" s="28"/>
      <c r="M17" s="28"/>
      <c r="N17" s="28"/>
      <c r="O17" s="28"/>
      <c r="P17" s="205">
        <f>SUM(P13:Q16)</f>
        <v>30000000</v>
      </c>
      <c r="Q17" s="206"/>
      <c r="R17" s="205">
        <f>SUM(R13:R16)</f>
        <v>15000000</v>
      </c>
      <c r="S17" s="206"/>
      <c r="T17" s="23"/>
      <c r="U17" s="23"/>
    </row>
  </sheetData>
  <mergeCells count="31">
    <mergeCell ref="R16:S16"/>
    <mergeCell ref="A1:U1"/>
    <mergeCell ref="A2:U2"/>
    <mergeCell ref="N3:Q3"/>
    <mergeCell ref="N4:O4"/>
    <mergeCell ref="A7:B7"/>
    <mergeCell ref="D7:H7"/>
    <mergeCell ref="I7:S7"/>
    <mergeCell ref="T7:U7"/>
    <mergeCell ref="A8:B8"/>
    <mergeCell ref="D8:H8"/>
    <mergeCell ref="I8:S9"/>
    <mergeCell ref="T8:U9"/>
    <mergeCell ref="A9:B9"/>
    <mergeCell ref="D9:H9"/>
    <mergeCell ref="P17:Q17"/>
    <mergeCell ref="R17:S17"/>
    <mergeCell ref="A10:U10"/>
    <mergeCell ref="A11:H11"/>
    <mergeCell ref="I11:S11"/>
    <mergeCell ref="T11:T12"/>
    <mergeCell ref="U11:U12"/>
    <mergeCell ref="A13:A16"/>
    <mergeCell ref="B13:B16"/>
    <mergeCell ref="P13:Q13"/>
    <mergeCell ref="R13:S13"/>
    <mergeCell ref="P14:Q14"/>
    <mergeCell ref="R14:S14"/>
    <mergeCell ref="P15:Q15"/>
    <mergeCell ref="R15:S15"/>
    <mergeCell ref="P16:Q16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U29"/>
  <sheetViews>
    <sheetView topLeftCell="A7" workbookViewId="0">
      <selection activeCell="I17" sqref="I17"/>
    </sheetView>
  </sheetViews>
  <sheetFormatPr baseColWidth="10" defaultRowHeight="15"/>
  <cols>
    <col min="1" max="1" width="6.42578125" customWidth="1"/>
    <col min="4" max="4" width="8.42578125" customWidth="1"/>
    <col min="9" max="9" width="7.28515625" customWidth="1"/>
    <col min="10" max="10" width="5.7109375" customWidth="1"/>
    <col min="11" max="11" width="5.42578125" customWidth="1"/>
    <col min="12" max="12" width="6.85546875" customWidth="1"/>
    <col min="13" max="13" width="5.28515625" customWidth="1"/>
    <col min="14" max="15" width="5.42578125" customWidth="1"/>
    <col min="16" max="16" width="5.28515625" customWidth="1"/>
    <col min="17" max="17" width="9.7109375" customWidth="1"/>
    <col min="18" max="18" width="7.42578125" customWidth="1"/>
    <col min="19" max="19" width="7.28515625" customWidth="1"/>
    <col min="20" max="20" width="12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28" t="s">
        <v>302</v>
      </c>
      <c r="O6" s="128"/>
      <c r="P6" s="128"/>
      <c r="Q6" s="128"/>
      <c r="R6" s="128"/>
      <c r="S6" s="128"/>
    </row>
    <row r="7" spans="1:21">
      <c r="A7" s="152" t="s">
        <v>11</v>
      </c>
      <c r="B7" s="153"/>
      <c r="C7" s="4"/>
      <c r="D7" s="190" t="s">
        <v>12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93</v>
      </c>
      <c r="E8" s="165"/>
      <c r="F8" s="165"/>
      <c r="G8" s="165"/>
      <c r="H8" s="166"/>
      <c r="I8" s="194" t="s">
        <v>94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15.75" thickBot="1">
      <c r="A9" s="184" t="s">
        <v>18</v>
      </c>
      <c r="B9" s="185"/>
      <c r="C9" s="6"/>
      <c r="D9" s="201" t="s">
        <v>95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21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29" t="s">
        <v>24</v>
      </c>
      <c r="B12" s="29" t="s">
        <v>25</v>
      </c>
      <c r="C12" s="29" t="s">
        <v>26</v>
      </c>
      <c r="D12" s="29" t="s">
        <v>27</v>
      </c>
      <c r="E12" s="29" t="s">
        <v>28</v>
      </c>
      <c r="F12" s="29" t="s">
        <v>29</v>
      </c>
      <c r="G12" s="29" t="s">
        <v>30</v>
      </c>
      <c r="H12" s="29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40.5" customHeight="1">
      <c r="A13" s="38">
        <v>8.1</v>
      </c>
      <c r="B13" s="118" t="s">
        <v>96</v>
      </c>
      <c r="C13" s="16" t="s">
        <v>97</v>
      </c>
      <c r="D13" s="16">
        <v>1</v>
      </c>
      <c r="E13" s="70">
        <v>0</v>
      </c>
      <c r="F13" s="71">
        <v>0</v>
      </c>
      <c r="G13" s="72">
        <v>0</v>
      </c>
      <c r="H13" s="34">
        <v>0</v>
      </c>
      <c r="I13" s="42">
        <v>5000000</v>
      </c>
      <c r="J13" s="39"/>
      <c r="K13" s="39"/>
      <c r="L13" s="39"/>
      <c r="M13" s="39"/>
      <c r="N13" s="39"/>
      <c r="O13" s="39"/>
      <c r="P13" s="161">
        <v>5000000</v>
      </c>
      <c r="Q13" s="162"/>
      <c r="R13" s="192">
        <v>0</v>
      </c>
      <c r="S13" s="192"/>
      <c r="T13" s="17" t="s">
        <v>91</v>
      </c>
      <c r="U13" s="17"/>
    </row>
    <row r="14" spans="1:21" ht="42" customHeight="1">
      <c r="A14" s="38">
        <v>9.1</v>
      </c>
      <c r="B14" s="103" t="s">
        <v>98</v>
      </c>
      <c r="C14" s="16" t="s">
        <v>99</v>
      </c>
      <c r="D14" s="16">
        <v>1</v>
      </c>
      <c r="E14" s="70">
        <v>1</v>
      </c>
      <c r="F14" s="71">
        <v>1</v>
      </c>
      <c r="G14" s="72">
        <v>318</v>
      </c>
      <c r="H14" s="34">
        <v>5</v>
      </c>
      <c r="I14" s="42">
        <v>15000000</v>
      </c>
      <c r="J14" s="39"/>
      <c r="K14" s="39"/>
      <c r="L14" s="39"/>
      <c r="M14" s="39"/>
      <c r="N14" s="39"/>
      <c r="O14" s="39"/>
      <c r="P14" s="161">
        <v>15000000</v>
      </c>
      <c r="Q14" s="162"/>
      <c r="R14" s="192">
        <v>45070000</v>
      </c>
      <c r="S14" s="192"/>
      <c r="T14" s="17" t="s">
        <v>91</v>
      </c>
      <c r="U14" s="17"/>
    </row>
    <row r="15" spans="1:21" ht="38.25" customHeight="1">
      <c r="A15" s="80">
        <v>10.1</v>
      </c>
      <c r="B15" s="74" t="s">
        <v>100</v>
      </c>
      <c r="C15" s="16" t="s">
        <v>101</v>
      </c>
      <c r="D15" s="43">
        <v>10</v>
      </c>
      <c r="E15" s="70">
        <v>0</v>
      </c>
      <c r="F15" s="71">
        <v>0</v>
      </c>
      <c r="G15" s="72">
        <v>0</v>
      </c>
      <c r="H15" s="34">
        <v>0</v>
      </c>
      <c r="I15" s="42">
        <v>5000000</v>
      </c>
      <c r="J15" s="39"/>
      <c r="K15" s="39"/>
      <c r="L15" s="39"/>
      <c r="M15" s="39"/>
      <c r="N15" s="39"/>
      <c r="O15" s="39"/>
      <c r="P15" s="231">
        <v>5000000</v>
      </c>
      <c r="Q15" s="232"/>
      <c r="R15" s="161">
        <v>0</v>
      </c>
      <c r="S15" s="162"/>
      <c r="T15" s="17" t="s">
        <v>91</v>
      </c>
      <c r="U15" s="17"/>
    </row>
    <row r="16" spans="1:21" ht="45.75" customHeight="1">
      <c r="A16" s="38">
        <v>11.1</v>
      </c>
      <c r="B16" s="40" t="s">
        <v>102</v>
      </c>
      <c r="C16" s="16" t="s">
        <v>103</v>
      </c>
      <c r="D16" s="16">
        <v>10</v>
      </c>
      <c r="E16" s="70">
        <v>143</v>
      </c>
      <c r="F16" s="71">
        <v>14.3</v>
      </c>
      <c r="G16" s="72">
        <v>143</v>
      </c>
      <c r="H16" s="34">
        <v>2.68</v>
      </c>
      <c r="I16" s="42">
        <v>36000000</v>
      </c>
      <c r="J16" s="39"/>
      <c r="K16" s="39"/>
      <c r="L16" s="39"/>
      <c r="M16" s="39"/>
      <c r="N16" s="39"/>
      <c r="O16" s="39"/>
      <c r="P16" s="231">
        <v>36000000</v>
      </c>
      <c r="Q16" s="232"/>
      <c r="R16" s="161">
        <v>71262000</v>
      </c>
      <c r="S16" s="162"/>
      <c r="T16" s="17" t="s">
        <v>91</v>
      </c>
      <c r="U16" s="17"/>
    </row>
    <row r="17" spans="1:21" ht="48.75" customHeight="1">
      <c r="A17" s="209">
        <v>12.1</v>
      </c>
      <c r="B17" s="233" t="s">
        <v>104</v>
      </c>
      <c r="C17" s="16" t="s">
        <v>105</v>
      </c>
      <c r="D17" s="16">
        <v>10</v>
      </c>
      <c r="E17" s="70">
        <v>272</v>
      </c>
      <c r="F17" s="71">
        <v>27.2</v>
      </c>
      <c r="G17" s="72">
        <v>1088</v>
      </c>
      <c r="H17" s="34">
        <v>3.61</v>
      </c>
      <c r="I17" s="42">
        <v>8000000</v>
      </c>
      <c r="J17" s="39"/>
      <c r="K17" s="39"/>
      <c r="L17" s="39"/>
      <c r="M17" s="39"/>
      <c r="N17" s="39"/>
      <c r="O17" s="39"/>
      <c r="P17" s="231">
        <v>8000000</v>
      </c>
      <c r="Q17" s="232"/>
      <c r="R17" s="161">
        <v>7000000</v>
      </c>
      <c r="S17" s="162"/>
      <c r="T17" s="17" t="s">
        <v>91</v>
      </c>
      <c r="U17" s="17"/>
    </row>
    <row r="18" spans="1:21" ht="45">
      <c r="A18" s="209"/>
      <c r="B18" s="233"/>
      <c r="C18" s="16" t="s">
        <v>106</v>
      </c>
      <c r="D18" s="16">
        <v>5</v>
      </c>
      <c r="E18" s="70">
        <v>15</v>
      </c>
      <c r="F18" s="71">
        <v>3</v>
      </c>
      <c r="G18" s="72">
        <v>60</v>
      </c>
      <c r="H18" s="34">
        <v>1.92</v>
      </c>
      <c r="I18" s="42">
        <v>18000000</v>
      </c>
      <c r="J18" s="39"/>
      <c r="K18" s="39"/>
      <c r="L18" s="39"/>
      <c r="M18" s="39"/>
      <c r="N18" s="39"/>
      <c r="O18" s="39"/>
      <c r="P18" s="231">
        <v>18000000</v>
      </c>
      <c r="Q18" s="232"/>
      <c r="R18" s="161">
        <v>5000000</v>
      </c>
      <c r="S18" s="162"/>
      <c r="T18" s="17" t="s">
        <v>91</v>
      </c>
      <c r="U18" s="17"/>
    </row>
    <row r="19" spans="1:21" ht="56.25">
      <c r="A19" s="38">
        <v>13.1</v>
      </c>
      <c r="B19" s="75" t="s">
        <v>107</v>
      </c>
      <c r="C19" s="16" t="s">
        <v>108</v>
      </c>
      <c r="D19" s="16">
        <v>38</v>
      </c>
      <c r="E19" s="70">
        <v>130</v>
      </c>
      <c r="F19" s="71">
        <v>3.42</v>
      </c>
      <c r="G19" s="72">
        <v>470</v>
      </c>
      <c r="H19" s="34">
        <v>1.27</v>
      </c>
      <c r="I19" s="42">
        <v>15000000</v>
      </c>
      <c r="J19" s="39"/>
      <c r="K19" s="39"/>
      <c r="L19" s="39"/>
      <c r="M19" s="39"/>
      <c r="N19" s="39"/>
      <c r="O19" s="39"/>
      <c r="P19" s="231">
        <v>15000000</v>
      </c>
      <c r="Q19" s="232"/>
      <c r="R19" s="161">
        <v>28400000</v>
      </c>
      <c r="S19" s="162"/>
      <c r="T19" s="17" t="s">
        <v>91</v>
      </c>
      <c r="U19" s="17"/>
    </row>
    <row r="20" spans="1:21" ht="15" customHeight="1">
      <c r="A20" s="23"/>
      <c r="B20" s="24" t="s">
        <v>49</v>
      </c>
      <c r="C20" s="24"/>
      <c r="D20" s="23"/>
      <c r="E20" s="25"/>
      <c r="F20" s="26"/>
      <c r="G20" s="26"/>
      <c r="H20" s="27"/>
      <c r="I20" s="28"/>
      <c r="J20" s="28"/>
      <c r="K20" s="28"/>
      <c r="L20" s="28"/>
      <c r="M20" s="28"/>
      <c r="N20" s="28"/>
      <c r="O20" s="28"/>
      <c r="P20" s="188">
        <f>SUM(P13:P19)</f>
        <v>102000000</v>
      </c>
      <c r="Q20" s="189"/>
      <c r="R20" s="205">
        <f>SUM(R14:R19)</f>
        <v>156732000</v>
      </c>
      <c r="S20" s="206"/>
      <c r="T20" s="23"/>
      <c r="U20" s="23"/>
    </row>
    <row r="21" spans="1:21" ht="15.75" customHeight="1"/>
    <row r="23" spans="1:21" ht="15" customHeight="1"/>
    <row r="29" spans="1:21" ht="45" customHeight="1"/>
  </sheetData>
  <mergeCells count="37">
    <mergeCell ref="P13:Q13"/>
    <mergeCell ref="R13:S13"/>
    <mergeCell ref="A1:U1"/>
    <mergeCell ref="A2:U2"/>
    <mergeCell ref="N3:Q3"/>
    <mergeCell ref="N4:O4"/>
    <mergeCell ref="A7:B7"/>
    <mergeCell ref="D7:H7"/>
    <mergeCell ref="I7:S7"/>
    <mergeCell ref="T7:U7"/>
    <mergeCell ref="A8:B8"/>
    <mergeCell ref="D8:H8"/>
    <mergeCell ref="I8:S9"/>
    <mergeCell ref="T8:U9"/>
    <mergeCell ref="A9:B9"/>
    <mergeCell ref="D9:H9"/>
    <mergeCell ref="A10:U10"/>
    <mergeCell ref="A11:H11"/>
    <mergeCell ref="I11:S11"/>
    <mergeCell ref="T11:T12"/>
    <mergeCell ref="U11:U12"/>
    <mergeCell ref="P14:Q14"/>
    <mergeCell ref="R14:S14"/>
    <mergeCell ref="P15:Q15"/>
    <mergeCell ref="R15:S15"/>
    <mergeCell ref="P16:Q16"/>
    <mergeCell ref="R16:S16"/>
    <mergeCell ref="P19:Q19"/>
    <mergeCell ref="R19:S19"/>
    <mergeCell ref="P20:Q20"/>
    <mergeCell ref="R20:S20"/>
    <mergeCell ref="A17:A18"/>
    <mergeCell ref="B17:B18"/>
    <mergeCell ref="P17:Q17"/>
    <mergeCell ref="R17:S17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U21"/>
  <sheetViews>
    <sheetView zoomScale="90" zoomScaleNormal="90" workbookViewId="0">
      <selection sqref="A1:U1"/>
    </sheetView>
  </sheetViews>
  <sheetFormatPr baseColWidth="10" defaultRowHeight="15"/>
  <cols>
    <col min="9" max="9" width="5.85546875" customWidth="1"/>
    <col min="10" max="11" width="5.7109375" customWidth="1"/>
    <col min="12" max="13" width="5.28515625" customWidth="1"/>
    <col min="14" max="14" width="5.5703125" customWidth="1"/>
    <col min="15" max="16" width="5.140625" customWidth="1"/>
    <col min="17" max="17" width="10" customWidth="1"/>
    <col min="18" max="18" width="6.140625" customWidth="1"/>
    <col min="19" max="19" width="8.5703125" customWidth="1"/>
  </cols>
  <sheetData>
    <row r="1" spans="1:2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>
      <c r="A3" s="1" t="s">
        <v>2</v>
      </c>
      <c r="D3" t="s">
        <v>3</v>
      </c>
      <c r="N3" s="149" t="s">
        <v>4</v>
      </c>
      <c r="O3" s="150"/>
      <c r="P3" s="150"/>
      <c r="Q3" s="150"/>
      <c r="U3" s="2"/>
    </row>
    <row r="4" spans="1:21">
      <c r="A4" s="1" t="s">
        <v>5</v>
      </c>
      <c r="D4" t="s">
        <v>6</v>
      </c>
      <c r="N4" s="151"/>
      <c r="O4" s="151"/>
      <c r="U4" s="2"/>
    </row>
    <row r="5" spans="1:21">
      <c r="A5" s="1" t="s">
        <v>7</v>
      </c>
      <c r="D5" t="s">
        <v>8</v>
      </c>
      <c r="N5" s="3" t="s">
        <v>9</v>
      </c>
      <c r="Q5" s="37" t="s">
        <v>10</v>
      </c>
    </row>
    <row r="6" spans="1:21">
      <c r="N6" s="140" t="s">
        <v>301</v>
      </c>
      <c r="O6" s="140"/>
      <c r="P6" s="140"/>
    </row>
    <row r="7" spans="1:21">
      <c r="A7" s="152" t="s">
        <v>11</v>
      </c>
      <c r="B7" s="153"/>
      <c r="C7" s="4"/>
      <c r="D7" s="190" t="s">
        <v>12</v>
      </c>
      <c r="E7" s="190"/>
      <c r="F7" s="190"/>
      <c r="G7" s="190"/>
      <c r="H7" s="191"/>
      <c r="I7" s="156" t="s">
        <v>13</v>
      </c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9" t="s">
        <v>14</v>
      </c>
      <c r="U7" s="160"/>
    </row>
    <row r="8" spans="1:21">
      <c r="A8" s="163" t="s">
        <v>15</v>
      </c>
      <c r="B8" s="164"/>
      <c r="C8" s="5"/>
      <c r="D8" s="193" t="s">
        <v>109</v>
      </c>
      <c r="E8" s="165"/>
      <c r="F8" s="165"/>
      <c r="G8" s="165"/>
      <c r="H8" s="166"/>
      <c r="I8" s="194" t="s">
        <v>110</v>
      </c>
      <c r="J8" s="168"/>
      <c r="K8" s="168"/>
      <c r="L8" s="168"/>
      <c r="M8" s="168"/>
      <c r="N8" s="168"/>
      <c r="O8" s="168"/>
      <c r="P8" s="168"/>
      <c r="Q8" s="168"/>
      <c r="R8" s="168"/>
      <c r="S8" s="169"/>
      <c r="T8" s="180"/>
      <c r="U8" s="181"/>
    </row>
    <row r="9" spans="1:21" ht="24" customHeight="1" thickBot="1">
      <c r="A9" s="184" t="s">
        <v>18</v>
      </c>
      <c r="B9" s="185"/>
      <c r="C9" s="6"/>
      <c r="D9" s="186" t="s">
        <v>109</v>
      </c>
      <c r="E9" s="202"/>
      <c r="F9" s="202"/>
      <c r="G9" s="202"/>
      <c r="H9" s="203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2"/>
      <c r="T9" s="182"/>
      <c r="U9" s="183"/>
    </row>
    <row r="10" spans="1:21" ht="15.75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>
      <c r="A11" s="174" t="s">
        <v>20</v>
      </c>
      <c r="B11" s="174"/>
      <c r="C11" s="174"/>
      <c r="D11" s="174"/>
      <c r="E11" s="174"/>
      <c r="F11" s="174"/>
      <c r="G11" s="174"/>
      <c r="H11" s="174"/>
      <c r="I11" s="200" t="s">
        <v>111</v>
      </c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22</v>
      </c>
      <c r="U11" s="200" t="s">
        <v>23</v>
      </c>
    </row>
    <row r="12" spans="1:21" ht="68.25">
      <c r="A12" s="7" t="s">
        <v>24</v>
      </c>
      <c r="B12" s="7" t="s">
        <v>25</v>
      </c>
      <c r="C12" s="7" t="s">
        <v>26</v>
      </c>
      <c r="D12" s="7" t="s">
        <v>27</v>
      </c>
      <c r="E12" s="7" t="s">
        <v>28</v>
      </c>
      <c r="F12" s="7" t="s">
        <v>29</v>
      </c>
      <c r="G12" s="7" t="s">
        <v>30</v>
      </c>
      <c r="H12" s="7" t="s">
        <v>31</v>
      </c>
      <c r="I12" s="8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39</v>
      </c>
      <c r="S12" s="9" t="s">
        <v>41</v>
      </c>
      <c r="T12" s="200"/>
      <c r="U12" s="200"/>
    </row>
    <row r="13" spans="1:21" ht="60.75" customHeight="1">
      <c r="A13" s="209">
        <v>14.1</v>
      </c>
      <c r="B13" s="235" t="s">
        <v>112</v>
      </c>
      <c r="C13" s="16" t="s">
        <v>113</v>
      </c>
      <c r="D13" s="16">
        <v>1</v>
      </c>
      <c r="E13" s="32">
        <v>3</v>
      </c>
      <c r="F13" s="71">
        <v>3</v>
      </c>
      <c r="G13" s="72">
        <v>800</v>
      </c>
      <c r="H13" s="76">
        <v>1.5</v>
      </c>
      <c r="I13" s="15">
        <v>30000000</v>
      </c>
      <c r="J13" s="15"/>
      <c r="K13" s="15"/>
      <c r="L13" s="15"/>
      <c r="M13" s="15"/>
      <c r="N13" s="15"/>
      <c r="O13" s="15"/>
      <c r="P13" s="237">
        <v>30000000</v>
      </c>
      <c r="Q13" s="237"/>
      <c r="R13" s="192">
        <v>55169724</v>
      </c>
      <c r="S13" s="192"/>
      <c r="T13" s="16" t="s">
        <v>114</v>
      </c>
      <c r="U13" s="17"/>
    </row>
    <row r="14" spans="1:21" ht="63" customHeight="1">
      <c r="A14" s="209"/>
      <c r="B14" s="235"/>
      <c r="C14" s="16" t="s">
        <v>115</v>
      </c>
      <c r="D14" s="16">
        <v>2</v>
      </c>
      <c r="E14" s="77">
        <v>0</v>
      </c>
      <c r="F14" s="71">
        <v>0</v>
      </c>
      <c r="G14" s="72">
        <v>0</v>
      </c>
      <c r="H14" s="76">
        <v>1</v>
      </c>
      <c r="I14" s="15">
        <v>10000000</v>
      </c>
      <c r="J14" s="15"/>
      <c r="K14" s="15"/>
      <c r="L14" s="15"/>
      <c r="M14" s="15"/>
      <c r="N14" s="15"/>
      <c r="O14" s="15"/>
      <c r="P14" s="237">
        <v>10000000</v>
      </c>
      <c r="Q14" s="237"/>
      <c r="R14" s="192">
        <v>0</v>
      </c>
      <c r="S14" s="192"/>
      <c r="T14" s="16" t="s">
        <v>114</v>
      </c>
      <c r="U14" s="17"/>
    </row>
    <row r="15" spans="1:21" ht="63" customHeight="1">
      <c r="A15" s="209"/>
      <c r="B15" s="235"/>
      <c r="C15" s="16" t="s">
        <v>116</v>
      </c>
      <c r="D15" s="16">
        <v>9</v>
      </c>
      <c r="E15" s="77">
        <v>0</v>
      </c>
      <c r="F15" s="71">
        <v>0</v>
      </c>
      <c r="G15" s="72">
        <v>0</v>
      </c>
      <c r="H15" s="76">
        <v>1.25</v>
      </c>
      <c r="I15" s="15">
        <v>10000000</v>
      </c>
      <c r="J15" s="15"/>
      <c r="K15" s="15"/>
      <c r="L15" s="15"/>
      <c r="M15" s="15"/>
      <c r="N15" s="15"/>
      <c r="O15" s="15"/>
      <c r="P15" s="231">
        <v>10000000</v>
      </c>
      <c r="Q15" s="232"/>
      <c r="R15" s="161">
        <v>0</v>
      </c>
      <c r="S15" s="162"/>
      <c r="T15" s="16" t="s">
        <v>114</v>
      </c>
      <c r="U15" s="17"/>
    </row>
    <row r="16" spans="1:21" ht="69" customHeight="1">
      <c r="A16" s="209"/>
      <c r="B16" s="235"/>
      <c r="C16" s="16" t="s">
        <v>117</v>
      </c>
      <c r="D16" s="16">
        <v>4</v>
      </c>
      <c r="E16" s="77">
        <v>13</v>
      </c>
      <c r="F16" s="71">
        <v>3.25</v>
      </c>
      <c r="G16" s="72">
        <v>1380</v>
      </c>
      <c r="H16" s="76">
        <v>1.3</v>
      </c>
      <c r="I16" s="15">
        <v>23422887</v>
      </c>
      <c r="J16" s="78"/>
      <c r="K16" s="15"/>
      <c r="L16" s="15"/>
      <c r="M16" s="15"/>
      <c r="N16" s="15"/>
      <c r="O16" s="15"/>
      <c r="P16" s="237">
        <v>23422887</v>
      </c>
      <c r="Q16" s="237"/>
      <c r="R16" s="192">
        <v>24963100</v>
      </c>
      <c r="S16" s="192"/>
      <c r="T16" s="16" t="s">
        <v>114</v>
      </c>
      <c r="U16" s="17"/>
    </row>
    <row r="17" spans="1:21" ht="62.25" customHeight="1">
      <c r="A17" s="209"/>
      <c r="B17" s="235"/>
      <c r="C17" s="79" t="s">
        <v>118</v>
      </c>
      <c r="D17" s="16">
        <v>36</v>
      </c>
      <c r="E17" s="77">
        <v>36</v>
      </c>
      <c r="F17" s="71">
        <v>1</v>
      </c>
      <c r="G17" s="72">
        <v>1383</v>
      </c>
      <c r="H17" s="76">
        <v>1</v>
      </c>
      <c r="I17" s="15">
        <v>12000000</v>
      </c>
      <c r="J17" s="15"/>
      <c r="K17" s="15"/>
      <c r="L17" s="15"/>
      <c r="M17" s="15"/>
      <c r="N17" s="15"/>
      <c r="O17" s="15"/>
      <c r="P17" s="237">
        <v>12000000</v>
      </c>
      <c r="Q17" s="237"/>
      <c r="R17" s="192">
        <v>67411746</v>
      </c>
      <c r="S17" s="192"/>
      <c r="T17" s="16" t="s">
        <v>114</v>
      </c>
      <c r="U17" s="17"/>
    </row>
    <row r="18" spans="1:21" ht="64.5" customHeight="1">
      <c r="A18" s="234"/>
      <c r="B18" s="236"/>
      <c r="C18" s="79" t="s">
        <v>119</v>
      </c>
      <c r="D18" s="16">
        <v>1</v>
      </c>
      <c r="E18" s="77">
        <v>1</v>
      </c>
      <c r="F18" s="71">
        <v>1</v>
      </c>
      <c r="G18" s="72">
        <v>150</v>
      </c>
      <c r="H18" s="76">
        <v>0.875</v>
      </c>
      <c r="I18" s="15">
        <v>5000000</v>
      </c>
      <c r="J18" s="15"/>
      <c r="K18" s="15"/>
      <c r="L18" s="15"/>
      <c r="M18" s="15"/>
      <c r="N18" s="15"/>
      <c r="O18" s="15"/>
      <c r="P18" s="237">
        <v>5000000</v>
      </c>
      <c r="Q18" s="237"/>
      <c r="R18" s="192">
        <v>5098710</v>
      </c>
      <c r="S18" s="192"/>
      <c r="T18" s="16" t="s">
        <v>114</v>
      </c>
      <c r="U18" s="17"/>
    </row>
    <row r="19" spans="1:21" ht="61.5" customHeight="1">
      <c r="A19" s="238"/>
      <c r="B19" s="240"/>
      <c r="C19" s="81" t="s">
        <v>120</v>
      </c>
      <c r="D19" s="82">
        <v>2</v>
      </c>
      <c r="E19" s="77">
        <v>2</v>
      </c>
      <c r="F19" s="71">
        <v>1</v>
      </c>
      <c r="G19" s="72">
        <v>690</v>
      </c>
      <c r="H19" s="76">
        <v>1</v>
      </c>
      <c r="I19" s="15">
        <v>15000000</v>
      </c>
      <c r="J19" s="78"/>
      <c r="K19" s="15"/>
      <c r="L19" s="15"/>
      <c r="M19" s="15"/>
      <c r="N19" s="15"/>
      <c r="O19" s="15"/>
      <c r="P19" s="237">
        <v>15000000</v>
      </c>
      <c r="Q19" s="237"/>
      <c r="R19" s="192">
        <v>21804000</v>
      </c>
      <c r="S19" s="192"/>
      <c r="T19" s="16" t="s">
        <v>114</v>
      </c>
      <c r="U19" s="83"/>
    </row>
    <row r="20" spans="1:21" ht="56.25">
      <c r="A20" s="239"/>
      <c r="B20" s="235"/>
      <c r="C20" s="81" t="s">
        <v>121</v>
      </c>
      <c r="D20" s="82">
        <v>2</v>
      </c>
      <c r="E20" s="17">
        <v>0</v>
      </c>
      <c r="F20" s="13">
        <v>0</v>
      </c>
      <c r="G20" s="33">
        <v>0</v>
      </c>
      <c r="H20" s="34">
        <v>0</v>
      </c>
      <c r="I20" s="15">
        <v>6000000</v>
      </c>
      <c r="J20" s="78"/>
      <c r="K20" s="15"/>
      <c r="L20" s="15"/>
      <c r="M20" s="15"/>
      <c r="N20" s="15"/>
      <c r="O20" s="15"/>
      <c r="P20" s="231">
        <v>6000000</v>
      </c>
      <c r="Q20" s="232"/>
      <c r="R20" s="161">
        <v>0</v>
      </c>
      <c r="S20" s="162"/>
      <c r="T20" s="16" t="s">
        <v>114</v>
      </c>
      <c r="U20" s="83"/>
    </row>
    <row r="21" spans="1:21">
      <c r="A21" s="23"/>
      <c r="B21" s="12"/>
      <c r="C21" s="12"/>
      <c r="D21" s="23"/>
      <c r="E21" s="25"/>
      <c r="F21" s="26"/>
      <c r="G21" s="26"/>
      <c r="H21" s="27"/>
      <c r="I21" s="28"/>
      <c r="J21" s="28"/>
      <c r="K21" s="28"/>
      <c r="L21" s="28"/>
      <c r="M21" s="28"/>
      <c r="N21" s="28"/>
      <c r="O21" s="28"/>
      <c r="P21" s="205">
        <f>SUM(P13:P20)</f>
        <v>111422887</v>
      </c>
      <c r="Q21" s="206"/>
      <c r="R21" s="205">
        <f>SUM(R13:R20)</f>
        <v>174447280</v>
      </c>
      <c r="S21" s="206"/>
      <c r="T21" s="23"/>
      <c r="U21" s="23"/>
    </row>
  </sheetData>
  <mergeCells count="41">
    <mergeCell ref="A19:A20"/>
    <mergeCell ref="B19:B20"/>
    <mergeCell ref="P19:Q19"/>
    <mergeCell ref="R19:S19"/>
    <mergeCell ref="P20:Q20"/>
    <mergeCell ref="R20:S20"/>
    <mergeCell ref="P21:Q21"/>
    <mergeCell ref="R21:S21"/>
    <mergeCell ref="P18:Q18"/>
    <mergeCell ref="R18:S18"/>
    <mergeCell ref="P17:Q17"/>
    <mergeCell ref="R17:S17"/>
    <mergeCell ref="A10:U10"/>
    <mergeCell ref="A11:H11"/>
    <mergeCell ref="I11:S11"/>
    <mergeCell ref="T11:T12"/>
    <mergeCell ref="U11:U12"/>
    <mergeCell ref="A13:A18"/>
    <mergeCell ref="B13:B18"/>
    <mergeCell ref="P13:Q13"/>
    <mergeCell ref="R13:S13"/>
    <mergeCell ref="P14:Q14"/>
    <mergeCell ref="R14:S14"/>
    <mergeCell ref="P15:Q15"/>
    <mergeCell ref="R15:S15"/>
    <mergeCell ref="P16:Q16"/>
    <mergeCell ref="R16:S16"/>
    <mergeCell ref="A8:B8"/>
    <mergeCell ref="D8:H8"/>
    <mergeCell ref="I8:S9"/>
    <mergeCell ref="T8:U9"/>
    <mergeCell ref="A9:B9"/>
    <mergeCell ref="D9:H9"/>
    <mergeCell ref="A1:U1"/>
    <mergeCell ref="A2:U2"/>
    <mergeCell ref="N3:Q3"/>
    <mergeCell ref="N4:O4"/>
    <mergeCell ref="A7:B7"/>
    <mergeCell ref="D7:H7"/>
    <mergeCell ref="I7:S7"/>
    <mergeCell ref="T7:U7"/>
  </mergeCells>
  <printOptions horizontalCentered="1" verticalCentered="1"/>
  <pageMargins left="0" right="0" top="0" bottom="0" header="0" footer="0"/>
  <pageSetup paperSize="5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COBERTURA EDUCATIVA</vt:lpstr>
      <vt:lpstr>CALIDAD EDUCATIVA</vt:lpstr>
      <vt:lpstr>ALIMENTACIÓN ESCOLAR</vt:lpstr>
      <vt:lpstr>ATENCIÓN EN SALÚD PÚBLICA</vt:lpstr>
      <vt:lpstr>ASEGURAMIENTO</vt:lpstr>
      <vt:lpstr>INFANCIA Y ADOLESCENCIA</vt:lpstr>
      <vt:lpstr>JUVENTUDES PROGRESISTAS</vt:lpstr>
      <vt:lpstr>ORG. POB. VULNERABLE</vt:lpstr>
      <vt:lpstr>DEPORTE Y RECREACIÓN</vt:lpstr>
      <vt:lpstr>CULTURA</vt:lpstr>
      <vt:lpstr>PARTICIPACIÓN COMUNITARIA</vt:lpstr>
      <vt:lpstr>SEGURIDAD ANTE TODO </vt:lpstr>
      <vt:lpstr>VIVIENDA DIGNA PARATEBONENSE</vt:lpstr>
      <vt:lpstr>DESARROLLO ECONÓMICO</vt:lpstr>
      <vt:lpstr>DESARROLLO TURÍSTICO</vt:lpstr>
      <vt:lpstr>SERVICIOS PÚBLICOS CON CALIDAD</vt:lpstr>
      <vt:lpstr>INFRAES.VIAL URBANA Y RURAL</vt:lpstr>
      <vt:lpstr>MEJORAM EQUIPAMENTO MUNICIPAL</vt:lpstr>
      <vt:lpstr>ADMINISTRACIÓN EFICIENTE</vt:lpstr>
      <vt:lpstr>PARAT AMBIENTALMENTE SOSTENIBLE</vt:lpstr>
      <vt:lpstr>PARATEBUENO SEGURO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2012-04-14T02:41:51Z</dcterms:modified>
</cp:coreProperties>
</file>