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5480" windowHeight="9240" tabRatio="749"/>
  </bookViews>
  <sheets>
    <sheet name="SALUD" sheetId="13" r:id="rId1"/>
    <sheet name="EDUCACIÓN" sheetId="1" r:id="rId2"/>
    <sheet name="CULTURA, DEPORTE Y TURISMO " sheetId="14" r:id="rId3"/>
    <sheet name="ATEN. DES. -VIVIENDA" sheetId="16" r:id="rId4"/>
    <sheet name="DESARROLLO SOCIAL" sheetId="12" r:id="rId5"/>
    <sheet name="VIAS" sheetId="7" r:id="rId6"/>
    <sheet name="AGUA POTABLE Y SAN.BAS." sheetId="19" r:id="rId7"/>
    <sheet name="MEDIO AMBIENTE" sheetId="20" r:id="rId8"/>
    <sheet name="DESARROLLO RURAL" sheetId="11" r:id="rId9"/>
    <sheet name="INSTITUCIONAL" sheetId="21" r:id="rId10"/>
    <sheet name="SEGURIDAD Y JUSTICIA" sheetId="5" r:id="rId11"/>
  </sheets>
  <definedNames>
    <definedName name="_xlnm.Print_Area" localSheetId="6">'AGUA POTABLE Y SAN.BAS.'!$A$1:$S$32</definedName>
    <definedName name="_xlnm.Print_Area" localSheetId="3">'ATEN. DES. -VIVIENDA'!$A$1:$S$23</definedName>
    <definedName name="_xlnm.Print_Area" localSheetId="2">'CULTURA, DEPORTE Y TURISMO '!$A$1:$S$29</definedName>
    <definedName name="_xlnm.Print_Area" localSheetId="8">'DESARROLLO RURAL'!$A$1:$S$25</definedName>
    <definedName name="_xlnm.Print_Area" localSheetId="4">'DESARROLLO SOCIAL'!$A$1:$S$26</definedName>
    <definedName name="_xlnm.Print_Area" localSheetId="1">EDUCACIÓN!$A$1:$S$30</definedName>
    <definedName name="_xlnm.Print_Area" localSheetId="9">INSTITUCIONAL!$A$1:$S$25</definedName>
    <definedName name="_xlnm.Print_Area" localSheetId="7">'MEDIO AMBIENTE'!$A$1:$S$24</definedName>
    <definedName name="_xlnm.Print_Area" localSheetId="0">SALUD!$A$1:$S$25</definedName>
    <definedName name="_xlnm.Print_Area" localSheetId="10">'SEGURIDAD Y JUSTICIA'!$A$1:$S$23</definedName>
    <definedName name="_xlnm.Print_Area" localSheetId="5">VIAS!$A$1:$S$26</definedName>
  </definedNames>
  <calcPr calcId="125725"/>
</workbook>
</file>

<file path=xl/calcChain.xml><?xml version="1.0" encoding="utf-8"?>
<calcChain xmlns="http://schemas.openxmlformats.org/spreadsheetml/2006/main">
  <c r="P21" i="5"/>
  <c r="H21"/>
  <c r="P23" i="21"/>
  <c r="H23"/>
  <c r="D19" i="11"/>
  <c r="H22"/>
  <c r="H21" i="20"/>
  <c r="H29" i="19"/>
  <c r="P29"/>
  <c r="H23" i="7"/>
  <c r="P20" i="16"/>
  <c r="H27" i="1"/>
  <c r="P22" i="13"/>
  <c r="A19" i="16"/>
  <c r="I27" i="1"/>
  <c r="J27"/>
  <c r="K27"/>
  <c r="L27"/>
  <c r="M27"/>
  <c r="N27"/>
  <c r="O27"/>
  <c r="P27"/>
  <c r="D17" i="14"/>
  <c r="Q9" i="21"/>
  <c r="O55" i="20"/>
  <c r="M55"/>
  <c r="L55"/>
  <c r="K55"/>
  <c r="J55"/>
  <c r="I55"/>
  <c r="H55"/>
  <c r="P55" s="1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Q55" s="1"/>
  <c r="P45"/>
  <c r="P21"/>
  <c r="A19"/>
  <c r="A20" s="1"/>
  <c r="Q21"/>
  <c r="Q9"/>
  <c r="O63" i="19"/>
  <c r="M63"/>
  <c r="L63"/>
  <c r="K63"/>
  <c r="J63"/>
  <c r="I63"/>
  <c r="H63"/>
  <c r="P63" s="1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Q63" s="1"/>
  <c r="P53"/>
  <c r="Q29"/>
  <c r="D17"/>
  <c r="Q9"/>
  <c r="I26" i="14"/>
  <c r="J26"/>
  <c r="K26"/>
  <c r="L26"/>
  <c r="M26"/>
  <c r="N26"/>
  <c r="O26"/>
  <c r="H26"/>
  <c r="P26"/>
  <c r="I23" i="12"/>
  <c r="J23"/>
  <c r="K23"/>
  <c r="L23"/>
  <c r="M23"/>
  <c r="N23"/>
  <c r="O23"/>
  <c r="H23"/>
  <c r="A19"/>
  <c r="A20" s="1"/>
  <c r="A21" s="1"/>
  <c r="A22" s="1"/>
  <c r="I22" i="13"/>
  <c r="J22"/>
  <c r="K22"/>
  <c r="L22"/>
  <c r="M22"/>
  <c r="N22"/>
  <c r="O22"/>
  <c r="H22"/>
  <c r="A19" i="14"/>
  <c r="A20" s="1"/>
  <c r="A21" s="1"/>
  <c r="A22" s="1"/>
  <c r="A23" s="1"/>
  <c r="A24" s="1"/>
  <c r="A25" s="1"/>
  <c r="I20" i="16"/>
  <c r="J20"/>
  <c r="K20"/>
  <c r="L20"/>
  <c r="M20"/>
  <c r="N20"/>
  <c r="O20"/>
  <c r="H20"/>
  <c r="Q23" i="12"/>
  <c r="A20" i="13"/>
  <c r="A21" s="1"/>
  <c r="Q20" i="16"/>
  <c r="A20" i="1"/>
  <c r="A21"/>
  <c r="A22" s="1"/>
  <c r="A23" s="1"/>
  <c r="A24" s="1"/>
  <c r="A25" s="1"/>
  <c r="A26" s="1"/>
  <c r="D17" i="7"/>
  <c r="D17" i="12"/>
  <c r="P23" i="7"/>
  <c r="P22" i="11"/>
  <c r="F6" i="16"/>
  <c r="Q9" i="5"/>
  <c r="Q9" i="7"/>
  <c r="Q11" i="11"/>
  <c r="Q9" i="12"/>
  <c r="Q9" i="14"/>
  <c r="Q9" i="16"/>
  <c r="R43" i="1"/>
  <c r="P23" i="12"/>
  <c r="Q23" i="7"/>
  <c r="Q22" i="13"/>
  <c r="Q26" i="14"/>
  <c r="Q27" i="1"/>
  <c r="Q23" i="21"/>
</calcChain>
</file>

<file path=xl/sharedStrings.xml><?xml version="1.0" encoding="utf-8"?>
<sst xmlns="http://schemas.openxmlformats.org/spreadsheetml/2006/main" count="527" uniqueCount="185">
  <si>
    <t xml:space="preserve">SISTEMA DEPARTAMENTAL DE EVALUACIÓN A LA GESTIÓN MUNICIPAL </t>
  </si>
  <si>
    <t>FORMATO DAPC  No 2</t>
  </si>
  <si>
    <t>META ANUALIZADA</t>
  </si>
  <si>
    <t>PROGRAMA:</t>
  </si>
  <si>
    <r>
      <t>PROYECTOS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</si>
  <si>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t xml:space="preserve">FUENTES DE RECURSOS DE INVERSIÓN EN EL PRESENTE AÑO </t>
  </si>
  <si>
    <r>
      <t xml:space="preserve">FUNCIONARIO </t>
    </r>
    <r>
      <rPr>
        <b/>
        <sz val="10"/>
        <rFont val="Arial"/>
        <family val="2"/>
      </rPr>
      <t>RESPONSABLE</t>
    </r>
  </si>
  <si>
    <t xml:space="preserve">OBSERVACIONES </t>
  </si>
  <si>
    <t>(En miles de pesos)</t>
  </si>
  <si>
    <t>No</t>
  </si>
  <si>
    <t xml:space="preserve">NOMBRE DEL PROYECTO </t>
  </si>
  <si>
    <t>%  LOGRO DE AVANCE DE RESULTADO</t>
  </si>
  <si>
    <t>SGP</t>
  </si>
  <si>
    <t>PROPIOS</t>
  </si>
  <si>
    <t>NACIONALES</t>
  </si>
  <si>
    <t xml:space="preserve">DEPARTAMENTALES </t>
  </si>
  <si>
    <t xml:space="preserve">REGALIAS </t>
  </si>
  <si>
    <t xml:space="preserve">CREDITO </t>
  </si>
  <si>
    <t>OTROS</t>
  </si>
  <si>
    <t xml:space="preserve"> $ TOTAL PROGRAMADO</t>
  </si>
  <si>
    <t xml:space="preserve"> $ TOTAL EJECUTADO</t>
  </si>
  <si>
    <t>TOTAL PROGRAMA</t>
  </si>
  <si>
    <t>AVANCE FÍSICO A LA FECHA</t>
  </si>
  <si>
    <t>% DE AVANCE FÍSICO A LA FECHA</t>
  </si>
  <si>
    <t>DEPARTAMENTO: Cundinamarca</t>
  </si>
  <si>
    <t xml:space="preserve">SECTOR: RECREACIÓN Y DEPORTE </t>
  </si>
  <si>
    <t>SECTOR: SALUD</t>
  </si>
  <si>
    <t>SECTOR: DESARROLLO RURAL</t>
  </si>
  <si>
    <t>SECTOR: VIAS</t>
  </si>
  <si>
    <t>SECTOR: EQUIPAMIENTO MUNICIPAL</t>
  </si>
  <si>
    <t xml:space="preserve">Hoja No. ___11__ de __12___ </t>
  </si>
  <si>
    <t xml:space="preserve">Hoja No. ___8__ de __12___ </t>
  </si>
  <si>
    <t xml:space="preserve">Hoja No. ___6__ de __12___ </t>
  </si>
  <si>
    <t xml:space="preserve">Hoja No. ___4__ de __12___ </t>
  </si>
  <si>
    <t xml:space="preserve">Hoja No. __1___ de __12___ </t>
  </si>
  <si>
    <t>SECTOR: SANEAMIENTO BASICO</t>
  </si>
  <si>
    <t>DESCRIPCION DE LA META</t>
  </si>
  <si>
    <t>arreglo vias</t>
  </si>
  <si>
    <t>CONVENIOS</t>
  </si>
  <si>
    <t>Planeacion</t>
  </si>
  <si>
    <t>FUNCIONARIO RESPONSABLE</t>
  </si>
  <si>
    <t>Servicios Publicos</t>
  </si>
  <si>
    <t>Gobierno</t>
  </si>
  <si>
    <t>PAGOS CONTRATOS REGIMEN SUBSIDIADO CONTINUIDAD</t>
  </si>
  <si>
    <t>SECRETARÍA O DEPENDENCIA MUNICIPAL: Unidad de Planeacion Municipal</t>
  </si>
  <si>
    <t>Coordinadora de programas sociales</t>
  </si>
  <si>
    <r>
      <t xml:space="preserve">DEPARTAMENTO: </t>
    </r>
    <r>
      <rPr>
        <sz val="10"/>
        <rFont val="Arial"/>
        <family val="2"/>
      </rPr>
      <t>Cundinamarca</t>
    </r>
  </si>
  <si>
    <r>
      <rPr>
        <b/>
        <sz val="10"/>
        <rFont val="Arial"/>
        <family val="2"/>
      </rPr>
      <t xml:space="preserve">SECRETARÍA O DEPENDENCIA MUNICIPAL: </t>
    </r>
    <r>
      <rPr>
        <sz val="10"/>
        <rFont val="Arial"/>
        <family val="2"/>
      </rPr>
      <t>Unidad de Planeacion</t>
    </r>
  </si>
  <si>
    <t xml:space="preserve">EJE / AREA/ DIMENSIÓN: </t>
  </si>
  <si>
    <t xml:space="preserve">SECTOR: </t>
  </si>
  <si>
    <t>EDUCACIÓN</t>
  </si>
  <si>
    <t>IMPULSO AL MEJORAMIENTO DE LA CALIDAD EDUCATIVA</t>
  </si>
  <si>
    <t>Atender a la poblacion estudiantil en mas de un 50% a traves de los programas establecidos para el año</t>
  </si>
  <si>
    <t>SECTOR: VIVIENDA</t>
  </si>
  <si>
    <t>SOCIAL</t>
  </si>
  <si>
    <t>EJE / AREA/ DIMENSIÓN: SOCIAL</t>
  </si>
  <si>
    <t>sematricularon para el año</t>
  </si>
  <si>
    <t>DESARROLLO SOCIAL</t>
  </si>
  <si>
    <t>Coordinador de Deportes</t>
  </si>
  <si>
    <t>SECTOR: DESARROLLO SOCIAL</t>
  </si>
  <si>
    <t>EJE / AREA/ DIMENSIÓN: INSTITUCIONAL</t>
  </si>
  <si>
    <t>EJE / AREA/ DIMENSIÓN:ECONOMICA PRODUCTIVA</t>
  </si>
  <si>
    <t>EJE / AREA/ DIMENSIÓN: FISICO REGIONAL</t>
  </si>
  <si>
    <t>EJE / AREA/ DIMENSIÓN:  FISICO REGIONAL</t>
  </si>
  <si>
    <t xml:space="preserve">Hoja No. ___7__ de __12___ </t>
  </si>
  <si>
    <t xml:space="preserve">Hoja No. ___10__ de _12___ </t>
  </si>
  <si>
    <t xml:space="preserve">Hoja No. ___3__ de __12___ </t>
  </si>
  <si>
    <t>Mantener el regimen subsidiado y prestacion del servicio vinculando el PIC</t>
  </si>
  <si>
    <t>Mantener el regimen subsidiado enel año</t>
  </si>
  <si>
    <t xml:space="preserve">Hoja No. __2___ de __12___ </t>
  </si>
  <si>
    <t>EDUCACION</t>
  </si>
  <si>
    <t xml:space="preserve">Hoja No. ___5__ de __12___ </t>
  </si>
  <si>
    <t xml:space="preserve">Hoja No. ___12__ de __12___ </t>
  </si>
  <si>
    <t>MUNICIPIO Y CODIGO DANE: Fosca</t>
  </si>
  <si>
    <t xml:space="preserve">MANTENIMIENTO Y ADECUACION DE LAS INSTITUCIONES EDUCATIVAS CON LOS IMPLMENTOS PEDAGOGICOS BASICOS </t>
  </si>
  <si>
    <t>MANTENIMIENTO DE ESCUELAS Y REMODELACION EN SU PLANTA FISICA Y FACHADAS</t>
  </si>
  <si>
    <t>INSCRIBIR A 150 JOVENES EN PROGRAMAS TECNICOS Y TECNOLOGICOS</t>
  </si>
  <si>
    <t>MANTENER LOS 1457 CUPOS DE ATENCION EN RESTAURANTE ESCOLAR PARA LOS ESTUDIANTES</t>
  </si>
  <si>
    <t>DOTAR 23 CENTROS EDUCATIVOS DE LAS INSTITUCIONES Y CENTROS EDUCATIVOS CON MATERIALES ESCOLARES</t>
  </si>
  <si>
    <t>MANTENIMIENTO Y AMPLIACION A LAS 23 ESCUELAS VEREDALES EN SUS NIVELES DE EDUCACION BASICA PRIMARIA</t>
  </si>
  <si>
    <t>No DE  ESCUELAS MANTENIMIENTO</t>
  </si>
  <si>
    <t>No DE INSTITUCIONES EDUCATIVAS CON EDUCACION BASICA Y MEDIA(HACER EL MANTENIMIENTO DE   COLEGIO Y  ESCUELAS)</t>
  </si>
  <si>
    <t>23  ESCUELAS DOTADOS</t>
  </si>
  <si>
    <t>1457  ESTUDIANTES BENEFICIADO CON RESTAURANTES ESCOLARES</t>
  </si>
  <si>
    <t>23 DE ESCUELAS DOTADAS</t>
  </si>
  <si>
    <t>150 JOVENES QUE INGRESAN A PROCESOS TECNOLOGICOS</t>
  </si>
  <si>
    <t>PORCENTAJE DEL TRANSPORTE ESCOLAR</t>
  </si>
  <si>
    <t>% DE COBERTURA A NIVEL MUNIPAL</t>
  </si>
  <si>
    <t>GENERAR 210 N UEVOS CUPOS DE TRANSPORTE ESCOLAR PARA ALUMNOS DEL AREA RURAL</t>
  </si>
  <si>
    <t>MANTENER LOS 6830 CUPOS ACTUALES DEL REGIMEN SUBSIDIADO DE SALUD</t>
  </si>
  <si>
    <t>SUBSIDIAR AL 70% DE LOS ALUMNOS DE EDUCACION BASICA Y MEDIA EN EL TRANSPORTE DESDE LAS VEREDAS A LOS CENTYROS EDUCATIVOS,CONTINUAR CON EL 100% DE COBERTURA EN REGIMEN SUBSIDIADO PARA LAS PERSONAS NIVEL 1 Y 2 DEL SISBEN,GARANTIZAR QUE EL 100% (6830 PERSONAS) DE LAS PERSONAS QUE AUN NO TIENEN NINGUN TIPO DE REGIMEN TENGA SALUD,AMPLIAR LA COBERTURA EN LOS ACUEDUCTOS RURALES Y URBANOS DEL MUNICIPIO</t>
  </si>
  <si>
    <t>REALIZAR 4 PROYECTOS INTEGRALES DE SALUD PUBLICA</t>
  </si>
  <si>
    <t>CONTINUAR CON EL 100% DE COBERTURA EN REGIMEN SUBSIDIADO PARA LAS PERSONAS NIVEL 1 Y 2 DEL SISBEN</t>
  </si>
  <si>
    <t/>
  </si>
  <si>
    <t>GARANTIZAR QUE EL 100% (6830 PERSONAS) DE LAS PERSONAS QUE AUN NO TIENEN NINGUN TIPO DE REGIMEN TENGA SALUD</t>
  </si>
  <si>
    <t>JEFE DE PLANEACIÓN: Juan Plablo Garay</t>
  </si>
  <si>
    <t>APOYAR 6 EVENTOS MINICULTURALES DE NUESTRO MUNICIPIO</t>
  </si>
  <si>
    <t>MANTENER 2 ESCUELAS DE FORMACION DE DIFERENTES GRUPOS INSTITUCIONALES</t>
  </si>
  <si>
    <t>IMPLEMENTAR Y DOTAR 8 ESCUELAS DE FORMACION CULTURALES MUSICALES</t>
  </si>
  <si>
    <t>PAGO DE INSTRUCTOR PARA DESARROLLAR ACTIVIDADES ARTISTICAS</t>
  </si>
  <si>
    <t>FOMENTAR LA PRACTICA DEL DEPORTE COMO RECURSO VITAL PARA MEJORAR LA CALIDAD DE VIDA</t>
  </si>
  <si>
    <t>INTERVENIR LA TOTALIDAD DE LOS ESCENARIOS DEPORTIVOS MUNICIPALES</t>
  </si>
  <si>
    <t>DOTAR LA TOTAIDAD DE INSTITUCIONES CON IMPLEMENTOS DEPORTIVOS A LAS INSTITUCIONES</t>
  </si>
  <si>
    <t>MANTENER LOS PAGOS A LAS PERSONAS ENCARGADAS DEL AREA DEL DEPORTE</t>
  </si>
  <si>
    <t>No DE PERSONAS INSCRITAS A LAS ECUELAS DEPORTIVAS/ NO TOTAL DE JOVENES</t>
  </si>
  <si>
    <t>No DE ESCENARIOS INTERVENIDOS</t>
  </si>
  <si>
    <t>No DE ESCENARIOS O ENTIDADES DOTADAS</t>
  </si>
  <si>
    <t>No DE INSTRUCTORES PARA LA PRACTICA DEL DEPORTE</t>
  </si>
  <si>
    <t>No DE EVENTOS CULTURALES APOYADOS/ NO DE EVENTOS ACTUAL DE EVENTOS</t>
  </si>
  <si>
    <t>No DE ESCUELAS DE FORMACIONA ARTISTICA Y MUSICAL MANTENIDAS</t>
  </si>
  <si>
    <t>No DE ENTIDAES DOTADAS/ NO TOTAL DE ENTID</t>
  </si>
  <si>
    <t>No DE INSTRUCTORES PARA ACTIVIDADES ARTISITICAS</t>
  </si>
  <si>
    <t>CONSTRUIR 25 UNIDADES DE VIVIENDA NUEVA</t>
  </si>
  <si>
    <t>REALIZAR EL MEJORAMIENTO DE 300 UNIDADES DE VIVIENDA EN EL AREA URBANA Y RURAL</t>
  </si>
  <si>
    <t>25 UNIDADES DE VIVIENDA CONSTRUIDA</t>
  </si>
  <si>
    <t>300 VIVIENDAS MEJORADAS</t>
  </si>
  <si>
    <t>IMPLEMENTAR 4 PROYECTOS INTEGRALES PARA EL FOMENTO Y PROTECCION DEL MENOR DE EDAD</t>
  </si>
  <si>
    <t>PROTEGER A 50 FAMILIAS EN MISERIA CON NESECIDADES BASICAS INSATISFECHAS</t>
  </si>
  <si>
    <t>INSTAURAR Y APOYAR EVENTOS QUE FOMENTEN LA VIDA SALUDABLE DE LOS ANCIANOS DE FOSCA</t>
  </si>
  <si>
    <t>MANTENER Y FORTALECER PROGRAMAS COMO FAMILIAS EN ACCION Y RED JUNTOS Y OTRAS INICIATIVAS</t>
  </si>
  <si>
    <t>IMPLEMENTAR 4 PROYECTOS INTEGRALES DIRIDOS A LA NIÑEZ Y LA INFANCIA</t>
  </si>
  <si>
    <t>4 DE PROYECTOS INTEGRALES DIREIGIDOS A LA NIÑEZ</t>
  </si>
  <si>
    <t>50  DE FAMILIAS POR PROTEGER</t>
  </si>
  <si>
    <t>No DE EVENTOS QUE FORTALESCAN LA VIDA SALUDABLE.</t>
  </si>
  <si>
    <t>No DE PROYECTOS MANTENIDOS EN FAMILIAS EN ACCION  Y RED JUNTOS</t>
  </si>
  <si>
    <t>No DE PROYECTOS INTEGRALES</t>
  </si>
  <si>
    <t>Brindar  unidades de mejoramiento en los programasde vivienda</t>
  </si>
  <si>
    <t>INCREMENTAR EN UN % EL NUMERO DE INTEGRANTES DE LAS ESCUELAS DE FORMACION DEPORTIVA</t>
  </si>
  <si>
    <t>Atender en un % cada uno de los programas</t>
  </si>
  <si>
    <t>Atender todos los programas propuestos en mas de un %</t>
  </si>
  <si>
    <t>Atender a mas de00  personas</t>
  </si>
  <si>
    <t>REALIZAR TRABAJOS DE PAVIMENTACION EN 20 KILOMETROS DE VIA</t>
  </si>
  <si>
    <t>REALIZAR EL MANTENIMIENTO  DEL 100% DE LAS VIAS MUNICIPALES</t>
  </si>
  <si>
    <t>ADECUAR 4 PUENTES PARA LAS VEREDAS SANAME, EL HERRERO Y MESA DE CASTRO</t>
  </si>
  <si>
    <t>20 KILOMETROS PAVIMENTADOS</t>
  </si>
  <si>
    <t>100% DE VIAS MANTENIDAS</t>
  </si>
  <si>
    <t>4 PUENTES REHABILITADOS</t>
  </si>
  <si>
    <t>REHABILITACION DE SISTEMAS DE POTABLIZACION</t>
  </si>
  <si>
    <t>MANTENIMIENTO DEL 2 REDES DE LA RED DE DISTRIBUCION DE LOS DIFERENTES ACUEDUCTOS URBANOS Y RURALES</t>
  </si>
  <si>
    <t>CAMBIAR 359 MICRO MEDIDORES DE LA MICRO MEDICION EN EL PERIMETRO URBANO</t>
  </si>
  <si>
    <t>AMPLIAR Y MEJORAR LAS DOS PLANTAS DE POTABILIZACION EXISTENTES</t>
  </si>
  <si>
    <t>CONSTRUCCION DEL 100% DEL PLAN MAESTRO DE ALCANTARILLADO</t>
  </si>
  <si>
    <t>MANTENIMIENTO DEL 100% DE LA RED DE RECOLECCION DE AGUAS NEGRAS   TANTO URBANOS COMO VEREDALES</t>
  </si>
  <si>
    <t>CUBRIR EL 100% (420 VIVIENDAS)  EN RECOLECCION DE BASURAS EN EL PERIMETRO URBANO Y CENTRO POBLADO</t>
  </si>
  <si>
    <t>TRANSFORMACION EMPRESARIAL DE LA OFICINA DE SERVICVIOS PUBLICOS</t>
  </si>
  <si>
    <t xml:space="preserve">Servicios públicos </t>
  </si>
  <si>
    <t>PROTECCION Y REFORESTACION DE LAS CUENCAS Y MICROCUENCAS DEL MUNICIPIO (20HECTAREAS)</t>
  </si>
  <si>
    <t>REALIZAR 4 JORNADAS DE CAPACITACION Y CONCIENTIZACION DEL MANEJO Y CUIDADOS DE LOS ANIMALES  APOYADAS POR JORNADAS DE VACUNACION Y DESPARACITACION</t>
  </si>
  <si>
    <t>DESARROLLAR 2 PROYECTOS EN PREVENCION Y ATENCION DE DESASTRES</t>
  </si>
  <si>
    <t>20 DE HECTAREAS RECUPERADAS</t>
  </si>
  <si>
    <t>4 JORNADAS REALIZADAS</t>
  </si>
  <si>
    <t>2 PROYECTOS DE PREVENCION Y ATENCION DE DESASTRES</t>
  </si>
  <si>
    <t>UMATA</t>
  </si>
  <si>
    <t>UMATA/PLANEACION</t>
  </si>
  <si>
    <t>RECUPERAR EL 30% DE ZONAS DE PROTECCION DE CUENCAS Y DE REFORESTACION</t>
  </si>
  <si>
    <t>PROMOCION DE 2 PROGRAMAS PARA LA MICROEMPRESA Y ALIANZAS PARA EL DESARROLLO EMPRESARIAL</t>
  </si>
  <si>
    <t xml:space="preserve"> 4 PROGRAMAS DE CAPACITACION Y ASESORIA A LA COMUNIDAD</t>
  </si>
  <si>
    <t>2 PROGRAMAS PARA EL DESARROLLO DE MICROEMPRESAS</t>
  </si>
  <si>
    <t>4 PROGRAMAS DE CAPACITACION Y ASESORIA</t>
  </si>
  <si>
    <t>ENLACE SOCIAL</t>
  </si>
  <si>
    <t>REHABILITAR Y MANTENER EL 100% DE LOS EQUIPAMETOS MUNICIPALES</t>
  </si>
  <si>
    <t>PORCENTAJE DE EQUIPOS MUNICIPALES REHABILITADOS</t>
  </si>
  <si>
    <t>REALIZAR LA RESTRUCTURACION DEL 100% DE LA ADMINISTRACION PUBLICA</t>
  </si>
  <si>
    <t>CREAR 4 PROYECTOS INTEGRALES EN EL TEMA DE SEGURIDAD Y CONVIVENCIA</t>
  </si>
  <si>
    <t>CREAR 5 PROYECTOS DE CAPACITACION Y ACOMPAÑAMIENTO ORIENTADO AL DESARROLLO MUNICIPAL</t>
  </si>
  <si>
    <t>PORCENTAJE DE PROCESO DE AVANCE</t>
  </si>
  <si>
    <t>4 PROYECTOS A CREAR EN TEMAS DE SEGURIDAD</t>
  </si>
  <si>
    <t>5 DE PROYECTOS DE CAPACITACION Y ACOMPAÑAMIENTO</t>
  </si>
  <si>
    <t>MANTENIMIETO DE LA  INFRAESTRUCTURA CARCELARIA DEL MUNICIPIO</t>
  </si>
  <si>
    <t>CONRATACION SERVICIOS ESPECIALIZADOS EN MANEJO CARCELERO</t>
  </si>
  <si>
    <t>APOYAR A LA FAMILIA Y NIÑEZ A PARTIR DE LA COMISARIA DE FAMILIA</t>
  </si>
  <si>
    <t>1 INSTASLACIONES CARCELARIAS EN MANTENIMIENTO</t>
  </si>
  <si>
    <t>1 PERSONAS CONTRATADAS EN MANEJO CARCELARIO</t>
  </si>
  <si>
    <t>1 PROGRAMAS INTEGRALES IMPLEMENTADOS EN LA COMISARIOS DE FAMILIA</t>
  </si>
  <si>
    <t>Secreteria de Gobierno</t>
  </si>
  <si>
    <t>COMPLETAR LAS COLAS DE ENRGIA FALTANTES PARA GARANTIZAR EL SERVIO DE ENERGIA</t>
  </si>
  <si>
    <t>FORTALECIMIENTO Y AMPLIACION DE LAS REDES ELECTRICAS</t>
  </si>
  <si>
    <t>DISTRIBUIR LAS NUEVAS REDES DE GAS DOMICILIARIO</t>
  </si>
  <si>
    <t>AMPLIAR LA COBERTURA EN LOS ACUEDUCTOS RURALES Y URBANOS DEL MUNICIPIO ,CUBRIR EL 14% (240PERSONAS)  DE LAS PERSONAS QUE AUN NO TIENE SERVICIOS DE ENERGIA,AUMENTAR EN 50 NUEVAS LAS  CONEXIONES DE GAS DOMICILIARIO EN EL MUNICIPIO</t>
  </si>
  <si>
    <t>META DEL AÑO PARA EL PERIODO DE GOBIERNO: 1</t>
  </si>
  <si>
    <t>COMPONENTE DE EFICACIA - PLAN DE ACCION 2012</t>
  </si>
  <si>
    <t>meta fisica 2012</t>
  </si>
  <si>
    <t>META FISICA 2012</t>
  </si>
  <si>
    <t>MUNICIPIO Y CODIGO DANE: FOSCA</t>
  </si>
  <si>
    <t>META FÍSICA 2012</t>
  </si>
</sst>
</file>

<file path=xl/styles.xml><?xml version="1.0" encoding="utf-8"?>
<styleSheet xmlns="http://schemas.openxmlformats.org/spreadsheetml/2006/main">
  <numFmts count="7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  <numFmt numFmtId="167" formatCode="&quot;$&quot;\ #,##0.00"/>
    <numFmt numFmtId="168" formatCode="_-[$$-240A]\ * #,##0.00_ ;_-[$$-240A]\ * \-#,##0.00\ ;_-[$$-240A]\ * &quot;-&quot;??_ ;_-@_ "/>
    <numFmt numFmtId="169" formatCode="[$$-240A]\ #,##0.00"/>
    <numFmt numFmtId="170" formatCode="[$$-240A]\ #,##0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9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8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0" fillId="0" borderId="0" xfId="0" applyFill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5" xfId="0" applyFont="1" applyFill="1" applyBorder="1" applyAlignme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textRotation="89"/>
    </xf>
    <xf numFmtId="0" fontId="2" fillId="0" borderId="9" xfId="0" applyFont="1" applyBorder="1" applyAlignment="1">
      <alignment horizontal="center" vertical="top" textRotation="89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3" fontId="0" fillId="0" borderId="13" xfId="0" applyNumberForma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center" vertical="top" textRotation="89"/>
    </xf>
    <xf numFmtId="0" fontId="0" fillId="0" borderId="15" xfId="0" applyBorder="1"/>
    <xf numFmtId="0" fontId="5" fillId="0" borderId="0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/>
    <xf numFmtId="0" fontId="0" fillId="2" borderId="15" xfId="0" applyFill="1" applyBorder="1"/>
    <xf numFmtId="3" fontId="0" fillId="0" borderId="11" xfId="0" applyNumberFormat="1" applyBorder="1"/>
    <xf numFmtId="0" fontId="0" fillId="0" borderId="15" xfId="0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3" borderId="11" xfId="0" applyNumberFormat="1" applyFont="1" applyFill="1" applyBorder="1"/>
    <xf numFmtId="3" fontId="8" fillId="0" borderId="15" xfId="0" applyNumberFormat="1" applyFont="1" applyFill="1" applyBorder="1" applyAlignment="1">
      <alignment vertical="center"/>
    </xf>
    <xf numFmtId="3" fontId="0" fillId="0" borderId="13" xfId="0" applyNumberFormat="1" applyFill="1" applyBorder="1"/>
    <xf numFmtId="3" fontId="8" fillId="0" borderId="0" xfId="1" applyNumberFormat="1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Alignment="1"/>
    <xf numFmtId="0" fontId="0" fillId="0" borderId="16" xfId="0" applyBorder="1"/>
    <xf numFmtId="0" fontId="2" fillId="0" borderId="17" xfId="0" applyFont="1" applyBorder="1" applyAlignment="1">
      <alignment horizontal="center" vertical="center"/>
    </xf>
    <xf numFmtId="0" fontId="0" fillId="4" borderId="0" xfId="0" applyFill="1"/>
    <xf numFmtId="0" fontId="0" fillId="0" borderId="18" xfId="0" applyFill="1" applyBorder="1" applyAlignment="1">
      <alignment horizontal="center"/>
    </xf>
    <xf numFmtId="0" fontId="11" fillId="0" borderId="9" xfId="0" applyFont="1" applyBorder="1" applyAlignment="1">
      <alignment horizontal="center" vertical="center" textRotation="89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textRotation="89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/>
    <xf numFmtId="3" fontId="8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18" xfId="0" applyBorder="1"/>
    <xf numFmtId="0" fontId="0" fillId="0" borderId="21" xfId="0" applyBorder="1"/>
    <xf numFmtId="0" fontId="0" fillId="0" borderId="15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5" borderId="1" xfId="0" applyFont="1" applyFill="1" applyBorder="1" applyAlignment="1"/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2" fillId="6" borderId="22" xfId="0" applyFont="1" applyFill="1" applyBorder="1"/>
    <xf numFmtId="0" fontId="0" fillId="6" borderId="13" xfId="0" applyFill="1" applyBorder="1" applyAlignment="1">
      <alignment horizontal="center"/>
    </xf>
    <xf numFmtId="0" fontId="0" fillId="6" borderId="13" xfId="0" applyFill="1" applyBorder="1"/>
    <xf numFmtId="3" fontId="4" fillId="6" borderId="13" xfId="0" applyNumberFormat="1" applyFont="1" applyFill="1" applyBorder="1"/>
    <xf numFmtId="3" fontId="0" fillId="6" borderId="13" xfId="0" applyNumberFormat="1" applyFill="1" applyBorder="1"/>
    <xf numFmtId="0" fontId="2" fillId="6" borderId="19" xfId="0" applyFont="1" applyFill="1" applyBorder="1" applyAlignment="1">
      <alignment horizontal="center" vertical="top" textRotation="89"/>
    </xf>
    <xf numFmtId="0" fontId="2" fillId="6" borderId="15" xfId="0" applyFont="1" applyFill="1" applyBorder="1" applyAlignment="1">
      <alignment horizontal="center" vertical="top" textRotation="89"/>
    </xf>
    <xf numFmtId="3" fontId="8" fillId="6" borderId="15" xfId="0" applyNumberFormat="1" applyFont="1" applyFill="1" applyBorder="1" applyAlignment="1">
      <alignment vertical="center"/>
    </xf>
    <xf numFmtId="0" fontId="0" fillId="6" borderId="23" xfId="0" applyFill="1" applyBorder="1"/>
    <xf numFmtId="0" fontId="2" fillId="6" borderId="9" xfId="0" applyFont="1" applyFill="1" applyBorder="1" applyAlignment="1">
      <alignment horizontal="center" vertical="top" textRotation="89"/>
    </xf>
    <xf numFmtId="0" fontId="2" fillId="6" borderId="24" xfId="0" applyFont="1" applyFill="1" applyBorder="1" applyAlignment="1">
      <alignment horizontal="center" vertical="top" textRotation="89"/>
    </xf>
    <xf numFmtId="3" fontId="0" fillId="6" borderId="15" xfId="0" applyNumberFormat="1" applyFill="1" applyBorder="1"/>
    <xf numFmtId="3" fontId="0" fillId="6" borderId="23" xfId="0" applyNumberFormat="1" applyFill="1" applyBorder="1"/>
    <xf numFmtId="0" fontId="2" fillId="6" borderId="25" xfId="0" applyFont="1" applyFill="1" applyBorder="1"/>
    <xf numFmtId="0" fontId="2" fillId="5" borderId="26" xfId="0" applyFont="1" applyFill="1" applyBorder="1" applyAlignment="1"/>
    <xf numFmtId="0" fontId="2" fillId="5" borderId="27" xfId="0" applyFont="1" applyFill="1" applyBorder="1" applyAlignment="1"/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/>
    <xf numFmtId="0" fontId="2" fillId="5" borderId="16" xfId="0" applyFont="1" applyFill="1" applyBorder="1" applyAlignment="1"/>
    <xf numFmtId="0" fontId="2" fillId="5" borderId="29" xfId="0" applyFont="1" applyFill="1" applyBorder="1" applyAlignment="1"/>
    <xf numFmtId="0" fontId="0" fillId="0" borderId="30" xfId="0" applyBorder="1"/>
    <xf numFmtId="0" fontId="0" fillId="0" borderId="31" xfId="0" applyBorder="1"/>
    <xf numFmtId="0" fontId="0" fillId="0" borderId="19" xfId="0" applyBorder="1"/>
    <xf numFmtId="0" fontId="5" fillId="0" borderId="32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/>
    </xf>
    <xf numFmtId="0" fontId="0" fillId="6" borderId="21" xfId="0" applyFill="1" applyBorder="1"/>
    <xf numFmtId="3" fontId="4" fillId="6" borderId="18" xfId="0" applyNumberFormat="1" applyFont="1" applyFill="1" applyBorder="1" applyAlignment="1">
      <alignment vertical="center"/>
    </xf>
    <xf numFmtId="9" fontId="0" fillId="0" borderId="18" xfId="0" applyNumberFormat="1" applyBorder="1" applyAlignment="1">
      <alignment horizontal="center"/>
    </xf>
    <xf numFmtId="0" fontId="0" fillId="0" borderId="18" xfId="0" applyBorder="1" applyAlignment="1"/>
    <xf numFmtId="3" fontId="0" fillId="6" borderId="18" xfId="0" applyNumberFormat="1" applyFill="1" applyBorder="1"/>
    <xf numFmtId="0" fontId="6" fillId="0" borderId="15" xfId="0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textRotation="89"/>
    </xf>
    <xf numFmtId="0" fontId="2" fillId="0" borderId="2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/>
    </xf>
    <xf numFmtId="9" fontId="6" fillId="0" borderId="15" xfId="0" applyNumberFormat="1" applyFont="1" applyFill="1" applyBorder="1" applyAlignment="1">
      <alignment vertical="center"/>
    </xf>
    <xf numFmtId="0" fontId="2" fillId="6" borderId="34" xfId="0" applyFont="1" applyFill="1" applyBorder="1"/>
    <xf numFmtId="0" fontId="13" fillId="0" borderId="15" xfId="0" applyFont="1" applyFill="1" applyBorder="1" applyAlignment="1">
      <alignment horizontal="left" wrapText="1"/>
    </xf>
    <xf numFmtId="9" fontId="10" fillId="0" borderId="15" xfId="0" applyNumberFormat="1" applyFont="1" applyFill="1" applyBorder="1" applyAlignment="1"/>
    <xf numFmtId="0" fontId="10" fillId="0" borderId="15" xfId="0" applyFont="1" applyFill="1" applyBorder="1" applyAlignment="1"/>
    <xf numFmtId="0" fontId="6" fillId="8" borderId="15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top" textRotation="89"/>
    </xf>
    <xf numFmtId="0" fontId="2" fillId="0" borderId="20" xfId="0" applyFont="1" applyBorder="1" applyAlignment="1">
      <alignment horizontal="center" vertical="center" wrapText="1"/>
    </xf>
    <xf numFmtId="0" fontId="0" fillId="6" borderId="23" xfId="0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Fill="1"/>
    <xf numFmtId="0" fontId="6" fillId="8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6" fillId="0" borderId="15" xfId="0" applyFont="1" applyBorder="1"/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7" fillId="7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/>
    <xf numFmtId="0" fontId="9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2" fillId="0" borderId="15" xfId="0" applyFont="1" applyFill="1" applyBorder="1" applyAlignment="1">
      <alignment horizontal="center" vertical="top" textRotation="89"/>
    </xf>
    <xf numFmtId="0" fontId="6" fillId="0" borderId="15" xfId="0" applyFont="1" applyFill="1" applyBorder="1" applyAlignment="1">
      <alignment vertical="center"/>
    </xf>
    <xf numFmtId="0" fontId="2" fillId="6" borderId="15" xfId="0" applyFont="1" applyFill="1" applyBorder="1"/>
    <xf numFmtId="0" fontId="0" fillId="6" borderId="15" xfId="0" applyFill="1" applyBorder="1" applyAlignment="1">
      <alignment horizontal="center"/>
    </xf>
    <xf numFmtId="0" fontId="0" fillId="6" borderId="15" xfId="0" applyFill="1" applyBorder="1"/>
    <xf numFmtId="3" fontId="4" fillId="6" borderId="15" xfId="0" applyNumberFormat="1" applyFont="1" applyFill="1" applyBorder="1"/>
    <xf numFmtId="0" fontId="2" fillId="5" borderId="15" xfId="0" applyFont="1" applyFill="1" applyBorder="1" applyAlignment="1"/>
    <xf numFmtId="0" fontId="14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9" fontId="0" fillId="6" borderId="15" xfId="0" applyNumberFormat="1" applyFill="1" applyBorder="1"/>
    <xf numFmtId="0" fontId="6" fillId="0" borderId="15" xfId="0" applyFont="1" applyBorder="1" applyAlignment="1">
      <alignment horizontal="center" wrapText="1"/>
    </xf>
    <xf numFmtId="0" fontId="6" fillId="6" borderId="15" xfId="0" applyFont="1" applyFill="1" applyBorder="1" applyAlignment="1">
      <alignment horizontal="center"/>
    </xf>
    <xf numFmtId="0" fontId="6" fillId="0" borderId="15" xfId="0" applyFont="1" applyFill="1" applyBorder="1"/>
    <xf numFmtId="169" fontId="6" fillId="6" borderId="15" xfId="0" applyNumberFormat="1" applyFont="1" applyFill="1" applyBorder="1"/>
    <xf numFmtId="0" fontId="6" fillId="6" borderId="15" xfId="0" applyFont="1" applyFill="1" applyBorder="1"/>
    <xf numFmtId="169" fontId="4" fillId="6" borderId="15" xfId="0" applyNumberFormat="1" applyFont="1" applyFill="1" applyBorder="1"/>
    <xf numFmtId="169" fontId="6" fillId="0" borderId="15" xfId="1" applyNumberFormat="1" applyFont="1" applyFill="1" applyBorder="1" applyAlignment="1">
      <alignment vertical="center"/>
    </xf>
    <xf numFmtId="1" fontId="6" fillId="8" borderId="15" xfId="0" applyNumberFormat="1" applyFont="1" applyFill="1" applyBorder="1" applyAlignment="1">
      <alignment horizontal="center" vertical="center" wrapText="1"/>
    </xf>
    <xf numFmtId="9" fontId="6" fillId="0" borderId="15" xfId="3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89"/>
    </xf>
    <xf numFmtId="0" fontId="2" fillId="6" borderId="15" xfId="0" applyFont="1" applyFill="1" applyBorder="1" applyAlignment="1">
      <alignment horizontal="center" vertical="center" textRotation="89"/>
    </xf>
    <xf numFmtId="0" fontId="0" fillId="0" borderId="15" xfId="0" applyBorder="1" applyAlignment="1"/>
    <xf numFmtId="0" fontId="0" fillId="0" borderId="15" xfId="0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15" xfId="0" applyFont="1" applyFill="1" applyBorder="1"/>
    <xf numFmtId="0" fontId="6" fillId="0" borderId="15" xfId="0" applyFont="1" applyFill="1" applyBorder="1" applyAlignment="1">
      <alignment horizontal="center" vertical="center"/>
    </xf>
    <xf numFmtId="169" fontId="6" fillId="0" borderId="15" xfId="1" applyNumberFormat="1" applyFont="1" applyFill="1" applyBorder="1" applyAlignment="1">
      <alignment horizontal="center" vertical="center"/>
    </xf>
    <xf numFmtId="169" fontId="6" fillId="6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0" fontId="7" fillId="7" borderId="15" xfId="0" applyNumberFormat="1" applyFont="1" applyFill="1" applyBorder="1" applyAlignment="1">
      <alignment vertical="center" wrapText="1"/>
    </xf>
    <xf numFmtId="10" fontId="0" fillId="0" borderId="15" xfId="0" applyNumberFormat="1" applyBorder="1" applyAlignment="1"/>
    <xf numFmtId="0" fontId="2" fillId="0" borderId="0" xfId="0" applyFont="1" applyAlignment="1">
      <alignment wrapText="1"/>
    </xf>
    <xf numFmtId="0" fontId="0" fillId="0" borderId="36" xfId="0" applyBorder="1"/>
    <xf numFmtId="0" fontId="0" fillId="6" borderId="37" xfId="0" applyFill="1" applyBorder="1"/>
    <xf numFmtId="3" fontId="4" fillId="6" borderId="23" xfId="0" applyNumberFormat="1" applyFont="1" applyFill="1" applyBorder="1"/>
    <xf numFmtId="0" fontId="2" fillId="0" borderId="20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/>
    <xf numFmtId="3" fontId="4" fillId="6" borderId="22" xfId="0" applyNumberFormat="1" applyFont="1" applyFill="1" applyBorder="1"/>
    <xf numFmtId="169" fontId="14" fillId="0" borderId="15" xfId="1" applyNumberFormat="1" applyFont="1" applyFill="1" applyBorder="1" applyAlignment="1">
      <alignment vertical="center"/>
    </xf>
    <xf numFmtId="169" fontId="14" fillId="0" borderId="15" xfId="1" applyNumberFormat="1" applyFont="1" applyFill="1" applyBorder="1" applyAlignment="1">
      <alignment horizontal="center" vertical="center"/>
    </xf>
    <xf numFmtId="169" fontId="14" fillId="6" borderId="15" xfId="0" applyNumberFormat="1" applyFont="1" applyFill="1" applyBorder="1" applyAlignment="1">
      <alignment horizontal="center"/>
    </xf>
    <xf numFmtId="169" fontId="14" fillId="6" borderId="15" xfId="0" applyNumberFormat="1" applyFont="1" applyFill="1" applyBorder="1" applyAlignment="1">
      <alignment vertical="center"/>
    </xf>
    <xf numFmtId="169" fontId="14" fillId="6" borderId="15" xfId="0" applyNumberFormat="1" applyFont="1" applyFill="1" applyBorder="1" applyAlignment="1">
      <alignment horizontal="right" vertical="center"/>
    </xf>
    <xf numFmtId="169" fontId="14" fillId="6" borderId="15" xfId="0" applyNumberFormat="1" applyFont="1" applyFill="1" applyBorder="1" applyAlignment="1">
      <alignment horizontal="right"/>
    </xf>
    <xf numFmtId="4" fontId="14" fillId="0" borderId="15" xfId="0" applyNumberFormat="1" applyFont="1" applyBorder="1" applyAlignment="1">
      <alignment horizontal="center" vertical="center"/>
    </xf>
    <xf numFmtId="4" fontId="14" fillId="2" borderId="15" xfId="3" applyNumberFormat="1" applyFont="1" applyFill="1" applyBorder="1" applyAlignment="1">
      <alignment horizontal="center" vertical="center" wrapText="1"/>
    </xf>
    <xf numFmtId="9" fontId="14" fillId="2" borderId="15" xfId="3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169" fontId="15" fillId="2" borderId="15" xfId="0" applyNumberFormat="1" applyFont="1" applyFill="1" applyBorder="1" applyAlignment="1">
      <alignment horizontal="center" vertical="top" textRotation="89"/>
    </xf>
    <xf numFmtId="169" fontId="15" fillId="0" borderId="15" xfId="0" applyNumberFormat="1" applyFont="1" applyBorder="1" applyAlignment="1">
      <alignment horizontal="center" vertical="top" textRotation="89"/>
    </xf>
    <xf numFmtId="169" fontId="14" fillId="6" borderId="15" xfId="0" applyNumberFormat="1" applyFont="1" applyFill="1" applyBorder="1" applyAlignment="1">
      <alignment horizontal="center" vertical="top"/>
    </xf>
    <xf numFmtId="169" fontId="16" fillId="6" borderId="15" xfId="0" applyNumberFormat="1" applyFont="1" applyFill="1" applyBorder="1" applyAlignment="1">
      <alignment vertical="center"/>
    </xf>
    <xf numFmtId="4" fontId="17" fillId="2" borderId="1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/>
    </xf>
    <xf numFmtId="169" fontId="16" fillId="2" borderId="15" xfId="0" applyNumberFormat="1" applyFont="1" applyFill="1" applyBorder="1" applyAlignment="1">
      <alignment vertical="center"/>
    </xf>
    <xf numFmtId="0" fontId="0" fillId="9" borderId="15" xfId="0" applyFill="1" applyBorder="1"/>
    <xf numFmtId="0" fontId="6" fillId="9" borderId="15" xfId="0" applyFont="1" applyFill="1" applyBorder="1"/>
    <xf numFmtId="169" fontId="14" fillId="0" borderId="15" xfId="0" applyNumberFormat="1" applyFont="1" applyFill="1" applyBorder="1" applyAlignment="1">
      <alignment vertical="center"/>
    </xf>
    <xf numFmtId="169" fontId="14" fillId="0" borderId="15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9" fontId="14" fillId="0" borderId="15" xfId="3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textRotation="89"/>
    </xf>
    <xf numFmtId="168" fontId="14" fillId="0" borderId="15" xfId="0" applyNumberFormat="1" applyFont="1" applyBorder="1" applyAlignment="1">
      <alignment horizontal="center" vertical="center" wrapText="1"/>
    </xf>
    <xf numFmtId="168" fontId="14" fillId="6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/>
    <xf numFmtId="0" fontId="14" fillId="0" borderId="15" xfId="0" applyFont="1" applyBorder="1" applyAlignment="1">
      <alignment horizontal="center" vertical="top" textRotation="89"/>
    </xf>
    <xf numFmtId="0" fontId="14" fillId="0" borderId="15" xfId="0" applyFont="1" applyBorder="1" applyAlignment="1">
      <alignment horizontal="center" vertical="top" wrapText="1"/>
    </xf>
    <xf numFmtId="168" fontId="14" fillId="6" borderId="15" xfId="2" applyNumberFormat="1" applyFont="1" applyFill="1" applyBorder="1"/>
    <xf numFmtId="9" fontId="14" fillId="0" borderId="15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170" fontId="16" fillId="0" borderId="15" xfId="0" applyNumberFormat="1" applyFont="1" applyFill="1" applyBorder="1" applyAlignment="1">
      <alignment vertical="center"/>
    </xf>
    <xf numFmtId="170" fontId="16" fillId="6" borderId="15" xfId="0" applyNumberFormat="1" applyFont="1" applyFill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0" xfId="0" applyFont="1"/>
    <xf numFmtId="0" fontId="14" fillId="0" borderId="15" xfId="0" applyFont="1" applyBorder="1" applyAlignment="1">
      <alignment vertical="center"/>
    </xf>
    <xf numFmtId="170" fontId="14" fillId="6" borderId="15" xfId="0" applyNumberFormat="1" applyFont="1" applyFill="1" applyBorder="1"/>
    <xf numFmtId="9" fontId="6" fillId="0" borderId="15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0" fontId="6" fillId="0" borderId="15" xfId="0" applyFont="1" applyBorder="1" applyAlignment="1"/>
    <xf numFmtId="0" fontId="6" fillId="0" borderId="18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top" textRotation="89"/>
    </xf>
    <xf numFmtId="0" fontId="0" fillId="0" borderId="23" xfId="0" applyBorder="1"/>
    <xf numFmtId="0" fontId="0" fillId="0" borderId="40" xfId="0" applyBorder="1"/>
    <xf numFmtId="167" fontId="6" fillId="0" borderId="15" xfId="0" applyNumberFormat="1" applyFont="1" applyFill="1" applyBorder="1"/>
    <xf numFmtId="167" fontId="0" fillId="0" borderId="15" xfId="0" applyNumberFormat="1" applyFill="1" applyBorder="1"/>
    <xf numFmtId="0" fontId="2" fillId="0" borderId="0" xfId="0" applyFont="1" applyFill="1" applyAlignment="1">
      <alignment vertical="center"/>
    </xf>
    <xf numFmtId="170" fontId="8" fillId="0" borderId="15" xfId="0" applyNumberFormat="1" applyFont="1" applyFill="1" applyBorder="1" applyAlignment="1">
      <alignment vertical="center"/>
    </xf>
    <xf numFmtId="167" fontId="0" fillId="6" borderId="15" xfId="0" applyNumberFormat="1" applyFill="1" applyBorder="1"/>
    <xf numFmtId="167" fontId="0" fillId="6" borderId="15" xfId="0" applyNumberFormat="1" applyFill="1" applyBorder="1" applyAlignment="1">
      <alignment horizontal="center"/>
    </xf>
    <xf numFmtId="167" fontId="0" fillId="6" borderId="13" xfId="0" applyNumberFormat="1" applyFill="1" applyBorder="1"/>
    <xf numFmtId="167" fontId="0" fillId="6" borderId="23" xfId="0" applyNumberFormat="1" applyFill="1" applyBorder="1"/>
    <xf numFmtId="0" fontId="2" fillId="2" borderId="0" xfId="0" applyFont="1" applyFill="1" applyAlignment="1">
      <alignment horizontal="center"/>
    </xf>
    <xf numFmtId="0" fontId="2" fillId="5" borderId="15" xfId="0" applyFont="1" applyFill="1" applyBorder="1" applyAlignment="1">
      <alignment horizontal="left"/>
    </xf>
    <xf numFmtId="0" fontId="2" fillId="5" borderId="4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0" fontId="6" fillId="5" borderId="45" xfId="0" applyNumberFormat="1" applyFont="1" applyFill="1" applyBorder="1" applyAlignment="1">
      <alignment horizontal="left" wrapText="1"/>
    </xf>
    <xf numFmtId="10" fontId="0" fillId="5" borderId="46" xfId="0" applyNumberFormat="1" applyFill="1" applyBorder="1" applyAlignment="1">
      <alignment horizontal="left" wrapText="1"/>
    </xf>
    <xf numFmtId="0" fontId="6" fillId="5" borderId="45" xfId="0" applyFont="1" applyFill="1" applyBorder="1" applyAlignment="1">
      <alignment horizontal="left"/>
    </xf>
    <xf numFmtId="0" fontId="0" fillId="5" borderId="46" xfId="0" applyFill="1" applyBorder="1" applyAlignment="1">
      <alignment horizontal="left"/>
    </xf>
    <xf numFmtId="0" fontId="6" fillId="5" borderId="47" xfId="0" applyFont="1" applyFill="1" applyBorder="1" applyAlignment="1">
      <alignment horizontal="left" vertical="center"/>
    </xf>
    <xf numFmtId="0" fontId="6" fillId="5" borderId="43" xfId="0" applyFont="1" applyFill="1" applyBorder="1" applyAlignment="1">
      <alignment horizontal="left" vertical="center"/>
    </xf>
    <xf numFmtId="0" fontId="6" fillId="5" borderId="48" xfId="0" applyFont="1" applyFill="1" applyBorder="1" applyAlignment="1">
      <alignment horizontal="left" vertical="center"/>
    </xf>
    <xf numFmtId="0" fontId="6" fillId="5" borderId="49" xfId="0" applyFont="1" applyFill="1" applyBorder="1" applyAlignment="1">
      <alignment horizontal="left" vertical="center"/>
    </xf>
    <xf numFmtId="0" fontId="6" fillId="5" borderId="50" xfId="0" applyFont="1" applyFill="1" applyBorder="1" applyAlignment="1">
      <alignment horizontal="left" vertical="center"/>
    </xf>
    <xf numFmtId="0" fontId="6" fillId="5" borderId="5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left"/>
    </xf>
    <xf numFmtId="0" fontId="2" fillId="5" borderId="52" xfId="0" applyFont="1" applyFill="1" applyBorder="1" applyAlignment="1">
      <alignment horizontal="left"/>
    </xf>
    <xf numFmtId="0" fontId="2" fillId="5" borderId="4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5" borderId="42" xfId="0" applyFont="1" applyFill="1" applyBorder="1" applyAlignment="1">
      <alignment horizontal="left" vertical="center"/>
    </xf>
    <xf numFmtId="0" fontId="0" fillId="5" borderId="43" xfId="0" applyFill="1" applyBorder="1" applyAlignment="1">
      <alignment horizontal="left" vertical="center"/>
    </xf>
    <xf numFmtId="0" fontId="0" fillId="5" borderId="44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6" fillId="5" borderId="42" xfId="0" applyFont="1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53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54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5" borderId="53" xfId="0" applyFont="1" applyFill="1" applyBorder="1" applyAlignment="1">
      <alignment horizontal="center" wrapText="1"/>
    </xf>
    <xf numFmtId="0" fontId="2" fillId="5" borderId="56" xfId="0" applyFont="1" applyFill="1" applyBorder="1" applyAlignment="1">
      <alignment horizontal="left"/>
    </xf>
    <xf numFmtId="0" fontId="2" fillId="5" borderId="57" xfId="0" applyFont="1" applyFill="1" applyBorder="1" applyAlignment="1">
      <alignment horizontal="left"/>
    </xf>
    <xf numFmtId="0" fontId="0" fillId="5" borderId="1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1" xfId="0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5723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0"/>
          <a:ext cx="2857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57150</xdr:rowOff>
    </xdr:from>
    <xdr:to>
      <xdr:col>7</xdr:col>
      <xdr:colOff>752475</xdr:colOff>
      <xdr:row>3</xdr:row>
      <xdr:rowOff>180975</xdr:rowOff>
    </xdr:to>
    <xdr:pic>
      <xdr:nvPicPr>
        <xdr:cNvPr id="19580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57150"/>
          <a:ext cx="16192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0</xdr:rowOff>
    </xdr:from>
    <xdr:to>
      <xdr:col>5</xdr:col>
      <xdr:colOff>695325</xdr:colOff>
      <xdr:row>3</xdr:row>
      <xdr:rowOff>123825</xdr:rowOff>
    </xdr:to>
    <xdr:pic>
      <xdr:nvPicPr>
        <xdr:cNvPr id="15964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2725" y="0"/>
          <a:ext cx="16192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1633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0"/>
          <a:ext cx="2362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6747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48575" y="0"/>
          <a:ext cx="2133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8840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0"/>
          <a:ext cx="2324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4699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0"/>
          <a:ext cx="19907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0</xdr:row>
      <xdr:rowOff>0</xdr:rowOff>
    </xdr:from>
    <xdr:to>
      <xdr:col>6</xdr:col>
      <xdr:colOff>685800</xdr:colOff>
      <xdr:row>3</xdr:row>
      <xdr:rowOff>66675</xdr:rowOff>
    </xdr:to>
    <xdr:pic>
      <xdr:nvPicPr>
        <xdr:cNvPr id="13915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25" y="0"/>
          <a:ext cx="1409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17533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48825" y="0"/>
          <a:ext cx="2133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18557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0525" y="0"/>
          <a:ext cx="1876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1666875</xdr:colOff>
      <xdr:row>0</xdr:row>
      <xdr:rowOff>57150</xdr:rowOff>
    </xdr:from>
    <xdr:to>
      <xdr:col>4</xdr:col>
      <xdr:colOff>476250</xdr:colOff>
      <xdr:row>3</xdr:row>
      <xdr:rowOff>247650</xdr:rowOff>
    </xdr:to>
    <xdr:pic>
      <xdr:nvPicPr>
        <xdr:cNvPr id="9819" name="Picture 1" descr="Planeación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57150"/>
          <a:ext cx="2524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00"/>
  </sheetPr>
  <dimension ref="A4:W24"/>
  <sheetViews>
    <sheetView tabSelected="1" view="pageBreakPreview" zoomScale="73" zoomScaleNormal="70" zoomScaleSheetLayoutView="73" workbookViewId="0">
      <selection activeCell="D19" sqref="D19"/>
    </sheetView>
  </sheetViews>
  <sheetFormatPr baseColWidth="10" defaultRowHeight="12.75"/>
  <cols>
    <col min="1" max="1" width="4.140625" style="38" customWidth="1"/>
    <col min="2" max="3" width="37.28515625" style="38" customWidth="1"/>
    <col min="4" max="4" width="10.28515625" style="39" customWidth="1"/>
    <col min="5" max="5" width="13.42578125" style="39" customWidth="1"/>
    <col min="6" max="6" width="12.7109375" style="38" customWidth="1"/>
    <col min="7" max="7" width="17.7109375" style="38" customWidth="1"/>
    <col min="8" max="8" width="21.7109375" style="38" bestFit="1" customWidth="1"/>
    <col min="9" max="9" width="10.140625" style="38" customWidth="1"/>
    <col min="10" max="10" width="11.5703125" style="38" customWidth="1"/>
    <col min="11" max="11" width="9.28515625" style="38" customWidth="1"/>
    <col min="12" max="13" width="7.7109375" style="38" customWidth="1"/>
    <col min="14" max="14" width="18.28515625" style="38" customWidth="1"/>
    <col min="15" max="15" width="9" style="38" customWidth="1"/>
    <col min="16" max="16" width="21.85546875" style="38" customWidth="1"/>
    <col min="17" max="17" width="21.42578125" style="38" customWidth="1"/>
    <col min="18" max="18" width="19.28515625" style="38" customWidth="1"/>
    <col min="19" max="19" width="19.7109375" style="38" customWidth="1"/>
    <col min="20" max="16384" width="11.42578125" style="38"/>
  </cols>
  <sheetData>
    <row r="4" spans="1:23" ht="20.100000000000001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23" ht="20.100000000000001" customHeight="1">
      <c r="D5" s="38"/>
      <c r="E5" s="38"/>
    </row>
    <row r="6" spans="1:23" ht="20.100000000000001" customHeight="1">
      <c r="A6" s="283" t="s">
        <v>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</row>
    <row r="7" spans="1:23" ht="12.75" customHeight="1">
      <c r="A7" s="285" t="s">
        <v>180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189"/>
      <c r="U7" s="189"/>
      <c r="V7" s="189"/>
      <c r="W7" s="189"/>
    </row>
    <row r="8" spans="1:23" ht="20.100000000000001" customHeight="1">
      <c r="A8" s="281" t="s">
        <v>46</v>
      </c>
      <c r="B8" s="281"/>
      <c r="C8" s="281"/>
      <c r="D8" s="281"/>
      <c r="E8" s="281"/>
      <c r="F8" s="281"/>
      <c r="G8" s="281"/>
      <c r="M8" s="284"/>
      <c r="N8" s="284"/>
      <c r="O8" s="284"/>
      <c r="P8" s="40"/>
      <c r="Q8" s="40" t="s">
        <v>1</v>
      </c>
      <c r="R8" s="40"/>
      <c r="S8" s="40"/>
    </row>
    <row r="9" spans="1:23" ht="20.100000000000001" customHeight="1">
      <c r="A9" s="281" t="s">
        <v>73</v>
      </c>
      <c r="B9" s="281"/>
      <c r="C9" s="281"/>
      <c r="D9" s="281"/>
      <c r="E9" s="281"/>
      <c r="F9" s="281"/>
      <c r="G9" s="281"/>
      <c r="M9" s="40"/>
      <c r="N9" s="40"/>
      <c r="O9" s="40"/>
      <c r="P9" s="40"/>
      <c r="Q9" s="40" t="s">
        <v>34</v>
      </c>
      <c r="R9" s="40"/>
      <c r="S9" s="40"/>
    </row>
    <row r="10" spans="1:23" ht="20.100000000000001" customHeight="1">
      <c r="A10" s="282" t="s">
        <v>47</v>
      </c>
      <c r="B10" s="282"/>
      <c r="C10" s="282"/>
      <c r="D10" s="282"/>
      <c r="E10" s="282"/>
      <c r="F10" s="282"/>
      <c r="G10" s="282"/>
      <c r="M10" s="40"/>
      <c r="N10" s="40"/>
      <c r="O10" s="40"/>
      <c r="P10" s="40"/>
      <c r="Q10" s="70" t="s">
        <v>95</v>
      </c>
      <c r="R10" s="70"/>
      <c r="S10" s="40"/>
    </row>
    <row r="11" spans="1:23">
      <c r="A11" s="144"/>
      <c r="B11" s="71"/>
      <c r="C11" s="71"/>
      <c r="D11" s="72"/>
      <c r="E11" s="72"/>
      <c r="F11" s="5"/>
      <c r="G11" s="5"/>
      <c r="M11" s="41"/>
      <c r="N11" s="41"/>
      <c r="O11" s="41"/>
      <c r="P11" s="41"/>
      <c r="Q11" s="71"/>
      <c r="R11" s="71"/>
      <c r="S11" s="41"/>
    </row>
    <row r="12" spans="1:23" ht="13.5" thickBot="1"/>
    <row r="13" spans="1:23" ht="20.100000000000001" customHeight="1">
      <c r="A13" s="74" t="s">
        <v>55</v>
      </c>
      <c r="B13" s="75"/>
      <c r="C13" s="75"/>
      <c r="D13" s="76"/>
      <c r="E13" s="76"/>
      <c r="F13" s="75"/>
      <c r="G13" s="77"/>
      <c r="H13" s="266" t="s">
        <v>179</v>
      </c>
      <c r="I13" s="266"/>
      <c r="J13" s="266"/>
      <c r="K13" s="266"/>
      <c r="L13" s="266"/>
      <c r="M13" s="266"/>
      <c r="N13" s="266"/>
      <c r="O13" s="266"/>
      <c r="P13" s="266"/>
      <c r="Q13" s="266"/>
      <c r="R13" s="267" t="s">
        <v>2</v>
      </c>
      <c r="S13" s="267"/>
    </row>
    <row r="14" spans="1:23" ht="20.100000000000001" customHeight="1">
      <c r="A14" s="78" t="s">
        <v>26</v>
      </c>
      <c r="B14" s="79"/>
      <c r="C14" s="79"/>
      <c r="D14" s="80"/>
      <c r="E14" s="80"/>
      <c r="F14" s="79"/>
      <c r="G14" s="81"/>
      <c r="H14" s="271" t="s">
        <v>67</v>
      </c>
      <c r="I14" s="272"/>
      <c r="J14" s="272"/>
      <c r="K14" s="272"/>
      <c r="L14" s="272"/>
      <c r="M14" s="272"/>
      <c r="N14" s="272"/>
      <c r="O14" s="272"/>
      <c r="P14" s="272"/>
      <c r="Q14" s="273"/>
      <c r="R14" s="277" t="s">
        <v>68</v>
      </c>
      <c r="S14" s="278"/>
    </row>
    <row r="15" spans="1:23" ht="20.100000000000001" customHeight="1" thickBot="1">
      <c r="A15" s="85" t="s">
        <v>3</v>
      </c>
      <c r="B15" s="86"/>
      <c r="C15" s="86"/>
      <c r="D15" s="87"/>
      <c r="E15" s="87"/>
      <c r="F15" s="86"/>
      <c r="G15" s="88"/>
      <c r="H15" s="274"/>
      <c r="I15" s="275"/>
      <c r="J15" s="275"/>
      <c r="K15" s="275"/>
      <c r="L15" s="275"/>
      <c r="M15" s="275"/>
      <c r="N15" s="275"/>
      <c r="O15" s="275"/>
      <c r="P15" s="275"/>
      <c r="Q15" s="276"/>
      <c r="R15" s="279"/>
      <c r="S15" s="280"/>
    </row>
    <row r="17" spans="1:19" ht="20.100000000000001" customHeight="1">
      <c r="A17" s="268" t="s">
        <v>4</v>
      </c>
      <c r="B17" s="268"/>
      <c r="C17" s="268"/>
      <c r="D17" s="268"/>
      <c r="E17" s="268"/>
      <c r="F17" s="268"/>
      <c r="G17" s="268"/>
      <c r="H17" s="268" t="s">
        <v>5</v>
      </c>
      <c r="I17" s="268"/>
      <c r="J17" s="268"/>
      <c r="K17" s="268"/>
      <c r="L17" s="268"/>
      <c r="M17" s="268"/>
      <c r="N17" s="268"/>
      <c r="O17" s="268"/>
      <c r="P17" s="268"/>
      <c r="Q17" s="268"/>
      <c r="R17" s="269" t="s">
        <v>40</v>
      </c>
      <c r="S17" s="270" t="s">
        <v>7</v>
      </c>
    </row>
    <row r="18" spans="1:19" ht="139.5" customHeight="1">
      <c r="A18" s="125" t="s">
        <v>9</v>
      </c>
      <c r="B18" s="125" t="s">
        <v>10</v>
      </c>
      <c r="C18" s="125" t="s">
        <v>36</v>
      </c>
      <c r="D18" s="35">
        <v>2012</v>
      </c>
      <c r="E18" s="126" t="s">
        <v>22</v>
      </c>
      <c r="F18" s="126" t="s">
        <v>23</v>
      </c>
      <c r="G18" s="126" t="s">
        <v>11</v>
      </c>
      <c r="H18" s="127" t="s">
        <v>12</v>
      </c>
      <c r="I18" s="127" t="s">
        <v>13</v>
      </c>
      <c r="J18" s="127" t="s">
        <v>14</v>
      </c>
      <c r="K18" s="127" t="s">
        <v>15</v>
      </c>
      <c r="L18" s="127" t="s">
        <v>16</v>
      </c>
      <c r="M18" s="127" t="s">
        <v>17</v>
      </c>
      <c r="N18" s="35" t="s">
        <v>38</v>
      </c>
      <c r="O18" s="127" t="s">
        <v>18</v>
      </c>
      <c r="P18" s="98" t="s">
        <v>19</v>
      </c>
      <c r="Q18" s="98" t="s">
        <v>20</v>
      </c>
      <c r="R18" s="269"/>
      <c r="S18" s="270"/>
    </row>
    <row r="19" spans="1:19" ht="45" customHeight="1">
      <c r="A19" s="145">
        <v>1</v>
      </c>
      <c r="B19" s="133" t="s">
        <v>89</v>
      </c>
      <c r="C19" s="69" t="s">
        <v>92</v>
      </c>
      <c r="D19" s="211"/>
      <c r="E19" s="212"/>
      <c r="F19" s="213"/>
      <c r="G19" s="214"/>
      <c r="H19" s="257">
        <v>368443447</v>
      </c>
      <c r="I19" s="215"/>
      <c r="J19" s="215"/>
      <c r="K19" s="215"/>
      <c r="L19" s="215"/>
      <c r="M19" s="215"/>
      <c r="N19" s="216"/>
      <c r="O19" s="215"/>
      <c r="P19" s="257">
        <v>368443447</v>
      </c>
      <c r="Q19" s="217"/>
      <c r="R19" s="146" t="s">
        <v>39</v>
      </c>
      <c r="S19" s="146"/>
    </row>
    <row r="20" spans="1:19" ht="42.75" customHeight="1">
      <c r="A20" s="145">
        <f>A19+1</f>
        <v>2</v>
      </c>
      <c r="B20" s="133" t="s">
        <v>91</v>
      </c>
      <c r="C20" s="69" t="s">
        <v>93</v>
      </c>
      <c r="D20" s="211"/>
      <c r="E20" s="212"/>
      <c r="F20" s="213"/>
      <c r="G20" s="214"/>
      <c r="H20" s="257">
        <v>44824000</v>
      </c>
      <c r="I20" s="215"/>
      <c r="J20" s="215"/>
      <c r="K20" s="215"/>
      <c r="L20" s="215"/>
      <c r="M20" s="215"/>
      <c r="N20" s="216"/>
      <c r="O20" s="215"/>
      <c r="P20" s="257">
        <v>44824000</v>
      </c>
      <c r="Q20" s="218"/>
      <c r="R20" s="146" t="s">
        <v>39</v>
      </c>
      <c r="S20" s="146"/>
    </row>
    <row r="21" spans="1:19" ht="42" customHeight="1">
      <c r="A21" s="145">
        <f>A20+1</f>
        <v>3</v>
      </c>
      <c r="B21" s="133" t="s">
        <v>43</v>
      </c>
      <c r="C21" s="69" t="s">
        <v>94</v>
      </c>
      <c r="D21" s="219"/>
      <c r="E21" s="212"/>
      <c r="F21" s="213"/>
      <c r="G21" s="220"/>
      <c r="H21" s="257">
        <v>68150000</v>
      </c>
      <c r="I21" s="221"/>
      <c r="J21" s="221"/>
      <c r="K21" s="221"/>
      <c r="L21" s="221"/>
      <c r="M21" s="221"/>
      <c r="N21" s="221"/>
      <c r="O21" s="221"/>
      <c r="P21" s="257">
        <v>68150000</v>
      </c>
      <c r="Q21" s="218"/>
      <c r="R21" s="146" t="s">
        <v>39</v>
      </c>
      <c r="S21" s="147"/>
    </row>
    <row r="22" spans="1:19" ht="24.95" customHeight="1">
      <c r="A22" s="42"/>
      <c r="B22" s="162" t="s">
        <v>21</v>
      </c>
      <c r="C22" s="162"/>
      <c r="D22" s="163"/>
      <c r="E22" s="163"/>
      <c r="F22" s="164"/>
      <c r="G22" s="164"/>
      <c r="H22" s="170">
        <f t="shared" ref="H22:O22" si="0">SUM(H19:H21)</f>
        <v>481417447</v>
      </c>
      <c r="I22" s="170">
        <f t="shared" si="0"/>
        <v>0</v>
      </c>
      <c r="J22" s="170">
        <f t="shared" si="0"/>
        <v>0</v>
      </c>
      <c r="K22" s="170">
        <f t="shared" si="0"/>
        <v>0</v>
      </c>
      <c r="L22" s="170">
        <f t="shared" si="0"/>
        <v>0</v>
      </c>
      <c r="M22" s="170">
        <f t="shared" si="0"/>
        <v>0</v>
      </c>
      <c r="N22" s="170">
        <f t="shared" si="0"/>
        <v>0</v>
      </c>
      <c r="O22" s="170">
        <f t="shared" si="0"/>
        <v>0</v>
      </c>
      <c r="P22" s="176">
        <f>P19+P20+P21</f>
        <v>481417447</v>
      </c>
      <c r="Q22" s="170">
        <f>SUM(Q21:Q21)</f>
        <v>0</v>
      </c>
      <c r="R22" s="190"/>
      <c r="S22" s="190"/>
    </row>
    <row r="24" spans="1:19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</row>
  </sheetData>
  <mergeCells count="16">
    <mergeCell ref="A9:G9"/>
    <mergeCell ref="A10:G10"/>
    <mergeCell ref="A4:S4"/>
    <mergeCell ref="A6:S6"/>
    <mergeCell ref="A8:G8"/>
    <mergeCell ref="M8:O8"/>
    <mergeCell ref="A7:S7"/>
    <mergeCell ref="A24:S24"/>
    <mergeCell ref="H13:Q13"/>
    <mergeCell ref="R13:S13"/>
    <mergeCell ref="A17:G17"/>
    <mergeCell ref="H17:Q17"/>
    <mergeCell ref="R17:R18"/>
    <mergeCell ref="S17:S18"/>
    <mergeCell ref="H14:Q15"/>
    <mergeCell ref="R14:S15"/>
  </mergeCells>
  <phoneticPr fontId="5" type="noConversion"/>
  <printOptions horizontalCentered="1"/>
  <pageMargins left="1.3779527559055118" right="0.74803149606299213" top="0.98425196850393704" bottom="0.98425196850393704" header="0" footer="0"/>
  <pageSetup paperSize="190" scale="55" orientation="landscape" verticalDpi="200" r:id="rId1"/>
  <headerFooter alignWithMargins="0"/>
  <rowBreaks count="1" manualBreakCount="1">
    <brk id="32" max="16383" man="1"/>
  </rowBreaks>
  <colBreaks count="1" manualBreakCount="1">
    <brk id="1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4:W25"/>
  <sheetViews>
    <sheetView view="pageBreakPreview" topLeftCell="A4" zoomScale="70" zoomScaleNormal="70" zoomScaleSheetLayoutView="70" workbookViewId="0">
      <selection activeCell="A9" sqref="A9:G9"/>
    </sheetView>
  </sheetViews>
  <sheetFormatPr baseColWidth="10" defaultRowHeight="12.75"/>
  <cols>
    <col min="1" max="1" width="4.140625" customWidth="1"/>
    <col min="2" max="3" width="34.42578125" customWidth="1"/>
    <col min="4" max="4" width="20.85546875" style="2" customWidth="1"/>
    <col min="5" max="5" width="18.42578125" style="2" customWidth="1"/>
    <col min="6" max="6" width="16.28515625" customWidth="1"/>
    <col min="7" max="7" width="15.28515625" style="5" customWidth="1"/>
    <col min="8" max="8" width="15.28515625" bestFit="1" customWidth="1"/>
    <col min="9" max="9" width="11.85546875" bestFit="1" customWidth="1"/>
    <col min="10" max="10" width="7.7109375" customWidth="1"/>
    <col min="11" max="11" width="12.42578125" customWidth="1"/>
    <col min="12" max="15" width="7.7109375" customWidth="1"/>
    <col min="16" max="16" width="17.5703125" customWidth="1"/>
    <col min="17" max="17" width="16.140625" customWidth="1"/>
    <col min="18" max="18" width="19.28515625" customWidth="1"/>
    <col min="19" max="19" width="19.7109375" customWidth="1"/>
  </cols>
  <sheetData>
    <row r="4" spans="1:23" ht="20.100000000000001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5" spans="1:23" ht="20.100000000000001" customHeight="1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23">
      <c r="A6" s="308" t="s">
        <v>180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52"/>
      <c r="U6" s="52"/>
      <c r="V6" s="52"/>
      <c r="W6" s="52"/>
    </row>
    <row r="7" spans="1:23" ht="20.100000000000001" customHeight="1">
      <c r="A7" s="314" t="s">
        <v>24</v>
      </c>
      <c r="B7" s="314"/>
      <c r="C7" s="314"/>
      <c r="D7" s="314"/>
      <c r="E7" s="314"/>
      <c r="F7" s="314"/>
      <c r="G7" s="314"/>
      <c r="M7" s="314"/>
      <c r="N7" s="314"/>
      <c r="O7" s="314"/>
      <c r="P7" s="3"/>
      <c r="Q7" s="3" t="s">
        <v>1</v>
      </c>
      <c r="R7" s="3"/>
      <c r="S7" s="3"/>
    </row>
    <row r="8" spans="1:23" ht="20.100000000000001" customHeight="1">
      <c r="A8" s="314" t="s">
        <v>183</v>
      </c>
      <c r="B8" s="314"/>
      <c r="C8" s="314"/>
      <c r="D8" s="314"/>
      <c r="E8" s="314"/>
      <c r="F8" s="314"/>
      <c r="G8" s="314"/>
      <c r="M8" s="3"/>
      <c r="N8" s="3"/>
      <c r="O8" s="3"/>
      <c r="P8" s="3"/>
      <c r="Q8" s="3" t="s">
        <v>30</v>
      </c>
      <c r="R8" s="3"/>
      <c r="S8" s="3"/>
    </row>
    <row r="9" spans="1:23" ht="20.100000000000001" customHeight="1">
      <c r="A9" s="314" t="s">
        <v>44</v>
      </c>
      <c r="B9" s="314"/>
      <c r="C9" s="314"/>
      <c r="D9" s="314"/>
      <c r="E9" s="314"/>
      <c r="F9" s="314"/>
      <c r="G9" s="314"/>
      <c r="M9" s="3"/>
      <c r="N9" s="3"/>
      <c r="O9" s="3"/>
      <c r="P9" s="3"/>
      <c r="Q9" s="3" t="str">
        <f>EDUCACIÓN!Q9</f>
        <v>JEFE DE PLANEACIÓN: Juan Plablo Garay</v>
      </c>
      <c r="R9" s="3"/>
      <c r="S9" s="3"/>
    </row>
    <row r="10" spans="1:23">
      <c r="A10" s="4"/>
      <c r="B10" s="4"/>
      <c r="C10" s="4"/>
      <c r="M10" s="4"/>
      <c r="N10" s="4"/>
      <c r="O10" s="4"/>
      <c r="P10" s="4"/>
      <c r="Q10" s="4"/>
      <c r="R10" s="4"/>
      <c r="S10" s="4"/>
    </row>
    <row r="11" spans="1:23" ht="13.5" thickBot="1"/>
    <row r="12" spans="1:23" ht="20.100000000000001" customHeight="1">
      <c r="A12" s="6" t="s">
        <v>60</v>
      </c>
      <c r="B12" s="7"/>
      <c r="C12" s="7"/>
      <c r="D12" s="8"/>
      <c r="E12" s="8"/>
      <c r="F12" s="7"/>
      <c r="G12" s="9"/>
      <c r="H12" s="266" t="s">
        <v>179</v>
      </c>
      <c r="I12" s="266"/>
      <c r="J12" s="266"/>
      <c r="K12" s="266"/>
      <c r="L12" s="266"/>
      <c r="M12" s="266"/>
      <c r="N12" s="266"/>
      <c r="O12" s="266"/>
      <c r="P12" s="266"/>
      <c r="Q12" s="266"/>
      <c r="R12" s="352" t="s">
        <v>2</v>
      </c>
      <c r="S12" s="352"/>
    </row>
    <row r="13" spans="1:23" ht="20.100000000000001" customHeight="1">
      <c r="A13" s="10" t="s">
        <v>29</v>
      </c>
      <c r="B13" s="11"/>
      <c r="C13" s="11"/>
      <c r="D13" s="1"/>
      <c r="E13" s="1"/>
      <c r="F13" s="11"/>
      <c r="G13" s="12"/>
      <c r="H13" s="13"/>
      <c r="I13" s="14"/>
      <c r="J13" s="14"/>
      <c r="K13" s="14"/>
      <c r="L13" s="14"/>
      <c r="M13" s="14"/>
      <c r="N13" s="14"/>
      <c r="O13" s="14"/>
      <c r="P13" s="14"/>
      <c r="Q13" s="15"/>
      <c r="R13" s="13"/>
      <c r="S13" s="15"/>
    </row>
    <row r="14" spans="1:23" ht="20.100000000000001" customHeight="1" thickBot="1">
      <c r="A14" s="16" t="s">
        <v>3</v>
      </c>
      <c r="B14" s="17"/>
      <c r="C14" s="17"/>
      <c r="D14" s="18"/>
      <c r="E14" s="18"/>
      <c r="F14" s="17"/>
      <c r="G14" s="19"/>
      <c r="H14" s="20"/>
      <c r="I14" s="21"/>
      <c r="J14" s="21"/>
      <c r="K14" s="21"/>
      <c r="L14" s="21"/>
      <c r="M14" s="21"/>
      <c r="N14" s="21"/>
      <c r="O14" s="21"/>
      <c r="P14" s="21"/>
      <c r="Q14" s="22"/>
      <c r="R14" s="20"/>
      <c r="S14" s="22"/>
    </row>
    <row r="15" spans="1:23" ht="13.5" thickBot="1"/>
    <row r="16" spans="1:23" ht="20.100000000000001" customHeight="1" thickBot="1">
      <c r="A16" s="339" t="s">
        <v>4</v>
      </c>
      <c r="B16" s="339"/>
      <c r="C16" s="339"/>
      <c r="D16" s="339"/>
      <c r="E16" s="339"/>
      <c r="F16" s="339"/>
      <c r="G16" s="339"/>
      <c r="H16" s="340" t="s">
        <v>5</v>
      </c>
      <c r="I16" s="341"/>
      <c r="J16" s="341"/>
      <c r="K16" s="341"/>
      <c r="L16" s="341"/>
      <c r="M16" s="341"/>
      <c r="N16" s="341"/>
      <c r="O16" s="341"/>
      <c r="P16" s="341"/>
      <c r="Q16" s="341"/>
      <c r="R16" s="353" t="s">
        <v>6</v>
      </c>
      <c r="S16" s="355" t="s">
        <v>7</v>
      </c>
    </row>
    <row r="17" spans="1:19" ht="90" customHeight="1" thickBot="1">
      <c r="A17" s="58" t="s">
        <v>9</v>
      </c>
      <c r="B17" s="58" t="s">
        <v>10</v>
      </c>
      <c r="C17" s="73" t="s">
        <v>36</v>
      </c>
      <c r="D17" s="60" t="s">
        <v>181</v>
      </c>
      <c r="E17" s="60" t="s">
        <v>22</v>
      </c>
      <c r="F17" s="60" t="s">
        <v>23</v>
      </c>
      <c r="G17" s="61" t="s">
        <v>11</v>
      </c>
      <c r="H17" s="59" t="s">
        <v>12</v>
      </c>
      <c r="I17" s="59" t="s">
        <v>13</v>
      </c>
      <c r="J17" s="59" t="s">
        <v>14</v>
      </c>
      <c r="K17" s="59" t="s">
        <v>15</v>
      </c>
      <c r="L17" s="59" t="s">
        <v>16</v>
      </c>
      <c r="M17" s="59" t="s">
        <v>17</v>
      </c>
      <c r="N17" s="59" t="s">
        <v>38</v>
      </c>
      <c r="O17" s="59" t="s">
        <v>18</v>
      </c>
      <c r="P17" s="97" t="s">
        <v>19</v>
      </c>
      <c r="Q17" s="97" t="s">
        <v>20</v>
      </c>
      <c r="R17" s="354"/>
      <c r="S17" s="356"/>
    </row>
    <row r="18" spans="1:19" ht="39" thickBot="1">
      <c r="A18" s="58"/>
      <c r="B18" s="248" t="s">
        <v>160</v>
      </c>
      <c r="C18" s="248" t="s">
        <v>161</v>
      </c>
      <c r="D18" s="45"/>
      <c r="E18" s="45"/>
      <c r="F18" s="247"/>
      <c r="G18" s="240"/>
      <c r="H18" s="258">
        <v>77197140</v>
      </c>
      <c r="I18" s="241"/>
      <c r="J18" s="241"/>
      <c r="K18" s="241"/>
      <c r="L18" s="241"/>
      <c r="M18" s="241"/>
      <c r="N18" s="241"/>
      <c r="O18" s="241"/>
      <c r="P18" s="258">
        <v>77197140</v>
      </c>
      <c r="Q18" s="242"/>
      <c r="R18" s="252"/>
      <c r="S18" s="251"/>
    </row>
    <row r="19" spans="1:19" ht="39" thickBot="1">
      <c r="A19" s="58"/>
      <c r="B19" s="248" t="s">
        <v>162</v>
      </c>
      <c r="C19" s="248" t="s">
        <v>165</v>
      </c>
      <c r="D19" s="45"/>
      <c r="E19" s="45"/>
      <c r="F19" s="247"/>
      <c r="G19" s="240"/>
      <c r="H19" s="258">
        <v>10920320</v>
      </c>
      <c r="I19" s="241"/>
      <c r="J19" s="241"/>
      <c r="K19" s="241"/>
      <c r="L19" s="241"/>
      <c r="M19" s="241"/>
      <c r="N19" s="241"/>
      <c r="O19" s="241"/>
      <c r="P19" s="258">
        <v>10920320</v>
      </c>
      <c r="Q19" s="242"/>
      <c r="R19" s="252"/>
      <c r="S19" s="251"/>
    </row>
    <row r="20" spans="1:19" ht="39" thickBot="1">
      <c r="A20" s="58"/>
      <c r="B20" s="248" t="s">
        <v>163</v>
      </c>
      <c r="C20" s="157" t="s">
        <v>166</v>
      </c>
      <c r="D20" s="45"/>
      <c r="E20" s="45"/>
      <c r="F20" s="247"/>
      <c r="G20" s="240"/>
      <c r="H20" s="258">
        <v>58310010</v>
      </c>
      <c r="I20" s="241"/>
      <c r="J20" s="241"/>
      <c r="K20" s="241"/>
      <c r="L20" s="241"/>
      <c r="M20" s="241"/>
      <c r="N20" s="241"/>
      <c r="O20" s="241"/>
      <c r="P20" s="258">
        <v>15000000</v>
      </c>
      <c r="Q20" s="242"/>
      <c r="R20" s="252"/>
      <c r="S20" s="251"/>
    </row>
    <row r="21" spans="1:19" ht="51.75" thickBot="1">
      <c r="A21" s="114"/>
      <c r="B21" s="248" t="s">
        <v>164</v>
      </c>
      <c r="C21" s="157" t="s">
        <v>167</v>
      </c>
      <c r="D21" s="45"/>
      <c r="E21" s="45"/>
      <c r="F21" s="247"/>
      <c r="G21" s="240"/>
      <c r="H21" s="258">
        <v>17754720</v>
      </c>
      <c r="I21" s="241"/>
      <c r="J21" s="241"/>
      <c r="K21" s="241"/>
      <c r="L21" s="241"/>
      <c r="M21" s="241"/>
      <c r="N21" s="241"/>
      <c r="O21" s="241"/>
      <c r="P21" s="258">
        <v>17754720</v>
      </c>
      <c r="Q21" s="242"/>
      <c r="R21" s="113"/>
      <c r="S21" s="113"/>
    </row>
    <row r="22" spans="1:19" ht="15.75" thickBot="1">
      <c r="A22" s="68"/>
      <c r="B22" s="195"/>
      <c r="C22" s="65"/>
      <c r="D22" s="65"/>
      <c r="E22" s="65"/>
      <c r="F22" s="119"/>
      <c r="G22" s="56"/>
      <c r="H22" s="64"/>
      <c r="I22" s="64"/>
      <c r="J22" s="120"/>
      <c r="K22" s="64"/>
      <c r="L22" s="120"/>
      <c r="M22" s="64"/>
      <c r="N22" s="120"/>
      <c r="O22" s="120"/>
      <c r="P22" s="118"/>
      <c r="Q22" s="121"/>
      <c r="R22" s="67"/>
      <c r="S22" s="67"/>
    </row>
    <row r="23" spans="1:19" ht="24.95" customHeight="1" thickBot="1">
      <c r="A23" s="117"/>
      <c r="B23" s="132" t="s">
        <v>21</v>
      </c>
      <c r="C23" s="92"/>
      <c r="D23" s="93"/>
      <c r="E23" s="93"/>
      <c r="F23" s="94"/>
      <c r="G23" s="94"/>
      <c r="H23" s="263">
        <f>SUM(H18:H22)</f>
        <v>164182190</v>
      </c>
      <c r="I23" s="94"/>
      <c r="J23" s="94"/>
      <c r="K23" s="94"/>
      <c r="L23" s="94"/>
      <c r="M23" s="94"/>
      <c r="N23" s="94"/>
      <c r="O23" s="94"/>
      <c r="P23" s="95">
        <f>SUM(P18:P22)</f>
        <v>120872180</v>
      </c>
      <c r="Q23" s="96">
        <f>SUM(Q21:Q22)</f>
        <v>0</v>
      </c>
      <c r="R23" s="33"/>
      <c r="S23" s="34"/>
    </row>
    <row r="25" spans="1:19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</row>
  </sheetData>
  <mergeCells count="14">
    <mergeCell ref="A4:S4"/>
    <mergeCell ref="A5:S5"/>
    <mergeCell ref="A7:G7"/>
    <mergeCell ref="M7:O7"/>
    <mergeCell ref="A8:G8"/>
    <mergeCell ref="A25:S25"/>
    <mergeCell ref="A6:S6"/>
    <mergeCell ref="A9:G9"/>
    <mergeCell ref="H12:Q12"/>
    <mergeCell ref="R12:S12"/>
    <mergeCell ref="A16:G16"/>
    <mergeCell ref="H16:Q16"/>
    <mergeCell ref="R16:R17"/>
    <mergeCell ref="S16:S17"/>
  </mergeCells>
  <printOptions horizontalCentered="1"/>
  <pageMargins left="1.1417322834645669" right="0.74803149606299213" top="0.98425196850393704" bottom="0.98425196850393704" header="0" footer="0"/>
  <pageSetup paperSize="190" scale="50" orientation="landscape" verticalDpi="200" r:id="rId1"/>
  <headerFooter alignWithMargins="0"/>
  <colBreaks count="1" manualBreakCount="1">
    <brk id="19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4:W23"/>
  <sheetViews>
    <sheetView view="pageBreakPreview" zoomScale="70" zoomScaleNormal="70" zoomScaleSheetLayoutView="70" workbookViewId="0">
      <selection activeCell="A7" sqref="A7:G7"/>
    </sheetView>
  </sheetViews>
  <sheetFormatPr baseColWidth="10" defaultRowHeight="12.75"/>
  <cols>
    <col min="1" max="1" width="4.140625" customWidth="1"/>
    <col min="2" max="3" width="34.42578125" customWidth="1"/>
    <col min="4" max="4" width="20.85546875" style="2" customWidth="1"/>
    <col min="5" max="5" width="18.42578125" style="2" customWidth="1"/>
    <col min="6" max="6" width="16.28515625" customWidth="1"/>
    <col min="7" max="7" width="15.28515625" style="5" customWidth="1"/>
    <col min="8" max="8" width="14.28515625" bestFit="1" customWidth="1"/>
    <col min="9" max="9" width="11.85546875" bestFit="1" customWidth="1"/>
    <col min="10" max="10" width="7.7109375" customWidth="1"/>
    <col min="11" max="11" width="12.42578125" customWidth="1"/>
    <col min="12" max="15" width="7.7109375" customWidth="1"/>
    <col min="16" max="16" width="17.5703125" customWidth="1"/>
    <col min="17" max="17" width="16.140625" customWidth="1"/>
    <col min="18" max="18" width="19.28515625" customWidth="1"/>
    <col min="19" max="19" width="19.7109375" customWidth="1"/>
  </cols>
  <sheetData>
    <row r="4" spans="1:23" ht="20.100000000000001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5" spans="1:23" ht="20.100000000000001" customHeight="1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23">
      <c r="F6" s="313" t="s">
        <v>180</v>
      </c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</row>
    <row r="7" spans="1:23" ht="20.100000000000001" customHeight="1">
      <c r="A7" s="314" t="s">
        <v>24</v>
      </c>
      <c r="B7" s="314"/>
      <c r="C7" s="314"/>
      <c r="D7" s="314"/>
      <c r="E7" s="314"/>
      <c r="F7" s="314"/>
      <c r="G7" s="314"/>
      <c r="M7" s="314"/>
      <c r="N7" s="314"/>
      <c r="O7" s="314"/>
      <c r="P7" s="3"/>
      <c r="Q7" s="3" t="s">
        <v>1</v>
      </c>
      <c r="R7" s="3"/>
      <c r="S7" s="3"/>
    </row>
    <row r="8" spans="1:23" ht="20.100000000000001" customHeight="1">
      <c r="A8" s="314" t="s">
        <v>183</v>
      </c>
      <c r="B8" s="314"/>
      <c r="C8" s="314"/>
      <c r="D8" s="314"/>
      <c r="E8" s="314"/>
      <c r="F8" s="314"/>
      <c r="G8" s="314"/>
      <c r="M8" s="3"/>
      <c r="N8" s="3"/>
      <c r="O8" s="3"/>
      <c r="P8" s="3"/>
      <c r="Q8" s="3" t="s">
        <v>72</v>
      </c>
      <c r="R8" s="3"/>
      <c r="S8" s="3"/>
    </row>
    <row r="9" spans="1:23" ht="20.100000000000001" customHeight="1">
      <c r="A9" s="314" t="s">
        <v>44</v>
      </c>
      <c r="B9" s="314"/>
      <c r="C9" s="314"/>
      <c r="D9" s="314"/>
      <c r="E9" s="314"/>
      <c r="F9" s="314"/>
      <c r="G9" s="314"/>
      <c r="M9" s="3"/>
      <c r="N9" s="3"/>
      <c r="O9" s="3"/>
      <c r="P9" s="3"/>
      <c r="Q9" s="3" t="str">
        <f>EDUCACIÓN!Q9</f>
        <v>JEFE DE PLANEACIÓN: Juan Plablo Garay</v>
      </c>
      <c r="R9" s="3"/>
      <c r="S9" s="3"/>
    </row>
    <row r="10" spans="1:23">
      <c r="A10" s="4"/>
      <c r="B10" s="4"/>
      <c r="C10" s="4"/>
      <c r="M10" s="4"/>
      <c r="N10" s="4"/>
      <c r="O10" s="4"/>
      <c r="P10" s="4"/>
      <c r="Q10" s="4"/>
      <c r="R10" s="4"/>
      <c r="S10" s="4"/>
    </row>
    <row r="11" spans="1:23" ht="13.5" thickBot="1"/>
    <row r="12" spans="1:23" ht="20.100000000000001" customHeight="1">
      <c r="A12" s="6" t="s">
        <v>60</v>
      </c>
      <c r="B12" s="7"/>
      <c r="C12" s="7"/>
      <c r="D12" s="8"/>
      <c r="E12" s="8"/>
      <c r="F12" s="7"/>
      <c r="G12" s="9"/>
      <c r="H12" s="266" t="s">
        <v>179</v>
      </c>
      <c r="I12" s="266"/>
      <c r="J12" s="266"/>
      <c r="K12" s="266"/>
      <c r="L12" s="266"/>
      <c r="M12" s="266"/>
      <c r="N12" s="266"/>
      <c r="O12" s="266"/>
      <c r="P12" s="266"/>
      <c r="Q12" s="266"/>
      <c r="R12" s="352" t="s">
        <v>2</v>
      </c>
      <c r="S12" s="352"/>
    </row>
    <row r="13" spans="1:23" ht="20.100000000000001" customHeight="1">
      <c r="A13" s="10" t="s">
        <v>29</v>
      </c>
      <c r="B13" s="11"/>
      <c r="C13" s="11"/>
      <c r="D13" s="1"/>
      <c r="E13" s="1"/>
      <c r="F13" s="11"/>
      <c r="G13" s="12"/>
      <c r="H13" s="360"/>
      <c r="I13" s="361"/>
      <c r="J13" s="361"/>
      <c r="K13" s="361"/>
      <c r="L13" s="361"/>
      <c r="M13" s="361"/>
      <c r="N13" s="361"/>
      <c r="O13" s="361"/>
      <c r="P13" s="361"/>
      <c r="Q13" s="361"/>
      <c r="R13" s="364"/>
      <c r="S13" s="365"/>
    </row>
    <row r="14" spans="1:23" ht="20.100000000000001" customHeight="1" thickBot="1">
      <c r="A14" s="16" t="s">
        <v>3</v>
      </c>
      <c r="B14" s="17"/>
      <c r="C14" s="17"/>
      <c r="D14" s="18"/>
      <c r="E14" s="18"/>
      <c r="F14" s="17"/>
      <c r="G14" s="19"/>
      <c r="H14" s="362"/>
      <c r="I14" s="363"/>
      <c r="J14" s="363"/>
      <c r="K14" s="363"/>
      <c r="L14" s="363"/>
      <c r="M14" s="363"/>
      <c r="N14" s="363"/>
      <c r="O14" s="363"/>
      <c r="P14" s="363"/>
      <c r="Q14" s="363"/>
      <c r="R14" s="366"/>
      <c r="S14" s="367"/>
    </row>
    <row r="15" spans="1:23" ht="13.5" thickBot="1"/>
    <row r="16" spans="1:23" ht="20.100000000000001" customHeight="1" thickBot="1">
      <c r="A16" s="339" t="s">
        <v>4</v>
      </c>
      <c r="B16" s="339"/>
      <c r="C16" s="339"/>
      <c r="D16" s="339"/>
      <c r="E16" s="339"/>
      <c r="F16" s="339"/>
      <c r="G16" s="339"/>
      <c r="H16" s="340" t="s">
        <v>5</v>
      </c>
      <c r="I16" s="341"/>
      <c r="J16" s="341"/>
      <c r="K16" s="341"/>
      <c r="L16" s="341"/>
      <c r="M16" s="341"/>
      <c r="N16" s="341"/>
      <c r="O16" s="341"/>
      <c r="P16" s="341"/>
      <c r="Q16" s="341"/>
      <c r="R16" s="357" t="s">
        <v>40</v>
      </c>
      <c r="S16" s="355" t="s">
        <v>7</v>
      </c>
    </row>
    <row r="17" spans="1:19" ht="90" customHeight="1" thickBot="1">
      <c r="A17" s="58" t="s">
        <v>9</v>
      </c>
      <c r="B17" s="66" t="s">
        <v>10</v>
      </c>
      <c r="C17" s="201" t="s">
        <v>36</v>
      </c>
      <c r="D17" s="138" t="s">
        <v>182</v>
      </c>
      <c r="E17" s="138" t="s">
        <v>22</v>
      </c>
      <c r="F17" s="138" t="s">
        <v>23</v>
      </c>
      <c r="G17" s="128" t="s">
        <v>11</v>
      </c>
      <c r="H17" s="137" t="s">
        <v>12</v>
      </c>
      <c r="I17" s="137" t="s">
        <v>13</v>
      </c>
      <c r="J17" s="137" t="s">
        <v>14</v>
      </c>
      <c r="K17" s="137" t="s">
        <v>15</v>
      </c>
      <c r="L17" s="137" t="s">
        <v>16</v>
      </c>
      <c r="M17" s="137" t="s">
        <v>17</v>
      </c>
      <c r="N17" s="137" t="s">
        <v>38</v>
      </c>
      <c r="O17" s="137" t="s">
        <v>18</v>
      </c>
      <c r="P17" s="254" t="s">
        <v>19</v>
      </c>
      <c r="Q17" s="254" t="s">
        <v>20</v>
      </c>
      <c r="R17" s="358"/>
      <c r="S17" s="359"/>
    </row>
    <row r="18" spans="1:19" ht="45" customHeight="1" thickBot="1">
      <c r="A18" s="253"/>
      <c r="B18" s="248" t="s">
        <v>168</v>
      </c>
      <c r="C18" s="157" t="s">
        <v>171</v>
      </c>
      <c r="D18" s="45"/>
      <c r="E18" s="45"/>
      <c r="F18" s="247"/>
      <c r="G18" s="240"/>
      <c r="H18" s="258">
        <v>2242096</v>
      </c>
      <c r="I18" s="241"/>
      <c r="J18" s="241"/>
      <c r="K18" s="241"/>
      <c r="L18" s="241"/>
      <c r="M18" s="241"/>
      <c r="N18" s="241"/>
      <c r="O18" s="241"/>
      <c r="P18" s="258">
        <v>2242096</v>
      </c>
      <c r="Q18" s="242"/>
      <c r="R18" s="143" t="s">
        <v>174</v>
      </c>
      <c r="S18" s="169"/>
    </row>
    <row r="19" spans="1:19" ht="45" customHeight="1" thickBot="1">
      <c r="A19" s="253"/>
      <c r="B19" s="248" t="s">
        <v>169</v>
      </c>
      <c r="C19" s="157" t="s">
        <v>172</v>
      </c>
      <c r="D19" s="45"/>
      <c r="E19" s="45"/>
      <c r="F19" s="247"/>
      <c r="G19" s="240"/>
      <c r="H19" s="258">
        <v>10576750</v>
      </c>
      <c r="I19" s="241"/>
      <c r="J19" s="241"/>
      <c r="K19" s="241"/>
      <c r="L19" s="241"/>
      <c r="M19" s="241"/>
      <c r="N19" s="241"/>
      <c r="O19" s="241"/>
      <c r="P19" s="258">
        <v>10576750</v>
      </c>
      <c r="Q19" s="242"/>
      <c r="R19" s="143" t="s">
        <v>174</v>
      </c>
      <c r="S19" s="169"/>
    </row>
    <row r="20" spans="1:19" ht="45" customHeight="1" thickBot="1">
      <c r="A20" s="253"/>
      <c r="B20" s="248" t="s">
        <v>170</v>
      </c>
      <c r="C20" s="157" t="s">
        <v>173</v>
      </c>
      <c r="D20" s="45"/>
      <c r="E20" s="45"/>
      <c r="F20" s="247"/>
      <c r="G20" s="240"/>
      <c r="H20" s="258">
        <v>2570269</v>
      </c>
      <c r="I20" s="241"/>
      <c r="J20" s="241"/>
      <c r="K20" s="241"/>
      <c r="L20" s="241"/>
      <c r="M20" s="241"/>
      <c r="N20" s="241"/>
      <c r="O20" s="241"/>
      <c r="P20" s="258">
        <v>2570269</v>
      </c>
      <c r="Q20" s="242"/>
      <c r="R20" s="143" t="s">
        <v>174</v>
      </c>
      <c r="S20" s="169"/>
    </row>
    <row r="21" spans="1:19" ht="24.95" customHeight="1" thickBot="1">
      <c r="A21" s="117"/>
      <c r="B21" s="132" t="s">
        <v>21</v>
      </c>
      <c r="C21" s="105"/>
      <c r="D21" s="139"/>
      <c r="E21" s="139"/>
      <c r="F21" s="100"/>
      <c r="G21" s="100"/>
      <c r="H21" s="264">
        <f>SUM(H18:H20)</f>
        <v>15389115</v>
      </c>
      <c r="I21" s="100"/>
      <c r="J21" s="100"/>
      <c r="K21" s="100"/>
      <c r="L21" s="100"/>
      <c r="M21" s="100"/>
      <c r="N21" s="100"/>
      <c r="O21" s="100"/>
      <c r="P21" s="200">
        <f>SUM(P18:P20)</f>
        <v>15389115</v>
      </c>
      <c r="Q21" s="104"/>
      <c r="R21" s="255"/>
      <c r="S21" s="256"/>
    </row>
    <row r="23" spans="1:19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</row>
  </sheetData>
  <mergeCells count="16">
    <mergeCell ref="A8:G8"/>
    <mergeCell ref="A9:G9"/>
    <mergeCell ref="A4:S4"/>
    <mergeCell ref="A5:S5"/>
    <mergeCell ref="F6:W6"/>
    <mergeCell ref="A7:G7"/>
    <mergeCell ref="M7:O7"/>
    <mergeCell ref="A23:S23"/>
    <mergeCell ref="H12:Q12"/>
    <mergeCell ref="R12:S12"/>
    <mergeCell ref="A16:G16"/>
    <mergeCell ref="H16:Q16"/>
    <mergeCell ref="R16:R17"/>
    <mergeCell ref="S16:S17"/>
    <mergeCell ref="H13:Q14"/>
    <mergeCell ref="R13:S14"/>
  </mergeCells>
  <phoneticPr fontId="5" type="noConversion"/>
  <printOptions horizontalCentered="1"/>
  <pageMargins left="1.1417322834645669" right="0.74803149606299213" top="0.98425196850393704" bottom="0.98425196850393704" header="0" footer="0"/>
  <pageSetup paperSize="190" scale="50" orientation="landscape" verticalDpi="200" r:id="rId1"/>
  <headerFooter alignWithMargins="0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00"/>
  </sheetPr>
  <dimension ref="A4:S43"/>
  <sheetViews>
    <sheetView view="pageBreakPreview" topLeftCell="A16" zoomScale="70" zoomScaleNormal="96" zoomScaleSheetLayoutView="70" workbookViewId="0">
      <selection activeCell="D19" sqref="D19"/>
    </sheetView>
  </sheetViews>
  <sheetFormatPr baseColWidth="10" defaultRowHeight="12.75"/>
  <cols>
    <col min="1" max="1" width="4.140625" style="5" customWidth="1"/>
    <col min="2" max="3" width="42.85546875" style="5" customWidth="1"/>
    <col min="4" max="4" width="9.7109375" style="72" customWidth="1"/>
    <col min="5" max="5" width="14.140625" style="72" customWidth="1"/>
    <col min="6" max="6" width="14.28515625" style="5" customWidth="1"/>
    <col min="7" max="7" width="14.85546875" style="5" customWidth="1"/>
    <col min="8" max="8" width="17.140625" style="5" bestFit="1" customWidth="1"/>
    <col min="9" max="9" width="13.28515625" style="5" bestFit="1" customWidth="1"/>
    <col min="10" max="10" width="9.42578125" style="5" customWidth="1"/>
    <col min="11" max="11" width="12.28515625" style="5" customWidth="1"/>
    <col min="12" max="12" width="9.5703125" style="5" customWidth="1"/>
    <col min="13" max="13" width="7.7109375" style="5" customWidth="1"/>
    <col min="14" max="14" width="18.140625" style="5" bestFit="1" customWidth="1"/>
    <col min="15" max="15" width="17.28515625" style="5" customWidth="1"/>
    <col min="16" max="16" width="18.7109375" style="5" customWidth="1"/>
    <col min="17" max="17" width="18.42578125" style="5" customWidth="1"/>
    <col min="18" max="18" width="17.85546875" style="5" customWidth="1"/>
    <col min="19" max="19" width="27" style="5" customWidth="1"/>
    <col min="20" max="16384" width="11.42578125" style="5"/>
  </cols>
  <sheetData>
    <row r="4" spans="1:19" ht="20.100000000000001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ht="20.100000000000001" customHeight="1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</row>
    <row r="6" spans="1:19">
      <c r="A6" s="296" t="s">
        <v>180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</row>
    <row r="7" spans="1:19" ht="20.100000000000001" customHeight="1">
      <c r="A7" s="281" t="s">
        <v>46</v>
      </c>
      <c r="B7" s="281"/>
      <c r="C7" s="281"/>
      <c r="D7" s="281"/>
      <c r="E7" s="281"/>
      <c r="F7" s="281"/>
      <c r="G7" s="281"/>
      <c r="M7" s="281"/>
      <c r="N7" s="281"/>
      <c r="O7" s="281"/>
      <c r="P7" s="70"/>
      <c r="Q7" s="70" t="s">
        <v>1</v>
      </c>
      <c r="R7" s="70"/>
      <c r="S7" s="70"/>
    </row>
    <row r="8" spans="1:19" ht="20.100000000000001" customHeight="1">
      <c r="A8" s="281" t="s">
        <v>73</v>
      </c>
      <c r="B8" s="281"/>
      <c r="C8" s="281"/>
      <c r="D8" s="281"/>
      <c r="E8" s="281"/>
      <c r="F8" s="281"/>
      <c r="G8" s="281"/>
      <c r="M8" s="70"/>
      <c r="N8" s="70"/>
      <c r="O8" s="70"/>
      <c r="P8" s="70"/>
      <c r="Q8" s="70" t="s">
        <v>69</v>
      </c>
      <c r="R8" s="70"/>
      <c r="S8" s="70"/>
    </row>
    <row r="9" spans="1:19" ht="20.100000000000001" customHeight="1">
      <c r="A9" s="282" t="s">
        <v>47</v>
      </c>
      <c r="B9" s="282"/>
      <c r="C9" s="282"/>
      <c r="D9" s="282"/>
      <c r="E9" s="282"/>
      <c r="F9" s="282"/>
      <c r="G9" s="282"/>
      <c r="M9" s="70"/>
      <c r="N9" s="70"/>
      <c r="O9" s="70"/>
      <c r="P9" s="70"/>
      <c r="Q9" s="70" t="s">
        <v>95</v>
      </c>
      <c r="R9" s="70"/>
      <c r="S9" s="70"/>
    </row>
    <row r="10" spans="1:19">
      <c r="A10" s="144"/>
      <c r="B10" s="71"/>
      <c r="C10" s="71"/>
      <c r="M10" s="71"/>
      <c r="N10" s="71"/>
      <c r="O10" s="71"/>
      <c r="P10" s="71"/>
      <c r="Q10" s="71"/>
      <c r="R10" s="259"/>
      <c r="S10" s="71"/>
    </row>
    <row r="12" spans="1:19" ht="20.100000000000001" customHeight="1">
      <c r="A12" s="166" t="s">
        <v>48</v>
      </c>
      <c r="B12" s="166"/>
      <c r="C12" s="300" t="s">
        <v>54</v>
      </c>
      <c r="D12" s="301"/>
      <c r="E12" s="301"/>
      <c r="F12" s="301"/>
      <c r="G12" s="302"/>
      <c r="H12" s="266" t="s">
        <v>179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6" t="s">
        <v>2</v>
      </c>
      <c r="S12" s="266"/>
    </row>
    <row r="13" spans="1:19" ht="66" customHeight="1">
      <c r="A13" s="166" t="s">
        <v>49</v>
      </c>
      <c r="B13" s="166"/>
      <c r="C13" s="300" t="s">
        <v>50</v>
      </c>
      <c r="D13" s="301"/>
      <c r="E13" s="301"/>
      <c r="F13" s="301"/>
      <c r="G13" s="302"/>
      <c r="H13" s="290" t="s">
        <v>52</v>
      </c>
      <c r="I13" s="291"/>
      <c r="J13" s="291"/>
      <c r="K13" s="291"/>
      <c r="L13" s="291"/>
      <c r="M13" s="291"/>
      <c r="N13" s="291"/>
      <c r="O13" s="291"/>
      <c r="P13" s="291"/>
      <c r="Q13" s="292"/>
      <c r="R13" s="286" t="s">
        <v>90</v>
      </c>
      <c r="S13" s="287"/>
    </row>
    <row r="14" spans="1:19" ht="20.100000000000001" customHeight="1">
      <c r="A14" s="166" t="s">
        <v>3</v>
      </c>
      <c r="B14" s="166"/>
      <c r="C14" s="300" t="s">
        <v>51</v>
      </c>
      <c r="D14" s="301"/>
      <c r="E14" s="301"/>
      <c r="F14" s="301"/>
      <c r="G14" s="302"/>
      <c r="H14" s="293"/>
      <c r="I14" s="294"/>
      <c r="J14" s="294"/>
      <c r="K14" s="294"/>
      <c r="L14" s="294"/>
      <c r="M14" s="294"/>
      <c r="N14" s="294"/>
      <c r="O14" s="294"/>
      <c r="P14" s="294"/>
      <c r="Q14" s="295"/>
      <c r="R14" s="288" t="s">
        <v>56</v>
      </c>
      <c r="S14" s="289"/>
    </row>
    <row r="16" spans="1:19" ht="13.5" customHeight="1">
      <c r="A16" s="297" t="s">
        <v>4</v>
      </c>
      <c r="B16" s="297"/>
      <c r="C16" s="297"/>
      <c r="D16" s="297"/>
      <c r="E16" s="297"/>
      <c r="F16" s="297"/>
      <c r="G16" s="297"/>
      <c r="H16" s="297" t="s">
        <v>5</v>
      </c>
      <c r="I16" s="297"/>
      <c r="J16" s="297"/>
      <c r="K16" s="297"/>
      <c r="L16" s="297"/>
      <c r="M16" s="297"/>
      <c r="N16" s="297"/>
      <c r="O16" s="297"/>
      <c r="P16" s="297"/>
      <c r="Q16" s="297"/>
      <c r="R16" s="298" t="s">
        <v>40</v>
      </c>
      <c r="S16" s="299" t="s">
        <v>7</v>
      </c>
    </row>
    <row r="17" spans="1:19" hidden="1">
      <c r="A17" s="69"/>
      <c r="B17" s="69"/>
      <c r="C17" s="69"/>
      <c r="D17" s="44"/>
      <c r="E17" s="44"/>
      <c r="F17" s="69"/>
      <c r="G17" s="69"/>
      <c r="H17" s="69"/>
      <c r="I17" s="69"/>
      <c r="J17" s="69"/>
      <c r="K17" s="69"/>
      <c r="L17" s="159" t="s">
        <v>8</v>
      </c>
      <c r="M17" s="159"/>
      <c r="N17" s="159"/>
      <c r="O17" s="69"/>
      <c r="P17" s="69"/>
      <c r="Q17" s="69"/>
      <c r="R17" s="298"/>
      <c r="S17" s="299"/>
    </row>
    <row r="18" spans="1:19" ht="135.75" customHeight="1">
      <c r="A18" s="158" t="s">
        <v>9</v>
      </c>
      <c r="B18" s="158" t="s">
        <v>10</v>
      </c>
      <c r="C18" s="158" t="s">
        <v>36</v>
      </c>
      <c r="D18" s="160" t="s">
        <v>184</v>
      </c>
      <c r="E18" s="124" t="s">
        <v>22</v>
      </c>
      <c r="F18" s="124" t="s">
        <v>23</v>
      </c>
      <c r="G18" s="124" t="s">
        <v>11</v>
      </c>
      <c r="H18" s="160" t="s">
        <v>12</v>
      </c>
      <c r="I18" s="160" t="s">
        <v>13</v>
      </c>
      <c r="J18" s="160" t="s">
        <v>14</v>
      </c>
      <c r="K18" s="160" t="s">
        <v>15</v>
      </c>
      <c r="L18" s="160" t="s">
        <v>16</v>
      </c>
      <c r="M18" s="160" t="s">
        <v>17</v>
      </c>
      <c r="N18" s="160" t="s">
        <v>38</v>
      </c>
      <c r="O18" s="160" t="s">
        <v>18</v>
      </c>
      <c r="P18" s="98" t="s">
        <v>19</v>
      </c>
      <c r="Q18" s="98" t="s">
        <v>20</v>
      </c>
      <c r="R18" s="298"/>
      <c r="S18" s="299"/>
    </row>
    <row r="19" spans="1:19" ht="84" customHeight="1">
      <c r="A19" s="152">
        <v>1</v>
      </c>
      <c r="B19" s="133" t="s">
        <v>74</v>
      </c>
      <c r="C19" s="136" t="s">
        <v>81</v>
      </c>
      <c r="D19" s="129"/>
      <c r="E19" s="130"/>
      <c r="F19" s="131"/>
      <c r="G19" s="134"/>
      <c r="H19" s="258">
        <v>2000000</v>
      </c>
      <c r="I19" s="177"/>
      <c r="J19" s="177"/>
      <c r="K19" s="177"/>
      <c r="L19" s="177"/>
      <c r="M19" s="177"/>
      <c r="N19" s="205"/>
      <c r="O19" s="177"/>
      <c r="P19" s="258">
        <v>2000000</v>
      </c>
      <c r="Q19" s="209"/>
      <c r="R19" s="161" t="s">
        <v>39</v>
      </c>
      <c r="S19" s="155"/>
    </row>
    <row r="20" spans="1:19" ht="24.95" customHeight="1">
      <c r="A20" s="152">
        <f>A19+1</f>
        <v>2</v>
      </c>
      <c r="B20" s="133" t="s">
        <v>75</v>
      </c>
      <c r="C20" s="136" t="s">
        <v>80</v>
      </c>
      <c r="D20" s="129"/>
      <c r="E20" s="130"/>
      <c r="F20" s="131"/>
      <c r="G20" s="135"/>
      <c r="H20" s="258">
        <v>23000000</v>
      </c>
      <c r="I20" s="177"/>
      <c r="J20" s="177"/>
      <c r="K20" s="177"/>
      <c r="L20" s="177"/>
      <c r="M20" s="177"/>
      <c r="N20" s="205"/>
      <c r="O20" s="177"/>
      <c r="P20" s="258">
        <v>23000000</v>
      </c>
      <c r="Q20" s="210"/>
      <c r="R20" s="154" t="s">
        <v>39</v>
      </c>
      <c r="S20" s="156"/>
    </row>
    <row r="21" spans="1:19" ht="24.95" customHeight="1">
      <c r="A21" s="152">
        <f t="shared" ref="A21:A26" si="0">A20+1</f>
        <v>3</v>
      </c>
      <c r="B21" s="133" t="s">
        <v>76</v>
      </c>
      <c r="C21" s="136" t="s">
        <v>85</v>
      </c>
      <c r="D21" s="129"/>
      <c r="E21" s="130"/>
      <c r="F21" s="131"/>
      <c r="G21" s="135"/>
      <c r="H21" s="258">
        <v>0</v>
      </c>
      <c r="I21" s="177"/>
      <c r="J21" s="177"/>
      <c r="K21" s="177"/>
      <c r="L21" s="177"/>
      <c r="M21" s="177"/>
      <c r="N21" s="205"/>
      <c r="O21" s="177"/>
      <c r="P21" s="258">
        <v>0</v>
      </c>
      <c r="Q21" s="210"/>
      <c r="R21" s="122" t="s">
        <v>41</v>
      </c>
      <c r="S21" s="156"/>
    </row>
    <row r="22" spans="1:19" ht="38.25">
      <c r="A22" s="152">
        <f t="shared" si="0"/>
        <v>4</v>
      </c>
      <c r="B22" s="133" t="s">
        <v>77</v>
      </c>
      <c r="C22" s="136" t="s">
        <v>83</v>
      </c>
      <c r="D22" s="167"/>
      <c r="E22" s="168"/>
      <c r="F22" s="131"/>
      <c r="G22" s="134"/>
      <c r="H22" s="258">
        <v>1457000</v>
      </c>
      <c r="I22" s="177"/>
      <c r="J22" s="177"/>
      <c r="K22" s="177"/>
      <c r="L22" s="192"/>
      <c r="M22" s="192"/>
      <c r="N22" s="206"/>
      <c r="O22" s="192"/>
      <c r="P22" s="258">
        <v>1457000</v>
      </c>
      <c r="Q22" s="210"/>
      <c r="R22" s="122" t="s">
        <v>41</v>
      </c>
      <c r="S22" s="157"/>
    </row>
    <row r="23" spans="1:19" ht="39" customHeight="1">
      <c r="A23" s="152">
        <f t="shared" si="0"/>
        <v>5</v>
      </c>
      <c r="B23" s="133" t="s">
        <v>78</v>
      </c>
      <c r="C23" s="136" t="s">
        <v>82</v>
      </c>
      <c r="D23" s="167"/>
      <c r="E23" s="168"/>
      <c r="F23" s="131"/>
      <c r="G23" s="134"/>
      <c r="H23" s="258">
        <v>9356530</v>
      </c>
      <c r="I23" s="258"/>
      <c r="J23" s="177"/>
      <c r="K23" s="177"/>
      <c r="L23" s="192"/>
      <c r="M23" s="192"/>
      <c r="N23" s="206"/>
      <c r="O23" s="192"/>
      <c r="P23" s="258">
        <v>9356530</v>
      </c>
      <c r="Q23" s="210"/>
      <c r="R23" s="122" t="s">
        <v>70</v>
      </c>
      <c r="S23" s="157"/>
    </row>
    <row r="24" spans="1:19" ht="38.25">
      <c r="A24" s="152">
        <f t="shared" si="0"/>
        <v>6</v>
      </c>
      <c r="B24" s="133" t="s">
        <v>79</v>
      </c>
      <c r="C24" s="136" t="s">
        <v>84</v>
      </c>
      <c r="D24" s="142"/>
      <c r="E24" s="191"/>
      <c r="F24" s="131"/>
      <c r="G24" s="134"/>
      <c r="H24" s="258">
        <v>23000000</v>
      </c>
      <c r="I24" s="177"/>
      <c r="J24" s="177"/>
      <c r="K24" s="177"/>
      <c r="L24" s="192"/>
      <c r="M24" s="192"/>
      <c r="N24" s="206"/>
      <c r="O24" s="192"/>
      <c r="P24" s="258">
        <v>23000000</v>
      </c>
      <c r="Q24" s="210"/>
      <c r="R24" s="122" t="s">
        <v>70</v>
      </c>
      <c r="S24" s="157"/>
    </row>
    <row r="25" spans="1:19" ht="38.25">
      <c r="A25" s="152">
        <f t="shared" si="0"/>
        <v>7</v>
      </c>
      <c r="B25" s="148" t="s">
        <v>86</v>
      </c>
      <c r="C25" s="136" t="s">
        <v>88</v>
      </c>
      <c r="D25" s="167"/>
      <c r="E25" s="168"/>
      <c r="F25" s="131"/>
      <c r="G25" s="134"/>
      <c r="H25" s="258">
        <v>8025000</v>
      </c>
      <c r="I25" s="258"/>
      <c r="J25" s="177"/>
      <c r="K25" s="177"/>
      <c r="L25" s="192"/>
      <c r="M25" s="192"/>
      <c r="N25" s="206"/>
      <c r="O25" s="192"/>
      <c r="P25" s="258">
        <v>8025000</v>
      </c>
      <c r="Q25" s="210"/>
      <c r="R25" s="122" t="s">
        <v>70</v>
      </c>
      <c r="S25" s="157"/>
    </row>
    <row r="26" spans="1:19" ht="33" customHeight="1">
      <c r="A26" s="152">
        <f t="shared" si="0"/>
        <v>8</v>
      </c>
      <c r="B26" s="133" t="s">
        <v>87</v>
      </c>
      <c r="C26" s="136" t="s">
        <v>89</v>
      </c>
      <c r="D26" s="156"/>
      <c r="E26" s="161"/>
      <c r="F26" s="131"/>
      <c r="G26" s="134"/>
      <c r="H26" s="258">
        <v>17814720</v>
      </c>
      <c r="I26" s="177"/>
      <c r="J26" s="177"/>
      <c r="K26" s="177"/>
      <c r="L26" s="192"/>
      <c r="M26" s="192"/>
      <c r="N26" s="206"/>
      <c r="O26" s="192"/>
      <c r="P26" s="258">
        <v>17814720</v>
      </c>
      <c r="Q26" s="210"/>
      <c r="R26" s="122" t="s">
        <v>41</v>
      </c>
      <c r="S26" s="156"/>
    </row>
    <row r="27" spans="1:19" ht="24.95" customHeight="1">
      <c r="A27" s="69"/>
      <c r="B27" s="162" t="s">
        <v>21</v>
      </c>
      <c r="C27" s="163"/>
      <c r="D27" s="163"/>
      <c r="E27" s="163"/>
      <c r="F27" s="164"/>
      <c r="G27" s="163"/>
      <c r="H27" s="193">
        <f>SUM(H19:H26)</f>
        <v>84653250</v>
      </c>
      <c r="I27" s="193">
        <f t="shared" ref="I27:Q27" si="1">SUM(I19:I26)</f>
        <v>0</v>
      </c>
      <c r="J27" s="193">
        <f t="shared" si="1"/>
        <v>0</v>
      </c>
      <c r="K27" s="193">
        <f t="shared" si="1"/>
        <v>0</v>
      </c>
      <c r="L27" s="193">
        <f t="shared" si="1"/>
        <v>0</v>
      </c>
      <c r="M27" s="193">
        <f t="shared" si="1"/>
        <v>0</v>
      </c>
      <c r="N27" s="207">
        <f t="shared" si="1"/>
        <v>0</v>
      </c>
      <c r="O27" s="193">
        <f t="shared" si="1"/>
        <v>0</v>
      </c>
      <c r="P27" s="193">
        <f t="shared" si="1"/>
        <v>84653250</v>
      </c>
      <c r="Q27" s="193">
        <f t="shared" si="1"/>
        <v>0</v>
      </c>
      <c r="R27" s="69"/>
      <c r="S27" s="156"/>
    </row>
    <row r="28" spans="1:19">
      <c r="B28" s="123"/>
    </row>
    <row r="29" spans="1:19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</row>
    <row r="30" spans="1:19">
      <c r="C30" s="69"/>
    </row>
    <row r="31" spans="1:19">
      <c r="C31" s="69"/>
    </row>
    <row r="32" spans="1:19">
      <c r="C32" s="69"/>
    </row>
    <row r="33" spans="3:18">
      <c r="C33" s="69"/>
    </row>
    <row r="34" spans="3:18">
      <c r="C34" s="69"/>
    </row>
    <row r="40" spans="3:18">
      <c r="H40" s="51"/>
      <c r="I40" s="51"/>
      <c r="J40" s="51"/>
      <c r="K40" s="51"/>
      <c r="L40" s="51"/>
      <c r="M40" s="51"/>
      <c r="N40" s="51"/>
      <c r="O40" s="51"/>
      <c r="P40" s="51"/>
    </row>
    <row r="41" spans="3:18">
      <c r="H41" s="50"/>
      <c r="I41" s="51"/>
      <c r="J41" s="51"/>
      <c r="K41" s="51"/>
      <c r="L41" s="51"/>
      <c r="M41" s="51"/>
      <c r="N41" s="51"/>
      <c r="O41" s="51"/>
      <c r="P41" s="51"/>
    </row>
    <row r="42" spans="3:18">
      <c r="H42" s="50"/>
      <c r="I42" s="51"/>
      <c r="J42" s="51"/>
      <c r="K42" s="51"/>
      <c r="L42" s="51"/>
      <c r="M42" s="51"/>
      <c r="N42" s="51"/>
      <c r="O42" s="51"/>
      <c r="P42" s="51"/>
    </row>
    <row r="43" spans="3:18">
      <c r="P43" s="5">
        <v>73525907</v>
      </c>
      <c r="R43" s="5" t="e">
        <f>P43*#REF!/#REF!</f>
        <v>#REF!</v>
      </c>
    </row>
  </sheetData>
  <mergeCells count="20">
    <mergeCell ref="A8:G8"/>
    <mergeCell ref="A9:G9"/>
    <mergeCell ref="A4:S4"/>
    <mergeCell ref="A5:S5"/>
    <mergeCell ref="A6:S6"/>
    <mergeCell ref="A7:G7"/>
    <mergeCell ref="M7:O7"/>
    <mergeCell ref="R13:S13"/>
    <mergeCell ref="R14:S14"/>
    <mergeCell ref="H13:Q14"/>
    <mergeCell ref="A29:S29"/>
    <mergeCell ref="H12:Q12"/>
    <mergeCell ref="R12:S12"/>
    <mergeCell ref="A16:G16"/>
    <mergeCell ref="H16:Q16"/>
    <mergeCell ref="R16:R18"/>
    <mergeCell ref="S16:S18"/>
    <mergeCell ref="C12:G12"/>
    <mergeCell ref="C13:G13"/>
    <mergeCell ref="C14:G14"/>
  </mergeCells>
  <phoneticPr fontId="5" type="noConversion"/>
  <printOptions horizontalCentered="1"/>
  <pageMargins left="0.74803149606299213" right="0.74803149606299213" top="0.98425196850393704" bottom="0.98425196850393704" header="0" footer="0"/>
  <pageSetup paperSize="190" scale="52" orientation="landscape" verticalDpi="200" r:id="rId1"/>
  <headerFooter alignWithMargins="0"/>
  <ignoredErrors>
    <ignoredError sqref="R2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00"/>
  </sheetPr>
  <dimension ref="A4:W80"/>
  <sheetViews>
    <sheetView view="pageBreakPreview" topLeftCell="E1" zoomScale="85" zoomScaleNormal="70" zoomScaleSheetLayoutView="85" workbookViewId="0">
      <selection activeCell="H13" sqref="H13:Q14"/>
    </sheetView>
  </sheetViews>
  <sheetFormatPr baseColWidth="10" defaultRowHeight="12.75"/>
  <cols>
    <col min="1" max="1" width="4.140625" customWidth="1"/>
    <col min="2" max="2" width="36.28515625" customWidth="1"/>
    <col min="3" max="3" width="32" customWidth="1"/>
    <col min="4" max="4" width="10.42578125" style="2" customWidth="1"/>
    <col min="5" max="5" width="16.5703125" style="2" customWidth="1"/>
    <col min="6" max="6" width="11.85546875" customWidth="1"/>
    <col min="7" max="7" width="12.7109375" style="5" customWidth="1"/>
    <col min="8" max="8" width="15.85546875" bestFit="1" customWidth="1"/>
    <col min="9" max="9" width="13.28515625" customWidth="1"/>
    <col min="10" max="13" width="9.42578125" customWidth="1"/>
    <col min="14" max="14" width="15.85546875" bestFit="1" customWidth="1"/>
    <col min="15" max="15" width="14" customWidth="1"/>
    <col min="16" max="16" width="15.5703125" customWidth="1"/>
    <col min="17" max="17" width="17" customWidth="1"/>
    <col min="18" max="18" width="19.28515625" customWidth="1"/>
    <col min="19" max="19" width="19.7109375" customWidth="1"/>
  </cols>
  <sheetData>
    <row r="4" spans="1:23" ht="20.100000000000001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5" spans="1:23" ht="20.100000000000001" customHeight="1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23">
      <c r="F6" s="313" t="s">
        <v>180</v>
      </c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</row>
    <row r="7" spans="1:23" ht="20.100000000000001" customHeight="1">
      <c r="A7" s="281" t="s">
        <v>46</v>
      </c>
      <c r="B7" s="281"/>
      <c r="C7" s="281"/>
      <c r="D7" s="281"/>
      <c r="E7" s="281"/>
      <c r="F7" s="281"/>
      <c r="G7" s="281"/>
      <c r="M7" s="314"/>
      <c r="N7" s="314"/>
      <c r="O7" s="314"/>
      <c r="P7" s="3"/>
      <c r="Q7" s="3" t="s">
        <v>1</v>
      </c>
      <c r="R7" s="3"/>
      <c r="S7" s="3"/>
    </row>
    <row r="8" spans="1:23" ht="20.100000000000001" customHeight="1">
      <c r="A8" s="281" t="s">
        <v>73</v>
      </c>
      <c r="B8" s="281"/>
      <c r="C8" s="281"/>
      <c r="D8" s="281"/>
      <c r="E8" s="281"/>
      <c r="F8" s="281"/>
      <c r="G8" s="281"/>
      <c r="M8" s="3"/>
      <c r="N8" s="3"/>
      <c r="O8" s="3"/>
      <c r="P8" s="3"/>
      <c r="Q8" s="3" t="s">
        <v>66</v>
      </c>
      <c r="R8" s="3"/>
      <c r="S8" s="3"/>
    </row>
    <row r="9" spans="1:23" ht="20.100000000000001" customHeight="1">
      <c r="A9" s="282" t="s">
        <v>47</v>
      </c>
      <c r="B9" s="282"/>
      <c r="C9" s="282"/>
      <c r="D9" s="282"/>
      <c r="E9" s="282"/>
      <c r="F9" s="282"/>
      <c r="G9" s="282"/>
      <c r="M9" s="3"/>
      <c r="N9" s="3"/>
      <c r="O9" s="3"/>
      <c r="P9" s="3"/>
      <c r="Q9" s="3" t="str">
        <f>EDUCACIÓN!Q9</f>
        <v>JEFE DE PLANEACIÓN: Juan Plablo Garay</v>
      </c>
      <c r="R9" s="3"/>
      <c r="S9" s="3"/>
    </row>
    <row r="10" spans="1:23">
      <c r="A10" s="144"/>
      <c r="B10" s="71"/>
      <c r="C10" s="71"/>
      <c r="D10" s="72"/>
      <c r="E10" s="72"/>
      <c r="F10" s="5"/>
      <c r="M10" s="4"/>
      <c r="N10" s="4"/>
      <c r="O10" s="4"/>
      <c r="P10" s="4"/>
      <c r="Q10" s="4"/>
      <c r="R10" s="4"/>
      <c r="S10" s="4"/>
    </row>
    <row r="11" spans="1:23" ht="13.5" thickBot="1"/>
    <row r="12" spans="1:23" ht="20.100000000000001" customHeight="1">
      <c r="A12" s="74" t="s">
        <v>55</v>
      </c>
      <c r="B12" s="75"/>
      <c r="C12" s="75"/>
      <c r="D12" s="76"/>
      <c r="E12" s="76"/>
      <c r="F12" s="75"/>
      <c r="G12" s="77"/>
      <c r="H12" s="266" t="s">
        <v>179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7" t="s">
        <v>2</v>
      </c>
      <c r="S12" s="267"/>
    </row>
    <row r="13" spans="1:23" ht="20.100000000000001" customHeight="1">
      <c r="A13" s="78" t="s">
        <v>25</v>
      </c>
      <c r="B13" s="79"/>
      <c r="C13" s="79"/>
      <c r="D13" s="80"/>
      <c r="E13" s="80"/>
      <c r="F13" s="79"/>
      <c r="G13" s="81"/>
      <c r="H13" s="271" t="s">
        <v>128</v>
      </c>
      <c r="I13" s="272"/>
      <c r="J13" s="272"/>
      <c r="K13" s="272"/>
      <c r="L13" s="272"/>
      <c r="M13" s="272"/>
      <c r="N13" s="272"/>
      <c r="O13" s="272"/>
      <c r="P13" s="272"/>
      <c r="Q13" s="273"/>
      <c r="R13" s="277" t="s">
        <v>127</v>
      </c>
      <c r="S13" s="278"/>
    </row>
    <row r="14" spans="1:23" ht="20.100000000000001" customHeight="1" thickBot="1">
      <c r="A14" s="85" t="s">
        <v>3</v>
      </c>
      <c r="B14" s="86"/>
      <c r="C14" s="86"/>
      <c r="D14" s="87"/>
      <c r="E14" s="87"/>
      <c r="F14" s="86"/>
      <c r="G14" s="88"/>
      <c r="H14" s="274"/>
      <c r="I14" s="275"/>
      <c r="J14" s="275"/>
      <c r="K14" s="275"/>
      <c r="L14" s="275"/>
      <c r="M14" s="275"/>
      <c r="N14" s="275"/>
      <c r="O14" s="275"/>
      <c r="P14" s="275"/>
      <c r="Q14" s="276"/>
      <c r="R14" s="279"/>
      <c r="S14" s="280"/>
    </row>
    <row r="16" spans="1:23" ht="20.100000000000001" customHeight="1">
      <c r="A16" s="309" t="s">
        <v>4</v>
      </c>
      <c r="B16" s="309"/>
      <c r="C16" s="309"/>
      <c r="D16" s="309"/>
      <c r="E16" s="309"/>
      <c r="F16" s="309"/>
      <c r="G16" s="309"/>
      <c r="H16" s="309" t="s">
        <v>5</v>
      </c>
      <c r="I16" s="309"/>
      <c r="J16" s="309"/>
      <c r="K16" s="309"/>
      <c r="L16" s="309"/>
      <c r="M16" s="309"/>
      <c r="N16" s="309"/>
      <c r="O16" s="309"/>
      <c r="P16" s="309"/>
      <c r="Q16" s="309"/>
      <c r="R16" s="310" t="s">
        <v>40</v>
      </c>
      <c r="S16" s="311" t="s">
        <v>7</v>
      </c>
    </row>
    <row r="17" spans="1:19" ht="110.25" customHeight="1">
      <c r="A17" s="169" t="s">
        <v>9</v>
      </c>
      <c r="B17" s="169" t="s">
        <v>10</v>
      </c>
      <c r="C17" s="169" t="s">
        <v>36</v>
      </c>
      <c r="D17" s="35" t="str">
        <f>EDUCACIÓN!D18</f>
        <v>META FÍSICA 2012</v>
      </c>
      <c r="E17" s="143" t="s">
        <v>22</v>
      </c>
      <c r="F17" s="143" t="s">
        <v>23</v>
      </c>
      <c r="G17" s="124" t="s">
        <v>11</v>
      </c>
      <c r="H17" s="35" t="s">
        <v>12</v>
      </c>
      <c r="I17" s="35" t="s">
        <v>13</v>
      </c>
      <c r="J17" s="35" t="s">
        <v>14</v>
      </c>
      <c r="K17" s="35" t="s">
        <v>15</v>
      </c>
      <c r="L17" s="35" t="s">
        <v>16</v>
      </c>
      <c r="M17" s="35" t="s">
        <v>17</v>
      </c>
      <c r="N17" s="35" t="s">
        <v>38</v>
      </c>
      <c r="O17" s="35" t="s">
        <v>18</v>
      </c>
      <c r="P17" s="98" t="s">
        <v>19</v>
      </c>
      <c r="Q17" s="98" t="s">
        <v>20</v>
      </c>
      <c r="R17" s="310"/>
      <c r="S17" s="311"/>
    </row>
    <row r="18" spans="1:19" ht="25.5">
      <c r="A18" s="140">
        <v>1</v>
      </c>
      <c r="B18" s="69" t="s">
        <v>100</v>
      </c>
      <c r="C18" s="173" t="s">
        <v>104</v>
      </c>
      <c r="D18" s="147"/>
      <c r="E18" s="142"/>
      <c r="F18" s="179"/>
      <c r="G18" s="122"/>
      <c r="H18" s="258">
        <v>4691211</v>
      </c>
      <c r="I18" s="224"/>
      <c r="J18" s="224"/>
      <c r="K18" s="224"/>
      <c r="L18" s="224"/>
      <c r="M18" s="224"/>
      <c r="N18" s="225"/>
      <c r="O18" s="224"/>
      <c r="P18" s="258">
        <v>4691211</v>
      </c>
      <c r="Q18" s="208"/>
      <c r="R18" s="141" t="s">
        <v>58</v>
      </c>
      <c r="S18" s="150"/>
    </row>
    <row r="19" spans="1:19" ht="25.5">
      <c r="A19" s="140">
        <f>A18+1</f>
        <v>2</v>
      </c>
      <c r="B19" s="69" t="s">
        <v>101</v>
      </c>
      <c r="C19" s="173" t="s">
        <v>105</v>
      </c>
      <c r="D19" s="147"/>
      <c r="E19" s="142"/>
      <c r="F19" s="179"/>
      <c r="G19" s="122"/>
      <c r="H19" s="258">
        <v>1153186</v>
      </c>
      <c r="I19" s="224"/>
      <c r="J19" s="224"/>
      <c r="K19" s="224"/>
      <c r="L19" s="224"/>
      <c r="M19" s="224"/>
      <c r="N19" s="225"/>
      <c r="O19" s="224"/>
      <c r="P19" s="258">
        <v>1153186</v>
      </c>
      <c r="Q19" s="208"/>
      <c r="R19" s="141" t="s">
        <v>58</v>
      </c>
      <c r="S19" s="150"/>
    </row>
    <row r="20" spans="1:19" ht="25.5">
      <c r="A20" s="140">
        <f t="shared" ref="A20:A25" si="0">A19+1</f>
        <v>3</v>
      </c>
      <c r="B20" s="69" t="s">
        <v>102</v>
      </c>
      <c r="C20" s="173" t="s">
        <v>106</v>
      </c>
      <c r="D20" s="147"/>
      <c r="E20" s="142"/>
      <c r="F20" s="179"/>
      <c r="G20" s="122"/>
      <c r="H20" s="258">
        <v>564062</v>
      </c>
      <c r="I20" s="224"/>
      <c r="J20" s="224"/>
      <c r="K20" s="224"/>
      <c r="L20" s="224"/>
      <c r="M20" s="224"/>
      <c r="N20" s="225"/>
      <c r="O20" s="224"/>
      <c r="P20" s="258">
        <v>564062</v>
      </c>
      <c r="Q20" s="208"/>
      <c r="R20" s="141" t="s">
        <v>58</v>
      </c>
      <c r="S20" s="150"/>
    </row>
    <row r="21" spans="1:19" ht="25.5">
      <c r="A21" s="140">
        <f t="shared" si="0"/>
        <v>4</v>
      </c>
      <c r="B21" s="69" t="s">
        <v>103</v>
      </c>
      <c r="C21" s="173" t="s">
        <v>107</v>
      </c>
      <c r="D21" s="147"/>
      <c r="E21" s="142"/>
      <c r="F21" s="179"/>
      <c r="G21" s="122"/>
      <c r="H21" s="258">
        <v>475059</v>
      </c>
      <c r="I21" s="224"/>
      <c r="J21" s="224"/>
      <c r="K21" s="224"/>
      <c r="L21" s="224"/>
      <c r="M21" s="224"/>
      <c r="N21" s="225"/>
      <c r="O21" s="224"/>
      <c r="P21" s="258">
        <v>475059</v>
      </c>
      <c r="Q21" s="208"/>
      <c r="R21" s="141" t="s">
        <v>58</v>
      </c>
      <c r="S21" s="150"/>
    </row>
    <row r="22" spans="1:19" ht="25.5">
      <c r="A22" s="140">
        <f t="shared" si="0"/>
        <v>5</v>
      </c>
      <c r="B22" s="69" t="s">
        <v>96</v>
      </c>
      <c r="C22" s="173" t="s">
        <v>108</v>
      </c>
      <c r="D22" s="147"/>
      <c r="E22" s="142"/>
      <c r="F22" s="179"/>
      <c r="G22" s="122"/>
      <c r="H22" s="258">
        <v>6413301</v>
      </c>
      <c r="I22" s="224"/>
      <c r="J22" s="224"/>
      <c r="K22" s="224"/>
      <c r="L22" s="224"/>
      <c r="M22" s="224"/>
      <c r="N22" s="225"/>
      <c r="O22" s="224"/>
      <c r="P22" s="258">
        <v>6413301</v>
      </c>
      <c r="Q22" s="208"/>
      <c r="R22" s="141" t="s">
        <v>58</v>
      </c>
      <c r="S22" s="171"/>
    </row>
    <row r="23" spans="1:19" ht="25.5">
      <c r="A23" s="140">
        <f t="shared" si="0"/>
        <v>6</v>
      </c>
      <c r="B23" s="69" t="s">
        <v>97</v>
      </c>
      <c r="C23" s="173" t="s">
        <v>109</v>
      </c>
      <c r="D23" s="147"/>
      <c r="E23" s="142"/>
      <c r="F23" s="179"/>
      <c r="G23" s="122"/>
      <c r="H23" s="258">
        <v>605701</v>
      </c>
      <c r="I23" s="224"/>
      <c r="J23" s="224"/>
      <c r="K23" s="224"/>
      <c r="L23" s="224"/>
      <c r="M23" s="224"/>
      <c r="N23" s="225"/>
      <c r="O23" s="224"/>
      <c r="P23" s="258">
        <v>605701</v>
      </c>
      <c r="Q23" s="208"/>
      <c r="R23" s="141" t="s">
        <v>58</v>
      </c>
      <c r="S23" s="171"/>
    </row>
    <row r="24" spans="1:19" ht="25.5">
      <c r="A24" s="140">
        <f t="shared" si="0"/>
        <v>7</v>
      </c>
      <c r="B24" s="69" t="s">
        <v>98</v>
      </c>
      <c r="C24" s="173" t="s">
        <v>110</v>
      </c>
      <c r="D24" s="178"/>
      <c r="E24" s="142"/>
      <c r="F24" s="179"/>
      <c r="G24" s="173"/>
      <c r="H24" s="258">
        <v>334018</v>
      </c>
      <c r="I24" s="205"/>
      <c r="J24" s="224"/>
      <c r="K24" s="224"/>
      <c r="L24" s="224"/>
      <c r="M24" s="224"/>
      <c r="N24" s="225"/>
      <c r="O24" s="224"/>
      <c r="P24" s="258">
        <v>334018</v>
      </c>
      <c r="Q24" s="208"/>
      <c r="R24" s="141" t="s">
        <v>57</v>
      </c>
      <c r="S24" s="171"/>
    </row>
    <row r="25" spans="1:19" ht="25.5">
      <c r="A25" s="140">
        <f t="shared" si="0"/>
        <v>8</v>
      </c>
      <c r="B25" s="222" t="s">
        <v>99</v>
      </c>
      <c r="C25" s="223" t="s">
        <v>111</v>
      </c>
      <c r="D25" s="147"/>
      <c r="E25" s="142"/>
      <c r="F25" s="179"/>
      <c r="G25" s="173"/>
      <c r="H25" s="258">
        <v>475059</v>
      </c>
      <c r="I25" s="205"/>
      <c r="J25" s="224"/>
      <c r="K25" s="224"/>
      <c r="L25" s="224"/>
      <c r="M25" s="224"/>
      <c r="N25" s="225"/>
      <c r="O25" s="224"/>
      <c r="P25" s="258">
        <v>475059</v>
      </c>
      <c r="Q25" s="208"/>
      <c r="R25" s="141" t="s">
        <v>57</v>
      </c>
      <c r="S25" s="151"/>
    </row>
    <row r="26" spans="1:19" ht="24.95" customHeight="1">
      <c r="A26" s="149"/>
      <c r="B26" s="162" t="s">
        <v>21</v>
      </c>
      <c r="C26" s="162"/>
      <c r="D26" s="172"/>
      <c r="E26" s="172"/>
      <c r="F26" s="175"/>
      <c r="G26" s="175"/>
      <c r="H26" s="174">
        <f t="shared" ref="H26:Q26" si="1">SUM(H18:H25)</f>
        <v>14711597</v>
      </c>
      <c r="I26" s="174">
        <f t="shared" si="1"/>
        <v>0</v>
      </c>
      <c r="J26" s="174">
        <f t="shared" si="1"/>
        <v>0</v>
      </c>
      <c r="K26" s="174">
        <f t="shared" si="1"/>
        <v>0</v>
      </c>
      <c r="L26" s="174">
        <f t="shared" si="1"/>
        <v>0</v>
      </c>
      <c r="M26" s="174">
        <f t="shared" si="1"/>
        <v>0</v>
      </c>
      <c r="N26" s="174">
        <f t="shared" si="1"/>
        <v>0</v>
      </c>
      <c r="O26" s="174">
        <f t="shared" si="1"/>
        <v>0</v>
      </c>
      <c r="P26" s="174">
        <f t="shared" si="1"/>
        <v>14711597</v>
      </c>
      <c r="Q26" s="174">
        <f t="shared" si="1"/>
        <v>0</v>
      </c>
      <c r="R26" s="149"/>
      <c r="S26" s="149"/>
    </row>
    <row r="27" spans="1:19">
      <c r="A27" s="180"/>
      <c r="B27" s="180"/>
      <c r="C27" s="180"/>
      <c r="D27" s="181"/>
      <c r="E27" s="181"/>
      <c r="F27" s="180"/>
      <c r="G27" s="144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</row>
    <row r="28" spans="1:19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</row>
    <row r="29" spans="1:19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6" spans="1:19" ht="13.5" customHeight="1"/>
    <row r="72" spans="8:17">
      <c r="H72" s="306"/>
      <c r="I72" s="306"/>
      <c r="J72" s="304"/>
      <c r="K72" s="307"/>
      <c r="L72" s="304"/>
      <c r="M72" s="304"/>
      <c r="N72" s="62"/>
      <c r="O72" s="304"/>
      <c r="P72" s="305"/>
      <c r="Q72" s="14"/>
    </row>
    <row r="73" spans="8:17">
      <c r="H73" s="306"/>
      <c r="I73" s="306"/>
      <c r="J73" s="304"/>
      <c r="K73" s="307"/>
      <c r="L73" s="304"/>
      <c r="M73" s="304"/>
      <c r="N73" s="62"/>
      <c r="O73" s="304"/>
      <c r="P73" s="305"/>
      <c r="Q73" s="63"/>
    </row>
    <row r="74" spans="8:17">
      <c r="H74" s="306"/>
      <c r="I74" s="306"/>
      <c r="J74" s="304"/>
      <c r="K74" s="304"/>
      <c r="L74" s="304"/>
      <c r="M74" s="304"/>
      <c r="N74" s="62"/>
      <c r="O74" s="304"/>
      <c r="P74" s="305"/>
      <c r="Q74" s="63"/>
    </row>
    <row r="75" spans="8:17">
      <c r="H75" s="306"/>
      <c r="I75" s="306"/>
      <c r="J75" s="304"/>
      <c r="K75" s="304"/>
      <c r="L75" s="304"/>
      <c r="M75" s="304"/>
      <c r="N75" s="62"/>
      <c r="O75" s="304"/>
      <c r="P75" s="305"/>
      <c r="Q75" s="63"/>
    </row>
    <row r="78" spans="8:17">
      <c r="H78">
        <v>43857714</v>
      </c>
    </row>
    <row r="79" spans="8:17">
      <c r="H79">
        <v>7068000</v>
      </c>
    </row>
    <row r="80" spans="8:17">
      <c r="H80">
        <v>10616800</v>
      </c>
    </row>
  </sheetData>
  <mergeCells count="32">
    <mergeCell ref="A9:G9"/>
    <mergeCell ref="A4:S4"/>
    <mergeCell ref="A5:S5"/>
    <mergeCell ref="F6:W6"/>
    <mergeCell ref="A7:G7"/>
    <mergeCell ref="M7:O7"/>
    <mergeCell ref="A8:G8"/>
    <mergeCell ref="A28:S28"/>
    <mergeCell ref="H12:Q12"/>
    <mergeCell ref="R12:S12"/>
    <mergeCell ref="A16:G16"/>
    <mergeCell ref="H16:Q16"/>
    <mergeCell ref="R16:R17"/>
    <mergeCell ref="S16:S17"/>
    <mergeCell ref="H13:Q14"/>
    <mergeCell ref="R13:S14"/>
    <mergeCell ref="O72:O73"/>
    <mergeCell ref="P72:P73"/>
    <mergeCell ref="H74:H75"/>
    <mergeCell ref="I74:I75"/>
    <mergeCell ref="J74:J75"/>
    <mergeCell ref="K74:K75"/>
    <mergeCell ref="L74:L75"/>
    <mergeCell ref="M74:M75"/>
    <mergeCell ref="O74:O75"/>
    <mergeCell ref="P74:P75"/>
    <mergeCell ref="H72:H73"/>
    <mergeCell ref="I72:I73"/>
    <mergeCell ref="J72:J73"/>
    <mergeCell ref="K72:K73"/>
    <mergeCell ref="L72:L73"/>
    <mergeCell ref="M72:M73"/>
  </mergeCells>
  <phoneticPr fontId="5" type="noConversion"/>
  <printOptions horizontalCentered="1"/>
  <pageMargins left="0.74803149606299213" right="0.74803149606299213" top="0.98425196850393704" bottom="0.98425196850393704" header="0" footer="0"/>
  <pageSetup paperSize="190" scale="60" orientation="landscape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CC00"/>
  </sheetPr>
  <dimension ref="A4:W22"/>
  <sheetViews>
    <sheetView view="pageBreakPreview" topLeftCell="A4" zoomScale="70" zoomScaleNormal="70" zoomScaleSheetLayoutView="70" workbookViewId="0">
      <selection activeCell="D18" sqref="D18"/>
    </sheetView>
  </sheetViews>
  <sheetFormatPr baseColWidth="10" defaultRowHeight="12.75"/>
  <cols>
    <col min="1" max="1" width="4.140625" customWidth="1"/>
    <col min="2" max="2" width="29.7109375" customWidth="1"/>
    <col min="3" max="3" width="33.140625" customWidth="1"/>
    <col min="4" max="4" width="9.5703125" style="2" customWidth="1"/>
    <col min="5" max="5" width="11.7109375" style="2" customWidth="1"/>
    <col min="6" max="6" width="15.42578125" customWidth="1"/>
    <col min="7" max="7" width="15.7109375" style="5" customWidth="1"/>
    <col min="8" max="8" width="15.7109375" customWidth="1"/>
    <col min="9" max="9" width="15.7109375" bestFit="1" customWidth="1"/>
    <col min="10" max="10" width="7.7109375" customWidth="1"/>
    <col min="11" max="11" width="8.42578125" customWidth="1"/>
    <col min="12" max="12" width="8" customWidth="1"/>
    <col min="13" max="14" width="7.7109375" customWidth="1"/>
    <col min="15" max="15" width="9.28515625" bestFit="1" customWidth="1"/>
    <col min="16" max="16" width="16.140625" customWidth="1"/>
    <col min="17" max="17" width="17.5703125" customWidth="1"/>
    <col min="18" max="18" width="19.28515625" customWidth="1"/>
    <col min="19" max="19" width="22.42578125" customWidth="1"/>
  </cols>
  <sheetData>
    <row r="4" spans="1:23" ht="20.100000000000001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5" spans="1:23" ht="20.100000000000001" customHeight="1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23">
      <c r="A6" s="2"/>
      <c r="B6" s="2"/>
      <c r="C6" s="2"/>
      <c r="F6" s="52" t="str">
        <f>EDUCACIÓN!A6</f>
        <v>COMPONENTE DE EFICACIA - PLAN DE ACCION 2012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20.100000000000001" customHeight="1">
      <c r="A7" s="281" t="s">
        <v>46</v>
      </c>
      <c r="B7" s="281"/>
      <c r="C7" s="281"/>
      <c r="D7" s="281"/>
      <c r="E7" s="281"/>
      <c r="F7" s="281"/>
      <c r="G7" s="281"/>
      <c r="M7" s="314"/>
      <c r="N7" s="314"/>
      <c r="O7" s="314"/>
      <c r="P7" s="3"/>
      <c r="Q7" s="3" t="s">
        <v>1</v>
      </c>
      <c r="R7" s="3"/>
      <c r="S7" s="3"/>
    </row>
    <row r="8" spans="1:23" ht="20.100000000000001" customHeight="1">
      <c r="A8" s="281" t="s">
        <v>73</v>
      </c>
      <c r="B8" s="281"/>
      <c r="C8" s="281"/>
      <c r="D8" s="281"/>
      <c r="E8" s="281"/>
      <c r="F8" s="281"/>
      <c r="G8" s="281"/>
      <c r="M8" s="3"/>
      <c r="N8" s="3"/>
      <c r="O8" s="3"/>
      <c r="P8" s="3"/>
      <c r="Q8" s="3" t="s">
        <v>33</v>
      </c>
      <c r="R8" s="3"/>
      <c r="S8" s="3"/>
    </row>
    <row r="9" spans="1:23" ht="20.100000000000001" customHeight="1">
      <c r="A9" s="282" t="s">
        <v>47</v>
      </c>
      <c r="B9" s="282"/>
      <c r="C9" s="282"/>
      <c r="D9" s="282"/>
      <c r="E9" s="282"/>
      <c r="F9" s="282"/>
      <c r="G9" s="282"/>
      <c r="M9" s="3"/>
      <c r="N9" s="3"/>
      <c r="O9" s="3"/>
      <c r="P9" s="3"/>
      <c r="Q9" s="3" t="str">
        <f>EDUCACIÓN!Q9</f>
        <v>JEFE DE PLANEACIÓN: Juan Plablo Garay</v>
      </c>
      <c r="R9" s="3"/>
      <c r="S9" s="3"/>
    </row>
    <row r="10" spans="1:23">
      <c r="A10" s="144"/>
      <c r="B10" s="71"/>
      <c r="C10" s="71"/>
      <c r="D10" s="72"/>
      <c r="E10" s="72"/>
      <c r="F10" s="5"/>
      <c r="M10" s="4"/>
      <c r="N10" s="4"/>
      <c r="O10" s="4"/>
      <c r="P10" s="4"/>
      <c r="Q10" s="4"/>
      <c r="R10" s="4"/>
      <c r="S10" s="4"/>
    </row>
    <row r="11" spans="1:23" ht="13.5" thickBot="1"/>
    <row r="12" spans="1:23" ht="20.100000000000001" customHeight="1">
      <c r="A12" s="74" t="s">
        <v>55</v>
      </c>
      <c r="B12" s="75"/>
      <c r="C12" s="75"/>
      <c r="D12" s="76"/>
      <c r="E12" s="76"/>
      <c r="F12" s="75"/>
      <c r="G12" s="77"/>
      <c r="H12" s="266" t="s">
        <v>179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7" t="s">
        <v>2</v>
      </c>
      <c r="S12" s="267"/>
    </row>
    <row r="13" spans="1:23" ht="20.100000000000001" customHeight="1">
      <c r="A13" s="78" t="s">
        <v>53</v>
      </c>
      <c r="B13" s="79"/>
      <c r="C13" s="79"/>
      <c r="D13" s="80"/>
      <c r="E13" s="80"/>
      <c r="F13" s="79"/>
      <c r="G13" s="81"/>
      <c r="H13" s="315" t="s">
        <v>126</v>
      </c>
      <c r="I13" s="316"/>
      <c r="J13" s="316"/>
      <c r="K13" s="316"/>
      <c r="L13" s="316"/>
      <c r="M13" s="316"/>
      <c r="N13" s="316"/>
      <c r="O13" s="316"/>
      <c r="P13" s="316"/>
      <c r="Q13" s="317"/>
      <c r="R13" s="277"/>
      <c r="S13" s="278"/>
    </row>
    <row r="14" spans="1:23" ht="20.100000000000001" customHeight="1" thickBot="1">
      <c r="A14" s="85" t="s">
        <v>3</v>
      </c>
      <c r="B14" s="86"/>
      <c r="C14" s="86"/>
      <c r="D14" s="87"/>
      <c r="E14" s="87"/>
      <c r="F14" s="86"/>
      <c r="G14" s="88"/>
      <c r="H14" s="318"/>
      <c r="I14" s="319"/>
      <c r="J14" s="319"/>
      <c r="K14" s="319"/>
      <c r="L14" s="319"/>
      <c r="M14" s="319"/>
      <c r="N14" s="319"/>
      <c r="O14" s="319"/>
      <c r="P14" s="319"/>
      <c r="Q14" s="320"/>
      <c r="R14" s="279"/>
      <c r="S14" s="280"/>
    </row>
    <row r="16" spans="1:23" ht="20.100000000000001" customHeight="1">
      <c r="A16" s="309" t="s">
        <v>4</v>
      </c>
      <c r="B16" s="309"/>
      <c r="C16" s="309"/>
      <c r="D16" s="309"/>
      <c r="E16" s="309"/>
      <c r="F16" s="309"/>
      <c r="G16" s="309"/>
      <c r="H16" s="309" t="s">
        <v>5</v>
      </c>
      <c r="I16" s="309"/>
      <c r="J16" s="309"/>
      <c r="K16" s="309"/>
      <c r="L16" s="309"/>
      <c r="M16" s="309"/>
      <c r="N16" s="309"/>
      <c r="O16" s="309"/>
      <c r="P16" s="309"/>
      <c r="Q16" s="309"/>
      <c r="R16" s="310" t="s">
        <v>40</v>
      </c>
      <c r="S16" s="311" t="s">
        <v>7</v>
      </c>
    </row>
    <row r="17" spans="1:19" ht="142.5" customHeight="1">
      <c r="A17" s="169" t="s">
        <v>9</v>
      </c>
      <c r="B17" s="169" t="s">
        <v>10</v>
      </c>
      <c r="C17" s="169" t="s">
        <v>36</v>
      </c>
      <c r="D17" s="35" t="s">
        <v>184</v>
      </c>
      <c r="E17" s="143" t="s">
        <v>22</v>
      </c>
      <c r="F17" s="143" t="s">
        <v>23</v>
      </c>
      <c r="G17" s="124" t="s">
        <v>11</v>
      </c>
      <c r="H17" s="35" t="s">
        <v>12</v>
      </c>
      <c r="I17" s="35" t="s">
        <v>13</v>
      </c>
      <c r="J17" s="35" t="s">
        <v>14</v>
      </c>
      <c r="K17" s="35" t="s">
        <v>15</v>
      </c>
      <c r="L17" s="35" t="s">
        <v>16</v>
      </c>
      <c r="M17" s="35" t="s">
        <v>17</v>
      </c>
      <c r="N17" s="35" t="s">
        <v>38</v>
      </c>
      <c r="O17" s="35" t="s">
        <v>18</v>
      </c>
      <c r="P17" s="98" t="s">
        <v>19</v>
      </c>
      <c r="Q17" s="98" t="s">
        <v>20</v>
      </c>
      <c r="R17" s="310"/>
      <c r="S17" s="311"/>
    </row>
    <row r="18" spans="1:19" ht="51.75" customHeight="1">
      <c r="A18" s="226">
        <v>1</v>
      </c>
      <c r="B18" s="69" t="s">
        <v>112</v>
      </c>
      <c r="C18" s="173" t="s">
        <v>114</v>
      </c>
      <c r="D18" s="140">
        <v>25</v>
      </c>
      <c r="E18" s="227"/>
      <c r="F18" s="228"/>
      <c r="G18" s="229"/>
      <c r="H18" s="258">
        <v>10438510</v>
      </c>
      <c r="I18" s="231"/>
      <c r="J18" s="230"/>
      <c r="K18" s="230"/>
      <c r="L18" s="230"/>
      <c r="M18" s="230"/>
      <c r="N18" s="230"/>
      <c r="O18" s="230"/>
      <c r="P18" s="258">
        <v>10438510</v>
      </c>
      <c r="Q18" s="232"/>
      <c r="R18" s="227" t="s">
        <v>39</v>
      </c>
      <c r="S18" s="141"/>
    </row>
    <row r="19" spans="1:19" ht="68.25" customHeight="1">
      <c r="A19" s="140">
        <f>A18+1</f>
        <v>2</v>
      </c>
      <c r="B19" s="69" t="s">
        <v>113</v>
      </c>
      <c r="C19" s="173" t="s">
        <v>115</v>
      </c>
      <c r="D19" s="140">
        <v>158</v>
      </c>
      <c r="E19" s="233"/>
      <c r="F19" s="228"/>
      <c r="G19" s="234"/>
      <c r="H19" s="258">
        <v>16822220</v>
      </c>
      <c r="I19" s="235"/>
      <c r="J19" s="236"/>
      <c r="K19" s="236"/>
      <c r="L19" s="236"/>
      <c r="M19" s="236"/>
      <c r="N19" s="236"/>
      <c r="O19" s="237"/>
      <c r="P19" s="258">
        <v>16822220</v>
      </c>
      <c r="Q19" s="232"/>
      <c r="R19" s="227" t="s">
        <v>42</v>
      </c>
      <c r="S19" s="141"/>
    </row>
    <row r="20" spans="1:19" ht="37.5" customHeight="1">
      <c r="A20" s="36"/>
      <c r="B20" s="162" t="s">
        <v>21</v>
      </c>
      <c r="C20" s="162"/>
      <c r="D20" s="163"/>
      <c r="E20" s="163"/>
      <c r="F20" s="164"/>
      <c r="G20" s="164"/>
      <c r="H20" s="238">
        <f t="shared" ref="H20:Q20" si="0">SUM(H18:H19)</f>
        <v>27260730</v>
      </c>
      <c r="I20" s="238">
        <f t="shared" si="0"/>
        <v>0</v>
      </c>
      <c r="J20" s="238">
        <f t="shared" si="0"/>
        <v>0</v>
      </c>
      <c r="K20" s="238">
        <f t="shared" si="0"/>
        <v>0</v>
      </c>
      <c r="L20" s="238">
        <f t="shared" si="0"/>
        <v>0</v>
      </c>
      <c r="M20" s="238">
        <f t="shared" si="0"/>
        <v>0</v>
      </c>
      <c r="N20" s="238">
        <f t="shared" si="0"/>
        <v>0</v>
      </c>
      <c r="O20" s="238">
        <f t="shared" si="0"/>
        <v>0</v>
      </c>
      <c r="P20" s="238">
        <f>SUM(P18:P19)</f>
        <v>27260730</v>
      </c>
      <c r="Q20" s="238">
        <f t="shared" si="0"/>
        <v>0</v>
      </c>
      <c r="R20" s="36"/>
      <c r="S20" s="36"/>
    </row>
    <row r="22" spans="1:19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</row>
  </sheetData>
  <mergeCells count="15">
    <mergeCell ref="A9:G9"/>
    <mergeCell ref="A22:S22"/>
    <mergeCell ref="H12:Q12"/>
    <mergeCell ref="R12:S12"/>
    <mergeCell ref="A16:G16"/>
    <mergeCell ref="H16:Q16"/>
    <mergeCell ref="H13:Q14"/>
    <mergeCell ref="R13:S14"/>
    <mergeCell ref="S16:S17"/>
    <mergeCell ref="R16:R17"/>
    <mergeCell ref="A4:S4"/>
    <mergeCell ref="A5:S5"/>
    <mergeCell ref="A7:G7"/>
    <mergeCell ref="M7:O7"/>
    <mergeCell ref="A8:G8"/>
  </mergeCells>
  <phoneticPr fontId="5" type="noConversion"/>
  <printOptions horizontalCentered="1"/>
  <pageMargins left="0.74803149606299213" right="0.74803149606299213" top="0.98425196850393704" bottom="0.98425196850393704" header="0" footer="0"/>
  <pageSetup paperSize="190" scale="49" orientation="landscape" verticalDpi="200" r:id="rId1"/>
  <headerFooter alignWithMargins="0"/>
  <rowBreaks count="1" manualBreakCount="1">
    <brk id="2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CC00"/>
  </sheetPr>
  <dimension ref="A4:W25"/>
  <sheetViews>
    <sheetView view="pageBreakPreview" topLeftCell="A13" zoomScale="73" zoomScaleNormal="70" zoomScaleSheetLayoutView="73" workbookViewId="0">
      <selection activeCell="H13" sqref="H13:Q14"/>
    </sheetView>
  </sheetViews>
  <sheetFormatPr baseColWidth="10" defaultRowHeight="12.75"/>
  <cols>
    <col min="1" max="1" width="4.140625" customWidth="1"/>
    <col min="2" max="3" width="36.85546875" customWidth="1"/>
    <col min="4" max="4" width="13.85546875" style="2" customWidth="1"/>
    <col min="5" max="5" width="12.28515625" style="2" customWidth="1"/>
    <col min="6" max="6" width="13.28515625" customWidth="1"/>
    <col min="7" max="7" width="13.28515625" style="5" customWidth="1"/>
    <col min="8" max="8" width="13.140625" customWidth="1"/>
    <col min="9" max="9" width="12.85546875" customWidth="1"/>
    <col min="10" max="10" width="7.7109375" customWidth="1"/>
    <col min="11" max="11" width="14.42578125" customWidth="1"/>
    <col min="12" max="13" width="7.7109375" customWidth="1"/>
    <col min="14" max="14" width="14.140625" customWidth="1"/>
    <col min="15" max="15" width="7.7109375" customWidth="1"/>
    <col min="16" max="16" width="15.28515625" customWidth="1"/>
    <col min="17" max="17" width="14.28515625" customWidth="1"/>
    <col min="18" max="18" width="19.28515625" customWidth="1"/>
    <col min="19" max="19" width="31.140625" customWidth="1"/>
  </cols>
  <sheetData>
    <row r="4" spans="1:23" ht="20.100000000000001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5" spans="1:23" ht="20.100000000000001" customHeight="1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23">
      <c r="F6" s="313" t="s">
        <v>180</v>
      </c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</row>
    <row r="7" spans="1:23" ht="20.100000000000001" customHeight="1">
      <c r="A7" s="281" t="s">
        <v>46</v>
      </c>
      <c r="B7" s="281"/>
      <c r="C7" s="281"/>
      <c r="D7" s="281"/>
      <c r="E7" s="281"/>
      <c r="F7" s="281"/>
      <c r="G7" s="281"/>
      <c r="M7" s="314"/>
      <c r="N7" s="314"/>
      <c r="O7" s="314"/>
      <c r="P7" s="3"/>
      <c r="Q7" s="3" t="s">
        <v>1</v>
      </c>
      <c r="R7" s="3"/>
      <c r="S7" s="3"/>
    </row>
    <row r="8" spans="1:23" ht="20.100000000000001" customHeight="1">
      <c r="A8" s="281" t="s">
        <v>73</v>
      </c>
      <c r="B8" s="281"/>
      <c r="C8" s="281"/>
      <c r="D8" s="281"/>
      <c r="E8" s="281"/>
      <c r="F8" s="281"/>
      <c r="G8" s="281"/>
      <c r="M8" s="3"/>
      <c r="N8" s="3"/>
      <c r="O8" s="3"/>
      <c r="P8" s="3"/>
      <c r="Q8" s="3" t="s">
        <v>71</v>
      </c>
      <c r="R8" s="3"/>
      <c r="S8" s="3"/>
    </row>
    <row r="9" spans="1:23" ht="20.100000000000001" customHeight="1">
      <c r="A9" s="282" t="s">
        <v>47</v>
      </c>
      <c r="B9" s="282"/>
      <c r="C9" s="282"/>
      <c r="D9" s="282"/>
      <c r="E9" s="282"/>
      <c r="F9" s="282"/>
      <c r="G9" s="282"/>
      <c r="M9" s="3"/>
      <c r="N9" s="3"/>
      <c r="O9" s="3"/>
      <c r="P9" s="3"/>
      <c r="Q9" s="3" t="str">
        <f>EDUCACIÓN!Q9</f>
        <v>JEFE DE PLANEACIÓN: Juan Plablo Garay</v>
      </c>
      <c r="R9" s="3"/>
      <c r="S9" s="3"/>
    </row>
    <row r="10" spans="1:23">
      <c r="A10" s="144"/>
      <c r="B10" s="71"/>
      <c r="C10" s="71"/>
      <c r="D10" s="72"/>
      <c r="E10" s="72"/>
      <c r="F10" s="5"/>
      <c r="M10" s="4"/>
      <c r="N10" s="4"/>
      <c r="O10" s="4"/>
      <c r="P10" s="4"/>
      <c r="Q10" s="4"/>
      <c r="R10" s="4"/>
      <c r="S10" s="4"/>
    </row>
    <row r="11" spans="1:23" ht="13.5" thickBot="1"/>
    <row r="12" spans="1:23" ht="20.100000000000001" customHeight="1">
      <c r="A12" s="74" t="s">
        <v>55</v>
      </c>
      <c r="B12" s="75"/>
      <c r="C12" s="75"/>
      <c r="D12" s="76"/>
      <c r="E12" s="76"/>
      <c r="F12" s="75"/>
      <c r="G12" s="77"/>
      <c r="H12" s="266" t="s">
        <v>179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7" t="s">
        <v>2</v>
      </c>
      <c r="S12" s="267"/>
    </row>
    <row r="13" spans="1:23" ht="20.100000000000001" customHeight="1">
      <c r="A13" s="78" t="s">
        <v>59</v>
      </c>
      <c r="B13" s="79"/>
      <c r="C13" s="79"/>
      <c r="D13" s="80"/>
      <c r="E13" s="80"/>
      <c r="F13" s="79"/>
      <c r="G13" s="81"/>
      <c r="H13" s="321" t="s">
        <v>129</v>
      </c>
      <c r="I13" s="322"/>
      <c r="J13" s="322"/>
      <c r="K13" s="322"/>
      <c r="L13" s="322"/>
      <c r="M13" s="322"/>
      <c r="N13" s="322"/>
      <c r="O13" s="322"/>
      <c r="P13" s="322"/>
      <c r="Q13" s="322"/>
      <c r="R13" s="324" t="s">
        <v>130</v>
      </c>
      <c r="S13" s="325"/>
    </row>
    <row r="14" spans="1:23" ht="20.100000000000001" customHeight="1" thickBot="1">
      <c r="A14" s="85" t="s">
        <v>3</v>
      </c>
      <c r="B14" s="86"/>
      <c r="C14" s="86"/>
      <c r="D14" s="87"/>
      <c r="E14" s="87"/>
      <c r="F14" s="86"/>
      <c r="G14" s="88"/>
      <c r="H14" s="279"/>
      <c r="I14" s="323"/>
      <c r="J14" s="323"/>
      <c r="K14" s="323"/>
      <c r="L14" s="323"/>
      <c r="M14" s="323"/>
      <c r="N14" s="323"/>
      <c r="O14" s="323"/>
      <c r="P14" s="323"/>
      <c r="Q14" s="323"/>
      <c r="R14" s="326"/>
      <c r="S14" s="327"/>
    </row>
    <row r="16" spans="1:23" ht="20.100000000000001" customHeight="1">
      <c r="A16" s="309" t="s">
        <v>4</v>
      </c>
      <c r="B16" s="309"/>
      <c r="C16" s="309"/>
      <c r="D16" s="309"/>
      <c r="E16" s="309"/>
      <c r="F16" s="309"/>
      <c r="G16" s="309"/>
      <c r="H16" s="309" t="s">
        <v>5</v>
      </c>
      <c r="I16" s="309"/>
      <c r="J16" s="309"/>
      <c r="K16" s="309"/>
      <c r="L16" s="309"/>
      <c r="M16" s="309"/>
      <c r="N16" s="309"/>
      <c r="O16" s="309"/>
      <c r="P16" s="309"/>
      <c r="Q16" s="309"/>
      <c r="R16" s="310" t="s">
        <v>40</v>
      </c>
      <c r="S16" s="311" t="s">
        <v>7</v>
      </c>
    </row>
    <row r="17" spans="1:20" ht="153.75" customHeight="1">
      <c r="A17" s="169" t="s">
        <v>9</v>
      </c>
      <c r="B17" s="169" t="s">
        <v>10</v>
      </c>
      <c r="C17" s="169" t="s">
        <v>36</v>
      </c>
      <c r="D17" s="35" t="str">
        <f>EDUCACIÓN!D18</f>
        <v>META FÍSICA 2012</v>
      </c>
      <c r="E17" s="143" t="s">
        <v>22</v>
      </c>
      <c r="F17" s="143" t="s">
        <v>23</v>
      </c>
      <c r="G17" s="124" t="s">
        <v>11</v>
      </c>
      <c r="H17" s="182" t="s">
        <v>12</v>
      </c>
      <c r="I17" s="182" t="s">
        <v>13</v>
      </c>
      <c r="J17" s="182" t="s">
        <v>14</v>
      </c>
      <c r="K17" s="182" t="s">
        <v>15</v>
      </c>
      <c r="L17" s="182" t="s">
        <v>16</v>
      </c>
      <c r="M17" s="182" t="s">
        <v>17</v>
      </c>
      <c r="N17" s="35" t="s">
        <v>38</v>
      </c>
      <c r="O17" s="182" t="s">
        <v>18</v>
      </c>
      <c r="P17" s="183" t="s">
        <v>19</v>
      </c>
      <c r="Q17" s="183" t="s">
        <v>20</v>
      </c>
      <c r="R17" s="310"/>
      <c r="S17" s="311"/>
    </row>
    <row r="18" spans="1:20" ht="39.75" customHeight="1">
      <c r="A18" s="143">
        <v>1</v>
      </c>
      <c r="B18" s="69" t="s">
        <v>116</v>
      </c>
      <c r="C18" s="173" t="s">
        <v>121</v>
      </c>
      <c r="D18" s="45"/>
      <c r="E18" s="45"/>
      <c r="F18" s="239"/>
      <c r="G18" s="240"/>
      <c r="H18" s="260">
        <v>2000000</v>
      </c>
      <c r="I18" s="241"/>
      <c r="J18" s="241"/>
      <c r="K18" s="241"/>
      <c r="L18" s="241"/>
      <c r="M18" s="241"/>
      <c r="N18" s="241"/>
      <c r="O18" s="241"/>
      <c r="P18" s="260">
        <v>2000000</v>
      </c>
      <c r="Q18" s="242"/>
      <c r="R18" s="243" t="s">
        <v>45</v>
      </c>
      <c r="S18" s="233"/>
      <c r="T18" s="244"/>
    </row>
    <row r="19" spans="1:20" ht="51.75" customHeight="1">
      <c r="A19" s="185">
        <f>A18+1</f>
        <v>2</v>
      </c>
      <c r="B19" s="69" t="s">
        <v>117</v>
      </c>
      <c r="C19" s="173" t="s">
        <v>122</v>
      </c>
      <c r="D19" s="45"/>
      <c r="E19" s="45"/>
      <c r="F19" s="239"/>
      <c r="G19" s="240"/>
      <c r="H19" s="241"/>
      <c r="I19" s="241"/>
      <c r="J19" s="241"/>
      <c r="K19" s="241"/>
      <c r="L19" s="241"/>
      <c r="M19" s="241"/>
      <c r="N19" s="241"/>
      <c r="O19" s="241"/>
      <c r="P19" s="242"/>
      <c r="Q19" s="242"/>
      <c r="R19" s="243" t="s">
        <v>45</v>
      </c>
      <c r="S19" s="243"/>
      <c r="T19" s="244"/>
    </row>
    <row r="20" spans="1:20" ht="74.25" customHeight="1">
      <c r="A20" s="185">
        <f>A19+1</f>
        <v>3</v>
      </c>
      <c r="B20" s="69" t="s">
        <v>118</v>
      </c>
      <c r="C20" s="173" t="s">
        <v>123</v>
      </c>
      <c r="D20" s="45"/>
      <c r="E20" s="45"/>
      <c r="F20" s="239"/>
      <c r="G20" s="240"/>
      <c r="H20" s="241"/>
      <c r="I20" s="241"/>
      <c r="J20" s="241"/>
      <c r="K20" s="241"/>
      <c r="L20" s="241"/>
      <c r="M20" s="241"/>
      <c r="N20" s="241"/>
      <c r="O20" s="241"/>
      <c r="P20" s="242"/>
      <c r="Q20" s="242"/>
      <c r="R20" s="243" t="s">
        <v>45</v>
      </c>
      <c r="S20" s="243"/>
      <c r="T20" s="244"/>
    </row>
    <row r="21" spans="1:20" ht="31.5" customHeight="1">
      <c r="A21" s="185">
        <f>A20+1</f>
        <v>4</v>
      </c>
      <c r="B21" s="69" t="s">
        <v>119</v>
      </c>
      <c r="C21" s="173" t="s">
        <v>124</v>
      </c>
      <c r="D21" s="45"/>
      <c r="E21" s="45"/>
      <c r="F21" s="239"/>
      <c r="G21" s="240"/>
      <c r="H21" s="241"/>
      <c r="I21" s="241"/>
      <c r="J21" s="241"/>
      <c r="K21" s="241"/>
      <c r="L21" s="241"/>
      <c r="M21" s="241"/>
      <c r="N21" s="241"/>
      <c r="O21" s="241"/>
      <c r="P21" s="242"/>
      <c r="Q21" s="242"/>
      <c r="R21" s="243" t="s">
        <v>45</v>
      </c>
      <c r="S21" s="245"/>
      <c r="T21" s="244"/>
    </row>
    <row r="22" spans="1:20" ht="50.25" customHeight="1">
      <c r="A22" s="185">
        <f>A21+1</f>
        <v>5</v>
      </c>
      <c r="B22" s="69" t="s">
        <v>120</v>
      </c>
      <c r="C22" s="173" t="s">
        <v>125</v>
      </c>
      <c r="D22" s="45"/>
      <c r="E22" s="45"/>
      <c r="F22" s="239"/>
      <c r="G22" s="240"/>
      <c r="H22" s="241"/>
      <c r="I22" s="241"/>
      <c r="J22" s="241"/>
      <c r="K22" s="241"/>
      <c r="L22" s="241"/>
      <c r="M22" s="241"/>
      <c r="N22" s="241"/>
      <c r="O22" s="241"/>
      <c r="P22" s="242"/>
      <c r="Q22" s="242"/>
      <c r="R22" s="243" t="s">
        <v>45</v>
      </c>
      <c r="S22" s="243"/>
      <c r="T22" s="244"/>
    </row>
    <row r="23" spans="1:20" ht="24.95" customHeight="1">
      <c r="A23" s="36"/>
      <c r="B23" s="162" t="s">
        <v>21</v>
      </c>
      <c r="C23" s="163"/>
      <c r="D23" s="163"/>
      <c r="E23" s="163"/>
      <c r="F23" s="164"/>
      <c r="G23" s="164"/>
      <c r="H23" s="246">
        <f t="shared" ref="H23:Q23" si="0">SUM(H18:H22)</f>
        <v>2000000</v>
      </c>
      <c r="I23" s="246">
        <f t="shared" si="0"/>
        <v>0</v>
      </c>
      <c r="J23" s="246">
        <f t="shared" si="0"/>
        <v>0</v>
      </c>
      <c r="K23" s="246">
        <f t="shared" si="0"/>
        <v>0</v>
      </c>
      <c r="L23" s="246">
        <f t="shared" si="0"/>
        <v>0</v>
      </c>
      <c r="M23" s="246">
        <f t="shared" si="0"/>
        <v>0</v>
      </c>
      <c r="N23" s="246">
        <f t="shared" si="0"/>
        <v>0</v>
      </c>
      <c r="O23" s="246">
        <f t="shared" si="0"/>
        <v>0</v>
      </c>
      <c r="P23" s="246">
        <f t="shared" si="0"/>
        <v>2000000</v>
      </c>
      <c r="Q23" s="246">
        <f t="shared" si="0"/>
        <v>0</v>
      </c>
      <c r="R23" s="36"/>
      <c r="S23" s="36"/>
    </row>
    <row r="25" spans="1:20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</row>
  </sheetData>
  <mergeCells count="16">
    <mergeCell ref="A8:G8"/>
    <mergeCell ref="A9:G9"/>
    <mergeCell ref="A25:S25"/>
    <mergeCell ref="H12:Q12"/>
    <mergeCell ref="R12:S12"/>
    <mergeCell ref="A16:G16"/>
    <mergeCell ref="H16:Q16"/>
    <mergeCell ref="R16:R17"/>
    <mergeCell ref="S16:S17"/>
    <mergeCell ref="H13:Q14"/>
    <mergeCell ref="R13:S14"/>
    <mergeCell ref="A4:S4"/>
    <mergeCell ref="A5:S5"/>
    <mergeCell ref="F6:W6"/>
    <mergeCell ref="A7:G7"/>
    <mergeCell ref="M7:O7"/>
  </mergeCells>
  <phoneticPr fontId="5" type="noConversion"/>
  <printOptions horizontalCentered="1"/>
  <pageMargins left="1.1417322834645669" right="0.74803149606299213" top="0.98425196850393704" bottom="0.98425196850393704" header="0" footer="0"/>
  <pageSetup paperSize="190" scale="44" orientation="landscape" verticalDpi="200" r:id="rId1"/>
  <headerFooter alignWithMargins="0"/>
  <colBreaks count="2" manualBreakCount="2">
    <brk id="18" max="34" man="1"/>
    <brk id="1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4:W30"/>
  <sheetViews>
    <sheetView view="pageBreakPreview" topLeftCell="D1" zoomScale="85" zoomScaleNormal="48" zoomScaleSheetLayoutView="85" workbookViewId="0">
      <selection activeCell="P18" sqref="P18:P20"/>
    </sheetView>
  </sheetViews>
  <sheetFormatPr baseColWidth="10" defaultRowHeight="12.75"/>
  <cols>
    <col min="1" max="1" width="4.140625" customWidth="1"/>
    <col min="2" max="2" width="86.28515625" bestFit="1" customWidth="1"/>
    <col min="3" max="3" width="33.140625" customWidth="1"/>
    <col min="4" max="4" width="12.140625" style="2" customWidth="1"/>
    <col min="5" max="5" width="13.5703125" style="2" customWidth="1"/>
    <col min="6" max="6" width="10.85546875" customWidth="1"/>
    <col min="7" max="7" width="12.5703125" style="5" customWidth="1"/>
    <col min="8" max="8" width="15.140625" customWidth="1"/>
    <col min="9" max="9" width="11.140625" bestFit="1" customWidth="1"/>
    <col min="10" max="10" width="12.5703125" customWidth="1"/>
    <col min="11" max="11" width="11.85546875" bestFit="1" customWidth="1"/>
    <col min="12" max="12" width="7.7109375" customWidth="1"/>
    <col min="13" max="13" width="10" customWidth="1"/>
    <col min="14" max="14" width="11.7109375" customWidth="1"/>
    <col min="15" max="15" width="12.28515625" customWidth="1"/>
    <col min="16" max="16" width="15.85546875" customWidth="1"/>
    <col min="17" max="17" width="15" customWidth="1"/>
    <col min="18" max="18" width="18.7109375" customWidth="1"/>
    <col min="19" max="19" width="23.140625" customWidth="1"/>
  </cols>
  <sheetData>
    <row r="4" spans="1:23" ht="20.100000000000001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5" spans="1:23" ht="20.100000000000001" customHeight="1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23">
      <c r="A6" s="308" t="s">
        <v>180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52"/>
      <c r="U6" s="52"/>
      <c r="V6" s="52"/>
      <c r="W6" s="52"/>
    </row>
    <row r="7" spans="1:23" ht="20.100000000000001" customHeight="1">
      <c r="A7" s="281" t="s">
        <v>46</v>
      </c>
      <c r="B7" s="281"/>
      <c r="C7" s="281"/>
      <c r="D7" s="281"/>
      <c r="E7" s="281"/>
      <c r="F7" s="281"/>
      <c r="G7" s="281"/>
      <c r="M7" s="314"/>
      <c r="N7" s="314"/>
      <c r="O7" s="314"/>
      <c r="P7" s="3"/>
      <c r="Q7" s="3" t="s">
        <v>1</v>
      </c>
      <c r="R7" s="3"/>
      <c r="S7" s="3"/>
    </row>
    <row r="8" spans="1:23" ht="20.100000000000001" customHeight="1">
      <c r="A8" s="281" t="s">
        <v>73</v>
      </c>
      <c r="B8" s="281"/>
      <c r="C8" s="281"/>
      <c r="D8" s="281"/>
      <c r="E8" s="281"/>
      <c r="F8" s="281"/>
      <c r="G8" s="281"/>
      <c r="M8" s="3"/>
      <c r="N8" s="3"/>
      <c r="O8" s="3"/>
      <c r="P8" s="3"/>
      <c r="Q8" s="3" t="s">
        <v>32</v>
      </c>
      <c r="R8" s="3"/>
      <c r="S8" s="3"/>
    </row>
    <row r="9" spans="1:23" ht="20.100000000000001" customHeight="1">
      <c r="A9" s="282" t="s">
        <v>47</v>
      </c>
      <c r="B9" s="282"/>
      <c r="C9" s="282"/>
      <c r="D9" s="282"/>
      <c r="E9" s="282"/>
      <c r="F9" s="282"/>
      <c r="G9" s="282"/>
      <c r="M9" s="3"/>
      <c r="N9" s="3"/>
      <c r="O9" s="3"/>
      <c r="P9" s="3"/>
      <c r="Q9" s="3" t="str">
        <f>EDUCACIÓN!Q9</f>
        <v>JEFE DE PLANEACIÓN: Juan Plablo Garay</v>
      </c>
      <c r="R9" s="3"/>
      <c r="S9" s="3"/>
    </row>
    <row r="10" spans="1:23">
      <c r="A10" s="144"/>
      <c r="B10" s="71"/>
      <c r="C10" s="71"/>
      <c r="D10" s="72"/>
      <c r="E10" s="72"/>
      <c r="F10" s="5"/>
      <c r="M10" s="4"/>
      <c r="N10" s="4"/>
      <c r="O10" s="4"/>
      <c r="P10" s="4"/>
      <c r="Q10" s="4"/>
      <c r="R10" s="4"/>
      <c r="S10" s="4"/>
    </row>
    <row r="11" spans="1:23" ht="13.5" thickBot="1"/>
    <row r="12" spans="1:23" ht="20.100000000000001" customHeight="1">
      <c r="A12" s="74" t="s">
        <v>63</v>
      </c>
      <c r="B12" s="75"/>
      <c r="C12" s="75"/>
      <c r="D12" s="76"/>
      <c r="E12" s="76"/>
      <c r="F12" s="75"/>
      <c r="G12" s="77"/>
      <c r="H12" s="266" t="s">
        <v>179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7" t="s">
        <v>2</v>
      </c>
      <c r="S12" s="267"/>
    </row>
    <row r="13" spans="1:23" ht="20.100000000000001" customHeight="1">
      <c r="A13" s="78" t="s">
        <v>28</v>
      </c>
      <c r="B13" s="79"/>
      <c r="C13" s="79"/>
      <c r="D13" s="80"/>
      <c r="E13" s="80"/>
      <c r="F13" s="79"/>
      <c r="G13" s="81"/>
      <c r="H13" s="82"/>
      <c r="I13" s="83"/>
      <c r="J13" s="83"/>
      <c r="K13" s="83"/>
      <c r="L13" s="83"/>
      <c r="M13" s="83"/>
      <c r="N13" s="83"/>
      <c r="O13" s="83"/>
      <c r="P13" s="83"/>
      <c r="Q13" s="84"/>
      <c r="R13" s="328"/>
      <c r="S13" s="329"/>
    </row>
    <row r="14" spans="1:23" ht="20.100000000000001" customHeight="1" thickBot="1">
      <c r="A14" s="85" t="s">
        <v>3</v>
      </c>
      <c r="B14" s="86"/>
      <c r="C14" s="86"/>
      <c r="D14" s="87"/>
      <c r="E14" s="87"/>
      <c r="F14" s="86"/>
      <c r="G14" s="88"/>
      <c r="H14" s="89"/>
      <c r="I14" s="90"/>
      <c r="J14" s="90"/>
      <c r="K14" s="90"/>
      <c r="L14" s="90"/>
      <c r="M14" s="90"/>
      <c r="N14" s="90"/>
      <c r="O14" s="90"/>
      <c r="P14" s="90"/>
      <c r="Q14" s="91"/>
      <c r="R14" s="330"/>
      <c r="S14" s="331"/>
    </row>
    <row r="16" spans="1:23" ht="20.100000000000001" customHeight="1">
      <c r="A16" s="309" t="s">
        <v>4</v>
      </c>
      <c r="B16" s="309"/>
      <c r="C16" s="309"/>
      <c r="D16" s="309"/>
      <c r="E16" s="309"/>
      <c r="F16" s="309"/>
      <c r="G16" s="309"/>
      <c r="H16" s="309" t="s">
        <v>5</v>
      </c>
      <c r="I16" s="309"/>
      <c r="J16" s="309"/>
      <c r="K16" s="309"/>
      <c r="L16" s="309"/>
      <c r="M16" s="309"/>
      <c r="N16" s="309"/>
      <c r="O16" s="309"/>
      <c r="P16" s="309"/>
      <c r="Q16" s="309"/>
      <c r="R16" s="310" t="s">
        <v>40</v>
      </c>
      <c r="S16" s="311" t="s">
        <v>7</v>
      </c>
    </row>
    <row r="17" spans="1:19" ht="141" customHeight="1">
      <c r="A17" s="169" t="s">
        <v>9</v>
      </c>
      <c r="B17" s="169" t="s">
        <v>10</v>
      </c>
      <c r="C17" s="158" t="s">
        <v>36</v>
      </c>
      <c r="D17" s="35" t="str">
        <f>EDUCACIÓN!D18</f>
        <v>META FÍSICA 2012</v>
      </c>
      <c r="E17" s="143" t="s">
        <v>22</v>
      </c>
      <c r="F17" s="143" t="s">
        <v>23</v>
      </c>
      <c r="G17" s="124" t="s">
        <v>11</v>
      </c>
      <c r="H17" s="35" t="s">
        <v>12</v>
      </c>
      <c r="I17" s="35" t="s">
        <v>13</v>
      </c>
      <c r="J17" s="35" t="s">
        <v>14</v>
      </c>
      <c r="K17" s="35" t="s">
        <v>15</v>
      </c>
      <c r="L17" s="35" t="s">
        <v>16</v>
      </c>
      <c r="M17" s="35" t="s">
        <v>17</v>
      </c>
      <c r="N17" s="35" t="s">
        <v>38</v>
      </c>
      <c r="O17" s="35" t="s">
        <v>18</v>
      </c>
      <c r="P17" s="98" t="s">
        <v>19</v>
      </c>
      <c r="Q17" s="98" t="s">
        <v>20</v>
      </c>
      <c r="R17" s="310"/>
      <c r="S17" s="311"/>
    </row>
    <row r="18" spans="1:19" ht="24.95" customHeight="1">
      <c r="A18" s="36"/>
      <c r="B18" s="69" t="s">
        <v>131</v>
      </c>
      <c r="C18" s="173" t="s">
        <v>134</v>
      </c>
      <c r="D18" s="45"/>
      <c r="E18" s="45"/>
      <c r="F18" s="247"/>
      <c r="G18" s="240"/>
      <c r="H18" s="258">
        <v>100539700</v>
      </c>
      <c r="I18" s="241"/>
      <c r="J18" s="241"/>
      <c r="K18" s="241"/>
      <c r="L18" s="241"/>
      <c r="M18" s="241"/>
      <c r="N18" s="241"/>
      <c r="O18" s="241"/>
      <c r="P18" s="258">
        <v>100539700</v>
      </c>
      <c r="Q18" s="242"/>
      <c r="R18" s="249" t="s">
        <v>39</v>
      </c>
      <c r="S18" s="184"/>
    </row>
    <row r="19" spans="1:19" ht="24.95" customHeight="1">
      <c r="A19" s="36"/>
      <c r="B19" s="69" t="s">
        <v>132</v>
      </c>
      <c r="C19" s="173" t="s">
        <v>135</v>
      </c>
      <c r="D19" s="45"/>
      <c r="E19" s="45"/>
      <c r="F19" s="247"/>
      <c r="G19" s="240"/>
      <c r="H19" s="258">
        <v>52157500</v>
      </c>
      <c r="I19" s="241"/>
      <c r="J19" s="241"/>
      <c r="K19" s="241"/>
      <c r="L19" s="241"/>
      <c r="M19" s="241"/>
      <c r="N19" s="241"/>
      <c r="O19" s="241"/>
      <c r="P19" s="258">
        <v>52157500</v>
      </c>
      <c r="Q19" s="242"/>
      <c r="R19" s="249" t="s">
        <v>39</v>
      </c>
      <c r="S19" s="184"/>
    </row>
    <row r="20" spans="1:19" ht="24.95" customHeight="1">
      <c r="A20" s="36"/>
      <c r="B20" s="69" t="s">
        <v>133</v>
      </c>
      <c r="C20" s="173" t="s">
        <v>136</v>
      </c>
      <c r="D20" s="45"/>
      <c r="E20" s="45"/>
      <c r="F20" s="247"/>
      <c r="G20" s="240"/>
      <c r="H20" s="258">
        <v>27349500</v>
      </c>
      <c r="I20" s="241"/>
      <c r="J20" s="241"/>
      <c r="K20" s="241"/>
      <c r="L20" s="241"/>
      <c r="M20" s="241"/>
      <c r="N20" s="241"/>
      <c r="O20" s="241"/>
      <c r="P20" s="258">
        <v>27349500</v>
      </c>
      <c r="Q20" s="242"/>
      <c r="R20" s="249" t="s">
        <v>39</v>
      </c>
      <c r="S20" s="184"/>
    </row>
    <row r="21" spans="1:19" ht="24.95" customHeight="1">
      <c r="A21" s="36"/>
      <c r="B21" s="153"/>
      <c r="C21" s="194"/>
      <c r="D21" s="194"/>
      <c r="E21" s="195"/>
      <c r="F21" s="196"/>
      <c r="G21" s="184"/>
      <c r="H21" s="48"/>
      <c r="I21" s="48"/>
      <c r="J21" s="48"/>
      <c r="K21" s="48"/>
      <c r="L21" s="48"/>
      <c r="M21" s="48"/>
      <c r="N21" s="48"/>
      <c r="O21" s="48"/>
      <c r="P21" s="99"/>
      <c r="Q21" s="99"/>
      <c r="R21" s="184"/>
      <c r="S21" s="184"/>
    </row>
    <row r="22" spans="1:19" ht="24.95" customHeight="1">
      <c r="A22" s="36"/>
      <c r="B22" s="153"/>
      <c r="C22" s="194"/>
      <c r="D22" s="194"/>
      <c r="E22" s="195"/>
      <c r="F22" s="196"/>
      <c r="G22" s="184"/>
      <c r="H22" s="48"/>
      <c r="I22" s="48"/>
      <c r="J22" s="48"/>
      <c r="K22" s="48"/>
      <c r="L22" s="48"/>
      <c r="M22" s="48"/>
      <c r="N22" s="48"/>
      <c r="O22" s="48"/>
      <c r="P22" s="99"/>
      <c r="Q22" s="99"/>
      <c r="R22" s="184"/>
      <c r="S22" s="184"/>
    </row>
    <row r="23" spans="1:19" ht="24.95" customHeight="1">
      <c r="A23" s="164"/>
      <c r="B23" s="162" t="s">
        <v>21</v>
      </c>
      <c r="C23" s="162"/>
      <c r="D23" s="163"/>
      <c r="E23" s="163"/>
      <c r="F23" s="164"/>
      <c r="G23" s="164"/>
      <c r="H23" s="261">
        <f>SUM(H18:H22)</f>
        <v>180046700</v>
      </c>
      <c r="I23" s="164"/>
      <c r="J23" s="164"/>
      <c r="K23" s="164"/>
      <c r="L23" s="164"/>
      <c r="M23" s="164"/>
      <c r="N23" s="164"/>
      <c r="O23" s="164"/>
      <c r="P23" s="165">
        <f>SUM(P18:P22)</f>
        <v>180046700</v>
      </c>
      <c r="Q23" s="103">
        <f>SUM(Q18:Q22)</f>
        <v>0</v>
      </c>
      <c r="R23" s="36"/>
      <c r="S23" s="36"/>
    </row>
    <row r="25" spans="1:19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</row>
    <row r="29" spans="1:19">
      <c r="E29" s="2" t="s">
        <v>37</v>
      </c>
      <c r="F29" s="55"/>
    </row>
    <row r="30" spans="1:19">
      <c r="F30" s="5"/>
    </row>
  </sheetData>
  <mergeCells count="15">
    <mergeCell ref="A25:S25"/>
    <mergeCell ref="R16:R17"/>
    <mergeCell ref="A4:S4"/>
    <mergeCell ref="A5:S5"/>
    <mergeCell ref="A7:G7"/>
    <mergeCell ref="M7:O7"/>
    <mergeCell ref="A6:S6"/>
    <mergeCell ref="H12:Q12"/>
    <mergeCell ref="R12:S12"/>
    <mergeCell ref="A8:G8"/>
    <mergeCell ref="S16:S17"/>
    <mergeCell ref="A16:G16"/>
    <mergeCell ref="H16:Q16"/>
    <mergeCell ref="R13:S14"/>
    <mergeCell ref="A9:G9"/>
  </mergeCells>
  <phoneticPr fontId="5" type="noConversion"/>
  <pageMargins left="0.75" right="0.75" top="1" bottom="1" header="0" footer="0"/>
  <pageSetup paperSize="190" scale="60" orientation="landscape" r:id="rId1"/>
  <headerFooter alignWithMargins="0"/>
  <ignoredErrors>
    <ignoredError sqref="P2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4:W63"/>
  <sheetViews>
    <sheetView view="pageBreakPreview" zoomScale="80" zoomScaleNormal="74" zoomScaleSheetLayoutView="80" workbookViewId="0">
      <selection activeCell="A7" sqref="A7:G7"/>
    </sheetView>
  </sheetViews>
  <sheetFormatPr baseColWidth="10" defaultRowHeight="12.75"/>
  <cols>
    <col min="1" max="1" width="4.140625" customWidth="1"/>
    <col min="2" max="2" width="57.7109375" customWidth="1"/>
    <col min="3" max="3" width="33.140625" customWidth="1"/>
    <col min="4" max="4" width="15" style="2" customWidth="1"/>
    <col min="5" max="5" width="20.7109375" style="2" customWidth="1"/>
    <col min="6" max="6" width="10.5703125" customWidth="1"/>
    <col min="7" max="7" width="10.5703125" style="5" customWidth="1"/>
    <col min="8" max="8" width="18" bestFit="1" customWidth="1"/>
    <col min="11" max="13" width="7.7109375" customWidth="1"/>
    <col min="14" max="16" width="15.140625" bestFit="1" customWidth="1"/>
    <col min="17" max="17" width="18.42578125" customWidth="1"/>
    <col min="18" max="18" width="19.28515625" customWidth="1"/>
    <col min="19" max="19" width="26.28515625" customWidth="1"/>
  </cols>
  <sheetData>
    <row r="4" spans="1:23" ht="20.100000000000001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5" spans="1:23" ht="20.100000000000001" customHeight="1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23" ht="12.75" customHeight="1">
      <c r="A6" s="332" t="s">
        <v>180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197"/>
      <c r="U6" s="197"/>
      <c r="V6" s="197"/>
      <c r="W6" s="197"/>
    </row>
    <row r="7" spans="1:23" ht="20.100000000000001" customHeight="1">
      <c r="A7" s="281" t="s">
        <v>46</v>
      </c>
      <c r="B7" s="281"/>
      <c r="C7" s="281"/>
      <c r="D7" s="281"/>
      <c r="E7" s="281"/>
      <c r="F7" s="281"/>
      <c r="G7" s="281"/>
      <c r="M7" s="314"/>
      <c r="N7" s="314"/>
      <c r="O7" s="314"/>
      <c r="P7" s="3"/>
      <c r="Q7" s="3" t="s">
        <v>1</v>
      </c>
      <c r="R7" s="3"/>
      <c r="S7" s="3"/>
    </row>
    <row r="8" spans="1:23" ht="20.100000000000001" customHeight="1">
      <c r="A8" s="281" t="s">
        <v>73</v>
      </c>
      <c r="B8" s="281"/>
      <c r="C8" s="281"/>
      <c r="D8" s="281"/>
      <c r="E8" s="281"/>
      <c r="F8" s="281"/>
      <c r="G8" s="281"/>
      <c r="M8" s="3"/>
      <c r="N8" s="3"/>
      <c r="O8" s="3"/>
      <c r="P8" s="3"/>
      <c r="Q8" s="3" t="s">
        <v>64</v>
      </c>
      <c r="R8" s="3"/>
      <c r="S8" s="3"/>
    </row>
    <row r="9" spans="1:23" ht="20.25" customHeight="1">
      <c r="A9" s="282" t="s">
        <v>47</v>
      </c>
      <c r="B9" s="282"/>
      <c r="C9" s="282"/>
      <c r="D9" s="282"/>
      <c r="E9" s="282"/>
      <c r="F9" s="282"/>
      <c r="G9" s="282"/>
      <c r="M9" s="3"/>
      <c r="N9" s="3"/>
      <c r="O9" s="3"/>
      <c r="P9" s="3"/>
      <c r="Q9" s="3" t="str">
        <f>EDUCACIÓN!Q9</f>
        <v>JEFE DE PLANEACIÓN: Juan Plablo Garay</v>
      </c>
      <c r="R9" s="3"/>
      <c r="S9" s="3"/>
    </row>
    <row r="10" spans="1:23">
      <c r="A10" s="144"/>
      <c r="B10" s="71"/>
      <c r="C10" s="71"/>
      <c r="D10" s="72"/>
      <c r="E10" s="72"/>
      <c r="F10" s="5"/>
      <c r="M10" s="4"/>
      <c r="N10" s="4"/>
      <c r="O10" s="4"/>
      <c r="P10" s="4"/>
      <c r="Q10" s="4"/>
      <c r="R10" s="4"/>
      <c r="S10" s="4"/>
    </row>
    <row r="11" spans="1:23" ht="13.5" thickBot="1"/>
    <row r="12" spans="1:23" ht="20.100000000000001" customHeight="1">
      <c r="A12" s="74" t="s">
        <v>62</v>
      </c>
      <c r="B12" s="75"/>
      <c r="C12" s="75"/>
      <c r="D12" s="76"/>
      <c r="E12" s="76"/>
      <c r="F12" s="75"/>
      <c r="G12" s="77"/>
      <c r="H12" s="266" t="s">
        <v>179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7" t="s">
        <v>2</v>
      </c>
      <c r="S12" s="267"/>
    </row>
    <row r="13" spans="1:23" ht="20.100000000000001" customHeight="1">
      <c r="A13" s="78" t="s">
        <v>35</v>
      </c>
      <c r="B13" s="79"/>
      <c r="C13" s="79"/>
      <c r="D13" s="80"/>
      <c r="E13" s="80"/>
      <c r="F13" s="79"/>
      <c r="G13" s="79"/>
      <c r="H13" s="333" t="s">
        <v>178</v>
      </c>
      <c r="I13" s="334"/>
      <c r="J13" s="334"/>
      <c r="K13" s="334"/>
      <c r="L13" s="334"/>
      <c r="M13" s="334"/>
      <c r="N13" s="334"/>
      <c r="O13" s="334"/>
      <c r="P13" s="334"/>
      <c r="Q13" s="334"/>
      <c r="R13" s="335"/>
      <c r="S13" s="336"/>
    </row>
    <row r="14" spans="1:23" ht="20.100000000000001" customHeight="1" thickBot="1">
      <c r="A14" s="85" t="s">
        <v>3</v>
      </c>
      <c r="B14" s="86"/>
      <c r="C14" s="86"/>
      <c r="D14" s="87"/>
      <c r="E14" s="87"/>
      <c r="F14" s="86"/>
      <c r="G14" s="86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7"/>
      <c r="S14" s="338"/>
    </row>
    <row r="15" spans="1:23" ht="13.5" thickBot="1"/>
    <row r="16" spans="1:23" ht="20.100000000000001" customHeight="1" thickBot="1">
      <c r="A16" s="339" t="s">
        <v>4</v>
      </c>
      <c r="B16" s="339"/>
      <c r="C16" s="339"/>
      <c r="D16" s="339"/>
      <c r="E16" s="339"/>
      <c r="F16" s="339"/>
      <c r="G16" s="339"/>
      <c r="H16" s="340" t="s">
        <v>5</v>
      </c>
      <c r="I16" s="341"/>
      <c r="J16" s="341"/>
      <c r="K16" s="341"/>
      <c r="L16" s="341"/>
      <c r="M16" s="341"/>
      <c r="N16" s="341"/>
      <c r="O16" s="341"/>
      <c r="P16" s="341"/>
      <c r="Q16" s="342"/>
      <c r="R16" s="343" t="s">
        <v>6</v>
      </c>
      <c r="S16" s="345" t="s">
        <v>7</v>
      </c>
    </row>
    <row r="17" spans="1:19" ht="117.75" customHeight="1">
      <c r="A17" s="66" t="s">
        <v>9</v>
      </c>
      <c r="B17" s="54" t="s">
        <v>10</v>
      </c>
      <c r="C17" s="54" t="s">
        <v>36</v>
      </c>
      <c r="D17" s="57" t="str">
        <f>EDUCACIÓN!D18</f>
        <v>META FÍSICA 2012</v>
      </c>
      <c r="E17" s="24" t="s">
        <v>22</v>
      </c>
      <c r="F17" s="25" t="s">
        <v>23</v>
      </c>
      <c r="G17" s="26" t="s">
        <v>11</v>
      </c>
      <c r="H17" s="27" t="s">
        <v>12</v>
      </c>
      <c r="I17" s="28" t="s">
        <v>13</v>
      </c>
      <c r="J17" s="28" t="s">
        <v>14</v>
      </c>
      <c r="K17" s="28" t="s">
        <v>15</v>
      </c>
      <c r="L17" s="28" t="s">
        <v>16</v>
      </c>
      <c r="M17" s="28" t="s">
        <v>17</v>
      </c>
      <c r="N17" s="28" t="s">
        <v>38</v>
      </c>
      <c r="O17" s="28" t="s">
        <v>18</v>
      </c>
      <c r="P17" s="101" t="s">
        <v>19</v>
      </c>
      <c r="Q17" s="102" t="s">
        <v>20</v>
      </c>
      <c r="R17" s="344"/>
      <c r="S17" s="345"/>
    </row>
    <row r="18" spans="1:19" ht="24.95" customHeight="1">
      <c r="A18" s="198">
        <v>1</v>
      </c>
      <c r="B18" s="248" t="s">
        <v>137</v>
      </c>
      <c r="C18" s="248"/>
      <c r="D18" s="147"/>
      <c r="E18" s="142"/>
      <c r="F18" s="179"/>
      <c r="G18" s="122"/>
      <c r="H18" s="258">
        <v>9355730</v>
      </c>
      <c r="I18" s="224"/>
      <c r="J18" s="224"/>
      <c r="K18" s="224"/>
      <c r="L18" s="224"/>
      <c r="M18" s="224"/>
      <c r="N18" s="225"/>
      <c r="O18" s="224"/>
      <c r="P18" s="258">
        <v>9355730</v>
      </c>
      <c r="Q18" s="208"/>
      <c r="R18" s="249" t="s">
        <v>145</v>
      </c>
      <c r="S18" s="194"/>
    </row>
    <row r="19" spans="1:19" ht="29.25" customHeight="1">
      <c r="A19" s="198">
        <v>2</v>
      </c>
      <c r="B19" s="248" t="s">
        <v>138</v>
      </c>
      <c r="C19" s="248"/>
      <c r="D19" s="147"/>
      <c r="E19" s="142"/>
      <c r="F19" s="179"/>
      <c r="G19" s="122"/>
      <c r="H19" s="258">
        <v>2000000</v>
      </c>
      <c r="I19" s="224"/>
      <c r="J19" s="224"/>
      <c r="K19" s="224"/>
      <c r="L19" s="224"/>
      <c r="M19" s="224"/>
      <c r="N19" s="225"/>
      <c r="O19" s="224"/>
      <c r="P19" s="258">
        <v>2000000</v>
      </c>
      <c r="Q19" s="208"/>
      <c r="R19" s="249" t="s">
        <v>145</v>
      </c>
      <c r="S19" s="194"/>
    </row>
    <row r="20" spans="1:19" ht="29.25" customHeight="1">
      <c r="A20" s="198">
        <v>3</v>
      </c>
      <c r="B20" s="248" t="s">
        <v>139</v>
      </c>
      <c r="C20" s="248"/>
      <c r="D20" s="147"/>
      <c r="E20" s="142"/>
      <c r="F20" s="179"/>
      <c r="G20" s="122"/>
      <c r="H20" s="258"/>
      <c r="I20" s="224"/>
      <c r="J20" s="224"/>
      <c r="K20" s="224"/>
      <c r="L20" s="224"/>
      <c r="M20" s="224"/>
      <c r="N20" s="225"/>
      <c r="O20" s="224"/>
      <c r="P20" s="258"/>
      <c r="Q20" s="208"/>
      <c r="R20" s="249" t="s">
        <v>145</v>
      </c>
      <c r="S20" s="194"/>
    </row>
    <row r="21" spans="1:19" ht="29.25" customHeight="1">
      <c r="A21" s="198">
        <v>4</v>
      </c>
      <c r="B21" s="248" t="s">
        <v>140</v>
      </c>
      <c r="C21" s="248"/>
      <c r="D21" s="147"/>
      <c r="E21" s="142"/>
      <c r="F21" s="179"/>
      <c r="G21" s="122"/>
      <c r="H21" s="258">
        <v>2000000</v>
      </c>
      <c r="I21" s="224"/>
      <c r="J21" s="224"/>
      <c r="K21" s="224"/>
      <c r="L21" s="224"/>
      <c r="M21" s="224"/>
      <c r="N21" s="225"/>
      <c r="O21" s="224"/>
      <c r="P21" s="258">
        <v>2000000</v>
      </c>
      <c r="Q21" s="208"/>
      <c r="R21" s="249" t="s">
        <v>145</v>
      </c>
      <c r="S21" s="194"/>
    </row>
    <row r="22" spans="1:19" ht="29.25" customHeight="1">
      <c r="A22" s="198">
        <v>5</v>
      </c>
      <c r="B22" s="248" t="s">
        <v>141</v>
      </c>
      <c r="C22" s="248"/>
      <c r="D22" s="147"/>
      <c r="E22" s="142"/>
      <c r="F22" s="179"/>
      <c r="G22" s="122"/>
      <c r="H22" s="258"/>
      <c r="I22" s="224"/>
      <c r="J22" s="224"/>
      <c r="K22" s="224"/>
      <c r="L22" s="224"/>
      <c r="M22" s="224"/>
      <c r="N22" s="225"/>
      <c r="O22" s="224"/>
      <c r="P22" s="258"/>
      <c r="Q22" s="208"/>
      <c r="R22" s="249" t="s">
        <v>145</v>
      </c>
      <c r="S22" s="45"/>
    </row>
    <row r="23" spans="1:19" ht="29.25" customHeight="1">
      <c r="A23" s="198">
        <v>6</v>
      </c>
      <c r="B23" s="248" t="s">
        <v>142</v>
      </c>
      <c r="C23" s="248"/>
      <c r="D23" s="147"/>
      <c r="E23" s="142"/>
      <c r="F23" s="179"/>
      <c r="G23" s="122"/>
      <c r="H23" s="258">
        <v>2000000</v>
      </c>
      <c r="I23" s="224"/>
      <c r="J23" s="224"/>
      <c r="K23" s="224"/>
      <c r="L23" s="224"/>
      <c r="M23" s="224"/>
      <c r="N23" s="225"/>
      <c r="O23" s="224"/>
      <c r="P23" s="258">
        <v>2000000</v>
      </c>
      <c r="Q23" s="208"/>
      <c r="R23" s="249" t="s">
        <v>145</v>
      </c>
      <c r="S23" s="45"/>
    </row>
    <row r="24" spans="1:19" ht="29.25" customHeight="1">
      <c r="A24" s="198">
        <v>7</v>
      </c>
      <c r="B24" s="248" t="s">
        <v>143</v>
      </c>
      <c r="C24" s="248"/>
      <c r="D24" s="178"/>
      <c r="E24" s="142"/>
      <c r="F24" s="179"/>
      <c r="G24" s="173"/>
      <c r="H24" s="258">
        <v>4200000</v>
      </c>
      <c r="I24" s="205"/>
      <c r="J24" s="224"/>
      <c r="K24" s="224"/>
      <c r="L24" s="224"/>
      <c r="M24" s="224"/>
      <c r="N24" s="225"/>
      <c r="O24" s="224"/>
      <c r="P24" s="258">
        <v>4200000</v>
      </c>
      <c r="Q24" s="208"/>
      <c r="R24" s="249" t="s">
        <v>145</v>
      </c>
      <c r="S24" s="194"/>
    </row>
    <row r="25" spans="1:19" ht="45" customHeight="1">
      <c r="A25" s="198">
        <v>8</v>
      </c>
      <c r="B25" s="248" t="s">
        <v>144</v>
      </c>
      <c r="C25" s="248"/>
      <c r="D25" s="147"/>
      <c r="E25" s="142"/>
      <c r="F25" s="179"/>
      <c r="G25" s="173"/>
      <c r="H25" s="258">
        <v>51068880</v>
      </c>
      <c r="I25" s="205"/>
      <c r="J25" s="224"/>
      <c r="K25" s="224"/>
      <c r="L25" s="224"/>
      <c r="M25" s="224"/>
      <c r="N25" s="225"/>
      <c r="O25" s="224"/>
      <c r="P25" s="258">
        <v>51068880</v>
      </c>
      <c r="Q25" s="208"/>
      <c r="R25" s="249" t="s">
        <v>145</v>
      </c>
      <c r="S25" s="194"/>
    </row>
    <row r="26" spans="1:19" ht="45" customHeight="1">
      <c r="A26" s="198">
        <v>9</v>
      </c>
      <c r="B26" s="248" t="s">
        <v>175</v>
      </c>
      <c r="C26" s="157"/>
      <c r="D26" s="147"/>
      <c r="E26" s="142"/>
      <c r="F26" s="179"/>
      <c r="G26" s="122"/>
      <c r="H26" s="258">
        <v>19002370</v>
      </c>
      <c r="I26" s="224"/>
      <c r="J26" s="224"/>
      <c r="K26" s="224"/>
      <c r="L26" s="224"/>
      <c r="M26" s="224"/>
      <c r="N26" s="225"/>
      <c r="O26" s="224"/>
      <c r="P26" s="258">
        <v>19002370</v>
      </c>
      <c r="Q26" s="208"/>
      <c r="R26" s="249" t="s">
        <v>145</v>
      </c>
      <c r="S26" s="194"/>
    </row>
    <row r="27" spans="1:19" ht="45" customHeight="1">
      <c r="A27" s="198">
        <v>10</v>
      </c>
      <c r="B27" s="248" t="s">
        <v>176</v>
      </c>
      <c r="C27" s="157"/>
      <c r="D27" s="178"/>
      <c r="E27" s="142"/>
      <c r="F27" s="179"/>
      <c r="G27" s="173"/>
      <c r="H27" s="258">
        <v>21258910</v>
      </c>
      <c r="I27" s="205"/>
      <c r="J27" s="224"/>
      <c r="K27" s="224"/>
      <c r="L27" s="224"/>
      <c r="M27" s="224"/>
      <c r="N27" s="225"/>
      <c r="O27" s="224"/>
      <c r="P27" s="258">
        <v>21258910</v>
      </c>
      <c r="Q27" s="208"/>
      <c r="R27" s="249" t="s">
        <v>145</v>
      </c>
      <c r="S27" s="194"/>
    </row>
    <row r="28" spans="1:19" ht="45" customHeight="1">
      <c r="A28" s="198">
        <v>11</v>
      </c>
      <c r="B28" s="248" t="s">
        <v>177</v>
      </c>
      <c r="C28" s="157"/>
      <c r="D28" s="147"/>
      <c r="E28" s="142"/>
      <c r="F28" s="179"/>
      <c r="G28" s="173"/>
      <c r="H28" s="258">
        <v>11876480</v>
      </c>
      <c r="I28" s="205"/>
      <c r="J28" s="224"/>
      <c r="K28" s="224"/>
      <c r="L28" s="224"/>
      <c r="M28" s="224"/>
      <c r="N28" s="225"/>
      <c r="O28" s="224"/>
      <c r="P28" s="258">
        <v>11876480</v>
      </c>
      <c r="Q28" s="208"/>
      <c r="R28" s="249" t="s">
        <v>145</v>
      </c>
      <c r="S28" s="194"/>
    </row>
    <row r="29" spans="1:19" ht="24.95" customHeight="1" thickBot="1">
      <c r="A29" s="199"/>
      <c r="B29" s="162" t="s">
        <v>21</v>
      </c>
      <c r="C29" s="162"/>
      <c r="D29" s="163"/>
      <c r="E29" s="163"/>
      <c r="F29" s="164"/>
      <c r="G29" s="164"/>
      <c r="H29" s="261">
        <f>SUM(H18:H28)</f>
        <v>122762370</v>
      </c>
      <c r="I29" s="164"/>
      <c r="J29" s="164"/>
      <c r="K29" s="164"/>
      <c r="L29" s="164"/>
      <c r="M29" s="164"/>
      <c r="N29" s="164"/>
      <c r="O29" s="164"/>
      <c r="P29" s="165">
        <f>SUM(P18:P28)</f>
        <v>122762370</v>
      </c>
      <c r="Q29" s="103">
        <f>SUM(Q18:Q25)</f>
        <v>0</v>
      </c>
      <c r="R29" s="36"/>
      <c r="S29" s="45"/>
    </row>
    <row r="31" spans="1:19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</row>
    <row r="32" spans="1:19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2" spans="1:19" ht="13.5" thickBot="1"/>
    <row r="53" spans="1:19" ht="15.75" thickBot="1">
      <c r="H53" s="48">
        <v>99300000</v>
      </c>
      <c r="I53" s="48">
        <v>63659834</v>
      </c>
      <c r="J53" s="29"/>
      <c r="K53" s="29"/>
      <c r="L53" s="29"/>
      <c r="M53" s="29"/>
      <c r="N53" s="29"/>
      <c r="O53" s="29"/>
      <c r="P53" s="47">
        <f>SUM(H53:O53)</f>
        <v>162959834</v>
      </c>
      <c r="Q53" s="43">
        <f t="shared" ref="Q53:Q62" si="0">SUM(H53:O53)</f>
        <v>162959834</v>
      </c>
    </row>
    <row r="54" spans="1:19" ht="15.75" thickBot="1">
      <c r="H54" s="48">
        <v>1237998</v>
      </c>
      <c r="I54" s="48">
        <v>1480000</v>
      </c>
      <c r="J54" s="30"/>
      <c r="K54" s="30"/>
      <c r="L54" s="30"/>
      <c r="M54" s="30"/>
      <c r="N54" s="30"/>
      <c r="O54" s="30"/>
      <c r="P54" s="47">
        <f t="shared" ref="P54:P63" si="1">SUM(H54:O54)</f>
        <v>2717998</v>
      </c>
      <c r="Q54" s="43">
        <f t="shared" si="0"/>
        <v>2717998</v>
      </c>
    </row>
    <row r="55" spans="1:19" ht="15.75" thickBot="1">
      <c r="H55" s="48">
        <v>57487721</v>
      </c>
      <c r="I55" s="31"/>
      <c r="J55" s="30"/>
      <c r="K55" s="30"/>
      <c r="L55" s="30"/>
      <c r="M55" s="30"/>
      <c r="N55" s="30"/>
      <c r="O55" s="30"/>
      <c r="P55" s="47">
        <f t="shared" si="1"/>
        <v>57487721</v>
      </c>
      <c r="Q55" s="43">
        <f t="shared" si="0"/>
        <v>57487721</v>
      </c>
    </row>
    <row r="56" spans="1:19" ht="15.75" thickBot="1">
      <c r="H56" s="48">
        <v>0</v>
      </c>
      <c r="I56" s="31"/>
      <c r="J56" s="30"/>
      <c r="K56" s="30"/>
      <c r="L56" s="30"/>
      <c r="M56" s="30"/>
      <c r="N56" s="30"/>
      <c r="O56" s="30"/>
      <c r="P56" s="47">
        <f t="shared" si="1"/>
        <v>0</v>
      </c>
      <c r="Q56" s="43">
        <f t="shared" si="0"/>
        <v>0</v>
      </c>
    </row>
    <row r="57" spans="1:19" ht="15.75" thickBot="1">
      <c r="H57" s="48">
        <v>88479760</v>
      </c>
      <c r="I57" s="31"/>
      <c r="J57" s="30"/>
      <c r="K57" s="30"/>
      <c r="L57" s="30"/>
      <c r="M57" s="30"/>
      <c r="N57" s="30"/>
      <c r="O57" s="30"/>
      <c r="P57" s="47">
        <f t="shared" si="1"/>
        <v>88479760</v>
      </c>
      <c r="Q57" s="43">
        <f t="shared" si="0"/>
        <v>88479760</v>
      </c>
    </row>
    <row r="58" spans="1:19" ht="15.75" thickBot="1">
      <c r="H58" s="48">
        <v>109856000</v>
      </c>
      <c r="I58" s="48">
        <v>7096242</v>
      </c>
      <c r="J58" s="30"/>
      <c r="K58" s="30"/>
      <c r="L58" s="30"/>
      <c r="M58" s="30"/>
      <c r="N58" s="30"/>
      <c r="O58" s="30"/>
      <c r="P58" s="47">
        <f t="shared" si="1"/>
        <v>116952242</v>
      </c>
      <c r="Q58" s="43">
        <f t="shared" si="0"/>
        <v>116952242</v>
      </c>
    </row>
    <row r="59" spans="1:19" ht="15.75" thickBot="1">
      <c r="H59" s="48">
        <v>0</v>
      </c>
      <c r="I59" s="31"/>
      <c r="J59" s="30"/>
      <c r="K59" s="30"/>
      <c r="L59" s="30"/>
      <c r="M59" s="30"/>
      <c r="N59" s="30"/>
      <c r="O59" s="30"/>
      <c r="P59" s="47">
        <f t="shared" si="1"/>
        <v>0</v>
      </c>
      <c r="Q59" s="43">
        <f t="shared" si="0"/>
        <v>0</v>
      </c>
    </row>
    <row r="60" spans="1:19" ht="15.75" thickBot="1">
      <c r="H60" s="48">
        <v>29456056</v>
      </c>
      <c r="I60" s="48">
        <v>6950000</v>
      </c>
      <c r="J60" s="30"/>
      <c r="K60" s="30"/>
      <c r="L60" s="30"/>
      <c r="M60" s="30"/>
      <c r="N60" s="30"/>
      <c r="O60" s="30"/>
      <c r="P60" s="47">
        <f t="shared" si="1"/>
        <v>36406056</v>
      </c>
      <c r="Q60" s="43">
        <f t="shared" si="0"/>
        <v>36406056</v>
      </c>
    </row>
    <row r="61" spans="1:19" ht="15.75" thickBot="1">
      <c r="H61" s="48">
        <v>8200000</v>
      </c>
      <c r="I61" s="31"/>
      <c r="J61" s="30"/>
      <c r="K61" s="30"/>
      <c r="L61" s="30"/>
      <c r="M61" s="30"/>
      <c r="N61" s="30"/>
      <c r="O61" s="30"/>
      <c r="P61" s="47">
        <f t="shared" si="1"/>
        <v>8200000</v>
      </c>
      <c r="Q61" s="43">
        <f t="shared" si="0"/>
        <v>8200000</v>
      </c>
    </row>
    <row r="62" spans="1:19" ht="15.75" thickBot="1">
      <c r="H62" s="31"/>
      <c r="I62" s="48">
        <v>31889140</v>
      </c>
      <c r="J62" s="30"/>
      <c r="K62" s="30"/>
      <c r="L62" s="30"/>
      <c r="M62" s="30"/>
      <c r="N62" s="30"/>
      <c r="O62" s="30"/>
      <c r="P62" s="47">
        <f t="shared" si="1"/>
        <v>31889140</v>
      </c>
      <c r="Q62" s="43">
        <f t="shared" si="0"/>
        <v>31889140</v>
      </c>
    </row>
    <row r="63" spans="1:19" ht="15.75" thickBot="1">
      <c r="H63" s="49">
        <f t="shared" ref="H63:O63" si="2">SUM(H53:H62)</f>
        <v>394017535</v>
      </c>
      <c r="I63" s="49">
        <f t="shared" si="2"/>
        <v>111075216</v>
      </c>
      <c r="J63" s="32">
        <f t="shared" si="2"/>
        <v>0</v>
      </c>
      <c r="K63" s="32">
        <f t="shared" si="2"/>
        <v>0</v>
      </c>
      <c r="L63" s="32">
        <f t="shared" si="2"/>
        <v>0</v>
      </c>
      <c r="M63" s="32">
        <f t="shared" si="2"/>
        <v>0</v>
      </c>
      <c r="N63" s="32"/>
      <c r="O63" s="32">
        <f t="shared" si="2"/>
        <v>0</v>
      </c>
      <c r="P63" s="47">
        <f t="shared" si="1"/>
        <v>505092751</v>
      </c>
      <c r="Q63" s="32">
        <f>SUM(Q53:Q62)</f>
        <v>505092751</v>
      </c>
    </row>
  </sheetData>
  <mergeCells count="16">
    <mergeCell ref="A4:S4"/>
    <mergeCell ref="A5:S5"/>
    <mergeCell ref="A7:G7"/>
    <mergeCell ref="M7:O7"/>
    <mergeCell ref="A8:G8"/>
    <mergeCell ref="A31:S31"/>
    <mergeCell ref="A6:S6"/>
    <mergeCell ref="A9:G9"/>
    <mergeCell ref="H12:Q12"/>
    <mergeCell ref="R12:S12"/>
    <mergeCell ref="H13:Q14"/>
    <mergeCell ref="R13:S14"/>
    <mergeCell ref="A16:G16"/>
    <mergeCell ref="H16:Q16"/>
    <mergeCell ref="R16:R17"/>
    <mergeCell ref="S16:S17"/>
  </mergeCells>
  <printOptions horizontalCentered="1"/>
  <pageMargins left="1.1417322834645669" right="0.74803149606299213" top="0.98425196850393704" bottom="0.98425196850393704" header="0" footer="0"/>
  <pageSetup paperSize="190" scale="42" orientation="landscape" verticalDpi="200" r:id="rId1"/>
  <headerFooter alignWithMargins="0"/>
  <rowBreaks count="1" manualBreakCount="1">
    <brk id="32" max="17" man="1"/>
  </rowBreaks>
  <colBreaks count="2" manualBreakCount="2">
    <brk id="18" max="32" man="1"/>
    <brk id="1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W55"/>
  <sheetViews>
    <sheetView view="pageBreakPreview" topLeftCell="A6" zoomScale="80" zoomScaleNormal="74" zoomScaleSheetLayoutView="80" workbookViewId="0">
      <selection activeCell="D18" sqref="D18"/>
    </sheetView>
  </sheetViews>
  <sheetFormatPr baseColWidth="10" defaultRowHeight="12.75"/>
  <cols>
    <col min="1" max="1" width="4.140625" customWidth="1"/>
    <col min="2" max="3" width="33.140625" customWidth="1"/>
    <col min="4" max="4" width="15" style="2" customWidth="1"/>
    <col min="5" max="5" width="20.7109375" style="2" customWidth="1"/>
    <col min="6" max="6" width="10.5703125" customWidth="1"/>
    <col min="7" max="7" width="10.5703125" style="5" customWidth="1"/>
    <col min="8" max="8" width="14.140625" bestFit="1" customWidth="1"/>
    <col min="11" max="11" width="12.42578125" customWidth="1"/>
    <col min="12" max="15" width="7.7109375" customWidth="1"/>
    <col min="16" max="16" width="14.42578125" bestFit="1" customWidth="1"/>
    <col min="17" max="17" width="18.42578125" customWidth="1"/>
    <col min="18" max="18" width="19.28515625" customWidth="1"/>
    <col min="19" max="19" width="26.28515625" customWidth="1"/>
  </cols>
  <sheetData>
    <row r="4" spans="1:23" ht="20.100000000000001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5" spans="1:23" ht="20.100000000000001" customHeight="1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</row>
    <row r="6" spans="1:23">
      <c r="A6" s="308" t="s">
        <v>180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52"/>
      <c r="U6" s="52"/>
      <c r="V6" s="52"/>
      <c r="W6" s="52"/>
    </row>
    <row r="7" spans="1:23" ht="20.100000000000001" customHeight="1">
      <c r="A7" s="281" t="s">
        <v>46</v>
      </c>
      <c r="B7" s="281"/>
      <c r="C7" s="281"/>
      <c r="D7" s="281"/>
      <c r="E7" s="281"/>
      <c r="F7" s="281"/>
      <c r="G7" s="281"/>
      <c r="M7" s="314"/>
      <c r="N7" s="314"/>
      <c r="O7" s="314"/>
      <c r="P7" s="3"/>
      <c r="Q7" s="3" t="s">
        <v>1</v>
      </c>
      <c r="R7" s="3"/>
      <c r="S7" s="3"/>
    </row>
    <row r="8" spans="1:23" ht="20.100000000000001" customHeight="1">
      <c r="A8" s="281" t="s">
        <v>73</v>
      </c>
      <c r="B8" s="281"/>
      <c r="C8" s="281"/>
      <c r="D8" s="281"/>
      <c r="E8" s="281"/>
      <c r="F8" s="281"/>
      <c r="G8" s="281"/>
      <c r="M8" s="3"/>
      <c r="N8" s="3"/>
      <c r="O8" s="3"/>
      <c r="P8" s="3"/>
      <c r="Q8" s="3" t="s">
        <v>31</v>
      </c>
      <c r="R8" s="3"/>
      <c r="S8" s="3"/>
    </row>
    <row r="9" spans="1:23" ht="20.100000000000001" customHeight="1">
      <c r="A9" s="282" t="s">
        <v>47</v>
      </c>
      <c r="B9" s="282"/>
      <c r="C9" s="282"/>
      <c r="D9" s="282"/>
      <c r="E9" s="282"/>
      <c r="F9" s="282"/>
      <c r="G9" s="282"/>
      <c r="M9" s="3"/>
      <c r="N9" s="3"/>
      <c r="O9" s="3"/>
      <c r="P9" s="3"/>
      <c r="Q9" s="3" t="str">
        <f>EDUCACIÓN!Q9</f>
        <v>JEFE DE PLANEACIÓN: Juan Plablo Garay</v>
      </c>
      <c r="R9" s="3"/>
      <c r="S9" s="3"/>
    </row>
    <row r="10" spans="1:23">
      <c r="A10" s="144"/>
      <c r="B10" s="71"/>
      <c r="C10" s="71"/>
      <c r="D10" s="72"/>
      <c r="E10" s="72"/>
      <c r="F10" s="5"/>
      <c r="M10" s="4"/>
      <c r="N10" s="4"/>
      <c r="O10" s="4"/>
      <c r="P10" s="4"/>
      <c r="Q10" s="4"/>
      <c r="R10" s="4"/>
      <c r="S10" s="4"/>
    </row>
    <row r="11" spans="1:23" ht="13.5" thickBot="1"/>
    <row r="12" spans="1:23" ht="20.100000000000001" customHeight="1">
      <c r="A12" s="74" t="s">
        <v>62</v>
      </c>
      <c r="B12" s="75"/>
      <c r="C12" s="75"/>
      <c r="D12" s="76"/>
      <c r="E12" s="76"/>
      <c r="F12" s="75"/>
      <c r="G12" s="77"/>
      <c r="H12" s="266" t="s">
        <v>179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7" t="s">
        <v>2</v>
      </c>
      <c r="S12" s="267"/>
    </row>
    <row r="13" spans="1:23" ht="20.100000000000001" customHeight="1">
      <c r="A13" s="78" t="s">
        <v>35</v>
      </c>
      <c r="B13" s="79"/>
      <c r="C13" s="79"/>
      <c r="D13" s="80"/>
      <c r="E13" s="80"/>
      <c r="F13" s="79"/>
      <c r="G13" s="79"/>
      <c r="H13" s="333" t="s">
        <v>154</v>
      </c>
      <c r="I13" s="334"/>
      <c r="J13" s="334"/>
      <c r="K13" s="334"/>
      <c r="L13" s="334"/>
      <c r="M13" s="334"/>
      <c r="N13" s="334"/>
      <c r="O13" s="334"/>
      <c r="P13" s="334"/>
      <c r="Q13" s="334"/>
      <c r="R13" s="346"/>
      <c r="S13" s="336"/>
    </row>
    <row r="14" spans="1:23" ht="20.100000000000001" customHeight="1" thickBot="1">
      <c r="A14" s="85" t="s">
        <v>3</v>
      </c>
      <c r="B14" s="86"/>
      <c r="C14" s="86"/>
      <c r="D14" s="87"/>
      <c r="E14" s="87"/>
      <c r="F14" s="86"/>
      <c r="G14" s="86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7"/>
      <c r="S14" s="338"/>
    </row>
    <row r="15" spans="1:23" ht="13.5" thickBot="1"/>
    <row r="16" spans="1:23" ht="20.100000000000001" customHeight="1" thickBot="1">
      <c r="A16" s="339" t="s">
        <v>4</v>
      </c>
      <c r="B16" s="339"/>
      <c r="C16" s="339"/>
      <c r="D16" s="339"/>
      <c r="E16" s="339"/>
      <c r="F16" s="339"/>
      <c r="G16" s="339"/>
      <c r="H16" s="340" t="s">
        <v>5</v>
      </c>
      <c r="I16" s="341"/>
      <c r="J16" s="341"/>
      <c r="K16" s="341"/>
      <c r="L16" s="341"/>
      <c r="M16" s="341"/>
      <c r="N16" s="341"/>
      <c r="O16" s="341"/>
      <c r="P16" s="341"/>
      <c r="Q16" s="342"/>
      <c r="R16" s="343" t="s">
        <v>6</v>
      </c>
      <c r="S16" s="345" t="s">
        <v>7</v>
      </c>
    </row>
    <row r="17" spans="1:19" ht="117.75" customHeight="1">
      <c r="A17" s="66" t="s">
        <v>9</v>
      </c>
      <c r="B17" s="54" t="s">
        <v>10</v>
      </c>
      <c r="C17" s="54" t="s">
        <v>36</v>
      </c>
      <c r="D17" s="57" t="s">
        <v>182</v>
      </c>
      <c r="E17" s="24" t="s">
        <v>22</v>
      </c>
      <c r="F17" s="25" t="s">
        <v>23</v>
      </c>
      <c r="G17" s="26" t="s">
        <v>11</v>
      </c>
      <c r="H17" s="27" t="s">
        <v>12</v>
      </c>
      <c r="I17" s="28" t="s">
        <v>13</v>
      </c>
      <c r="J17" s="28" t="s">
        <v>14</v>
      </c>
      <c r="K17" s="28" t="s">
        <v>15</v>
      </c>
      <c r="L17" s="28" t="s">
        <v>16</v>
      </c>
      <c r="M17" s="28" t="s">
        <v>17</v>
      </c>
      <c r="N17" s="28" t="s">
        <v>38</v>
      </c>
      <c r="O17" s="28" t="s">
        <v>18</v>
      </c>
      <c r="P17" s="101" t="s">
        <v>19</v>
      </c>
      <c r="Q17" s="102" t="s">
        <v>20</v>
      </c>
      <c r="R17" s="344"/>
      <c r="S17" s="345"/>
    </row>
    <row r="18" spans="1:19" ht="24.95" customHeight="1">
      <c r="A18" s="36">
        <v>1</v>
      </c>
      <c r="B18" s="69" t="s">
        <v>146</v>
      </c>
      <c r="C18" s="173" t="s">
        <v>149</v>
      </c>
      <c r="D18" s="45"/>
      <c r="E18" s="45"/>
      <c r="F18" s="247"/>
      <c r="G18" s="240"/>
      <c r="H18" s="258">
        <v>3006147</v>
      </c>
      <c r="I18" s="241"/>
      <c r="J18" s="241"/>
      <c r="K18" s="241"/>
      <c r="L18" s="241"/>
      <c r="M18" s="241"/>
      <c r="N18" s="241"/>
      <c r="O18" s="241"/>
      <c r="P18" s="258">
        <v>3006147</v>
      </c>
      <c r="Q18" s="242"/>
      <c r="R18" s="250" t="s">
        <v>152</v>
      </c>
      <c r="S18" s="186"/>
    </row>
    <row r="19" spans="1:19" ht="24.95" customHeight="1">
      <c r="A19" s="36">
        <f>A18+1</f>
        <v>2</v>
      </c>
      <c r="B19" s="69" t="s">
        <v>147</v>
      </c>
      <c r="C19" s="173" t="s">
        <v>150</v>
      </c>
      <c r="D19" s="45"/>
      <c r="E19" s="45"/>
      <c r="F19" s="247"/>
      <c r="G19" s="240"/>
      <c r="H19" s="258">
        <v>565854</v>
      </c>
      <c r="I19" s="241"/>
      <c r="J19" s="241"/>
      <c r="K19" s="241"/>
      <c r="L19" s="241"/>
      <c r="M19" s="241"/>
      <c r="N19" s="241"/>
      <c r="O19" s="241"/>
      <c r="P19" s="258">
        <v>565854</v>
      </c>
      <c r="Q19" s="242"/>
      <c r="R19" s="250" t="s">
        <v>152</v>
      </c>
      <c r="S19" s="187"/>
    </row>
    <row r="20" spans="1:19" ht="24.95" customHeight="1" thickBot="1">
      <c r="A20" s="36">
        <f>A19+1</f>
        <v>3</v>
      </c>
      <c r="B20" s="69" t="s">
        <v>148</v>
      </c>
      <c r="C20" s="173" t="s">
        <v>151</v>
      </c>
      <c r="D20" s="45"/>
      <c r="E20" s="45"/>
      <c r="F20" s="247"/>
      <c r="G20" s="240"/>
      <c r="H20" s="258">
        <v>2850356</v>
      </c>
      <c r="I20" s="241"/>
      <c r="J20" s="241"/>
      <c r="K20" s="241"/>
      <c r="L20" s="241"/>
      <c r="M20" s="241"/>
      <c r="N20" s="241"/>
      <c r="O20" s="241"/>
      <c r="P20" s="258">
        <v>2850356</v>
      </c>
      <c r="Q20" s="242"/>
      <c r="R20" s="250" t="s">
        <v>153</v>
      </c>
      <c r="S20" s="188"/>
    </row>
    <row r="21" spans="1:19" ht="24.95" customHeight="1" thickBot="1">
      <c r="A21" s="164"/>
      <c r="B21" s="162" t="s">
        <v>21</v>
      </c>
      <c r="C21" s="202"/>
      <c r="D21" s="202"/>
      <c r="E21" s="116"/>
      <c r="F21" s="94"/>
      <c r="G21" s="203"/>
      <c r="H21" s="262">
        <f>SUM(H18:H20)</f>
        <v>6422357</v>
      </c>
      <c r="I21" s="163"/>
      <c r="J21" s="163"/>
      <c r="K21" s="163"/>
      <c r="L21" s="163"/>
      <c r="M21" s="163"/>
      <c r="N21" s="163"/>
      <c r="O21" s="163"/>
      <c r="P21" s="204">
        <f>SUM(P18:P20)</f>
        <v>6422357</v>
      </c>
      <c r="Q21" s="96">
        <f>SUM(Q18:Q20)</f>
        <v>0</v>
      </c>
      <c r="R21" s="33"/>
      <c r="S21" s="115"/>
    </row>
    <row r="23" spans="1:19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</row>
    <row r="24" spans="1:19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4" spans="1:19" ht="13.5" thickBot="1"/>
    <row r="45" spans="1:19" ht="15.75" thickBot="1">
      <c r="H45" s="48">
        <v>99300000</v>
      </c>
      <c r="I45" s="48">
        <v>63659834</v>
      </c>
      <c r="J45" s="29"/>
      <c r="K45" s="29"/>
      <c r="L45" s="29"/>
      <c r="M45" s="29"/>
      <c r="N45" s="29"/>
      <c r="O45" s="29"/>
      <c r="P45" s="47">
        <f>SUM(H45:O45)</f>
        <v>162959834</v>
      </c>
      <c r="Q45" s="43">
        <f t="shared" ref="Q45:Q54" si="0">SUM(H45:O45)</f>
        <v>162959834</v>
      </c>
    </row>
    <row r="46" spans="1:19" ht="15.75" thickBot="1">
      <c r="H46" s="48">
        <v>1237998</v>
      </c>
      <c r="I46" s="48">
        <v>1480000</v>
      </c>
      <c r="J46" s="30"/>
      <c r="K46" s="30"/>
      <c r="L46" s="30"/>
      <c r="M46" s="30"/>
      <c r="N46" s="30"/>
      <c r="O46" s="30"/>
      <c r="P46" s="47">
        <f t="shared" ref="P46:P55" si="1">SUM(H46:O46)</f>
        <v>2717998</v>
      </c>
      <c r="Q46" s="43">
        <f t="shared" si="0"/>
        <v>2717998</v>
      </c>
    </row>
    <row r="47" spans="1:19" ht="15.75" thickBot="1">
      <c r="H47" s="48">
        <v>57487721</v>
      </c>
      <c r="I47" s="31"/>
      <c r="J47" s="30"/>
      <c r="K47" s="30"/>
      <c r="L47" s="30"/>
      <c r="M47" s="30"/>
      <c r="N47" s="30"/>
      <c r="O47" s="30"/>
      <c r="P47" s="47">
        <f t="shared" si="1"/>
        <v>57487721</v>
      </c>
      <c r="Q47" s="43">
        <f t="shared" si="0"/>
        <v>57487721</v>
      </c>
    </row>
    <row r="48" spans="1:19" ht="15.75" thickBot="1">
      <c r="H48" s="48">
        <v>0</v>
      </c>
      <c r="I48" s="31"/>
      <c r="J48" s="30"/>
      <c r="K48" s="30"/>
      <c r="L48" s="30"/>
      <c r="M48" s="30"/>
      <c r="N48" s="30"/>
      <c r="O48" s="30"/>
      <c r="P48" s="47">
        <f t="shared" si="1"/>
        <v>0</v>
      </c>
      <c r="Q48" s="43">
        <f t="shared" si="0"/>
        <v>0</v>
      </c>
    </row>
    <row r="49" spans="8:17" ht="15.75" thickBot="1">
      <c r="H49" s="48">
        <v>88479760</v>
      </c>
      <c r="I49" s="31"/>
      <c r="J49" s="30"/>
      <c r="K49" s="30"/>
      <c r="L49" s="30"/>
      <c r="M49" s="30"/>
      <c r="N49" s="30"/>
      <c r="O49" s="30"/>
      <c r="P49" s="47">
        <f t="shared" si="1"/>
        <v>88479760</v>
      </c>
      <c r="Q49" s="43">
        <f t="shared" si="0"/>
        <v>88479760</v>
      </c>
    </row>
    <row r="50" spans="8:17" ht="15.75" thickBot="1">
      <c r="H50" s="48">
        <v>109856000</v>
      </c>
      <c r="I50" s="48">
        <v>7096242</v>
      </c>
      <c r="J50" s="30"/>
      <c r="K50" s="30"/>
      <c r="L50" s="30"/>
      <c r="M50" s="30"/>
      <c r="N50" s="30"/>
      <c r="O50" s="30"/>
      <c r="P50" s="47">
        <f t="shared" si="1"/>
        <v>116952242</v>
      </c>
      <c r="Q50" s="43">
        <f t="shared" si="0"/>
        <v>116952242</v>
      </c>
    </row>
    <row r="51" spans="8:17" ht="15.75" thickBot="1">
      <c r="H51" s="48">
        <v>0</v>
      </c>
      <c r="I51" s="31"/>
      <c r="J51" s="30"/>
      <c r="K51" s="30"/>
      <c r="L51" s="30"/>
      <c r="M51" s="30"/>
      <c r="N51" s="30"/>
      <c r="O51" s="30"/>
      <c r="P51" s="47">
        <f t="shared" si="1"/>
        <v>0</v>
      </c>
      <c r="Q51" s="43">
        <f t="shared" si="0"/>
        <v>0</v>
      </c>
    </row>
    <row r="52" spans="8:17" ht="15.75" thickBot="1">
      <c r="H52" s="48">
        <v>29456056</v>
      </c>
      <c r="I52" s="48">
        <v>6950000</v>
      </c>
      <c r="J52" s="30"/>
      <c r="K52" s="30"/>
      <c r="L52" s="30"/>
      <c r="M52" s="30"/>
      <c r="N52" s="30"/>
      <c r="O52" s="30"/>
      <c r="P52" s="47">
        <f t="shared" si="1"/>
        <v>36406056</v>
      </c>
      <c r="Q52" s="43">
        <f t="shared" si="0"/>
        <v>36406056</v>
      </c>
    </row>
    <row r="53" spans="8:17" ht="15.75" thickBot="1">
      <c r="H53" s="48">
        <v>8200000</v>
      </c>
      <c r="I53" s="31"/>
      <c r="J53" s="30"/>
      <c r="K53" s="30"/>
      <c r="L53" s="30"/>
      <c r="M53" s="30"/>
      <c r="N53" s="30"/>
      <c r="O53" s="30"/>
      <c r="P53" s="47">
        <f t="shared" si="1"/>
        <v>8200000</v>
      </c>
      <c r="Q53" s="43">
        <f t="shared" si="0"/>
        <v>8200000</v>
      </c>
    </row>
    <row r="54" spans="8:17" ht="15.75" thickBot="1">
      <c r="H54" s="31"/>
      <c r="I54" s="48">
        <v>31889140</v>
      </c>
      <c r="J54" s="30"/>
      <c r="K54" s="30"/>
      <c r="L54" s="30"/>
      <c r="M54" s="30"/>
      <c r="N54" s="30"/>
      <c r="O54" s="30"/>
      <c r="P54" s="47">
        <f t="shared" si="1"/>
        <v>31889140</v>
      </c>
      <c r="Q54" s="43">
        <f t="shared" si="0"/>
        <v>31889140</v>
      </c>
    </row>
    <row r="55" spans="8:17" ht="15.75" thickBot="1">
      <c r="H55" s="49">
        <f t="shared" ref="H55:O55" si="2">SUM(H45:H54)</f>
        <v>394017535</v>
      </c>
      <c r="I55" s="49">
        <f t="shared" si="2"/>
        <v>111075216</v>
      </c>
      <c r="J55" s="32">
        <f t="shared" si="2"/>
        <v>0</v>
      </c>
      <c r="K55" s="32">
        <f t="shared" si="2"/>
        <v>0</v>
      </c>
      <c r="L55" s="32">
        <f t="shared" si="2"/>
        <v>0</v>
      </c>
      <c r="M55" s="32">
        <f t="shared" si="2"/>
        <v>0</v>
      </c>
      <c r="N55" s="32"/>
      <c r="O55" s="32">
        <f t="shared" si="2"/>
        <v>0</v>
      </c>
      <c r="P55" s="47">
        <f t="shared" si="1"/>
        <v>505092751</v>
      </c>
      <c r="Q55" s="32">
        <f>SUM(Q45:Q54)</f>
        <v>505092751</v>
      </c>
    </row>
  </sheetData>
  <mergeCells count="16">
    <mergeCell ref="A4:S4"/>
    <mergeCell ref="A5:S5"/>
    <mergeCell ref="A7:G7"/>
    <mergeCell ref="M7:O7"/>
    <mergeCell ref="A8:G8"/>
    <mergeCell ref="A23:S23"/>
    <mergeCell ref="A6:S6"/>
    <mergeCell ref="A9:G9"/>
    <mergeCell ref="H12:Q12"/>
    <mergeCell ref="R12:S12"/>
    <mergeCell ref="H13:Q14"/>
    <mergeCell ref="R13:S14"/>
    <mergeCell ref="A16:G16"/>
    <mergeCell ref="H16:Q16"/>
    <mergeCell ref="R16:R17"/>
    <mergeCell ref="S16:S17"/>
  </mergeCells>
  <printOptions horizontalCentered="1"/>
  <pageMargins left="1.1417322834645669" right="0.74803149606299213" top="0.98425196850393704" bottom="0.98425196850393704" header="0" footer="0"/>
  <pageSetup paperSize="190" scale="53" orientation="landscape" verticalDpi="200" r:id="rId1"/>
  <headerFooter alignWithMargins="0"/>
  <rowBreaks count="1" manualBreakCount="1">
    <brk id="24" max="17" man="1"/>
  </rowBreaks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4:W24"/>
  <sheetViews>
    <sheetView view="pageBreakPreview" topLeftCell="A8" zoomScale="85" zoomScaleNormal="71" zoomScaleSheetLayoutView="85" workbookViewId="0">
      <selection activeCell="D20" sqref="D20"/>
    </sheetView>
  </sheetViews>
  <sheetFormatPr baseColWidth="10" defaultRowHeight="12.75"/>
  <cols>
    <col min="1" max="1" width="4.140625" customWidth="1"/>
    <col min="2" max="3" width="38.28515625" customWidth="1"/>
    <col min="4" max="4" width="17.42578125" style="2" customWidth="1"/>
    <col min="5" max="5" width="16.28515625" style="2" customWidth="1"/>
    <col min="6" max="6" width="16.140625" customWidth="1"/>
    <col min="7" max="7" width="15.140625" style="5" customWidth="1"/>
    <col min="8" max="8" width="13.28515625" bestFit="1" customWidth="1"/>
    <col min="9" max="9" width="9.7109375" bestFit="1" customWidth="1"/>
    <col min="10" max="14" width="7.7109375" customWidth="1"/>
    <col min="15" max="15" width="11.5703125" customWidth="1"/>
    <col min="16" max="16" width="15.5703125" customWidth="1"/>
    <col min="17" max="17" width="17.5703125" customWidth="1"/>
    <col min="18" max="18" width="19.28515625" customWidth="1"/>
    <col min="19" max="19" width="19.7109375" customWidth="1"/>
  </cols>
  <sheetData>
    <row r="4" spans="1:23" ht="20.100000000000001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</row>
    <row r="5" spans="1:2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3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ht="20.100000000000001" customHeight="1">
      <c r="A7" s="312" t="s">
        <v>0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</row>
    <row r="8" spans="1:23">
      <c r="A8" s="308" t="s">
        <v>180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52"/>
      <c r="U8" s="52"/>
      <c r="V8" s="52"/>
      <c r="W8" s="52"/>
    </row>
    <row r="9" spans="1:23" ht="20.100000000000001" customHeight="1">
      <c r="A9" s="281" t="s">
        <v>46</v>
      </c>
      <c r="B9" s="281"/>
      <c r="C9" s="281"/>
      <c r="D9" s="281"/>
      <c r="E9" s="281"/>
      <c r="F9" s="281"/>
      <c r="G9" s="281"/>
      <c r="M9" s="314"/>
      <c r="N9" s="314"/>
      <c r="O9" s="314"/>
      <c r="P9" s="3"/>
      <c r="Q9" s="3" t="s">
        <v>1</v>
      </c>
      <c r="R9" s="3"/>
      <c r="S9" s="3"/>
    </row>
    <row r="10" spans="1:23" ht="20.100000000000001" customHeight="1">
      <c r="A10" s="281" t="s">
        <v>73</v>
      </c>
      <c r="B10" s="281"/>
      <c r="C10" s="281"/>
      <c r="D10" s="281"/>
      <c r="E10" s="281"/>
      <c r="F10" s="281"/>
      <c r="G10" s="281"/>
      <c r="M10" s="3"/>
      <c r="N10" s="3"/>
      <c r="O10" s="3"/>
      <c r="P10" s="3"/>
      <c r="Q10" s="3" t="s">
        <v>65</v>
      </c>
      <c r="R10" s="3"/>
      <c r="S10" s="3"/>
    </row>
    <row r="11" spans="1:23" ht="20.100000000000001" customHeight="1">
      <c r="A11" s="282" t="s">
        <v>47</v>
      </c>
      <c r="B11" s="282"/>
      <c r="C11" s="282"/>
      <c r="D11" s="282"/>
      <c r="E11" s="282"/>
      <c r="F11" s="282"/>
      <c r="G11" s="282"/>
      <c r="M11" s="3"/>
      <c r="N11" s="3"/>
      <c r="O11" s="3"/>
      <c r="P11" s="3"/>
      <c r="Q11" s="3" t="str">
        <f>EDUCACIÓN!Q9</f>
        <v>JEFE DE PLANEACIÓN: Juan Plablo Garay</v>
      </c>
      <c r="R11" s="3"/>
      <c r="S11" s="3"/>
    </row>
    <row r="12" spans="1:23">
      <c r="A12" s="144"/>
      <c r="B12" s="71"/>
      <c r="C12" s="71"/>
      <c r="D12" s="72"/>
      <c r="E12" s="72"/>
      <c r="F12" s="5"/>
      <c r="M12" s="4"/>
      <c r="N12" s="4"/>
      <c r="O12" s="4"/>
      <c r="P12" s="4"/>
      <c r="Q12" s="4"/>
      <c r="R12" s="4"/>
      <c r="S12" s="4"/>
    </row>
    <row r="13" spans="1:23" ht="13.5" thickBot="1"/>
    <row r="14" spans="1:23" ht="20.100000000000001" customHeight="1">
      <c r="A14" s="106" t="s">
        <v>61</v>
      </c>
      <c r="B14" s="107"/>
      <c r="C14" s="107"/>
      <c r="D14" s="108"/>
      <c r="E14" s="108"/>
      <c r="F14" s="107"/>
      <c r="G14" s="109"/>
      <c r="H14" s="266" t="s">
        <v>179</v>
      </c>
      <c r="I14" s="266"/>
      <c r="J14" s="266"/>
      <c r="K14" s="266"/>
      <c r="L14" s="266"/>
      <c r="M14" s="266"/>
      <c r="N14" s="266"/>
      <c r="O14" s="266"/>
      <c r="P14" s="266"/>
      <c r="Q14" s="266"/>
      <c r="R14" s="347" t="s">
        <v>2</v>
      </c>
      <c r="S14" s="348"/>
    </row>
    <row r="15" spans="1:23" ht="20.100000000000001" customHeight="1">
      <c r="A15" s="110" t="s">
        <v>27</v>
      </c>
      <c r="B15" s="79"/>
      <c r="C15" s="79"/>
      <c r="D15" s="80"/>
      <c r="E15" s="80"/>
      <c r="F15" s="79"/>
      <c r="G15" s="81"/>
      <c r="H15" s="328"/>
      <c r="I15" s="350"/>
      <c r="J15" s="350"/>
      <c r="K15" s="350"/>
      <c r="L15" s="350"/>
      <c r="M15" s="350"/>
      <c r="N15" s="350"/>
      <c r="O15" s="350"/>
      <c r="P15" s="350"/>
      <c r="Q15" s="350"/>
      <c r="R15" s="349"/>
      <c r="S15" s="349"/>
    </row>
    <row r="16" spans="1:23" ht="20.100000000000001" customHeight="1" thickBot="1">
      <c r="A16" s="111" t="s">
        <v>3</v>
      </c>
      <c r="B16" s="86"/>
      <c r="C16" s="86"/>
      <c r="D16" s="87"/>
      <c r="E16" s="87"/>
      <c r="F16" s="86"/>
      <c r="G16" s="88"/>
      <c r="H16" s="330"/>
      <c r="I16" s="351"/>
      <c r="J16" s="351"/>
      <c r="K16" s="351"/>
      <c r="L16" s="351"/>
      <c r="M16" s="351"/>
      <c r="N16" s="351"/>
      <c r="O16" s="351"/>
      <c r="P16" s="351"/>
      <c r="Q16" s="351"/>
      <c r="R16" s="349"/>
      <c r="S16" s="349"/>
    </row>
    <row r="17" spans="1:19">
      <c r="A17" s="53"/>
      <c r="B17" s="14"/>
      <c r="C17" s="14"/>
      <c r="D17" s="23"/>
      <c r="E17" s="23"/>
      <c r="F17" s="14"/>
      <c r="G17" s="5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12"/>
    </row>
    <row r="18" spans="1:19" ht="20.100000000000001" customHeight="1">
      <c r="A18" s="309" t="s">
        <v>4</v>
      </c>
      <c r="B18" s="309"/>
      <c r="C18" s="309"/>
      <c r="D18" s="309"/>
      <c r="E18" s="309"/>
      <c r="F18" s="309"/>
      <c r="G18" s="309"/>
      <c r="H18" s="309" t="s">
        <v>5</v>
      </c>
      <c r="I18" s="309"/>
      <c r="J18" s="309"/>
      <c r="K18" s="309"/>
      <c r="L18" s="309"/>
      <c r="M18" s="309"/>
      <c r="N18" s="309"/>
      <c r="O18" s="309"/>
      <c r="P18" s="309"/>
      <c r="Q18" s="309"/>
      <c r="R18" s="310" t="s">
        <v>40</v>
      </c>
      <c r="S18" s="311" t="s">
        <v>7</v>
      </c>
    </row>
    <row r="19" spans="1:19" ht="162.75" customHeight="1">
      <c r="A19" s="169" t="s">
        <v>9</v>
      </c>
      <c r="B19" s="169" t="s">
        <v>10</v>
      </c>
      <c r="C19" s="158" t="s">
        <v>36</v>
      </c>
      <c r="D19" s="35" t="str">
        <f>EDUCACIÓN!D18</f>
        <v>META FÍSICA 2012</v>
      </c>
      <c r="E19" s="143" t="s">
        <v>22</v>
      </c>
      <c r="F19" s="143" t="s">
        <v>23</v>
      </c>
      <c r="G19" s="124" t="s">
        <v>11</v>
      </c>
      <c r="H19" s="35" t="s">
        <v>12</v>
      </c>
      <c r="I19" s="35" t="s">
        <v>13</v>
      </c>
      <c r="J19" s="35" t="s">
        <v>14</v>
      </c>
      <c r="K19" s="35" t="s">
        <v>15</v>
      </c>
      <c r="L19" s="35" t="s">
        <v>16</v>
      </c>
      <c r="M19" s="35" t="s">
        <v>17</v>
      </c>
      <c r="N19" s="35" t="s">
        <v>38</v>
      </c>
      <c r="O19" s="35" t="s">
        <v>18</v>
      </c>
      <c r="P19" s="35" t="s">
        <v>19</v>
      </c>
      <c r="Q19" s="35" t="s">
        <v>20</v>
      </c>
      <c r="R19" s="310"/>
      <c r="S19" s="311"/>
    </row>
    <row r="20" spans="1:19" ht="47.25" customHeight="1">
      <c r="A20" s="169">
        <v>1</v>
      </c>
      <c r="B20" s="69" t="s">
        <v>155</v>
      </c>
      <c r="C20" s="173" t="s">
        <v>157</v>
      </c>
      <c r="D20" s="45"/>
      <c r="E20" s="45"/>
      <c r="F20" s="247"/>
      <c r="G20" s="240"/>
      <c r="H20" s="258">
        <v>4750590</v>
      </c>
      <c r="I20" s="241"/>
      <c r="J20" s="241"/>
      <c r="K20" s="241"/>
      <c r="L20" s="241"/>
      <c r="M20" s="241"/>
      <c r="N20" s="241"/>
      <c r="O20" s="241"/>
      <c r="P20" s="258">
        <v>4750590</v>
      </c>
      <c r="Q20" s="242"/>
      <c r="R20" s="149" t="s">
        <v>159</v>
      </c>
      <c r="S20" s="36"/>
    </row>
    <row r="21" spans="1:19" ht="41.25" customHeight="1">
      <c r="A21" s="36">
        <v>2</v>
      </c>
      <c r="B21" s="69" t="s">
        <v>156</v>
      </c>
      <c r="C21" s="173" t="s">
        <v>158</v>
      </c>
      <c r="D21" s="45"/>
      <c r="E21" s="45"/>
      <c r="F21" s="247"/>
      <c r="G21" s="240"/>
      <c r="H21" s="258">
        <v>2375300</v>
      </c>
      <c r="I21" s="241"/>
      <c r="J21" s="241"/>
      <c r="K21" s="241"/>
      <c r="L21" s="241"/>
      <c r="M21" s="241"/>
      <c r="N21" s="241"/>
      <c r="O21" s="241"/>
      <c r="P21" s="258">
        <v>2375300</v>
      </c>
      <c r="Q21" s="242"/>
      <c r="R21" s="149" t="s">
        <v>159</v>
      </c>
      <c r="S21" s="36"/>
    </row>
    <row r="22" spans="1:19" ht="24.95" customHeight="1">
      <c r="A22" s="36"/>
      <c r="B22" s="162" t="s">
        <v>21</v>
      </c>
      <c r="C22" s="162"/>
      <c r="D22" s="163"/>
      <c r="E22" s="163"/>
      <c r="F22" s="164"/>
      <c r="G22" s="164"/>
      <c r="H22" s="99">
        <f>SUM(H20:H21)</f>
        <v>7125890</v>
      </c>
      <c r="I22" s="99"/>
      <c r="J22" s="99"/>
      <c r="K22" s="99"/>
      <c r="L22" s="99"/>
      <c r="M22" s="99"/>
      <c r="N22" s="99"/>
      <c r="O22" s="99"/>
      <c r="P22" s="165">
        <f>SUM(H22:O22)</f>
        <v>7125890</v>
      </c>
      <c r="Q22" s="99"/>
      <c r="R22" s="36"/>
      <c r="S22" s="36"/>
    </row>
    <row r="23" spans="1:19">
      <c r="D23" s="37"/>
    </row>
    <row r="24" spans="1:19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</row>
  </sheetData>
  <mergeCells count="16">
    <mergeCell ref="A11:G11"/>
    <mergeCell ref="A24:S24"/>
    <mergeCell ref="H14:Q14"/>
    <mergeCell ref="R14:S14"/>
    <mergeCell ref="A18:G18"/>
    <mergeCell ref="H18:Q18"/>
    <mergeCell ref="R18:R19"/>
    <mergeCell ref="S18:S19"/>
    <mergeCell ref="R15:S16"/>
    <mergeCell ref="H15:Q16"/>
    <mergeCell ref="A4:S4"/>
    <mergeCell ref="A7:S7"/>
    <mergeCell ref="A9:G9"/>
    <mergeCell ref="M9:O9"/>
    <mergeCell ref="A10:G10"/>
    <mergeCell ref="A8:S8"/>
  </mergeCells>
  <phoneticPr fontId="5" type="noConversion"/>
  <printOptions horizontalCentered="1"/>
  <pageMargins left="1.1417322834645669" right="0.74803149606299213" top="0.98425196850393704" bottom="0.98425196850393704" header="0" footer="0"/>
  <pageSetup paperSize="190" scale="52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SALUD</vt:lpstr>
      <vt:lpstr>EDUCACIÓN</vt:lpstr>
      <vt:lpstr>CULTURA, DEPORTE Y TURISMO </vt:lpstr>
      <vt:lpstr>ATEN. DES. -VIVIENDA</vt:lpstr>
      <vt:lpstr>DESARROLLO SOCIAL</vt:lpstr>
      <vt:lpstr>VIAS</vt:lpstr>
      <vt:lpstr>AGUA POTABLE Y SAN.BAS.</vt:lpstr>
      <vt:lpstr>MEDIO AMBIENTE</vt:lpstr>
      <vt:lpstr>DESARROLLO RURAL</vt:lpstr>
      <vt:lpstr>INSTITUCIONAL</vt:lpstr>
      <vt:lpstr>SEGURIDAD Y JUSTICIA</vt:lpstr>
      <vt:lpstr>'AGUA POTABLE Y SAN.BAS.'!Área_de_impresión</vt:lpstr>
      <vt:lpstr>'ATEN. DES. -VIVIENDA'!Área_de_impresión</vt:lpstr>
      <vt:lpstr>'CULTURA, DEPORTE Y TURISMO '!Área_de_impresión</vt:lpstr>
      <vt:lpstr>'DESARROLLO RURAL'!Área_de_impresión</vt:lpstr>
      <vt:lpstr>'DESARROLLO SOCIAL'!Área_de_impresión</vt:lpstr>
      <vt:lpstr>EDUCACIÓN!Área_de_impresión</vt:lpstr>
      <vt:lpstr>INSTITUCIONAL!Área_de_impresión</vt:lpstr>
      <vt:lpstr>'MEDIO AMBIENTE'!Área_de_impresión</vt:lpstr>
      <vt:lpstr>SALUD!Área_de_impresión</vt:lpstr>
      <vt:lpstr>'SEGURIDAD Y JUSTICIA'!Área_de_impresión</vt:lpstr>
      <vt:lpstr>VIAS!Área_de_impresión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&amp; MARCY</dc:creator>
  <cp:lastModifiedBy>nohosala</cp:lastModifiedBy>
  <cp:lastPrinted>2011-01-28T21:56:09Z</cp:lastPrinted>
  <dcterms:created xsi:type="dcterms:W3CDTF">2008-08-10T04:46:49Z</dcterms:created>
  <dcterms:modified xsi:type="dcterms:W3CDTF">2012-04-14T00:48:44Z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2031853633</vt:i4>
  </property>
  <property fmtid="{D5CDD505-2E9C-101B-9397-08002B2CF9AE}" pid="3" name="_EmailSubject">
    <vt:lpwstr>Copia de Plan de acción 2009.xls</vt:lpwstr>
  </property>
  <property fmtid="{D5CDD505-2E9C-101B-9397-08002B2CF9AE}" pid="4" name="_AuthorEmail">
    <vt:lpwstr>lorena.cruz@cundinamarca.gov.co</vt:lpwstr>
  </property>
  <property fmtid="{D5CDD505-2E9C-101B-9397-08002B2CF9AE}" pid="5" name="_AuthorEmailDisplayName">
    <vt:lpwstr>Claudia Lorena Cruz Ruiz</vt:lpwstr>
  </property>
  <property fmtid="{D5CDD505-2E9C-101B-9397-08002B2CF9AE}" pid="6" name="_ReviewingToolsShownOnce">
    <vt:lpwstr/>
  </property>
</Properties>
</file>