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5480" windowHeight="7710" tabRatio="915"/>
  </bookViews>
  <sheets>
    <sheet name="EDUCACION" sheetId="1" r:id="rId1"/>
    <sheet name="SALUD" sheetId="2" r:id="rId2"/>
    <sheet name="POBL VULNERABLE" sheetId="3" r:id="rId3"/>
    <sheet name="CULTURA" sheetId="4" r:id="rId4"/>
    <sheet name="DEPORTE Y RECREACION" sheetId="5" r:id="rId5"/>
    <sheet name="AGROPECUARIO" sheetId="6" r:id="rId6"/>
    <sheet name="EMPRESARIAL" sheetId="7" r:id="rId7"/>
    <sheet name="TURISMO" sheetId="8" r:id="rId8"/>
    <sheet name="ADMINISTRATIVO" sheetId="9" r:id="rId9"/>
    <sheet name="SEGURIDAD Y CONVIVENCIA" sheetId="10" r:id="rId10"/>
    <sheet name="INFRAESTRUCTURA VIAL" sheetId="11" r:id="rId11"/>
    <sheet name="SERVICIOS PUBLICOS" sheetId="12" r:id="rId12"/>
    <sheet name="VIVIENDA" sheetId="13" r:id="rId13"/>
    <sheet name="EQUIPAMENTO" sheetId="14" r:id="rId14"/>
    <sheet name="MEDIO AMBIENTE" sheetId="15" r:id="rId15"/>
  </sheets>
  <calcPr calcId="145621"/>
</workbook>
</file>

<file path=xl/calcChain.xml><?xml version="1.0" encoding="utf-8"?>
<calcChain xmlns="http://schemas.openxmlformats.org/spreadsheetml/2006/main">
  <c r="U26" i="15"/>
  <c r="T26"/>
  <c r="S26"/>
  <c r="R26"/>
  <c r="Q26"/>
  <c r="P26"/>
  <c r="O26"/>
  <c r="N26"/>
  <c r="M26"/>
  <c r="L26"/>
  <c r="K25"/>
  <c r="K24"/>
  <c r="K23"/>
  <c r="K22"/>
  <c r="K21"/>
  <c r="K20"/>
  <c r="K19"/>
  <c r="K18"/>
  <c r="K17"/>
  <c r="K16"/>
  <c r="U18" i="14"/>
  <c r="T18"/>
  <c r="S18"/>
  <c r="R18"/>
  <c r="Q18"/>
  <c r="P18"/>
  <c r="O18"/>
  <c r="N18"/>
  <c r="M18"/>
  <c r="L18"/>
  <c r="K17"/>
  <c r="K16"/>
  <c r="U20" i="13"/>
  <c r="T20"/>
  <c r="S20"/>
  <c r="R20"/>
  <c r="Q20"/>
  <c r="P20"/>
  <c r="O20"/>
  <c r="N20"/>
  <c r="M20"/>
  <c r="L20"/>
  <c r="K19"/>
  <c r="K18"/>
  <c r="K17"/>
  <c r="K16"/>
  <c r="U34" i="12"/>
  <c r="T34"/>
  <c r="S34"/>
  <c r="R34"/>
  <c r="Q34"/>
  <c r="P34"/>
  <c r="O34"/>
  <c r="N34"/>
  <c r="M34"/>
  <c r="L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U20" i="11"/>
  <c r="T20"/>
  <c r="S20"/>
  <c r="R20"/>
  <c r="Q20"/>
  <c r="P20"/>
  <c r="O20"/>
  <c r="N20"/>
  <c r="M20"/>
  <c r="L20"/>
  <c r="K19"/>
  <c r="K18"/>
  <c r="K17"/>
  <c r="K16"/>
  <c r="K20" s="1"/>
  <c r="U21" i="10"/>
  <c r="T21"/>
  <c r="S21"/>
  <c r="R21"/>
  <c r="Q21"/>
  <c r="P21"/>
  <c r="O21"/>
  <c r="N21"/>
  <c r="M21"/>
  <c r="L21"/>
  <c r="K20"/>
  <c r="K19"/>
  <c r="K18"/>
  <c r="K17"/>
  <c r="K16"/>
  <c r="U23" i="9"/>
  <c r="T23"/>
  <c r="S23"/>
  <c r="R23"/>
  <c r="Q23"/>
  <c r="P23"/>
  <c r="O23"/>
  <c r="N23"/>
  <c r="M23"/>
  <c r="L23"/>
  <c r="K22"/>
  <c r="K21"/>
  <c r="K20"/>
  <c r="K19"/>
  <c r="K18"/>
  <c r="K17"/>
  <c r="K16"/>
  <c r="K23" s="1"/>
  <c r="U20" i="8"/>
  <c r="T20"/>
  <c r="S20"/>
  <c r="R20"/>
  <c r="Q20"/>
  <c r="P20"/>
  <c r="O20"/>
  <c r="N20"/>
  <c r="M20"/>
  <c r="L20"/>
  <c r="K19"/>
  <c r="K18"/>
  <c r="K17"/>
  <c r="K16"/>
  <c r="U18" i="7"/>
  <c r="T18"/>
  <c r="S18"/>
  <c r="R18"/>
  <c r="Q18"/>
  <c r="P18"/>
  <c r="O18"/>
  <c r="N18"/>
  <c r="M18"/>
  <c r="L18"/>
  <c r="K17"/>
  <c r="K16"/>
  <c r="K18" s="1"/>
  <c r="U19" i="6"/>
  <c r="T19"/>
  <c r="S19"/>
  <c r="R19"/>
  <c r="Q19"/>
  <c r="P19"/>
  <c r="O19"/>
  <c r="N19"/>
  <c r="M19"/>
  <c r="L19"/>
  <c r="K18"/>
  <c r="K17"/>
  <c r="K16"/>
  <c r="K19" s="1"/>
  <c r="U19" i="5"/>
  <c r="T19"/>
  <c r="S19"/>
  <c r="R19"/>
  <c r="Q19"/>
  <c r="P19"/>
  <c r="O19"/>
  <c r="N19"/>
  <c r="M19"/>
  <c r="L19"/>
  <c r="K18"/>
  <c r="K17"/>
  <c r="K16"/>
  <c r="K19" s="1"/>
  <c r="U22" i="4"/>
  <c r="T22"/>
  <c r="S22"/>
  <c r="R22"/>
  <c r="Q22"/>
  <c r="P22"/>
  <c r="O22"/>
  <c r="N22"/>
  <c r="M22"/>
  <c r="L22"/>
  <c r="K21"/>
  <c r="K20"/>
  <c r="K19"/>
  <c r="K18"/>
  <c r="K17"/>
  <c r="K16"/>
  <c r="K22" s="1"/>
  <c r="U23" i="3"/>
  <c r="T23"/>
  <c r="S23"/>
  <c r="R23"/>
  <c r="Q23"/>
  <c r="P23"/>
  <c r="O23"/>
  <c r="N23"/>
  <c r="M23"/>
  <c r="L23"/>
  <c r="K22"/>
  <c r="K21"/>
  <c r="K20"/>
  <c r="K19"/>
  <c r="K18"/>
  <c r="K17"/>
  <c r="K16"/>
  <c r="U27" i="2"/>
  <c r="T27"/>
  <c r="S27"/>
  <c r="R27"/>
  <c r="Q27"/>
  <c r="P27"/>
  <c r="O27"/>
  <c r="N27"/>
  <c r="M27"/>
  <c r="L27"/>
  <c r="K26"/>
  <c r="K18"/>
  <c r="K17"/>
  <c r="K16"/>
  <c r="K20" i="13" l="1"/>
  <c r="K23" i="3"/>
  <c r="K18" i="14"/>
  <c r="K26" i="15"/>
  <c r="K27" i="2"/>
  <c r="K21" i="10"/>
  <c r="K20" i="8"/>
  <c r="K34" i="12"/>
  <c r="U29" i="1"/>
  <c r="T29"/>
  <c r="S29"/>
  <c r="R29"/>
  <c r="Q29"/>
  <c r="P29"/>
  <c r="O29"/>
  <c r="N29"/>
  <c r="M29"/>
  <c r="L29"/>
  <c r="K28"/>
  <c r="K27"/>
  <c r="K26"/>
  <c r="K25"/>
  <c r="K24"/>
  <c r="K23"/>
  <c r="K22"/>
  <c r="K21"/>
  <c r="K20"/>
  <c r="K19"/>
  <c r="K18"/>
  <c r="K17"/>
  <c r="K16"/>
  <c r="K29" l="1"/>
</calcChain>
</file>

<file path=xl/comments1.xml><?xml version="1.0" encoding="utf-8"?>
<comments xmlns="http://schemas.openxmlformats.org/spreadsheetml/2006/main">
  <authors>
    <author>user</author>
  </authors>
  <commentList>
    <comment ref="F1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<sst xmlns="http://schemas.openxmlformats.org/spreadsheetml/2006/main" count="1008" uniqueCount="459">
  <si>
    <t>APROPIACION</t>
  </si>
  <si>
    <t xml:space="preserve">FUENTES DE FINANCIACION DEL MUNICIPIO O DEPARTAMENTO. PRECISANDO LAS DE DESTINACION ESPECIFICA, TALES COMO: </t>
  </si>
  <si>
    <t>RESPONSABLE</t>
  </si>
  <si>
    <t>SECTOR</t>
  </si>
  <si>
    <t>OBJETIVOS DEL SECTOR</t>
  </si>
  <si>
    <t>META PARA LA VIGENCIA</t>
  </si>
  <si>
    <t>INDICADOR</t>
  </si>
  <si>
    <t>RECURSOS PROPIOS</t>
  </si>
  <si>
    <t>SISTEMA GENERAL DE PARTICIPACIONES SGP</t>
  </si>
  <si>
    <t>REGALIAS</t>
  </si>
  <si>
    <t>OTROS CREDITOS, COFINANCIACION, ETC</t>
  </si>
  <si>
    <t>IDENTIFICACION DEL PROGRAMA</t>
  </si>
  <si>
    <t xml:space="preserve">IDENTIFICACION DEL SUBPROGRAMA </t>
  </si>
  <si>
    <t xml:space="preserve">IDENTIFICACION DE LOS PROYECTOS </t>
  </si>
  <si>
    <t>DESCRIPCION DEL INDICADOR</t>
  </si>
  <si>
    <t>ACTUAL A DICIEMBRE DE 2011</t>
  </si>
  <si>
    <t>ESPERADO EN EL 2012</t>
  </si>
  <si>
    <t>SIN DESTINACION ESPECIFICA</t>
  </si>
  <si>
    <t>CON DESTINACION ESPECIFICA</t>
  </si>
  <si>
    <t>PARTICIPACION EDUCACION</t>
  </si>
  <si>
    <t>PARTICIPACION SALUD</t>
  </si>
  <si>
    <t>PARTICIPACION PROPOSITO GENERAL LIBRE DESTINACION</t>
  </si>
  <si>
    <t>PARTICIPACION PROPOSITO GENERAL LIBRE INVERSION</t>
  </si>
  <si>
    <t>PARTICIPACION PROPOSITO GENERAL FORZOSA INVERSION</t>
  </si>
  <si>
    <t>OTRAS FUENTES DE FINANCIACION</t>
  </si>
  <si>
    <t>Educación</t>
  </si>
  <si>
    <t>Promover la formación integral de ciudadanos libres, responsables, creativos y
críticos, gerenciar y administrar el servicio educativo con altos niveles de
eficiencia, promoviendo programas para la ampliación de cobertura, permanencia
de los estudiantes en el sistema educativo, evaluación y mejoramiento de la
calidad educativa, mediante la implementación de tecnología y el desarrollo del
recurso humano.</t>
  </si>
  <si>
    <t>FORTALECIMIENTO A LA CALIDAD EN EL SISTEMA
EDUCATIVO</t>
  </si>
  <si>
    <t>Diversificación de saberes</t>
  </si>
  <si>
    <t>Apoyo de psicoorientacion Educativa</t>
  </si>
  <si>
    <t>Disminuir en un 80%  la tasa de desercion educativa</t>
  </si>
  <si>
    <t xml:space="preserve">1 equipo profesional de psico orientacion </t>
  </si>
  <si>
    <t>SPDS</t>
  </si>
  <si>
    <t>Capacitación preicfes</t>
  </si>
  <si>
    <t>Educandos de los grados 11 de las instucione educativas del sector oficial capacitados en Preicfes</t>
  </si>
  <si>
    <t xml:space="preserve">127 estudiantes grado 11 de las 3 instituciones educativas </t>
  </si>
  <si>
    <t xml:space="preserve"> 147 estudiantes grado 11 de las 3 instituciones educativas </t>
  </si>
  <si>
    <t>Dotacion mobiliario educativo</t>
  </si>
  <si>
    <t>Beneficiar a las 20 instituciones educativas con mobiliario de acuerdo a su necesidad</t>
  </si>
  <si>
    <t>3 Instituciones de secundaria dotadas con mobiliaria</t>
  </si>
  <si>
    <t>Beneficiar 17 instituciones educativas urbanas y rurales</t>
  </si>
  <si>
    <t>Complemento a la canasta educativa</t>
  </si>
  <si>
    <t>beneficiar los educandos de preescolar y basica  primaria con la canasta escolar de los sectores urbano y rural</t>
  </si>
  <si>
    <t xml:space="preserve">1200 niños beneficiados </t>
  </si>
  <si>
    <t>beneficiar 1300 educando.</t>
  </si>
  <si>
    <t>Dotacion y suministro de menaje y implemento para los restaurantes escolares</t>
  </si>
  <si>
    <t>Beneficiar las 20 instituciones educativas del municipio</t>
  </si>
  <si>
    <t>3 instituciones y 17 sedes</t>
  </si>
  <si>
    <t>Inclusión de escenarios científicos y tecnológicos</t>
  </si>
  <si>
    <t>instituciones educativas dotadas con equipos de computo</t>
  </si>
  <si>
    <t>Lograr que 20 instituciones educativas tengan sala de computo y la puesta en funcionamiento del portal interactivo</t>
  </si>
  <si>
    <t>Numero de estudiantes con acceso a internet</t>
  </si>
  <si>
    <t>Apoyo a la formación en educación básica y media vocacional,
técnica y superior</t>
  </si>
  <si>
    <t>Apoyo a la Educación Superior.  Fondos destinados a becas, subsidios y créditos educativos universitarios (ley 1012 de 2006)</t>
  </si>
  <si>
    <t>Lograr 20 educandos beneficiados</t>
  </si>
  <si>
    <t xml:space="preserve">Asegurar la educacion superior para 20 beneficiarios </t>
  </si>
  <si>
    <t xml:space="preserve">Convenio de instituciones educativas publicas </t>
  </si>
  <si>
    <t>Lograr la gratuidad de la educacion a nivel municipal</t>
  </si>
  <si>
    <t>Numero de niños estudiando gratuitamente en los establecimientos educativoa</t>
  </si>
  <si>
    <t>Atencion integral , politica para la primera infancia</t>
  </si>
  <si>
    <t>atender 78 niños del sector rural y urbano de 3 a 5 años</t>
  </si>
  <si>
    <t>Numero de niños atendidos</t>
  </si>
  <si>
    <t>Pagos Educativos</t>
  </si>
  <si>
    <t>Apoya con el pago del 40% los servicios públicos educativos</t>
  </si>
  <si>
    <t>beneficiar 22 instituciones educativas</t>
  </si>
  <si>
    <t>Numero de instituciones beneficiadas</t>
  </si>
  <si>
    <t>AMPLIACIÓN DE COBERTURA EDUCATIVA</t>
  </si>
  <si>
    <t>Apoyo e incentivos educativos</t>
  </si>
  <si>
    <t>Transporte Escolar</t>
  </si>
  <si>
    <t>Beneficiar 1200 educandos con bonos redimible para el transporte escolar, de acuerdo a los requisitos de ley</t>
  </si>
  <si>
    <t>Número de niños beneficiados con bonos redimibles</t>
  </si>
  <si>
    <t>Alimentacion Escolar</t>
  </si>
  <si>
    <t>Beneficiar 1570 educandos de la poblacion escolar con refrigerio.</t>
  </si>
  <si>
    <t>Numero de educandos beneficiados con refrigerio escolar</t>
  </si>
  <si>
    <t>Infraestructura educativa.</t>
  </si>
  <si>
    <t>Mantenimiento de Infraestructura Educativa</t>
  </si>
  <si>
    <t>Mantener la infraestructura educativa</t>
  </si>
  <si>
    <t>Mantener 17 Instituciones educativas</t>
  </si>
  <si>
    <t>3 Instituciones Educativas Adecuadas</t>
  </si>
  <si>
    <t>SUBTOTAL SECTOR</t>
  </si>
  <si>
    <t>SALUD</t>
  </si>
  <si>
    <t>Este sector debe propender para que la comunidad del Municipio de Anapoima,
en especial las personas de mayores condiciones de pobreza y vulnerabilidad,
sean atendidas con servicios de calidad en los puestos y centros de salud, de tal
forma que mejoren sus condiciones de vida, mediante programas de prevención y
promoción de la salud, y el fortalecimiento de la infraestructura física, la dotación
y el recurso médico de los puestos y centros de salud.</t>
  </si>
  <si>
    <t>ANAPOIMA CON COBERTURA Y ATENCIÓN PRIORITARIA
EN SU PLAN DE SALUD TERRITORIAL</t>
  </si>
  <si>
    <t>Aseguramiento en Salud</t>
  </si>
  <si>
    <t>Continuidad a los usuarios del regimen subsidiado</t>
  </si>
  <si>
    <t>Reafiliacion de los usuarios retirados por multiafiliación</t>
  </si>
  <si>
    <t>Numero de reafiliciones  al regimen subsidiado</t>
  </si>
  <si>
    <t>Prestación y Desarrollo del Servicio de Salud</t>
  </si>
  <si>
    <t>Mejoramiento de los servicios de salud</t>
  </si>
  <si>
    <t>Dar continuidad al convenio para la prestacion de servicios de salud las 24 horas del día.</t>
  </si>
  <si>
    <t>Número de meses con vigencia del convenio</t>
  </si>
  <si>
    <t>Salud Pública, Plan de Intervenciones Colectivas (PIC)</t>
  </si>
  <si>
    <t>Salud infantil</t>
  </si>
  <si>
    <t xml:space="preserve">Disminuir los indices de morbimortalidad </t>
  </si>
  <si>
    <t>Número de casos canalizados  en las viviendas  visitadas a los servicios de salud / total de viviendas programadas para promocion y prevencion de cada una de las enfermedades</t>
  </si>
  <si>
    <t>1600 viviendas</t>
  </si>
  <si>
    <t>Salud sexual y reproductiva</t>
  </si>
  <si>
    <t>Salud oral</t>
  </si>
  <si>
    <t>Salud mental y lesiones violentas evitables</t>
  </si>
  <si>
    <t>Enfermedades trasmisibles y zoonosis</t>
  </si>
  <si>
    <t>Emfermedades cronicas no trasmisibles</t>
  </si>
  <si>
    <t>Nutricion</t>
  </si>
  <si>
    <t>Seguridad sanitaria y del ambiente</t>
  </si>
  <si>
    <t>PREVENCIÓN DE LOS RIESGOS EN SALUD</t>
  </si>
  <si>
    <t>Brigadas de salud</t>
  </si>
  <si>
    <t>Realizacion de brigadas extramurales</t>
  </si>
  <si>
    <t>Realizar de seis brigadas extramurales con el apoyo del hospital Pedro Leon Alvares y otras entidades</t>
  </si>
  <si>
    <t>Numero de brigadas realizadas/ total de brigasa programadas</t>
  </si>
  <si>
    <t>Población Vulnerable</t>
  </si>
  <si>
    <t>Propender por el desarrollo integral y la seguridad alimentaria de la población vulnerable y
desplazada del Municipio de Anapoima</t>
  </si>
  <si>
    <t>ATENCIÓN A GRUPOS VULNERABLES</t>
  </si>
  <si>
    <t>Infantes y Adolescentes Compromiso de Todos</t>
  </si>
  <si>
    <t>Garantizar a las niñas, niños y adolescentes las restitucion de los derechos, infraestructura, incluido material pedagogico e insumos.</t>
  </si>
  <si>
    <t xml:space="preserve">lograr 6 actividades que propendan por la restitucion de los derechos </t>
  </si>
  <si>
    <t>Número de actividades realizadas</t>
  </si>
  <si>
    <t>Atención al Adulto Mayor</t>
  </si>
  <si>
    <t>Atencion y apoyo a la poblacion adulta mayor de los niveles 1 y 2 del sisben del municipio de Anapoima</t>
  </si>
  <si>
    <t xml:space="preserve">Lograr la atencion de 200 adultos mayores con los programas </t>
  </si>
  <si>
    <t>Numero de adultos mayores atendidos</t>
  </si>
  <si>
    <t>Apoyo a la Mujer</t>
  </si>
  <si>
    <t>Atención y apoyo a la mujer cabeza de familia niveles 1 y 2 del sisben municipio de Anapoima</t>
  </si>
  <si>
    <t>Lograr la atencion de 500 madres cabeza de familia.</t>
  </si>
  <si>
    <t>Numero de mujeres cabeza de familia beneficiadas</t>
  </si>
  <si>
    <t>Atención a la Población Desplazada</t>
  </si>
  <si>
    <t>Prestar los servicios  incluidos en el PIU.</t>
  </si>
  <si>
    <t>Atender la poblacion  beneficiaria a demanda</t>
  </si>
  <si>
    <t>Numero de beneficiarios a demanda atendidos</t>
  </si>
  <si>
    <t>Atencion a la poblacion Discapacitada</t>
  </si>
  <si>
    <t>Apoyo y atención  terapeutica a la poblacion con discapacidad</t>
  </si>
  <si>
    <t>Atender de manera integral a la poblacion discapacitada del municipio de Anapoima</t>
  </si>
  <si>
    <t>Poblacon atendida / poblacion total con discapacidad</t>
  </si>
  <si>
    <t>Atencion a poblacion en extrema situacion de pobreza</t>
  </si>
  <si>
    <t>Continuar el convenio de JUNTOS y FAMILIAS EN ACCION</t>
  </si>
  <si>
    <t xml:space="preserve">Atender 1100 familias </t>
  </si>
  <si>
    <t>Numero de familias atendidas</t>
  </si>
  <si>
    <t>COMUNIDAD COMPROMISO DE TODOS</t>
  </si>
  <si>
    <t>Participación Comunitaria</t>
  </si>
  <si>
    <t>Programas de capacitación, asesoría y asistencia técnica para consolidar procesos de participación ciudadana y control social - Veedurias ciudadanas</t>
  </si>
  <si>
    <t>Veedurias ciudadanas capacitadas</t>
  </si>
  <si>
    <t>Una veeduria ciudadana capacitada</t>
  </si>
  <si>
    <t xml:space="preserve"> </t>
  </si>
  <si>
    <t>Cultura</t>
  </si>
  <si>
    <t>Promover y apoyar las diferentes expresiones y manifestaciones artísticas y
culturales de los habitantes de Anapoima, los eventos que forman parte de nuestra
identidad cultural como el Concurso Nacional de Banda “Pedro Ignacio Castro
Perilla” y el Encuentro Nacional de Danzas “Danzando con el Sol”, para actuar
como constructor de memoria e identidad Municipal, propiciar la cohesión social a
través del fomento a la lectura, la música, las expresiones autóctonas y la
utilización del tiempo libre.</t>
  </si>
  <si>
    <t>IDENTIDAD Y ARRAIGO CULTURAL</t>
  </si>
  <si>
    <t>ORGANIZACIÓN DE EVENTOS CULTURALES</t>
  </si>
  <si>
    <t>Concurso Nacional de Danza folclorica "Danzando con el Sol"</t>
  </si>
  <si>
    <t>Organizar un concurso de danza folclorica con las 15 agrupaciones mas destacadas del pais.</t>
  </si>
  <si>
    <t>Numero de agrupaciones participantes</t>
  </si>
  <si>
    <t>15 agrupaciones participantes</t>
  </si>
  <si>
    <t>Cultura al parque</t>
  </si>
  <si>
    <t>Realizar 65 eventos culturales</t>
  </si>
  <si>
    <t>Numero de eventos realizados</t>
  </si>
  <si>
    <t>65 eventos</t>
  </si>
  <si>
    <t>mantener la realizacion de 65 eventos</t>
  </si>
  <si>
    <t>Concurso Nacional de Bandas Pedro Ignacio Castro Perilla.</t>
  </si>
  <si>
    <t>Organizar un concurso con las 20 bandas mejor ranqueadas a nivel nacional en todas las categorias</t>
  </si>
  <si>
    <t>Numero de bandas participantes</t>
  </si>
  <si>
    <t>20 bandas</t>
  </si>
  <si>
    <t>Promoción de Escuelas de Formación Cultural y Artística</t>
  </si>
  <si>
    <t>Escuelas (5)para la ocupacion del tiempo libre de los jovenes y jovencitas</t>
  </si>
  <si>
    <t>lograr la vinculacion de 1000 jovenes y jovencitas a las escuelas de formacion artistica y cultural</t>
  </si>
  <si>
    <t>Numero de Jovenes vinculados a las escuelas de formacion artistica y cultural</t>
  </si>
  <si>
    <t>1000 jovenes</t>
  </si>
  <si>
    <t>Estudios, diseños, construccon, mantenimiento y adecuacion de la infraestructura artistica y cultural</t>
  </si>
  <si>
    <t>numero de estudios y diseños realizados</t>
  </si>
  <si>
    <t>Fortalecimiento de la Biblioteca Municipal</t>
  </si>
  <si>
    <t>Dotacion y mantenimiento biblioteca municipal</t>
  </si>
  <si>
    <t>Mantener la prestacion de servicios ofrecidos en la Biblioteca Municipal.</t>
  </si>
  <si>
    <t>Una Biblioteca en servicio a la comunidad Anapoimuna.</t>
  </si>
  <si>
    <t>DEPORTE Y RECREACIÒN</t>
  </si>
  <si>
    <t>Propender por el desarrollo de actividades recreativas y deportivas que permitan el
sano esparcimiento la cohesión social, la práctica de la educación física, el
aprovechamiento del tiempo libre, el deporte de alta competencia, actividades
orientadas a lograr una población Anapoimuna sana y participativa</t>
  </si>
  <si>
    <t>DEPORTE Y RECREACIÓN PARA ANAPOIMA</t>
  </si>
  <si>
    <t>Fomento, desarrollo y práctica del deporte</t>
  </si>
  <si>
    <t xml:space="preserve">Mantener las escuelas de formacion deportiva como estrategia de ocupacion sana del tiempo libre de los jovenes </t>
  </si>
  <si>
    <t>Lograr que nueve escuelas de formacion deportiva presten  sus servicios a la poblacion joven del municipio</t>
  </si>
  <si>
    <t>Numero de escuelas de formacion deportiva al servicio de la poblacion joven</t>
  </si>
  <si>
    <t>IMRD</t>
  </si>
  <si>
    <t>mantenimiento, dotación adecuación y construcción de
los escenarios deportivos</t>
  </si>
  <si>
    <t>Construccion, mantenimiento, adecuación escenarios deportivos, recreativos y adquisición de terrenos</t>
  </si>
  <si>
    <t>Construir un escenario deportivo</t>
  </si>
  <si>
    <t>Un escenario deportivo construido</t>
  </si>
  <si>
    <t>Mantenimiento escenarios deportivos</t>
  </si>
  <si>
    <t>Mantener 21 escenarios deportivos del municipio de Anapoi ma</t>
  </si>
  <si>
    <t>Numero de escenarios deportivos  mantenidos y dotados</t>
  </si>
  <si>
    <t>AGROPECUARIO</t>
  </si>
  <si>
    <t>Promover la organización de pequeños productores de bienes y servicios,
mediante el apoyo a la creación y/o fortalecimiento de microempresas, buscando
consolidar los mercados existentes, conquistar nuevos mercados y mejorar la
calidad de los productos, para contribuir a la generación de empleo, ingresos y
bienestar de la población.</t>
  </si>
  <si>
    <t>ASISTENCIA TECNICA RURAL</t>
  </si>
  <si>
    <t>Apoyo a los sectores agrícolas productivos del municipio
de Anapoima</t>
  </si>
  <si>
    <t>Mejora de los sistemas productivos de los pequeños productores</t>
  </si>
  <si>
    <t>Prestar asistencia tecnica  a 735 productores</t>
  </si>
  <si>
    <t xml:space="preserve">Numero de productores asitidos </t>
  </si>
  <si>
    <t>1400 productores</t>
  </si>
  <si>
    <t>1500 productores</t>
  </si>
  <si>
    <t>SPDET</t>
  </si>
  <si>
    <t>Sanidad animal preventiva</t>
  </si>
  <si>
    <t xml:space="preserve">Jornadas de vacunacion para especies mayores y menores </t>
  </si>
  <si>
    <t>Realizar seis campañas de vacunacion anualmente</t>
  </si>
  <si>
    <t>numero de campañas realizadas</t>
  </si>
  <si>
    <t>seis</t>
  </si>
  <si>
    <t>RUMBO AL CAMPO</t>
  </si>
  <si>
    <t>Apoyo al campo y la familia campesina</t>
  </si>
  <si>
    <t>Introduccion a nuevos sistemas de produccion agropecuarios.</t>
  </si>
  <si>
    <t>Asegurar nuevos sistemas productivos a 50 familias campesinas</t>
  </si>
  <si>
    <t>Numero de familias beneficiadas con el programa</t>
  </si>
  <si>
    <t>EMPRESARIAL Y MICRO EMPRESARIAL</t>
  </si>
  <si>
    <t>Promover la creación y el fortalecimiento de la micro, pequeña y mediana empresa
a través de programas y talleres promocionales para el emprendimiento socioeconómico</t>
  </si>
  <si>
    <t>FORTALECIMIENTO Y FORMACIÓN PARA EL DESARROLLO
PRODUCTIVO</t>
  </si>
  <si>
    <t>Apoyo, formación y capacitación para la microempresa y
proyectos productivos</t>
  </si>
  <si>
    <t>Introduccion de valor agregado a la produccion agricola</t>
  </si>
  <si>
    <t>Promover  la  creacion  45  nuevas  unidades  productivas</t>
  </si>
  <si>
    <t>Numero de unidaes productivas incentivadas</t>
  </si>
  <si>
    <t>45  empleos</t>
  </si>
  <si>
    <t>45 empleos</t>
  </si>
  <si>
    <t>Gestión para el acceso a crédito</t>
  </si>
  <si>
    <t>Fortalecimiento financiero para los pequeños productores</t>
  </si>
  <si>
    <t>Lograr la gestion de 8 creditos</t>
  </si>
  <si>
    <t>Numero de creditos gestionados</t>
  </si>
  <si>
    <t>TURISMO</t>
  </si>
  <si>
    <t>Mejorar la infraestructura turística, adecuar la oferta, organizar y promocionar el
sector, para lograr que el turismo se convierta en factor dinamizador de la
economía y el empleo en Anapoima.</t>
  </si>
  <si>
    <t>FOMENTO Y FORMACIÓN DEL SECTOR TURISTICO</t>
  </si>
  <si>
    <t>Promoción y desarrollo turístico</t>
  </si>
  <si>
    <t xml:space="preserve">Construccion Cicloruta la chica </t>
  </si>
  <si>
    <t>lograr la  construccion y terminacion de la cicloruta</t>
  </si>
  <si>
    <t>numero de ciclorutas construidas</t>
  </si>
  <si>
    <t>una cicloruta construida</t>
  </si>
  <si>
    <t>Construccion Parque Turistico</t>
  </si>
  <si>
    <t>Construir el parador   turistico de Santa Teresa</t>
  </si>
  <si>
    <t>Numero de parques turisticos construidos</t>
  </si>
  <si>
    <t>Mejoramiento de la infraestructura turística</t>
  </si>
  <si>
    <t>Construccion, ampliacion, dotacion, mejoramieto infraestructura física de sitios turísticos de Anapoima</t>
  </si>
  <si>
    <t>Mejoramiento de la infraestructura física</t>
  </si>
  <si>
    <t>Numero de construcciones adecuadas</t>
  </si>
  <si>
    <t>Mantenimiento y adecuacion de caminos reales del municipio</t>
  </si>
  <si>
    <t>lograr el mantenimiento y adecuacion de  tres  caminos reales</t>
  </si>
  <si>
    <t>numero de caminos reales mantenidos y adecuados</t>
  </si>
  <si>
    <t>ADMINISTRATIVO</t>
  </si>
  <si>
    <t>Modernización y profesionalización de la administración para hacerla competitiva a
nivel regional</t>
  </si>
  <si>
    <t>MODERNIZACION, FORTALECIMIENTO, TRANSPARENCIA Y
DESARROLLO INSTITUCIONAL</t>
  </si>
  <si>
    <t>Modernización y fortalecimiento institucional</t>
  </si>
  <si>
    <t>Procesos integrales de evaluación institucional, reorganización administrativa y archivo municipal</t>
  </si>
  <si>
    <t>Restructuracion administrativa y archivo de acuerdo a la norma</t>
  </si>
  <si>
    <t>2 procesos consolidados</t>
  </si>
  <si>
    <t>SAAG</t>
  </si>
  <si>
    <t>Fortalecimiento MECI y AIU</t>
  </si>
  <si>
    <t>Sistemas Actualizados</t>
  </si>
  <si>
    <t>Dos sistemas consolidados</t>
  </si>
  <si>
    <t>Optimización del recurso humano</t>
  </si>
  <si>
    <t>Plan anual de capacitaciones, foros y seminarios a empledos  de la administracion municipal</t>
  </si>
  <si>
    <t>Realizar capacitaciones a todos los funcionarios de acuerdo a su actividad pública.</t>
  </si>
  <si>
    <t>Numero de funcionarios capacitados</t>
  </si>
  <si>
    <t>Bienestar social</t>
  </si>
  <si>
    <t xml:space="preserve">Desarrollar 4 actividades que propendan por la calidad de vida </t>
  </si>
  <si>
    <t>Numero de actividades desarrolladas</t>
  </si>
  <si>
    <t>Plan estimulos e incentivos a los funcionarios de la administracion municipal</t>
  </si>
  <si>
    <t xml:space="preserve">Establecer 2 actividades  que incentiven el compromiso de los funcionarios de la administracion </t>
  </si>
  <si>
    <t>Numero de incentivos aplicados</t>
  </si>
  <si>
    <t>Indemnizaciones originadas saneamiento fiscal y financiero</t>
  </si>
  <si>
    <t>Pago de indemnizaciones</t>
  </si>
  <si>
    <t>Numero de indemnizaciones</t>
  </si>
  <si>
    <t>Actualización del SISBEN</t>
  </si>
  <si>
    <t>SISBEN atuzlizado</t>
  </si>
  <si>
    <t>Un sisben actualizado</t>
  </si>
  <si>
    <t>SEGURIDAD Y CONVIVENCIA</t>
  </si>
  <si>
    <t>Generar mecanismos que estimulen la solidaridad, la convivencia pacífica y la
seguridad ciudadana</t>
  </si>
  <si>
    <t>SEGURIDAD Y CONVIVENCIA CIUDADANA</t>
  </si>
  <si>
    <t>Seguridad ciudadana</t>
  </si>
  <si>
    <t>Plan Local de Seguridad y Convivencia Ciudadana</t>
  </si>
  <si>
    <t>Brindar acceso a los programas de seguridad al 100% de la población</t>
  </si>
  <si>
    <t>Numero de pobladores accediendo a programas de seguridad</t>
  </si>
  <si>
    <t>12800 habitantyes</t>
  </si>
  <si>
    <t>12800 habitantes</t>
  </si>
  <si>
    <t>Fondo de Seguridad</t>
  </si>
  <si>
    <t>Apoyo y fomento para el desarrollo de formas asociativas, comunitarias, para convivencia social y beneficencia pública (policía cívica, frentes de seguridad, bomberos voluntarios, defensa civil, etc)</t>
  </si>
  <si>
    <t>Centros de reclusión</t>
  </si>
  <si>
    <t>Dotación de Centros carcelarios, alimentación personas detenidas, pago personal de guardia</t>
  </si>
  <si>
    <t>Centro de reclusión operando</t>
  </si>
  <si>
    <t>Convivencia ciudadana</t>
  </si>
  <si>
    <t>subsidios para la reubicacion de viviendas asentadas en zonas de alto riesgo</t>
  </si>
  <si>
    <t>atender a demanda las familias que se vean afectadas por desastres naturales</t>
  </si>
  <si>
    <t>Numero de familias atendidas con subsidio</t>
  </si>
  <si>
    <t>INFRAESTRUCTURA VIAL</t>
  </si>
  <si>
    <t>Mejorar las condiciones de deterioro de la malla vial, mediante el mantenimiento
preventivo, adecuación, recuperación de las vías, garantizando comodidad y seguridad a
los habitantes del sector urbano y rural y usuarios del servicio.</t>
  </si>
  <si>
    <t>MOVILIDAD EN EL MUNICIPIO</t>
  </si>
  <si>
    <t>Mantenimiento y construcción malla vial</t>
  </si>
  <si>
    <t xml:space="preserve">Mantenimiento malla vial rural  </t>
  </si>
  <si>
    <t>Lograr el mantenimiento de 20 kilometros de vias rurales</t>
  </si>
  <si>
    <t xml:space="preserve">Numero de kilometros intervenidos </t>
  </si>
  <si>
    <t>20 kilometros</t>
  </si>
  <si>
    <t>SPDI</t>
  </si>
  <si>
    <t>Contruccion, mejoramiento y rehabilitacion malla vial urbana</t>
  </si>
  <si>
    <t>Recuperacion de 400 ml de pavimento.</t>
  </si>
  <si>
    <t>Numero de metros recuperados</t>
  </si>
  <si>
    <t>1090 metos lineales</t>
  </si>
  <si>
    <t>400 metros</t>
  </si>
  <si>
    <t>Espacio Público</t>
  </si>
  <si>
    <t>Construccion, ampliacion y  recuperacion espacio publico</t>
  </si>
  <si>
    <t>Terminacion plan parcial Camellon Principal</t>
  </si>
  <si>
    <t>Un Camellon Principal terminado</t>
  </si>
  <si>
    <t>1200 metros linales</t>
  </si>
  <si>
    <t>Tránsito y transporte</t>
  </si>
  <si>
    <t>Señalizacion vial</t>
  </si>
  <si>
    <t>Señalizacion vial horizontal y vertical de cazco urbano</t>
  </si>
  <si>
    <t>Una señalizacion realizada</t>
  </si>
  <si>
    <t>1 señalizacion</t>
  </si>
  <si>
    <t>SERVICIOS PUBLICOS</t>
  </si>
  <si>
    <t>Gestionar una mejor cobertura, calidad y la implementación de tarifas justas de
servicios públicos</t>
  </si>
  <si>
    <t>AGUA POTABLE Y SANEAMIENTO BASICO</t>
  </si>
  <si>
    <t>Plan maestro de acueducto y alcantarillado</t>
  </si>
  <si>
    <t>Estudios,diseños, interventoria de acueducto</t>
  </si>
  <si>
    <t>Realizar estudios y diseño sistemade acueducto.</t>
  </si>
  <si>
    <t xml:space="preserve">Un estudio para optimizar el servicio de acueducto </t>
  </si>
  <si>
    <t>Un estudio realizado</t>
  </si>
  <si>
    <t>Construcción ampliación y adecuación de los sistemas de acueducto</t>
  </si>
  <si>
    <t>Modernizar la red de distribucion del sistema de acueducto</t>
  </si>
  <si>
    <t>Una red de servicio acueducto optimizada en el municipio de Anapoima</t>
  </si>
  <si>
    <t>Una red optimizada</t>
  </si>
  <si>
    <t>Subsidios - Fondo de solidaridad y redistribución del ingreso</t>
  </si>
  <si>
    <t>Otorgamiento  de subsidios a estratos 1, 2 y 3</t>
  </si>
  <si>
    <t>Subsidios otorgados a estratos 1, 2 y 3</t>
  </si>
  <si>
    <t>Programas de Macromedición y Micromedición para acueductos veredales</t>
  </si>
  <si>
    <t>Fomentar el ahorro y uso eficiente del agua</t>
  </si>
  <si>
    <t>Proyecto implementado en los acueductos veredales</t>
  </si>
  <si>
    <t>Un Proyecto implementado</t>
  </si>
  <si>
    <t>Ampliación de sistemas de potabilización del agua consistente en mantenimiento, mejoramiento, dotaciòn y compra de terreno.</t>
  </si>
  <si>
    <t>Mantenimiento, mejoramiento y dotación de sistema de potabilización</t>
  </si>
  <si>
    <t>Sistemas de potabilización del agua ampliado.</t>
  </si>
  <si>
    <t>Un Sistema ampliado</t>
  </si>
  <si>
    <t>Equipos requeridos para la operación de los sistemas de acueducto</t>
  </si>
  <si>
    <t>Equipos operando sistemas de acueducto</t>
  </si>
  <si>
    <t>Sistemas de acueducto operando</t>
  </si>
  <si>
    <t>Plan de ordenamiento y manejo de cuencas (POMCA)</t>
  </si>
  <si>
    <t>Lograr que los acueductos existentes  presten sus servicios a la comunidad</t>
  </si>
  <si>
    <t>numero de acueductos en servicio</t>
  </si>
  <si>
    <t>Implementación del plan de saneamiento y manejo de
vertimientos PSMV</t>
  </si>
  <si>
    <t>Estudios, diseños, adecuación, mejoramiento y construcción, sistemas de alcantarillado urbano y rural</t>
  </si>
  <si>
    <t>Realizar estudios y diseño sistema de alcantarillado.</t>
  </si>
  <si>
    <t xml:space="preserve">Un estudio para optimizar el servicio de alcantarillado </t>
  </si>
  <si>
    <t>Construcción, estudios, diseños, mejoramiento ampliaciòn y dotaciòn de sistemas de tratamiento de aguas residuales y compra de terrenos</t>
  </si>
  <si>
    <t>Construcción, mejoramiento ampliación y dotación de sistemas de tratamiento de aguas residuales y compra de terrenos</t>
  </si>
  <si>
    <t>Una red de servicio de alcantarillado optimizada en el municipio de Anapoima</t>
  </si>
  <si>
    <t>Equipos requeridos para la operación de los sistemas de alcantarillado sanitario</t>
  </si>
  <si>
    <t>Equipos operando sistemas de alcantarillado</t>
  </si>
  <si>
    <t>Sistemas de alcantarillado operando</t>
  </si>
  <si>
    <t>Construccion suministro, dotacion e instalacion pozos septicos, unidades sanitarias, y tanques de amacenamiento.</t>
  </si>
  <si>
    <t>Construcción de unidades sanitarias</t>
  </si>
  <si>
    <t>Unidades Sanitarias construidas</t>
  </si>
  <si>
    <t>Plan de saneamiento y manejo de vertimientos (PSMV)</t>
  </si>
  <si>
    <t>PSMV implementado</t>
  </si>
  <si>
    <t>Implementación del PSMV</t>
  </si>
  <si>
    <t>ALUMBRADO PÚBLICO</t>
  </si>
  <si>
    <t>Red alumbrado público</t>
  </si>
  <si>
    <t>Mantenimiento y expansion de las redes de alumbrado publica</t>
  </si>
  <si>
    <t>Prestar un servicio de alumbrado publico con eficiencia y calidad</t>
  </si>
  <si>
    <t>2000 metros en expansion de alumbrado publico con 93 luminarias</t>
  </si>
  <si>
    <t>2800 metros lineales</t>
  </si>
  <si>
    <t>Pago de convenios o contratos de suministro de energía eléctrica para el servicio de alumbrado público o para el mantenimiento y expansión del servicio de alumbrado</t>
  </si>
  <si>
    <t>Convenios o contratos de suministro de energía eléctrica para el servicio de alumbrado público</t>
  </si>
  <si>
    <t>Suministro de energía eléctrica para el servicio de alumbrado público a paritr de un convenio</t>
  </si>
  <si>
    <t>Obras de electrificación rural y urbana</t>
  </si>
  <si>
    <t>Lograr la conexión de nuevos usuarios de los niveles 1 y 2 al servicio de energia</t>
  </si>
  <si>
    <t xml:space="preserve">Número de nuevos usuarios con servicio de energía </t>
  </si>
  <si>
    <t>20 usuarios</t>
  </si>
  <si>
    <t>Distribucion de gas combustible</t>
  </si>
  <si>
    <t>Viviendas del municipio con el servicio de gas combustible</t>
  </si>
  <si>
    <t>Instalación y distribución del servicio de gas combustible a las viviendas del municipio</t>
  </si>
  <si>
    <t>SERVICIO DE ASEO PÚBLICO</t>
  </si>
  <si>
    <t>Revisión e implementación del PGIRS</t>
  </si>
  <si>
    <t>Usuarios de aseo de estratos 1, 2 y 3 con subsidios</t>
  </si>
  <si>
    <t>Se otorgaron subsidios a usuarios aseo estratos 1, 2 y 3</t>
  </si>
  <si>
    <t>Recolección, tratamiento y disposición final de residuos sólidos</t>
  </si>
  <si>
    <t>Lograr la disposicion final del total de los residuos solidos producidos por el municipio</t>
  </si>
  <si>
    <t>numero de toneladas dispuestas</t>
  </si>
  <si>
    <t>Plan de gestión integral de residuos sólidos (PGIRS)</t>
  </si>
  <si>
    <t>Lograr la actualizacion del documento de PGIRs junto con las nuevas dispocisiones</t>
  </si>
  <si>
    <t>Un PGIRs actualizado</t>
  </si>
  <si>
    <t>VIVIENDA</t>
  </si>
  <si>
    <t>En búsqueda del cumplimiento de un derecho de todos, el cual se encuentra contemplado
en la Constitución Política de Colombia, artículo 51; la vivienda debe cumplir con las
especificaciones técnicas mínimas constructivas, para poder brindar seguridad,
resistencia, bienestar, mejorando así la calidad de vida de los habitantes.</t>
  </si>
  <si>
    <t>MÁS FAMILIAS VIVIENDO MEJOR</t>
  </si>
  <si>
    <t>Un techo para Anapoima</t>
  </si>
  <si>
    <t>Mejoramiento de vivienda de interés social.</t>
  </si>
  <si>
    <t>Subsidios para mejoramiento de vivienda de interés social</t>
  </si>
  <si>
    <t>Mejoramiento para viviendas de interés social</t>
  </si>
  <si>
    <t>Mejoramiento de vivienda  para usuarios 1 y 2 del sisben</t>
  </si>
  <si>
    <t>lograr la consecusion de 100 mejoramientos de vivienda.</t>
  </si>
  <si>
    <t>Numero de mejoramientos conseguidos</t>
  </si>
  <si>
    <t>Planes y proyectos para la adquisición y/o construcción de viviendas de interés social</t>
  </si>
  <si>
    <t>Construcción de vivienda de interés social.</t>
  </si>
  <si>
    <t>Viviendas de interés social construidas</t>
  </si>
  <si>
    <t>Preinversión en infraestructura, en estudios y diseños V.I.S.</t>
  </si>
  <si>
    <t>Estudios y diseños V.I.S.</t>
  </si>
  <si>
    <t>Un estudio y diseño en V.I.S.</t>
  </si>
  <si>
    <t>EQUIPAMIENTOS PÚBLICOS</t>
  </si>
  <si>
    <t>Dotar al municipio de Anapoima con una infraestructura física acorde con las
necesidades y demanda de los pobladores</t>
  </si>
  <si>
    <t>INFRAESTRUCTURA E EQUIPAMIENTO PARA EL DESARROLLO
INTEGRAL</t>
  </si>
  <si>
    <t>Mejoramiento de la infraestructura educativa</t>
  </si>
  <si>
    <t>Estudio, diseño, construccion, ampliacion, remodelacion, dotacion casa de gobierno, desarrollo integral Liberia, salones comunales y demas establecimientos de propiedad del municipio</t>
  </si>
  <si>
    <t>Lograr una casa de gobierno funcional y acorde a las necesidades de los usuarios</t>
  </si>
  <si>
    <t>una casa de gobierno adecuada</t>
  </si>
  <si>
    <t>Mejoramiento y mantenimiento de plazas de mercado,  cementerios, parques, andenes, espacio publico y mobiliarios.</t>
  </si>
  <si>
    <t>Lograr que la infraestructura municpal se encuentre optimas condiciones</t>
  </si>
  <si>
    <t xml:space="preserve">Todos los equipamentos al servicio de la comunidad </t>
  </si>
  <si>
    <t>MEDIO AMBIENTE</t>
  </si>
  <si>
    <t>Conservar y proteger los recursos naturales y el medio ambiente y planificar el
ordenamiento del territorio en coherencia con el plan de ordenamiento básico
territorial de Anapoima, el POMCA del río Bogotá y las normas que rigen la
materia emitidas por el Gobierno Nacional</t>
  </si>
  <si>
    <t>MANEJO Y CONSERVACIÓN AMBIENTAL Y PLANIFICACIÓN
DEL TERRITORIO</t>
  </si>
  <si>
    <t>Cultura para la conservación ambiental</t>
  </si>
  <si>
    <t>Campañas para la recuperacion de la cuenca baja del rio Bogota</t>
  </si>
  <si>
    <t>generar cultura ciudadana frente a la importancia de la cuenca del rio Bogota.</t>
  </si>
  <si>
    <t>Numero de campañas realizadas</t>
  </si>
  <si>
    <t>1 campaña</t>
  </si>
  <si>
    <t>4 campañas</t>
  </si>
  <si>
    <t>Conservación, protección, restauración, reforestación y aprovechamiento de recursos naturales y del medio ambiente.</t>
  </si>
  <si>
    <t>Conservacion  y recuperacion de los 9 predios de proteccion ambiental de propiedad del municipio</t>
  </si>
  <si>
    <t xml:space="preserve">Numero de predios conservados </t>
  </si>
  <si>
    <t>0</t>
  </si>
  <si>
    <t xml:space="preserve">nueve predios </t>
  </si>
  <si>
    <t xml:space="preserve">Educación ambiental no formal (talleres y capacitaciones, SIGAM) </t>
  </si>
  <si>
    <t>Realizar 8  capacitaciones  en las 22 instituciones educativas del municipio.</t>
  </si>
  <si>
    <t>Numero de jornadas de capacitacion realizadas</t>
  </si>
  <si>
    <t xml:space="preserve">5 capacitaciones </t>
  </si>
  <si>
    <t xml:space="preserve">8 capacitaciones </t>
  </si>
  <si>
    <t>Adquisicion de predios de importancia hidrica</t>
  </si>
  <si>
    <t xml:space="preserve">Adquirir un predio </t>
  </si>
  <si>
    <t>Numero de predios de importancia hidrica comprado</t>
  </si>
  <si>
    <t>ninguno</t>
  </si>
  <si>
    <t>un predio</t>
  </si>
  <si>
    <t>Ordenamiento y planificación del territorio</t>
  </si>
  <si>
    <t>Elaboración y actualización plan de ordenamiento territorial y planes parciales</t>
  </si>
  <si>
    <t>Formular y actualizar los planes parciales</t>
  </si>
  <si>
    <t xml:space="preserve">Numero de planes parciales formulados </t>
  </si>
  <si>
    <t xml:space="preserve">Dos planes parciales </t>
  </si>
  <si>
    <t>Revision  y actualizacion Catastral Municipal y conservación dinámica</t>
  </si>
  <si>
    <t>lograr la actualizacion  catastral   municipal</t>
  </si>
  <si>
    <t>1 actualizacion catastral</t>
  </si>
  <si>
    <t xml:space="preserve">una </t>
  </si>
  <si>
    <t>Revision  y actualizacion de Estratificacion Municipal</t>
  </si>
  <si>
    <t>Lograr la actualizacion de la estratatificación  municipal</t>
  </si>
  <si>
    <t>numero de revisiones y actualizaciones de la estratificacion realizadas</t>
  </si>
  <si>
    <t>Prevencion y atencion de desastres</t>
  </si>
  <si>
    <t>Prevenir y mitigar cualquier desatre en el municipio de Anapoima a traves de  la actualizacion  e implementacion  de PLEC</t>
  </si>
  <si>
    <t xml:space="preserve">Numero de emergencias  o eventos atendidos de las presentadas con el apoyo del cuerpo de bomberos </t>
  </si>
  <si>
    <t>Actulización  e implementación del Plan de Desarrrollo</t>
  </si>
  <si>
    <t>Formulación del Plan de Desarrollo</t>
  </si>
  <si>
    <t>Un Plan de Desarrollo Formulado</t>
  </si>
  <si>
    <t>Titulacion de predios</t>
  </si>
  <si>
    <t xml:space="preserve">Lograr la titulacion de 40 predios </t>
  </si>
  <si>
    <t xml:space="preserve">Numero de predios titulados </t>
  </si>
  <si>
    <t xml:space="preserve">Cuarenta predios </t>
  </si>
  <si>
    <t>D  E  P  A  R  T  A  M  E  N  T  O:  C  U  N  D  I  N  A  M  A  R  C  A</t>
  </si>
  <si>
    <t>P  L  A  N    D  E    D  E  S  A  R  R  O  L  L  O:    T  O  D  O  S    P  O  R    A  N  A  P  O  I  M  A</t>
  </si>
  <si>
    <t>P  L  A  N    D  E    A  C  C  I  O  N     2012</t>
  </si>
  <si>
    <t>Fecha de elaboración: Enero 23 de 2012</t>
  </si>
  <si>
    <t>M  U  N  I  C  I  P  I  O    Y    C  O  D  I  G  O    D  A  N  E:    A  N  A  P  O  I  M  A    C  O  D  I  G O: 035</t>
  </si>
  <si>
    <t>SECRETARÍA O DEPENDENCIA MUNICIPAL: SECRETARIA PARA EL DESARROLLO SOCIAL</t>
  </si>
  <si>
    <t>SECRETARÍA O DEPENDENCIA MUNICIPAL: INSTITUTO MUNICIPAL DE RECREACION Y DEPORTES</t>
  </si>
  <si>
    <t>SECRETARÍA O DEPENDENCIA MUNICIPAL: SECRETARIA PARA EL DESARROLLO ECONOMICO Y TURISTICO</t>
  </si>
  <si>
    <t>SECRETARÍA O DEPENDENCIA MUNICIPAL: SECRETARIA DE ASUNTOS ADMINISTRATIVO Y DE GOBIERNO</t>
  </si>
  <si>
    <t>SECRETARÍA O DEPENDENCIA MUNICIPAL: SECRETARIA PARA EL DESARROLLO INTEGRAL</t>
  </si>
  <si>
    <t>SECRETARÍA O DEPENDENCIA MUNICIPAL: SECRETARIA PARA EL DESARRLLO ECONOMICO Y TURISTICO</t>
  </si>
  <si>
    <t>SECRETERIA PARA EL DESARROLLO INTEGRAL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</si>
</sst>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164" formatCode="[$$-240A]\ #,##0.00"/>
    <numFmt numFmtId="165" formatCode="#,##0\ _€"/>
  </numFmts>
  <fonts count="1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86">
    <xf numFmtId="0" fontId="0" fillId="0" borderId="0" xfId="0"/>
    <xf numFmtId="0" fontId="0" fillId="0" borderId="0" xfId="0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4" fontId="9" fillId="4" borderId="17" xfId="1" applyFont="1" applyFill="1" applyBorder="1" applyAlignment="1">
      <alignment vertical="center"/>
    </xf>
    <xf numFmtId="44" fontId="9" fillId="0" borderId="15" xfId="1" applyFont="1" applyFill="1" applyBorder="1" applyAlignment="1">
      <alignment vertical="center"/>
    </xf>
    <xf numFmtId="44" fontId="9" fillId="0" borderId="13" xfId="1" applyFont="1" applyFill="1" applyBorder="1" applyAlignment="1">
      <alignment vertical="center" wrapText="1"/>
    </xf>
    <xf numFmtId="44" fontId="9" fillId="0" borderId="13" xfId="1" applyFont="1" applyFill="1" applyBorder="1" applyAlignment="1">
      <alignment vertical="center"/>
    </xf>
    <xf numFmtId="44" fontId="9" fillId="0" borderId="13" xfId="1" applyFont="1" applyBorder="1" applyAlignment="1">
      <alignment vertical="center" wrapText="1"/>
    </xf>
    <xf numFmtId="44" fontId="9" fillId="0" borderId="16" xfId="1" applyFont="1" applyBorder="1" applyAlignment="1">
      <alignment vertical="center" wrapText="1"/>
    </xf>
    <xf numFmtId="44" fontId="9" fillId="0" borderId="18" xfId="1" applyFont="1" applyBorder="1" applyAlignment="1">
      <alignment vertical="center" wrapText="1"/>
    </xf>
    <xf numFmtId="44" fontId="9" fillId="0" borderId="7" xfId="1" applyFont="1" applyBorder="1" applyAlignment="1">
      <alignment vertical="center" wrapText="1"/>
    </xf>
    <xf numFmtId="44" fontId="9" fillId="0" borderId="18" xfId="1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4" fontId="9" fillId="0" borderId="26" xfId="1" applyFont="1" applyFill="1" applyBorder="1" applyAlignment="1">
      <alignment vertical="center"/>
    </xf>
    <xf numFmtId="44" fontId="9" fillId="0" borderId="24" xfId="1" applyFont="1" applyFill="1" applyBorder="1" applyAlignment="1">
      <alignment vertical="center" wrapText="1"/>
    </xf>
    <xf numFmtId="44" fontId="9" fillId="0" borderId="24" xfId="1" applyFont="1" applyFill="1" applyBorder="1" applyAlignment="1">
      <alignment vertical="center"/>
    </xf>
    <xf numFmtId="44" fontId="9" fillId="0" borderId="24" xfId="1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44" fontId="9" fillId="4" borderId="17" xfId="1" applyFont="1" applyFill="1" applyBorder="1"/>
    <xf numFmtId="44" fontId="9" fillId="0" borderId="26" xfId="1" applyFont="1" applyFill="1" applyBorder="1"/>
    <xf numFmtId="44" fontId="9" fillId="0" borderId="24" xfId="1" applyFont="1" applyFill="1" applyBorder="1"/>
    <xf numFmtId="0" fontId="8" fillId="0" borderId="32" xfId="0" applyFont="1" applyBorder="1" applyAlignment="1">
      <alignment horizontal="center" vertical="justify"/>
    </xf>
    <xf numFmtId="0" fontId="9" fillId="3" borderId="33" xfId="0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44" fontId="9" fillId="0" borderId="24" xfId="1" applyFont="1" applyFill="1" applyBorder="1" applyAlignment="1"/>
    <xf numFmtId="0" fontId="9" fillId="0" borderId="22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44" fontId="11" fillId="0" borderId="24" xfId="1" applyFont="1" applyFill="1" applyBorder="1" applyAlignment="1">
      <alignment vertical="center"/>
    </xf>
    <xf numFmtId="0" fontId="9" fillId="0" borderId="38" xfId="0" applyFont="1" applyBorder="1" applyAlignment="1">
      <alignment vertical="center" wrapText="1"/>
    </xf>
    <xf numFmtId="44" fontId="9" fillId="0" borderId="26" xfId="1" applyFont="1" applyFill="1" applyBorder="1" applyAlignment="1"/>
    <xf numFmtId="0" fontId="8" fillId="0" borderId="40" xfId="0" applyFont="1" applyBorder="1" applyAlignment="1">
      <alignment horizontal="center" vertical="center" wrapText="1"/>
    </xf>
    <xf numFmtId="0" fontId="9" fillId="3" borderId="41" xfId="0" applyFont="1" applyFill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44" fontId="9" fillId="4" borderId="4" xfId="1" applyFont="1" applyFill="1" applyBorder="1" applyAlignment="1">
      <alignment vertical="center"/>
    </xf>
    <xf numFmtId="44" fontId="9" fillId="0" borderId="44" xfId="1" applyFont="1" applyFill="1" applyBorder="1" applyAlignment="1">
      <alignment vertical="center"/>
    </xf>
    <xf numFmtId="44" fontId="9" fillId="0" borderId="40" xfId="1" applyFont="1" applyBorder="1" applyAlignment="1">
      <alignment vertical="center" wrapText="1"/>
    </xf>
    <xf numFmtId="44" fontId="9" fillId="0" borderId="40" xfId="1" applyFont="1" applyFill="1" applyBorder="1" applyAlignment="1"/>
    <xf numFmtId="0" fontId="10" fillId="0" borderId="41" xfId="0" applyFont="1" applyBorder="1" applyAlignment="1">
      <alignment horizontal="center" vertical="center" wrapText="1"/>
    </xf>
    <xf numFmtId="0" fontId="1" fillId="5" borderId="23" xfId="0" applyFont="1" applyFill="1" applyBorder="1"/>
    <xf numFmtId="0" fontId="9" fillId="5" borderId="28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44" fontId="9" fillId="5" borderId="45" xfId="1" applyFont="1" applyFill="1" applyBorder="1" applyAlignment="1">
      <alignment horizontal="center" vertical="center" wrapText="1"/>
    </xf>
    <xf numFmtId="44" fontId="9" fillId="5" borderId="23" xfId="1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46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44" fontId="9" fillId="3" borderId="46" xfId="1" applyFont="1" applyFill="1" applyBorder="1" applyAlignment="1">
      <alignment vertical="center" wrapText="1"/>
    </xf>
    <xf numFmtId="44" fontId="9" fillId="3" borderId="18" xfId="1" applyFont="1" applyFill="1" applyBorder="1" applyAlignment="1">
      <alignment vertical="center" wrapText="1"/>
    </xf>
    <xf numFmtId="44" fontId="9" fillId="3" borderId="19" xfId="1" applyFont="1" applyFill="1" applyBorder="1" applyAlignment="1">
      <alignment vertical="center" wrapText="1"/>
    </xf>
    <xf numFmtId="44" fontId="9" fillId="3" borderId="47" xfId="1" applyFont="1" applyFill="1" applyBorder="1" applyAlignment="1">
      <alignment vertical="center" wrapText="1"/>
    </xf>
    <xf numFmtId="44" fontId="9" fillId="3" borderId="48" xfId="1" applyFont="1" applyFill="1" applyBorder="1" applyAlignment="1">
      <alignment vertical="center" wrapText="1"/>
    </xf>
    <xf numFmtId="0" fontId="10" fillId="0" borderId="49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1" fontId="9" fillId="0" borderId="35" xfId="0" applyNumberFormat="1" applyFont="1" applyFill="1" applyBorder="1" applyAlignment="1">
      <alignment horizontal="center" vertical="center" wrapText="1"/>
    </xf>
    <xf numFmtId="44" fontId="9" fillId="4" borderId="45" xfId="1" applyFont="1" applyFill="1" applyBorder="1"/>
    <xf numFmtId="44" fontId="9" fillId="3" borderId="26" xfId="1" applyFont="1" applyFill="1" applyBorder="1" applyAlignment="1">
      <alignment vertical="center" wrapText="1"/>
    </xf>
    <xf numFmtId="44" fontId="9" fillId="3" borderId="24" xfId="1" applyFont="1" applyFill="1" applyBorder="1" applyAlignment="1">
      <alignment vertical="center" wrapText="1"/>
    </xf>
    <xf numFmtId="44" fontId="9" fillId="3" borderId="22" xfId="1" applyFont="1" applyFill="1" applyBorder="1" applyAlignment="1">
      <alignment vertical="center" wrapText="1"/>
    </xf>
    <xf numFmtId="44" fontId="9" fillId="3" borderId="51" xfId="1" applyFont="1" applyFill="1" applyBorder="1" applyAlignment="1">
      <alignment vertical="center" wrapText="1"/>
    </xf>
    <xf numFmtId="44" fontId="9" fillId="3" borderId="52" xfId="1" applyFont="1" applyFill="1" applyBorder="1" applyAlignment="1">
      <alignment vertical="center" wrapText="1"/>
    </xf>
    <xf numFmtId="0" fontId="10" fillId="0" borderId="53" xfId="0" applyFont="1" applyBorder="1" applyAlignment="1">
      <alignment horizontal="center" vertical="center" wrapText="1"/>
    </xf>
    <xf numFmtId="0" fontId="9" fillId="3" borderId="22" xfId="0" applyFont="1" applyFill="1" applyBorder="1" applyAlignment="1">
      <alignment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vertical="center"/>
    </xf>
    <xf numFmtId="0" fontId="9" fillId="3" borderId="54" xfId="0" applyFont="1" applyFill="1" applyBorder="1" applyAlignment="1">
      <alignment vertical="center" wrapText="1"/>
    </xf>
    <xf numFmtId="0" fontId="9" fillId="3" borderId="40" xfId="0" applyFont="1" applyFill="1" applyBorder="1" applyAlignment="1">
      <alignment vertical="center" wrapText="1"/>
    </xf>
    <xf numFmtId="1" fontId="9" fillId="0" borderId="40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44" fontId="9" fillId="4" borderId="45" xfId="1" applyFont="1" applyFill="1" applyBorder="1" applyAlignment="1">
      <alignment horizontal="center" vertical="center" wrapText="1"/>
    </xf>
    <xf numFmtId="44" fontId="9" fillId="3" borderId="44" xfId="1" applyFont="1" applyFill="1" applyBorder="1" applyAlignment="1">
      <alignment horizontal="center" vertical="center" wrapText="1"/>
    </xf>
    <xf numFmtId="44" fontId="9" fillId="3" borderId="40" xfId="1" applyFont="1" applyFill="1" applyBorder="1" applyAlignment="1">
      <alignment horizontal="center" vertical="center" wrapText="1"/>
    </xf>
    <xf numFmtId="44" fontId="11" fillId="0" borderId="40" xfId="1" applyFont="1" applyFill="1" applyBorder="1" applyAlignment="1">
      <alignment horizontal="center"/>
    </xf>
    <xf numFmtId="44" fontId="9" fillId="3" borderId="41" xfId="1" applyFont="1" applyFill="1" applyBorder="1" applyAlignment="1">
      <alignment horizontal="center" vertical="center" wrapText="1"/>
    </xf>
    <xf numFmtId="44" fontId="9" fillId="3" borderId="54" xfId="1" applyFont="1" applyFill="1" applyBorder="1" applyAlignment="1">
      <alignment horizontal="center" vertical="center" wrapText="1"/>
    </xf>
    <xf numFmtId="44" fontId="9" fillId="3" borderId="55" xfId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10" fontId="9" fillId="5" borderId="21" xfId="0" applyNumberFormat="1" applyFont="1" applyFill="1" applyBorder="1" applyAlignment="1">
      <alignment horizontal="center" vertical="center" wrapText="1"/>
    </xf>
    <xf numFmtId="10" fontId="9" fillId="5" borderId="29" xfId="0" applyNumberFormat="1" applyFont="1" applyFill="1" applyBorder="1" applyAlignment="1">
      <alignment horizontal="center" vertical="center" wrapText="1"/>
    </xf>
    <xf numFmtId="44" fontId="9" fillId="5" borderId="5" xfId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44" fontId="9" fillId="4" borderId="17" xfId="1" applyFont="1" applyFill="1" applyBorder="1" applyAlignment="1">
      <alignment horizontal="center" vertical="center" wrapText="1"/>
    </xf>
    <xf numFmtId="44" fontId="9" fillId="0" borderId="46" xfId="1" applyFont="1" applyBorder="1" applyAlignment="1">
      <alignment horizontal="center" vertical="center" wrapText="1"/>
    </xf>
    <xf numFmtId="44" fontId="9" fillId="0" borderId="18" xfId="1" applyFont="1" applyBorder="1" applyAlignment="1">
      <alignment horizontal="center" vertical="center" wrapText="1"/>
    </xf>
    <xf numFmtId="44" fontId="9" fillId="0" borderId="18" xfId="1" applyFont="1" applyFill="1" applyBorder="1" applyAlignment="1">
      <alignment wrapText="1"/>
    </xf>
    <xf numFmtId="44" fontId="9" fillId="0" borderId="19" xfId="1" applyFont="1" applyFill="1" applyBorder="1" applyAlignment="1">
      <alignment wrapText="1"/>
    </xf>
    <xf numFmtId="44" fontId="9" fillId="0" borderId="47" xfId="1" applyFont="1" applyBorder="1" applyAlignment="1">
      <alignment horizontal="center" vertical="center" wrapText="1"/>
    </xf>
    <xf numFmtId="44" fontId="9" fillId="0" borderId="48" xfId="1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44" fontId="9" fillId="0" borderId="31" xfId="1" applyFont="1" applyBorder="1" applyAlignment="1">
      <alignment horizontal="center" vertical="center" wrapText="1"/>
    </xf>
    <xf numFmtId="44" fontId="9" fillId="0" borderId="30" xfId="1" applyFont="1" applyBorder="1" applyAlignment="1">
      <alignment horizontal="center" vertical="center" wrapText="1"/>
    </xf>
    <xf numFmtId="44" fontId="9" fillId="0" borderId="24" xfId="1" applyFont="1" applyFill="1" applyBorder="1" applyAlignment="1">
      <alignment wrapText="1"/>
    </xf>
    <xf numFmtId="44" fontId="9" fillId="0" borderId="22" xfId="1" applyFont="1" applyFill="1" applyBorder="1" applyAlignment="1">
      <alignment wrapText="1"/>
    </xf>
    <xf numFmtId="44" fontId="9" fillId="0" borderId="36" xfId="1" applyFont="1" applyBorder="1" applyAlignment="1">
      <alignment horizontal="center" vertical="center" wrapText="1"/>
    </xf>
    <xf numFmtId="44" fontId="9" fillId="0" borderId="59" xfId="1" applyFont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wrapText="1"/>
    </xf>
    <xf numFmtId="0" fontId="9" fillId="5" borderId="29" xfId="0" applyFont="1" applyFill="1" applyBorder="1" applyAlignment="1">
      <alignment horizontal="center" vertical="center" wrapText="1"/>
    </xf>
    <xf numFmtId="44" fontId="9" fillId="5" borderId="21" xfId="1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44" fontId="12" fillId="0" borderId="18" xfId="1" applyFont="1" applyBorder="1" applyAlignment="1">
      <alignment horizontal="center" vertical="center" wrapText="1"/>
    </xf>
    <xf numFmtId="44" fontId="12" fillId="0" borderId="19" xfId="1" applyFont="1" applyBorder="1" applyAlignment="1">
      <alignment horizontal="center" vertical="center" wrapText="1"/>
    </xf>
    <xf numFmtId="44" fontId="9" fillId="0" borderId="19" xfId="1" applyFont="1" applyFill="1" applyBorder="1" applyAlignment="1">
      <alignment horizontal="center" wrapText="1"/>
    </xf>
    <xf numFmtId="44" fontId="12" fillId="0" borderId="30" xfId="1" applyFont="1" applyBorder="1" applyAlignment="1">
      <alignment horizontal="center" vertical="center" wrapText="1"/>
    </xf>
    <xf numFmtId="44" fontId="12" fillId="0" borderId="50" xfId="1" applyFont="1" applyBorder="1" applyAlignment="1">
      <alignment horizontal="center" vertical="center" wrapText="1"/>
    </xf>
    <xf numFmtId="44" fontId="9" fillId="0" borderId="50" xfId="1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44" fontId="9" fillId="0" borderId="23" xfId="1" applyFont="1" applyBorder="1" applyAlignment="1">
      <alignment horizontal="center" vertical="center" wrapText="1"/>
    </xf>
    <xf numFmtId="44" fontId="12" fillId="0" borderId="21" xfId="1" applyFont="1" applyBorder="1" applyAlignment="1">
      <alignment horizontal="center" vertical="center" wrapText="1"/>
    </xf>
    <xf numFmtId="44" fontId="12" fillId="0" borderId="28" xfId="1" applyFont="1" applyBorder="1" applyAlignment="1">
      <alignment horizontal="center" vertical="center" wrapText="1"/>
    </xf>
    <xf numFmtId="44" fontId="9" fillId="0" borderId="20" xfId="1" applyFont="1" applyBorder="1" applyAlignment="1">
      <alignment horizontal="center" vertical="center" wrapText="1"/>
    </xf>
    <xf numFmtId="44" fontId="9" fillId="0" borderId="0" xfId="1" applyFont="1" applyBorder="1" applyAlignment="1">
      <alignment horizontal="center" vertical="center" wrapText="1"/>
    </xf>
    <xf numFmtId="44" fontId="9" fillId="0" borderId="28" xfId="1" applyFont="1" applyFill="1" applyBorder="1" applyAlignment="1">
      <alignment horizontal="center" wrapText="1"/>
    </xf>
    <xf numFmtId="0" fontId="10" fillId="0" borderId="61" xfId="0" applyFont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44" fontId="9" fillId="4" borderId="62" xfId="1" applyFont="1" applyFill="1" applyBorder="1" applyAlignment="1">
      <alignment horizontal="center" vertical="center" wrapText="1"/>
    </xf>
    <xf numFmtId="44" fontId="9" fillId="0" borderId="26" xfId="1" applyFont="1" applyBorder="1" applyAlignment="1">
      <alignment horizontal="center" vertical="center" wrapText="1"/>
    </xf>
    <xf numFmtId="44" fontId="9" fillId="0" borderId="24" xfId="1" applyFont="1" applyBorder="1" applyAlignment="1">
      <alignment horizontal="center" vertical="center" wrapText="1"/>
    </xf>
    <xf numFmtId="44" fontId="12" fillId="0" borderId="24" xfId="1" applyFont="1" applyBorder="1" applyAlignment="1">
      <alignment horizontal="center" vertical="center" wrapText="1"/>
    </xf>
    <xf numFmtId="44" fontId="12" fillId="0" borderId="22" xfId="1" applyFont="1" applyBorder="1" applyAlignment="1">
      <alignment horizontal="center" vertical="center" wrapText="1"/>
    </xf>
    <xf numFmtId="44" fontId="9" fillId="0" borderId="52" xfId="1" applyFont="1" applyBorder="1" applyAlignment="1">
      <alignment horizontal="center" vertical="center" wrapText="1"/>
    </xf>
    <xf numFmtId="44" fontId="9" fillId="0" borderId="22" xfId="1" applyFont="1" applyFill="1" applyBorder="1" applyAlignment="1">
      <alignment horizontal="center" wrapText="1"/>
    </xf>
    <xf numFmtId="0" fontId="10" fillId="0" borderId="63" xfId="0" applyFont="1" applyBorder="1" applyAlignment="1">
      <alignment horizontal="center" vertical="center" wrapText="1"/>
    </xf>
    <xf numFmtId="9" fontId="9" fillId="5" borderId="21" xfId="0" applyNumberFormat="1" applyFont="1" applyFill="1" applyBorder="1" applyAlignment="1">
      <alignment horizontal="center" vertical="center" wrapText="1"/>
    </xf>
    <xf numFmtId="9" fontId="9" fillId="5" borderId="29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44" fontId="9" fillId="0" borderId="26" xfId="1" applyFont="1" applyBorder="1" applyAlignment="1">
      <alignment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44" fontId="9" fillId="0" borderId="44" xfId="1" applyFont="1" applyBorder="1" applyAlignment="1">
      <alignment horizontal="center" vertical="center" wrapText="1"/>
    </xf>
    <xf numFmtId="44" fontId="9" fillId="0" borderId="40" xfId="1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4" fontId="9" fillId="0" borderId="19" xfId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4" fontId="9" fillId="0" borderId="22" xfId="1" applyFont="1" applyBorder="1" applyAlignment="1">
      <alignment horizontal="center" vertical="center" wrapText="1"/>
    </xf>
    <xf numFmtId="44" fontId="9" fillId="0" borderId="51" xfId="1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44" fontId="9" fillId="0" borderId="41" xfId="1" applyFont="1" applyBorder="1" applyAlignment="1">
      <alignment horizontal="center" vertical="center" wrapText="1"/>
    </xf>
    <xf numFmtId="44" fontId="9" fillId="0" borderId="54" xfId="1" applyFont="1" applyBorder="1" applyAlignment="1">
      <alignment horizontal="center" vertical="center" wrapText="1"/>
    </xf>
    <xf numFmtId="44" fontId="9" fillId="0" borderId="55" xfId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justify" wrapText="1"/>
    </xf>
    <xf numFmtId="0" fontId="9" fillId="3" borderId="16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44" fontId="9" fillId="0" borderId="47" xfId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3" borderId="60" xfId="0" applyFont="1" applyFill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44" fontId="12" fillId="0" borderId="42" xfId="1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44" fontId="14" fillId="0" borderId="18" xfId="1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44" fontId="9" fillId="0" borderId="36" xfId="1" applyFont="1" applyBorder="1" applyAlignment="1">
      <alignment vertical="center" wrapText="1"/>
    </xf>
    <xf numFmtId="44" fontId="9" fillId="0" borderId="30" xfId="1" applyFont="1" applyBorder="1" applyAlignment="1">
      <alignment vertical="center" wrapText="1"/>
    </xf>
    <xf numFmtId="44" fontId="14" fillId="0" borderId="30" xfId="1" applyFont="1" applyBorder="1" applyAlignment="1">
      <alignment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4" fontId="9" fillId="0" borderId="23" xfId="1" applyFont="1" applyBorder="1" applyAlignment="1">
      <alignment vertical="center" wrapText="1"/>
    </xf>
    <xf numFmtId="44" fontId="14" fillId="0" borderId="24" xfId="1" applyFont="1" applyBorder="1" applyAlignment="1">
      <alignment vertical="center" wrapText="1"/>
    </xf>
    <xf numFmtId="0" fontId="9" fillId="0" borderId="60" xfId="0" applyFont="1" applyFill="1" applyBorder="1" applyAlignment="1">
      <alignment horizontal="center" vertical="center"/>
    </xf>
    <xf numFmtId="44" fontId="12" fillId="0" borderId="44" xfId="1" applyFont="1" applyBorder="1" applyAlignment="1">
      <alignment vertical="center" wrapText="1"/>
    </xf>
    <xf numFmtId="44" fontId="14" fillId="0" borderId="40" xfId="1" applyFont="1" applyBorder="1" applyAlignment="1">
      <alignment vertical="center" wrapText="1"/>
    </xf>
    <xf numFmtId="44" fontId="9" fillId="0" borderId="60" xfId="1" applyFont="1" applyBorder="1" applyAlignment="1">
      <alignment vertical="center" wrapText="1"/>
    </xf>
    <xf numFmtId="44" fontId="9" fillId="0" borderId="55" xfId="1" applyFont="1" applyBorder="1" applyAlignment="1">
      <alignment vertical="center" wrapText="1"/>
    </xf>
    <xf numFmtId="44" fontId="9" fillId="0" borderId="41" xfId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0" fillId="5" borderId="23" xfId="0" applyFill="1" applyBorder="1"/>
    <xf numFmtId="44" fontId="9" fillId="3" borderId="46" xfId="1" applyFont="1" applyFill="1" applyBorder="1" applyAlignment="1">
      <alignment horizontal="center" vertical="center" wrapText="1"/>
    </xf>
    <xf numFmtId="44" fontId="9" fillId="3" borderId="18" xfId="1" applyFont="1" applyFill="1" applyBorder="1" applyAlignment="1">
      <alignment horizontal="center" vertical="center" wrapText="1"/>
    </xf>
    <xf numFmtId="44" fontId="9" fillId="3" borderId="57" xfId="1" applyFont="1" applyFill="1" applyBorder="1" applyAlignment="1">
      <alignment horizontal="center" vertical="center" wrapText="1"/>
    </xf>
    <xf numFmtId="44" fontId="9" fillId="3" borderId="48" xfId="1" applyFont="1" applyFill="1" applyBorder="1" applyAlignment="1">
      <alignment horizontal="center" vertical="center" wrapText="1"/>
    </xf>
    <xf numFmtId="44" fontId="9" fillId="3" borderId="19" xfId="1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44" fontId="9" fillId="3" borderId="26" xfId="1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vertical="center" wrapText="1"/>
    </xf>
    <xf numFmtId="0" fontId="9" fillId="3" borderId="65" xfId="0" applyFont="1" applyFill="1" applyBorder="1" applyAlignment="1">
      <alignment vertical="center" wrapText="1"/>
    </xf>
    <xf numFmtId="0" fontId="9" fillId="3" borderId="52" xfId="0" applyFont="1" applyFill="1" applyBorder="1" applyAlignment="1">
      <alignment vertical="center" wrapText="1"/>
    </xf>
    <xf numFmtId="0" fontId="9" fillId="3" borderId="38" xfId="0" applyFont="1" applyFill="1" applyBorder="1" applyAlignment="1">
      <alignment vertical="center" wrapText="1"/>
    </xf>
    <xf numFmtId="0" fontId="9" fillId="3" borderId="66" xfId="0" applyFont="1" applyFill="1" applyBorder="1" applyAlignment="1">
      <alignment vertical="center" wrapText="1"/>
    </xf>
    <xf numFmtId="0" fontId="9" fillId="3" borderId="43" xfId="0" applyFont="1" applyFill="1" applyBorder="1" applyAlignment="1">
      <alignment horizontal="center" vertical="center" wrapText="1"/>
    </xf>
    <xf numFmtId="44" fontId="9" fillId="3" borderId="42" xfId="1" applyFont="1" applyFill="1" applyBorder="1" applyAlignment="1">
      <alignment horizontal="center" vertical="center" wrapText="1"/>
    </xf>
    <xf numFmtId="44" fontId="9" fillId="3" borderId="38" xfId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justify" vertical="justify" wrapText="1"/>
    </xf>
    <xf numFmtId="44" fontId="9" fillId="0" borderId="46" xfId="1" applyFont="1" applyBorder="1" applyAlignment="1">
      <alignment horizontal="center" wrapText="1"/>
    </xf>
    <xf numFmtId="44" fontId="9" fillId="0" borderId="18" xfId="1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justify" vertical="justify" wrapText="1"/>
    </xf>
    <xf numFmtId="44" fontId="9" fillId="0" borderId="26" xfId="1" applyFont="1" applyBorder="1" applyAlignment="1">
      <alignment horizontal="center" wrapText="1"/>
    </xf>
    <xf numFmtId="44" fontId="9" fillId="0" borderId="24" xfId="1" applyFont="1" applyBorder="1" applyAlignment="1">
      <alignment horizontal="center" wrapText="1"/>
    </xf>
    <xf numFmtId="0" fontId="9" fillId="0" borderId="5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justify" vertical="justify"/>
    </xf>
    <xf numFmtId="0" fontId="14" fillId="0" borderId="35" xfId="0" applyFont="1" applyBorder="1" applyAlignment="1">
      <alignment horizontal="justify" vertical="center"/>
    </xf>
    <xf numFmtId="44" fontId="9" fillId="0" borderId="34" xfId="1" applyFont="1" applyBorder="1" applyAlignment="1">
      <alignment horizontal="center" vertical="center" wrapText="1"/>
    </xf>
    <xf numFmtId="44" fontId="9" fillId="0" borderId="32" xfId="1" applyFont="1" applyBorder="1" applyAlignment="1">
      <alignment horizontal="center" wrapText="1"/>
    </xf>
    <xf numFmtId="44" fontId="9" fillId="0" borderId="32" xfId="1" applyFont="1" applyFill="1" applyBorder="1" applyAlignment="1">
      <alignment wrapText="1"/>
    </xf>
    <xf numFmtId="44" fontId="9" fillId="0" borderId="35" xfId="1" applyFont="1" applyFill="1" applyBorder="1" applyAlignment="1">
      <alignment wrapText="1"/>
    </xf>
    <xf numFmtId="44" fontId="9" fillId="0" borderId="65" xfId="1" applyFont="1" applyFill="1" applyBorder="1" applyAlignment="1">
      <alignment wrapText="1"/>
    </xf>
    <xf numFmtId="0" fontId="9" fillId="0" borderId="2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 wrapText="1"/>
    </xf>
    <xf numFmtId="44" fontId="9" fillId="0" borderId="44" xfId="1" applyFont="1" applyBorder="1" applyAlignment="1">
      <alignment horizontal="center" wrapText="1"/>
    </xf>
    <xf numFmtId="44" fontId="9" fillId="0" borderId="40" xfId="1" applyFont="1" applyBorder="1" applyAlignment="1">
      <alignment horizontal="center" wrapText="1"/>
    </xf>
    <xf numFmtId="44" fontId="9" fillId="0" borderId="41" xfId="1" applyFont="1" applyBorder="1" applyAlignment="1">
      <alignment horizontal="center" wrapText="1"/>
    </xf>
    <xf numFmtId="44" fontId="9" fillId="0" borderId="54" xfId="1" applyFont="1" applyFill="1" applyBorder="1" applyAlignment="1">
      <alignment wrapText="1"/>
    </xf>
    <xf numFmtId="44" fontId="9" fillId="0" borderId="55" xfId="1" applyFont="1" applyFill="1" applyBorder="1" applyAlignment="1">
      <alignment wrapText="1"/>
    </xf>
    <xf numFmtId="44" fontId="9" fillId="0" borderId="41" xfId="1" applyFont="1" applyFill="1" applyBorder="1" applyAlignment="1">
      <alignment wrapText="1"/>
    </xf>
    <xf numFmtId="0" fontId="1" fillId="5" borderId="23" xfId="0" applyFont="1" applyFill="1" applyBorder="1" applyAlignment="1">
      <alignment horizontal="center"/>
    </xf>
    <xf numFmtId="165" fontId="9" fillId="3" borderId="18" xfId="0" applyNumberFormat="1" applyFont="1" applyFill="1" applyBorder="1" applyAlignment="1">
      <alignment horizontal="center" vertical="center" wrapText="1"/>
    </xf>
    <xf numFmtId="2" fontId="9" fillId="3" borderId="57" xfId="0" applyNumberFormat="1" applyFont="1" applyFill="1" applyBorder="1" applyAlignment="1">
      <alignment horizontal="center" vertical="center" wrapText="1"/>
    </xf>
    <xf numFmtId="44" fontId="12" fillId="0" borderId="47" xfId="1" applyFont="1" applyBorder="1" applyAlignment="1">
      <alignment horizontal="center" vertical="center" wrapText="1"/>
    </xf>
    <xf numFmtId="44" fontId="12" fillId="0" borderId="48" xfId="1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165" fontId="9" fillId="3" borderId="30" xfId="0" applyNumberFormat="1" applyFont="1" applyFill="1" applyBorder="1" applyAlignment="1">
      <alignment horizontal="center" vertical="center" wrapText="1"/>
    </xf>
    <xf numFmtId="2" fontId="9" fillId="3" borderId="58" xfId="0" applyNumberFormat="1" applyFont="1" applyFill="1" applyBorder="1" applyAlignment="1">
      <alignment horizontal="center" vertical="center" wrapText="1"/>
    </xf>
    <xf numFmtId="44" fontId="12" fillId="0" borderId="36" xfId="1" applyFont="1" applyBorder="1" applyAlignment="1">
      <alignment horizontal="center" vertical="center" wrapText="1"/>
    </xf>
    <xf numFmtId="44" fontId="12" fillId="0" borderId="59" xfId="1" applyFont="1" applyBorder="1" applyAlignment="1">
      <alignment horizontal="center" vertical="center" wrapText="1"/>
    </xf>
    <xf numFmtId="165" fontId="9" fillId="3" borderId="24" xfId="0" applyNumberFormat="1" applyFont="1" applyFill="1" applyBorder="1" applyAlignment="1">
      <alignment horizontal="center" vertical="center" wrapText="1"/>
    </xf>
    <xf numFmtId="2" fontId="9" fillId="3" borderId="25" xfId="0" applyNumberFormat="1" applyFont="1" applyFill="1" applyBorder="1" applyAlignment="1">
      <alignment horizontal="center" vertical="center" wrapText="1"/>
    </xf>
    <xf numFmtId="44" fontId="12" fillId="0" borderId="51" xfId="1" applyFont="1" applyBorder="1" applyAlignment="1">
      <alignment horizontal="center" vertical="center" wrapText="1"/>
    </xf>
    <xf numFmtId="44" fontId="12" fillId="0" borderId="52" xfId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5" fontId="9" fillId="3" borderId="32" xfId="0" applyNumberFormat="1" applyFont="1" applyFill="1" applyBorder="1" applyAlignment="1">
      <alignment horizontal="center" vertical="center" wrapText="1"/>
    </xf>
    <xf numFmtId="165" fontId="9" fillId="3" borderId="60" xfId="0" applyNumberFormat="1" applyFont="1" applyFill="1" applyBorder="1" applyAlignment="1">
      <alignment horizontal="center" vertical="center" wrapText="1"/>
    </xf>
    <xf numFmtId="44" fontId="12" fillId="0" borderId="40" xfId="1" applyFont="1" applyBorder="1" applyAlignment="1">
      <alignment horizontal="center" vertical="center" wrapText="1"/>
    </xf>
    <xf numFmtId="44" fontId="12" fillId="0" borderId="41" xfId="1" applyFont="1" applyBorder="1" applyAlignment="1">
      <alignment horizontal="center" vertical="center" wrapText="1"/>
    </xf>
    <xf numFmtId="44" fontId="12" fillId="0" borderId="54" xfId="1" applyFont="1" applyBorder="1" applyAlignment="1">
      <alignment horizontal="center" vertical="center" wrapText="1"/>
    </xf>
    <xf numFmtId="44" fontId="12" fillId="0" borderId="55" xfId="1" applyFont="1" applyBorder="1" applyAlignment="1">
      <alignment horizontal="center" vertical="center" wrapText="1"/>
    </xf>
    <xf numFmtId="0" fontId="1" fillId="5" borderId="0" xfId="0" applyFont="1" applyFill="1" applyBorder="1"/>
    <xf numFmtId="0" fontId="9" fillId="5" borderId="67" xfId="0" applyFont="1" applyFill="1" applyBorder="1" applyAlignment="1">
      <alignment horizontal="center" vertical="center" wrapText="1"/>
    </xf>
    <xf numFmtId="0" fontId="9" fillId="5" borderId="68" xfId="0" applyFont="1" applyFill="1" applyBorder="1" applyAlignment="1">
      <alignment horizontal="center" vertical="center" wrapText="1"/>
    </xf>
    <xf numFmtId="9" fontId="9" fillId="5" borderId="69" xfId="0" applyNumberFormat="1" applyFont="1" applyFill="1" applyBorder="1" applyAlignment="1">
      <alignment horizontal="center" vertical="center" wrapText="1"/>
    </xf>
    <xf numFmtId="9" fontId="9" fillId="5" borderId="45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4" fontId="12" fillId="0" borderId="46" xfId="1" applyFont="1" applyBorder="1" applyAlignment="1">
      <alignment horizontal="center" vertical="center" wrapText="1"/>
    </xf>
    <xf numFmtId="44" fontId="12" fillId="0" borderId="18" xfId="1" applyFont="1" applyBorder="1" applyAlignment="1">
      <alignment horizontal="center" wrapText="1"/>
    </xf>
    <xf numFmtId="44" fontId="12" fillId="0" borderId="24" xfId="1" applyFont="1" applyBorder="1" applyAlignment="1">
      <alignment horizontal="center" wrapText="1"/>
    </xf>
    <xf numFmtId="44" fontId="12" fillId="0" borderId="26" xfId="1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44" fontId="12" fillId="0" borderId="26" xfId="1" applyFont="1" applyBorder="1" applyAlignment="1">
      <alignment vertical="center" wrapText="1"/>
    </xf>
    <xf numFmtId="44" fontId="12" fillId="0" borderId="24" xfId="1" applyFont="1" applyBorder="1" applyAlignment="1">
      <alignment vertical="center" wrapText="1"/>
    </xf>
    <xf numFmtId="44" fontId="12" fillId="0" borderId="24" xfId="1" applyFont="1" applyBorder="1" applyAlignment="1">
      <alignment wrapText="1"/>
    </xf>
    <xf numFmtId="0" fontId="9" fillId="0" borderId="33" xfId="0" applyFont="1" applyBorder="1" applyAlignment="1">
      <alignment horizontal="center" vertical="center" wrapText="1"/>
    </xf>
    <xf numFmtId="44" fontId="12" fillId="0" borderId="34" xfId="1" applyFont="1" applyBorder="1" applyAlignment="1">
      <alignment horizontal="center" vertical="center" wrapText="1"/>
    </xf>
    <xf numFmtId="44" fontId="12" fillId="0" borderId="32" xfId="1" applyFont="1" applyBorder="1" applyAlignment="1">
      <alignment horizontal="center" vertical="center" wrapText="1"/>
    </xf>
    <xf numFmtId="44" fontId="9" fillId="0" borderId="32" xfId="1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" fillId="5" borderId="67" xfId="0" applyFont="1" applyFill="1" applyBorder="1"/>
    <xf numFmtId="9" fontId="9" fillId="5" borderId="68" xfId="0" applyNumberFormat="1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4" fontId="12" fillId="3" borderId="18" xfId="0" applyNumberFormat="1" applyFont="1" applyFill="1" applyBorder="1" applyAlignment="1">
      <alignment horizontal="center" vertical="center" wrapText="1"/>
    </xf>
    <xf numFmtId="4" fontId="12" fillId="3" borderId="18" xfId="0" applyNumberFormat="1" applyFont="1" applyFill="1" applyBorder="1" applyAlignment="1">
      <alignment vertical="center" wrapText="1"/>
    </xf>
    <xf numFmtId="164" fontId="9" fillId="3" borderId="18" xfId="0" applyNumberFormat="1" applyFont="1" applyFill="1" applyBorder="1" applyAlignment="1">
      <alignment vertical="center" wrapText="1"/>
    </xf>
    <xf numFmtId="4" fontId="12" fillId="3" borderId="15" xfId="0" applyNumberFormat="1" applyFont="1" applyFill="1" applyBorder="1" applyAlignment="1">
      <alignment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164" fontId="12" fillId="3" borderId="26" xfId="0" applyNumberFormat="1" applyFont="1" applyFill="1" applyBorder="1" applyAlignment="1">
      <alignment vertical="center" wrapText="1"/>
    </xf>
    <xf numFmtId="4" fontId="12" fillId="3" borderId="24" xfId="0" applyNumberFormat="1" applyFont="1" applyFill="1" applyBorder="1" applyAlignment="1">
      <alignment horizontal="center" vertical="center" wrapText="1"/>
    </xf>
    <xf numFmtId="4" fontId="12" fillId="3" borderId="24" xfId="0" applyNumberFormat="1" applyFont="1" applyFill="1" applyBorder="1" applyAlignment="1">
      <alignment vertical="center" wrapText="1"/>
    </xf>
    <xf numFmtId="4" fontId="12" fillId="3" borderId="25" xfId="0" applyNumberFormat="1" applyFont="1" applyFill="1" applyBorder="1" applyAlignment="1">
      <alignment vertical="center" wrapText="1"/>
    </xf>
    <xf numFmtId="164" fontId="9" fillId="3" borderId="24" xfId="0" applyNumberFormat="1" applyFont="1" applyFill="1" applyBorder="1" applyAlignment="1">
      <alignment vertical="center" wrapText="1"/>
    </xf>
    <xf numFmtId="4" fontId="12" fillId="3" borderId="26" xfId="0" applyNumberFormat="1" applyFont="1" applyFill="1" applyBorder="1" applyAlignment="1">
      <alignment vertical="center" wrapText="1"/>
    </xf>
    <xf numFmtId="4" fontId="9" fillId="3" borderId="22" xfId="0" applyNumberFormat="1" applyFont="1" applyFill="1" applyBorder="1" applyAlignment="1">
      <alignment horizontal="center" vertical="center" wrapText="1"/>
    </xf>
    <xf numFmtId="164" fontId="9" fillId="3" borderId="30" xfId="0" applyNumberFormat="1" applyFont="1" applyFill="1" applyBorder="1" applyAlignment="1">
      <alignment vertical="center" wrapText="1"/>
    </xf>
    <xf numFmtId="164" fontId="12" fillId="3" borderId="42" xfId="0" applyNumberFormat="1" applyFont="1" applyFill="1" applyBorder="1" applyAlignment="1">
      <alignment vertical="center" wrapText="1"/>
    </xf>
    <xf numFmtId="4" fontId="12" fillId="3" borderId="38" xfId="0" applyNumberFormat="1" applyFont="1" applyFill="1" applyBorder="1" applyAlignment="1">
      <alignment horizontal="center" vertical="center" wrapText="1"/>
    </xf>
    <xf numFmtId="4" fontId="12" fillId="3" borderId="40" xfId="0" applyNumberFormat="1" applyFont="1" applyFill="1" applyBorder="1" applyAlignment="1">
      <alignment vertical="center" wrapText="1"/>
    </xf>
    <xf numFmtId="164" fontId="9" fillId="3" borderId="23" xfId="0" applyNumberFormat="1" applyFont="1" applyFill="1" applyBorder="1" applyAlignment="1">
      <alignment vertical="center" wrapText="1"/>
    </xf>
    <xf numFmtId="4" fontId="12" fillId="3" borderId="42" xfId="0" applyNumberFormat="1" applyFont="1" applyFill="1" applyBorder="1" applyAlignment="1">
      <alignment vertical="center" wrapText="1"/>
    </xf>
    <xf numFmtId="4" fontId="9" fillId="3" borderId="41" xfId="0" applyNumberFormat="1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vertical="center" wrapText="1"/>
    </xf>
    <xf numFmtId="0" fontId="9" fillId="5" borderId="24" xfId="0" applyFont="1" applyFill="1" applyBorder="1" applyAlignment="1">
      <alignment horizontal="center" vertical="center" wrapText="1"/>
    </xf>
    <xf numFmtId="44" fontId="9" fillId="5" borderId="47" xfId="1" applyFont="1" applyFill="1" applyBorder="1" applyAlignment="1">
      <alignment horizontal="center" vertical="center" wrapText="1"/>
    </xf>
    <xf numFmtId="44" fontId="9" fillId="5" borderId="18" xfId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164" fontId="9" fillId="4" borderId="17" xfId="1" applyNumberFormat="1" applyFont="1" applyFill="1" applyBorder="1" applyAlignment="1">
      <alignment horizontal="center" vertical="center" wrapText="1"/>
    </xf>
    <xf numFmtId="164" fontId="9" fillId="3" borderId="31" xfId="0" applyNumberFormat="1" applyFont="1" applyFill="1" applyBorder="1" applyAlignment="1">
      <alignment vertical="center" wrapText="1"/>
    </xf>
    <xf numFmtId="164" fontId="9" fillId="3" borderId="32" xfId="0" applyNumberFormat="1" applyFont="1" applyFill="1" applyBorder="1" applyAlignment="1">
      <alignment vertical="center" wrapText="1"/>
    </xf>
    <xf numFmtId="164" fontId="12" fillId="3" borderId="32" xfId="0" applyNumberFormat="1" applyFont="1" applyFill="1" applyBorder="1" applyAlignment="1">
      <alignment vertical="center" wrapText="1"/>
    </xf>
    <xf numFmtId="164" fontId="12" fillId="3" borderId="33" xfId="0" applyNumberFormat="1" applyFont="1" applyFill="1" applyBorder="1" applyAlignment="1">
      <alignment vertical="center" wrapText="1"/>
    </xf>
    <xf numFmtId="164" fontId="12" fillId="3" borderId="37" xfId="0" applyNumberFormat="1" applyFont="1" applyFill="1" applyBorder="1" applyAlignment="1">
      <alignment vertical="center" wrapText="1"/>
    </xf>
    <xf numFmtId="164" fontId="12" fillId="3" borderId="65" xfId="0" applyNumberFormat="1" applyFont="1" applyFill="1" applyBorder="1" applyAlignment="1">
      <alignment vertical="center" wrapText="1"/>
    </xf>
    <xf numFmtId="164" fontId="12" fillId="3" borderId="35" xfId="0" applyNumberFormat="1" applyFont="1" applyFill="1" applyBorder="1" applyAlignment="1">
      <alignment vertical="center" wrapText="1"/>
    </xf>
    <xf numFmtId="0" fontId="9" fillId="3" borderId="32" xfId="0" applyFont="1" applyFill="1" applyBorder="1" applyAlignment="1">
      <alignment vertical="center" wrapText="1"/>
    </xf>
    <xf numFmtId="164" fontId="9" fillId="4" borderId="4" xfId="1" applyNumberFormat="1" applyFont="1" applyFill="1" applyBorder="1" applyAlignment="1">
      <alignment horizontal="center" vertical="center" wrapText="1"/>
    </xf>
    <xf numFmtId="164" fontId="12" fillId="3" borderId="40" xfId="0" applyNumberFormat="1" applyFont="1" applyFill="1" applyBorder="1" applyAlignment="1">
      <alignment vertical="center" wrapText="1"/>
    </xf>
    <xf numFmtId="164" fontId="9" fillId="3" borderId="40" xfId="0" applyNumberFormat="1" applyFont="1" applyFill="1" applyBorder="1" applyAlignment="1">
      <alignment vertical="center" wrapText="1"/>
    </xf>
    <xf numFmtId="164" fontId="12" fillId="3" borderId="41" xfId="0" applyNumberFormat="1" applyFont="1" applyFill="1" applyBorder="1" applyAlignment="1">
      <alignment vertical="center" wrapText="1"/>
    </xf>
    <xf numFmtId="164" fontId="12" fillId="3" borderId="54" xfId="0" applyNumberFormat="1" applyFont="1" applyFill="1" applyBorder="1" applyAlignment="1">
      <alignment vertical="center" wrapText="1"/>
    </xf>
    <xf numFmtId="164" fontId="12" fillId="3" borderId="55" xfId="0" applyNumberFormat="1" applyFont="1" applyFill="1" applyBorder="1" applyAlignment="1">
      <alignment vertical="center" wrapText="1"/>
    </xf>
    <xf numFmtId="164" fontId="12" fillId="3" borderId="60" xfId="0" applyNumberFormat="1" applyFont="1" applyFill="1" applyBorder="1" applyAlignment="1">
      <alignment vertical="center" wrapText="1"/>
    </xf>
    <xf numFmtId="0" fontId="1" fillId="5" borderId="36" xfId="0" applyFont="1" applyFill="1" applyBorder="1" applyAlignment="1">
      <alignment vertical="center" wrapText="1"/>
    </xf>
    <xf numFmtId="0" fontId="9" fillId="5" borderId="30" xfId="0" applyFont="1" applyFill="1" applyBorder="1" applyAlignment="1">
      <alignment horizontal="center" vertical="center" wrapText="1"/>
    </xf>
    <xf numFmtId="44" fontId="9" fillId="5" borderId="3" xfId="1" applyFont="1" applyFill="1" applyBorder="1" applyAlignment="1">
      <alignment horizontal="center" vertical="center" wrapText="1"/>
    </xf>
    <xf numFmtId="164" fontId="9" fillId="3" borderId="47" xfId="0" applyNumberFormat="1" applyFont="1" applyFill="1" applyBorder="1" applyAlignment="1">
      <alignment horizontal="center" vertical="center" wrapText="1"/>
    </xf>
    <xf numFmtId="164" fontId="12" fillId="3" borderId="18" xfId="0" applyNumberFormat="1" applyFont="1" applyFill="1" applyBorder="1" applyAlignment="1">
      <alignment horizontal="center" vertical="center" wrapText="1"/>
    </xf>
    <xf numFmtId="164" fontId="12" fillId="3" borderId="46" xfId="0" applyNumberFormat="1" applyFont="1" applyFill="1" applyBorder="1" applyAlignment="1">
      <alignment horizontal="center" vertical="center" wrapText="1"/>
    </xf>
    <xf numFmtId="164" fontId="12" fillId="3" borderId="48" xfId="0" applyNumberFormat="1" applyFont="1" applyFill="1" applyBorder="1" applyAlignment="1">
      <alignment horizontal="center" vertical="center" wrapText="1"/>
    </xf>
    <xf numFmtId="164" fontId="12" fillId="3" borderId="19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 applyProtection="1">
      <alignment vertical="center" wrapText="1"/>
      <protection locked="0"/>
    </xf>
    <xf numFmtId="164" fontId="9" fillId="3" borderId="24" xfId="0" applyNumberFormat="1" applyFont="1" applyFill="1" applyBorder="1" applyAlignment="1">
      <alignment horizontal="center" vertical="center" wrapText="1"/>
    </xf>
    <xf numFmtId="164" fontId="12" fillId="3" borderId="24" xfId="0" applyNumberFormat="1" applyFont="1" applyFill="1" applyBorder="1" applyAlignment="1">
      <alignment vertical="center" wrapText="1"/>
    </xf>
    <xf numFmtId="164" fontId="12" fillId="3" borderId="24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164" fontId="12" fillId="3" borderId="51" xfId="0" applyNumberFormat="1" applyFont="1" applyFill="1" applyBorder="1" applyAlignment="1">
      <alignment horizontal="center" vertical="center" wrapText="1"/>
    </xf>
    <xf numFmtId="164" fontId="9" fillId="3" borderId="51" xfId="0" applyNumberFormat="1" applyFont="1" applyFill="1" applyBorder="1" applyAlignment="1">
      <alignment horizontal="center" vertical="center" wrapText="1"/>
    </xf>
    <xf numFmtId="164" fontId="9" fillId="3" borderId="31" xfId="0" applyNumberFormat="1" applyFont="1" applyFill="1" applyBorder="1" applyAlignment="1">
      <alignment horizontal="center" vertical="center" wrapText="1"/>
    </xf>
    <xf numFmtId="164" fontId="12" fillId="3" borderId="32" xfId="0" applyNumberFormat="1" applyFont="1" applyFill="1" applyBorder="1" applyAlignment="1">
      <alignment horizontal="center" vertical="center" wrapText="1"/>
    </xf>
    <xf numFmtId="164" fontId="12" fillId="3" borderId="25" xfId="0" applyNumberFormat="1" applyFont="1" applyFill="1" applyBorder="1" applyAlignment="1">
      <alignment horizontal="center" vertical="center" wrapText="1"/>
    </xf>
    <xf numFmtId="164" fontId="12" fillId="3" borderId="52" xfId="0" applyNumberFormat="1" applyFont="1" applyFill="1" applyBorder="1" applyAlignment="1">
      <alignment horizontal="center" vertical="center" wrapText="1"/>
    </xf>
    <xf numFmtId="164" fontId="12" fillId="3" borderId="22" xfId="0" applyNumberFormat="1" applyFont="1" applyFill="1" applyBorder="1" applyAlignment="1">
      <alignment horizontal="center" vertical="center" wrapText="1"/>
    </xf>
    <xf numFmtId="164" fontId="12" fillId="3" borderId="26" xfId="0" applyNumberFormat="1" applyFont="1" applyFill="1" applyBorder="1" applyAlignment="1">
      <alignment horizontal="center" vertical="center" wrapText="1"/>
    </xf>
    <xf numFmtId="164" fontId="12" fillId="3" borderId="42" xfId="0" applyNumberFormat="1" applyFont="1" applyFill="1" applyBorder="1" applyAlignment="1">
      <alignment horizontal="center" vertical="center" wrapText="1"/>
    </xf>
    <xf numFmtId="164" fontId="12" fillId="3" borderId="40" xfId="0" applyNumberFormat="1" applyFont="1" applyFill="1" applyBorder="1" applyAlignment="1">
      <alignment horizontal="center" vertical="center" wrapText="1"/>
    </xf>
    <xf numFmtId="164" fontId="12" fillId="3" borderId="38" xfId="0" applyNumberFormat="1" applyFont="1" applyFill="1" applyBorder="1" applyAlignment="1">
      <alignment horizontal="center" vertical="center" wrapText="1"/>
    </xf>
    <xf numFmtId="164" fontId="9" fillId="3" borderId="38" xfId="0" applyNumberFormat="1" applyFont="1" applyFill="1" applyBorder="1" applyAlignment="1">
      <alignment horizontal="center" vertical="center" wrapText="1"/>
    </xf>
    <xf numFmtId="164" fontId="12" fillId="3" borderId="43" xfId="0" applyNumberFormat="1" applyFont="1" applyFill="1" applyBorder="1" applyAlignment="1">
      <alignment horizontal="center" vertical="center" wrapText="1"/>
    </xf>
    <xf numFmtId="164" fontId="12" fillId="3" borderId="66" xfId="0" applyNumberFormat="1" applyFont="1" applyFill="1" applyBorder="1" applyAlignment="1">
      <alignment horizontal="center" vertical="center" wrapText="1"/>
    </xf>
    <xf numFmtId="164" fontId="12" fillId="3" borderId="64" xfId="0" applyNumberFormat="1" applyFont="1" applyFill="1" applyBorder="1" applyAlignment="1">
      <alignment horizontal="center" vertical="center" wrapText="1"/>
    </xf>
    <xf numFmtId="0" fontId="0" fillId="5" borderId="30" xfId="0" applyFill="1" applyBorder="1"/>
    <xf numFmtId="0" fontId="9" fillId="5" borderId="30" xfId="0" applyFont="1" applyFill="1" applyBorder="1" applyAlignment="1">
      <alignment horizontal="center" vertical="center"/>
    </xf>
    <xf numFmtId="0" fontId="9" fillId="5" borderId="58" xfId="0" applyFont="1" applyFill="1" applyBorder="1" applyAlignment="1">
      <alignment horizontal="center" vertical="center" wrapText="1"/>
    </xf>
    <xf numFmtId="44" fontId="9" fillId="5" borderId="10" xfId="1" applyFont="1" applyFill="1" applyBorder="1"/>
    <xf numFmtId="44" fontId="9" fillId="5" borderId="31" xfId="1" applyFont="1" applyFill="1" applyBorder="1"/>
    <xf numFmtId="164" fontId="9" fillId="5" borderId="30" xfId="1" applyNumberFormat="1" applyFont="1" applyFill="1" applyBorder="1"/>
    <xf numFmtId="44" fontId="9" fillId="5" borderId="30" xfId="1" applyFont="1" applyFill="1" applyBorder="1"/>
    <xf numFmtId="0" fontId="0" fillId="5" borderId="50" xfId="0" applyFill="1" applyBorder="1" applyAlignment="1">
      <alignment horizontal="center" vertical="center" wrapText="1"/>
    </xf>
    <xf numFmtId="44" fontId="0" fillId="0" borderId="0" xfId="0" applyNumberFormat="1"/>
    <xf numFmtId="0" fontId="9" fillId="3" borderId="30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44" fontId="9" fillId="3" borderId="24" xfId="1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44" fontId="9" fillId="4" borderId="4" xfId="1" applyFont="1" applyFill="1" applyBorder="1" applyAlignment="1">
      <alignment horizontal="center" vertical="center" wrapText="1"/>
    </xf>
    <xf numFmtId="44" fontId="9" fillId="4" borderId="5" xfId="1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" fontId="2" fillId="0" borderId="0" xfId="0" applyNumberFormat="1" applyFont="1" applyAlignment="1"/>
    <xf numFmtId="0" fontId="1" fillId="5" borderId="71" xfId="0" applyFont="1" applyFill="1" applyBorder="1"/>
    <xf numFmtId="0" fontId="9" fillId="5" borderId="69" xfId="0" applyFont="1" applyFill="1" applyBorder="1" applyAlignment="1">
      <alignment horizontal="center" vertical="center" wrapText="1"/>
    </xf>
    <xf numFmtId="0" fontId="9" fillId="5" borderId="71" xfId="0" applyFont="1" applyFill="1" applyBorder="1" applyAlignment="1">
      <alignment horizontal="center" vertical="center" wrapText="1"/>
    </xf>
    <xf numFmtId="9" fontId="9" fillId="0" borderId="68" xfId="0" applyNumberFormat="1" applyFont="1" applyFill="1" applyBorder="1" applyAlignment="1">
      <alignment horizontal="center" vertical="center" wrapText="1"/>
    </xf>
    <xf numFmtId="9" fontId="9" fillId="0" borderId="72" xfId="0" applyNumberFormat="1" applyFont="1" applyFill="1" applyBorder="1" applyAlignment="1">
      <alignment horizontal="center" vertical="center" wrapText="1"/>
    </xf>
    <xf numFmtId="44" fontId="9" fillId="5" borderId="7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/>
    <xf numFmtId="3" fontId="3" fillId="0" borderId="0" xfId="0" applyNumberFormat="1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4" fillId="5" borderId="67" xfId="0" applyFont="1" applyFill="1" applyBorder="1" applyAlignment="1">
      <alignment horizontal="center" vertical="center" wrapText="1"/>
    </xf>
    <xf numFmtId="0" fontId="4" fillId="5" borderId="71" xfId="0" applyFont="1" applyFill="1" applyBorder="1" applyAlignment="1">
      <alignment horizontal="center" vertical="center" wrapText="1"/>
    </xf>
    <xf numFmtId="0" fontId="4" fillId="5" borderId="6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44" fontId="9" fillId="3" borderId="24" xfId="1" applyFont="1" applyFill="1" applyBorder="1" applyAlignment="1">
      <alignment horizontal="center" vertical="center" wrapText="1"/>
    </xf>
    <xf numFmtId="44" fontId="9" fillId="3" borderId="32" xfId="1" applyFont="1" applyFill="1" applyBorder="1" applyAlignment="1">
      <alignment horizontal="center" vertical="center" wrapText="1"/>
    </xf>
    <xf numFmtId="44" fontId="9" fillId="3" borderId="21" xfId="1" applyFont="1" applyFill="1" applyBorder="1" applyAlignment="1">
      <alignment horizontal="center" vertical="center" wrapText="1"/>
    </xf>
    <xf numFmtId="164" fontId="9" fillId="0" borderId="32" xfId="1" applyNumberFormat="1" applyFont="1" applyFill="1" applyBorder="1" applyAlignment="1">
      <alignment horizontal="center" vertical="center"/>
    </xf>
    <xf numFmtId="164" fontId="9" fillId="0" borderId="21" xfId="1" applyNumberFormat="1" applyFont="1" applyFill="1" applyBorder="1" applyAlignment="1">
      <alignment horizontal="center" vertical="center"/>
    </xf>
    <xf numFmtId="164" fontId="9" fillId="0" borderId="30" xfId="1" applyNumberFormat="1" applyFont="1" applyFill="1" applyBorder="1" applyAlignment="1">
      <alignment horizontal="center" vertical="center"/>
    </xf>
    <xf numFmtId="164" fontId="9" fillId="0" borderId="32" xfId="1" applyNumberFormat="1" applyFont="1" applyFill="1" applyBorder="1" applyAlignment="1">
      <alignment horizontal="center" vertical="center" wrapText="1"/>
    </xf>
    <xf numFmtId="164" fontId="9" fillId="0" borderId="21" xfId="1" applyNumberFormat="1" applyFont="1" applyFill="1" applyBorder="1" applyAlignment="1">
      <alignment horizontal="center" vertical="center" wrapText="1"/>
    </xf>
    <xf numFmtId="164" fontId="9" fillId="0" borderId="30" xfId="1" applyNumberFormat="1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44" fontId="9" fillId="4" borderId="4" xfId="1" applyFont="1" applyFill="1" applyBorder="1" applyAlignment="1">
      <alignment horizontal="center" vertical="center" wrapText="1"/>
    </xf>
    <xf numFmtId="44" fontId="9" fillId="4" borderId="5" xfId="1" applyFont="1" applyFill="1" applyBorder="1" applyAlignment="1">
      <alignment horizontal="center" vertical="center" wrapText="1"/>
    </xf>
    <xf numFmtId="44" fontId="9" fillId="4" borderId="10" xfId="1" applyFont="1" applyFill="1" applyBorder="1" applyAlignment="1">
      <alignment horizontal="center" vertical="center" wrapText="1"/>
    </xf>
    <xf numFmtId="44" fontId="9" fillId="3" borderId="34" xfId="1" applyFont="1" applyFill="1" applyBorder="1" applyAlignment="1">
      <alignment horizontal="center" vertical="center" wrapText="1"/>
    </xf>
    <xf numFmtId="44" fontId="9" fillId="3" borderId="23" xfId="1" applyFont="1" applyFill="1" applyBorder="1" applyAlignment="1">
      <alignment horizontal="center" vertical="center" wrapText="1"/>
    </xf>
    <xf numFmtId="44" fontId="9" fillId="3" borderId="51" xfId="1" applyFont="1" applyFill="1" applyBorder="1" applyAlignment="1">
      <alignment horizontal="center" vertical="center" wrapText="1"/>
    </xf>
    <xf numFmtId="44" fontId="9" fillId="3" borderId="30" xfId="1" applyFont="1" applyFill="1" applyBorder="1" applyAlignment="1">
      <alignment horizontal="center" vertical="center" wrapText="1"/>
    </xf>
    <xf numFmtId="44" fontId="9" fillId="3" borderId="22" xfId="1" applyFont="1" applyFill="1" applyBorder="1" applyAlignment="1">
      <alignment horizontal="center" vertical="center" wrapText="1"/>
    </xf>
    <xf numFmtId="44" fontId="10" fillId="3" borderId="53" xfId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4" fillId="5" borderId="6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justify" vertical="center" wrapText="1"/>
    </xf>
    <xf numFmtId="0" fontId="14" fillId="0" borderId="30" xfId="0" applyFont="1" applyBorder="1" applyAlignment="1">
      <alignment horizontal="justify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textRotation="90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28" xfId="0" applyFont="1" applyFill="1" applyBorder="1" applyAlignment="1">
      <alignment horizontal="center" vertical="center" textRotation="90" wrapText="1"/>
    </xf>
    <xf numFmtId="0" fontId="2" fillId="3" borderId="50" xfId="0" applyFont="1" applyFill="1" applyBorder="1" applyAlignment="1">
      <alignment horizontal="center" vertical="center" textRotation="90" wrapText="1"/>
    </xf>
    <xf numFmtId="0" fontId="1" fillId="3" borderId="70" xfId="0" applyFont="1" applyFill="1" applyBorder="1" applyAlignment="1">
      <alignment horizontal="center" vertical="center" wrapText="1"/>
    </xf>
    <xf numFmtId="0" fontId="4" fillId="5" borderId="73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textRotation="90" wrapText="1"/>
    </xf>
    <xf numFmtId="0" fontId="2" fillId="3" borderId="70" xfId="0" applyFont="1" applyFill="1" applyBorder="1" applyAlignment="1">
      <alignment horizontal="center" vertical="center" textRotation="90" wrapText="1"/>
    </xf>
    <xf numFmtId="0" fontId="1" fillId="3" borderId="62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142874"/>
          <a:ext cx="1758950" cy="127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1419224</xdr:colOff>
      <xdr:row>4</xdr:row>
      <xdr:rowOff>133350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885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457200</xdr:colOff>
      <xdr:row>94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5519975"/>
          <a:ext cx="457200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6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1419224</xdr:colOff>
      <xdr:row>4</xdr:row>
      <xdr:rowOff>133350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885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457200</xdr:colOff>
      <xdr:row>50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5519975"/>
          <a:ext cx="457200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6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1419224</xdr:colOff>
      <xdr:row>4</xdr:row>
      <xdr:rowOff>133350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885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457200</xdr:colOff>
      <xdr:row>112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5519975"/>
          <a:ext cx="457200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6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1419224</xdr:colOff>
      <xdr:row>4</xdr:row>
      <xdr:rowOff>133350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885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457200</xdr:colOff>
      <xdr:row>80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5519975"/>
          <a:ext cx="457200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6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1419224</xdr:colOff>
      <xdr:row>4</xdr:row>
      <xdr:rowOff>133350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885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457200</xdr:colOff>
      <xdr:row>86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5519975"/>
          <a:ext cx="457200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6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1419224</xdr:colOff>
      <xdr:row>4</xdr:row>
      <xdr:rowOff>133350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885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457200</xdr:colOff>
      <xdr:row>115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5519975"/>
          <a:ext cx="457200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6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457200</xdr:colOff>
      <xdr:row>66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76342875"/>
          <a:ext cx="1762125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1400174</xdr:colOff>
      <xdr:row>5</xdr:row>
      <xdr:rowOff>38100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457200</xdr:colOff>
      <xdr:row>104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598800"/>
          <a:ext cx="457200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6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1419224</xdr:colOff>
      <xdr:row>4</xdr:row>
      <xdr:rowOff>133350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8669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457200</xdr:colOff>
      <xdr:row>108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492900"/>
          <a:ext cx="457200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6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1419224</xdr:colOff>
      <xdr:row>4</xdr:row>
      <xdr:rowOff>133350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885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457200</xdr:colOff>
      <xdr:row>50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3301900"/>
          <a:ext cx="457200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6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1419224</xdr:colOff>
      <xdr:row>4</xdr:row>
      <xdr:rowOff>133350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885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457200</xdr:colOff>
      <xdr:row>97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9796700"/>
          <a:ext cx="457200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6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1419224</xdr:colOff>
      <xdr:row>4</xdr:row>
      <xdr:rowOff>133350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885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457200</xdr:colOff>
      <xdr:row>101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8025050"/>
          <a:ext cx="457200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6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1419224</xdr:colOff>
      <xdr:row>4</xdr:row>
      <xdr:rowOff>133350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885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457200</xdr:colOff>
      <xdr:row>80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6682025"/>
          <a:ext cx="457200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6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142875</xdr:rowOff>
    </xdr:from>
    <xdr:to>
      <xdr:col>2</xdr:col>
      <xdr:colOff>1419224</xdr:colOff>
      <xdr:row>4</xdr:row>
      <xdr:rowOff>133350</xdr:rowOff>
    </xdr:to>
    <xdr:pic>
      <xdr:nvPicPr>
        <xdr:cNvPr id="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885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457200</xdr:colOff>
      <xdr:row>47</xdr:row>
      <xdr:rowOff>66677</xdr:rowOff>
    </xdr:to>
    <xdr:pic>
      <xdr:nvPicPr>
        <xdr:cNvPr id="3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5519975"/>
          <a:ext cx="457200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142875</xdr:rowOff>
    </xdr:from>
    <xdr:to>
      <xdr:col>2</xdr:col>
      <xdr:colOff>742949</xdr:colOff>
      <xdr:row>6</xdr:row>
      <xdr:rowOff>9525</xdr:rowOff>
    </xdr:to>
    <xdr:pic>
      <xdr:nvPicPr>
        <xdr:cNvPr id="4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428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5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1289050</xdr:colOff>
      <xdr:row>7</xdr:row>
      <xdr:rowOff>12699</xdr:rowOff>
    </xdr:to>
    <xdr:pic>
      <xdr:nvPicPr>
        <xdr:cNvPr id="6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2874"/>
          <a:ext cx="1755775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8"/>
  <sheetViews>
    <sheetView tabSelected="1" zoomScale="75" zoomScaleNormal="75" workbookViewId="0">
      <pane xSplit="1" topLeftCell="C1" activePane="topRight" state="frozen"/>
      <selection activeCell="U21" sqref="U21"/>
      <selection pane="topRight" activeCell="C6" sqref="C6:V6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2:25">
      <c r="E2" s="1"/>
    </row>
    <row r="4" spans="2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2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2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2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09"/>
      <c r="X7" s="409"/>
      <c r="Y7" s="409"/>
    </row>
    <row r="8" spans="2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  <c r="W8" s="409"/>
      <c r="X8" s="409"/>
      <c r="Y8" s="409"/>
    </row>
    <row r="9" spans="2:25" ht="18.75" thickBot="1">
      <c r="B9" s="418" t="s">
        <v>452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2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3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2:25" ht="16.5" customHeight="1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2:25" ht="12.75" customHeight="1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2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2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2:25" ht="45.75" customHeight="1" thickBot="1">
      <c r="B16" s="463" t="s">
        <v>25</v>
      </c>
      <c r="C16" s="466" t="s">
        <v>26</v>
      </c>
      <c r="D16" s="469" t="s">
        <v>27</v>
      </c>
      <c r="E16" s="471" t="s">
        <v>28</v>
      </c>
      <c r="F16" s="2" t="s">
        <v>29</v>
      </c>
      <c r="G16" s="442" t="s">
        <v>30</v>
      </c>
      <c r="H16" s="3" t="s">
        <v>31</v>
      </c>
      <c r="I16" s="4" t="s">
        <v>31</v>
      </c>
      <c r="J16" s="5" t="s">
        <v>31</v>
      </c>
      <c r="K16" s="6">
        <f t="shared" ref="K16:K28" si="0">(L16+M16+N16+O16+P16+Q16+R16+S16+T16+U16)</f>
        <v>30800000</v>
      </c>
      <c r="L16" s="7">
        <v>30800000</v>
      </c>
      <c r="M16" s="8"/>
      <c r="N16" s="9"/>
      <c r="O16" s="10"/>
      <c r="P16" s="10"/>
      <c r="Q16" s="10"/>
      <c r="R16" s="11"/>
      <c r="S16" s="12"/>
      <c r="T16" s="13"/>
      <c r="U16" s="14"/>
      <c r="V16" s="15" t="s">
        <v>32</v>
      </c>
    </row>
    <row r="17" spans="2:22" ht="85.5" customHeight="1" thickBot="1">
      <c r="B17" s="464"/>
      <c r="C17" s="467"/>
      <c r="D17" s="458"/>
      <c r="E17" s="446"/>
      <c r="F17" s="16" t="s">
        <v>33</v>
      </c>
      <c r="G17" s="443"/>
      <c r="H17" s="17" t="s">
        <v>34</v>
      </c>
      <c r="I17" s="18" t="s">
        <v>35</v>
      </c>
      <c r="J17" s="19" t="s">
        <v>36</v>
      </c>
      <c r="K17" s="6">
        <f t="shared" si="0"/>
        <v>10000000</v>
      </c>
      <c r="L17" s="20">
        <v>10000000</v>
      </c>
      <c r="M17" s="21"/>
      <c r="N17" s="22"/>
      <c r="O17" s="23"/>
      <c r="P17" s="23"/>
      <c r="Q17" s="23"/>
      <c r="R17" s="23"/>
      <c r="S17" s="23"/>
      <c r="T17" s="23"/>
      <c r="U17" s="22"/>
      <c r="V17" s="24" t="s">
        <v>32</v>
      </c>
    </row>
    <row r="18" spans="2:22" ht="63.75" customHeight="1" thickBot="1">
      <c r="B18" s="464"/>
      <c r="C18" s="467"/>
      <c r="D18" s="458"/>
      <c r="E18" s="446"/>
      <c r="F18" s="16" t="s">
        <v>37</v>
      </c>
      <c r="G18" s="443"/>
      <c r="H18" s="17" t="s">
        <v>38</v>
      </c>
      <c r="I18" s="18" t="s">
        <v>39</v>
      </c>
      <c r="J18" s="19" t="s">
        <v>40</v>
      </c>
      <c r="K18" s="6">
        <f t="shared" si="0"/>
        <v>20000000</v>
      </c>
      <c r="L18" s="20">
        <v>20000000</v>
      </c>
      <c r="M18" s="21"/>
      <c r="N18" s="22"/>
      <c r="O18" s="23"/>
      <c r="P18" s="23"/>
      <c r="Q18" s="23"/>
      <c r="R18" s="23"/>
      <c r="S18" s="23"/>
      <c r="T18" s="23"/>
      <c r="U18" s="22"/>
      <c r="V18" s="25" t="s">
        <v>32</v>
      </c>
    </row>
    <row r="19" spans="2:22" ht="59.25" customHeight="1" thickBot="1">
      <c r="B19" s="464"/>
      <c r="C19" s="467"/>
      <c r="D19" s="458"/>
      <c r="E19" s="446"/>
      <c r="F19" s="26" t="s">
        <v>41</v>
      </c>
      <c r="G19" s="443"/>
      <c r="H19" s="27" t="s">
        <v>42</v>
      </c>
      <c r="I19" s="28" t="s">
        <v>43</v>
      </c>
      <c r="J19" s="29" t="s">
        <v>44</v>
      </c>
      <c r="K19" s="6">
        <f t="shared" si="0"/>
        <v>25000000</v>
      </c>
      <c r="L19" s="20">
        <v>25000000</v>
      </c>
      <c r="M19" s="21"/>
      <c r="N19" s="22"/>
      <c r="O19" s="23"/>
      <c r="P19" s="23"/>
      <c r="Q19" s="23"/>
      <c r="R19" s="23"/>
      <c r="S19" s="23"/>
      <c r="T19" s="23"/>
      <c r="U19" s="22"/>
      <c r="V19" s="25" t="s">
        <v>32</v>
      </c>
    </row>
    <row r="20" spans="2:22" ht="38.25" customHeight="1" thickBot="1">
      <c r="B20" s="464"/>
      <c r="C20" s="467"/>
      <c r="D20" s="458"/>
      <c r="E20" s="447"/>
      <c r="F20" s="16" t="s">
        <v>45</v>
      </c>
      <c r="G20" s="444"/>
      <c r="H20" s="17" t="s">
        <v>46</v>
      </c>
      <c r="I20" s="18" t="s">
        <v>47</v>
      </c>
      <c r="J20" s="19" t="s">
        <v>47</v>
      </c>
      <c r="K20" s="6">
        <f t="shared" si="0"/>
        <v>0</v>
      </c>
      <c r="L20" s="20"/>
      <c r="M20" s="21"/>
      <c r="N20" s="22"/>
      <c r="O20" s="23"/>
      <c r="P20" s="23"/>
      <c r="Q20" s="23"/>
      <c r="R20" s="23"/>
      <c r="S20" s="23"/>
      <c r="T20" s="23"/>
      <c r="U20" s="22"/>
      <c r="V20" s="25" t="s">
        <v>32</v>
      </c>
    </row>
    <row r="21" spans="2:22" ht="57" thickBot="1">
      <c r="B21" s="464"/>
      <c r="C21" s="467"/>
      <c r="D21" s="458"/>
      <c r="E21" s="30" t="s">
        <v>48</v>
      </c>
      <c r="F21" s="31" t="s">
        <v>49</v>
      </c>
      <c r="G21" s="32" t="s">
        <v>50</v>
      </c>
      <c r="H21" s="33" t="s">
        <v>51</v>
      </c>
      <c r="I21" s="34">
        <v>2250</v>
      </c>
      <c r="J21" s="35">
        <v>2300</v>
      </c>
      <c r="K21" s="36">
        <f t="shared" si="0"/>
        <v>0</v>
      </c>
      <c r="L21" s="37"/>
      <c r="M21" s="21"/>
      <c r="N21" s="38"/>
      <c r="O21" s="23"/>
      <c r="P21" s="23"/>
      <c r="Q21" s="23"/>
      <c r="R21" s="23"/>
      <c r="S21" s="23"/>
      <c r="T21" s="23"/>
      <c r="U21" s="38"/>
      <c r="V21" s="25" t="s">
        <v>32</v>
      </c>
    </row>
    <row r="22" spans="2:22" ht="57" customHeight="1" thickBot="1">
      <c r="B22" s="464"/>
      <c r="C22" s="467"/>
      <c r="D22" s="458"/>
      <c r="E22" s="445" t="s">
        <v>52</v>
      </c>
      <c r="F22" s="31" t="s">
        <v>53</v>
      </c>
      <c r="G22" s="32" t="s">
        <v>54</v>
      </c>
      <c r="H22" s="33" t="s">
        <v>55</v>
      </c>
      <c r="I22" s="34">
        <v>15</v>
      </c>
      <c r="J22" s="35">
        <v>15</v>
      </c>
      <c r="K22" s="6">
        <f t="shared" si="0"/>
        <v>15000000</v>
      </c>
      <c r="L22" s="20">
        <v>10000000</v>
      </c>
      <c r="M22" s="23">
        <v>5000000</v>
      </c>
      <c r="N22" s="38"/>
      <c r="O22" s="23"/>
      <c r="P22" s="23"/>
      <c r="Q22" s="23"/>
      <c r="R22" s="23"/>
      <c r="S22" s="23"/>
      <c r="T22" s="23"/>
      <c r="U22" s="38"/>
      <c r="V22" s="25" t="s">
        <v>32</v>
      </c>
    </row>
    <row r="23" spans="2:22" ht="61.5" customHeight="1" thickBot="1">
      <c r="B23" s="464"/>
      <c r="C23" s="467"/>
      <c r="D23" s="458"/>
      <c r="E23" s="446"/>
      <c r="F23" s="31" t="s">
        <v>56</v>
      </c>
      <c r="G23" s="32" t="s">
        <v>57</v>
      </c>
      <c r="H23" s="33" t="s">
        <v>58</v>
      </c>
      <c r="I23" s="34">
        <v>2250</v>
      </c>
      <c r="J23" s="35">
        <v>2330</v>
      </c>
      <c r="K23" s="6">
        <f t="shared" si="0"/>
        <v>0</v>
      </c>
      <c r="L23" s="37"/>
      <c r="M23" s="23"/>
      <c r="N23" s="38"/>
      <c r="O23" s="23"/>
      <c r="P23" s="23"/>
      <c r="Q23" s="23"/>
      <c r="R23" s="23"/>
      <c r="S23" s="23"/>
      <c r="T23" s="23"/>
      <c r="U23" s="38"/>
      <c r="V23" s="25"/>
    </row>
    <row r="24" spans="2:22" ht="29.25" customHeight="1" thickBot="1">
      <c r="B24" s="464"/>
      <c r="C24" s="467"/>
      <c r="D24" s="458"/>
      <c r="E24" s="447"/>
      <c r="F24" s="31" t="s">
        <v>59</v>
      </c>
      <c r="G24" s="32" t="s">
        <v>60</v>
      </c>
      <c r="H24" s="33" t="s">
        <v>61</v>
      </c>
      <c r="I24" s="34">
        <v>78</v>
      </c>
      <c r="J24" s="35">
        <v>78</v>
      </c>
      <c r="K24" s="6">
        <f t="shared" si="0"/>
        <v>0</v>
      </c>
      <c r="L24" s="37"/>
      <c r="M24" s="23"/>
      <c r="N24" s="38"/>
      <c r="O24" s="23"/>
      <c r="P24" s="23"/>
      <c r="Q24" s="23"/>
      <c r="R24" s="23"/>
      <c r="S24" s="23"/>
      <c r="T24" s="23"/>
      <c r="U24" s="38"/>
      <c r="V24" s="25" t="s">
        <v>32</v>
      </c>
    </row>
    <row r="25" spans="2:22" ht="24" customHeight="1" thickBot="1">
      <c r="B25" s="464"/>
      <c r="C25" s="467"/>
      <c r="D25" s="470"/>
      <c r="E25" s="39" t="s">
        <v>62</v>
      </c>
      <c r="F25" s="40" t="s">
        <v>63</v>
      </c>
      <c r="G25" s="41" t="s">
        <v>64</v>
      </c>
      <c r="H25" s="17" t="s">
        <v>65</v>
      </c>
      <c r="I25" s="18">
        <v>20</v>
      </c>
      <c r="J25" s="19">
        <v>20</v>
      </c>
      <c r="K25" s="6">
        <f t="shared" si="0"/>
        <v>28000000</v>
      </c>
      <c r="L25" s="20">
        <v>28000000</v>
      </c>
      <c r="M25" s="23"/>
      <c r="N25" s="42"/>
      <c r="O25" s="23"/>
      <c r="P25" s="23"/>
      <c r="Q25" s="23"/>
      <c r="R25" s="23"/>
      <c r="S25" s="23"/>
      <c r="T25" s="23"/>
      <c r="U25" s="42"/>
      <c r="V25" s="25" t="s">
        <v>32</v>
      </c>
    </row>
    <row r="26" spans="2:22" ht="45.75" customHeight="1" thickBot="1">
      <c r="B26" s="464"/>
      <c r="C26" s="467"/>
      <c r="D26" s="457" t="s">
        <v>66</v>
      </c>
      <c r="E26" s="445" t="s">
        <v>67</v>
      </c>
      <c r="F26" s="43" t="s">
        <v>68</v>
      </c>
      <c r="G26" s="44" t="s">
        <v>69</v>
      </c>
      <c r="H26" s="45" t="s">
        <v>70</v>
      </c>
      <c r="I26" s="18">
        <v>1200</v>
      </c>
      <c r="J26" s="46">
        <v>1200</v>
      </c>
      <c r="K26" s="6">
        <f t="shared" si="0"/>
        <v>203520000</v>
      </c>
      <c r="L26" s="20"/>
      <c r="M26" s="23">
        <v>520000</v>
      </c>
      <c r="N26" s="47">
        <v>203000000</v>
      </c>
      <c r="O26" s="23"/>
      <c r="P26" s="23"/>
      <c r="Q26" s="23"/>
      <c r="R26" s="23"/>
      <c r="S26" s="23"/>
      <c r="T26" s="23"/>
      <c r="U26" s="42"/>
      <c r="V26" s="25" t="s">
        <v>32</v>
      </c>
    </row>
    <row r="27" spans="2:22" ht="34.5" thickBot="1">
      <c r="B27" s="464"/>
      <c r="C27" s="467"/>
      <c r="D27" s="458"/>
      <c r="E27" s="447"/>
      <c r="F27" s="40" t="s">
        <v>71</v>
      </c>
      <c r="G27" s="44" t="s">
        <v>72</v>
      </c>
      <c r="H27" s="48" t="s">
        <v>73</v>
      </c>
      <c r="I27" s="18">
        <v>1570</v>
      </c>
      <c r="J27" s="46">
        <v>1620</v>
      </c>
      <c r="K27" s="6">
        <f t="shared" si="0"/>
        <v>29090000</v>
      </c>
      <c r="L27" s="49">
        <v>0</v>
      </c>
      <c r="M27" s="23">
        <v>90000</v>
      </c>
      <c r="N27" s="42">
        <v>29000000</v>
      </c>
      <c r="O27" s="23"/>
      <c r="P27" s="23"/>
      <c r="Q27" s="23"/>
      <c r="R27" s="23"/>
      <c r="S27" s="23"/>
      <c r="T27" s="23"/>
      <c r="U27" s="42"/>
      <c r="V27" s="25" t="s">
        <v>32</v>
      </c>
    </row>
    <row r="28" spans="2:22" ht="36" customHeight="1" thickBot="1">
      <c r="B28" s="465"/>
      <c r="C28" s="468"/>
      <c r="D28" s="459"/>
      <c r="E28" s="50" t="s">
        <v>74</v>
      </c>
      <c r="F28" s="51" t="s">
        <v>75</v>
      </c>
      <c r="G28" s="52" t="s">
        <v>76</v>
      </c>
      <c r="H28" s="48" t="s">
        <v>77</v>
      </c>
      <c r="I28" s="53" t="s">
        <v>78</v>
      </c>
      <c r="J28" s="54" t="s">
        <v>78</v>
      </c>
      <c r="K28" s="55">
        <f t="shared" si="0"/>
        <v>167000000</v>
      </c>
      <c r="L28" s="56">
        <v>80000000</v>
      </c>
      <c r="M28" s="57"/>
      <c r="N28" s="58">
        <v>87000000</v>
      </c>
      <c r="O28" s="57"/>
      <c r="P28" s="57"/>
      <c r="Q28" s="57"/>
      <c r="R28" s="57"/>
      <c r="S28" s="57"/>
      <c r="T28" s="57"/>
      <c r="U28" s="58"/>
      <c r="V28" s="59" t="s">
        <v>32</v>
      </c>
    </row>
    <row r="29" spans="2:22" ht="13.5" thickBot="1">
      <c r="B29" s="460" t="s">
        <v>79</v>
      </c>
      <c r="C29" s="461"/>
      <c r="D29" s="462"/>
      <c r="E29" s="410"/>
      <c r="F29" s="411"/>
      <c r="G29" s="412"/>
      <c r="H29" s="284"/>
      <c r="I29" s="413"/>
      <c r="J29" s="414"/>
      <c r="K29" s="63">
        <f t="shared" ref="K29:U29" si="1">SUM(K16:K28)</f>
        <v>528410000</v>
      </c>
      <c r="L29" s="415">
        <f t="shared" si="1"/>
        <v>203800000</v>
      </c>
      <c r="M29" s="415">
        <f t="shared" si="1"/>
        <v>5610000</v>
      </c>
      <c r="N29" s="415">
        <f t="shared" si="1"/>
        <v>319000000</v>
      </c>
      <c r="O29" s="415">
        <f t="shared" si="1"/>
        <v>0</v>
      </c>
      <c r="P29" s="415">
        <f t="shared" si="1"/>
        <v>0</v>
      </c>
      <c r="Q29" s="415">
        <f t="shared" si="1"/>
        <v>0</v>
      </c>
      <c r="R29" s="415">
        <f t="shared" si="1"/>
        <v>0</v>
      </c>
      <c r="S29" s="415">
        <f t="shared" si="1"/>
        <v>0</v>
      </c>
      <c r="T29" s="415">
        <f t="shared" si="1"/>
        <v>0</v>
      </c>
      <c r="U29" s="415">
        <f t="shared" si="1"/>
        <v>0</v>
      </c>
      <c r="V29" s="350"/>
    </row>
    <row r="30" spans="2:22">
      <c r="L30" s="386"/>
    </row>
    <row r="31" spans="2:22">
      <c r="L31" s="386"/>
    </row>
    <row r="32" spans="2:22">
      <c r="L32" s="386"/>
    </row>
    <row r="33" spans="12:12">
      <c r="L33" s="386"/>
    </row>
    <row r="34" spans="12:12">
      <c r="L34" s="386"/>
    </row>
    <row r="35" spans="12:12">
      <c r="L35" s="386"/>
    </row>
    <row r="36" spans="12:12">
      <c r="L36" s="386"/>
    </row>
    <row r="37" spans="12:12">
      <c r="L37" s="386"/>
    </row>
    <row r="38" spans="12:12">
      <c r="L38" s="386"/>
    </row>
    <row r="39" spans="12:12">
      <c r="L39" s="386"/>
    </row>
    <row r="40" spans="12:12">
      <c r="L40" s="386"/>
    </row>
    <row r="41" spans="12:12">
      <c r="L41" s="386"/>
    </row>
    <row r="42" spans="12:12">
      <c r="L42" s="386"/>
    </row>
    <row r="43" spans="12:12">
      <c r="L43" s="386"/>
    </row>
    <row r="44" spans="12:12">
      <c r="L44" s="386"/>
    </row>
    <row r="45" spans="12:12">
      <c r="L45" s="386"/>
    </row>
    <row r="46" spans="12:12">
      <c r="L46" s="386"/>
    </row>
    <row r="47" spans="12:12">
      <c r="L47" s="386"/>
    </row>
    <row r="48" spans="12:12">
      <c r="L48" s="386"/>
    </row>
  </sheetData>
  <mergeCells count="41">
    <mergeCell ref="H12:J12"/>
    <mergeCell ref="C12:C15"/>
    <mergeCell ref="D26:D28"/>
    <mergeCell ref="E26:E27"/>
    <mergeCell ref="B29:D29"/>
    <mergeCell ref="B16:B28"/>
    <mergeCell ref="C16:C28"/>
    <mergeCell ref="D16:D25"/>
    <mergeCell ref="E16:E20"/>
    <mergeCell ref="E13:E15"/>
    <mergeCell ref="G16:G20"/>
    <mergeCell ref="E22:E24"/>
    <mergeCell ref="N12:R12"/>
    <mergeCell ref="M13:M15"/>
    <mergeCell ref="N13:N15"/>
    <mergeCell ref="O13:O15"/>
    <mergeCell ref="P13:P15"/>
    <mergeCell ref="Q13:Q15"/>
    <mergeCell ref="R13:R15"/>
    <mergeCell ref="H13:H15"/>
    <mergeCell ref="I13:I15"/>
    <mergeCell ref="J13:J15"/>
    <mergeCell ref="L13:L15"/>
    <mergeCell ref="D12:F12"/>
    <mergeCell ref="G12:G15"/>
    <mergeCell ref="F13:F15"/>
    <mergeCell ref="L12:M12"/>
    <mergeCell ref="C4:V4"/>
    <mergeCell ref="C5:V5"/>
    <mergeCell ref="C6:V6"/>
    <mergeCell ref="C7:V7"/>
    <mergeCell ref="T12:T15"/>
    <mergeCell ref="B10:V10"/>
    <mergeCell ref="B11:J11"/>
    <mergeCell ref="K11:K15"/>
    <mergeCell ref="L11:U11"/>
    <mergeCell ref="V11:V15"/>
    <mergeCell ref="B12:B15"/>
    <mergeCell ref="S12:S15"/>
    <mergeCell ref="U12:U15"/>
    <mergeCell ref="D13:D15"/>
  </mergeCells>
  <pageMargins left="0.75" right="0.75" top="1" bottom="1" header="0" footer="0"/>
  <pageSetup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Y71"/>
  <sheetViews>
    <sheetView topLeftCell="I8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2:25">
      <c r="E2" s="1"/>
    </row>
    <row r="4" spans="2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2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2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2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2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</row>
    <row r="9" spans="2:25" ht="18.75" thickBot="1">
      <c r="B9" s="418" t="s">
        <v>455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2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2:25" ht="16.5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2:25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2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2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2:25" ht="23.25" thickBot="1">
      <c r="B16" s="463" t="s">
        <v>262</v>
      </c>
      <c r="C16" s="472" t="s">
        <v>263</v>
      </c>
      <c r="D16" s="528" t="s">
        <v>264</v>
      </c>
      <c r="E16" s="546" t="s">
        <v>265</v>
      </c>
      <c r="F16" s="237" t="s">
        <v>266</v>
      </c>
      <c r="G16" s="549" t="s">
        <v>267</v>
      </c>
      <c r="H16" s="539" t="s">
        <v>268</v>
      </c>
      <c r="I16" s="542" t="s">
        <v>269</v>
      </c>
      <c r="J16" s="544" t="s">
        <v>270</v>
      </c>
      <c r="K16" s="111">
        <f>(L16+M16+N16+O16+P16+Q16+R16+S16+T16+U16)</f>
        <v>261703000</v>
      </c>
      <c r="L16" s="238">
        <v>245063000</v>
      </c>
      <c r="M16" s="239">
        <v>16640000</v>
      </c>
      <c r="N16" s="239"/>
      <c r="O16" s="239"/>
      <c r="P16" s="239"/>
      <c r="Q16" s="114"/>
      <c r="R16" s="114"/>
      <c r="S16" s="114"/>
      <c r="T16" s="114"/>
      <c r="U16" s="114"/>
      <c r="V16" s="240" t="s">
        <v>242</v>
      </c>
    </row>
    <row r="17" spans="2:22" ht="13.5" thickBot="1">
      <c r="B17" s="464"/>
      <c r="C17" s="473"/>
      <c r="D17" s="532"/>
      <c r="E17" s="547"/>
      <c r="F17" s="241" t="s">
        <v>271</v>
      </c>
      <c r="G17" s="550"/>
      <c r="H17" s="540"/>
      <c r="I17" s="496"/>
      <c r="J17" s="545"/>
      <c r="K17" s="96">
        <f>(L17+M17+N17+O17+P17+Q17+R17+S17+T17+U17)</f>
        <v>48360000</v>
      </c>
      <c r="L17" s="242"/>
      <c r="M17" s="243">
        <v>43360000</v>
      </c>
      <c r="N17" s="243"/>
      <c r="O17" s="243"/>
      <c r="P17" s="243">
        <v>5000000</v>
      </c>
      <c r="Q17" s="125"/>
      <c r="R17" s="125"/>
      <c r="S17" s="125"/>
      <c r="T17" s="125"/>
      <c r="U17" s="125"/>
      <c r="V17" s="244" t="s">
        <v>242</v>
      </c>
    </row>
    <row r="18" spans="2:22" ht="90.75" thickBot="1">
      <c r="B18" s="464"/>
      <c r="C18" s="473"/>
      <c r="D18" s="532"/>
      <c r="E18" s="547"/>
      <c r="F18" s="245" t="s">
        <v>272</v>
      </c>
      <c r="G18" s="551"/>
      <c r="H18" s="541"/>
      <c r="I18" s="543"/>
      <c r="J18" s="514"/>
      <c r="K18" s="111">
        <f>(L18+M18+N18+O18+P18+Q18+R18+S18+T18+U18)</f>
        <v>0</v>
      </c>
      <c r="L18" s="242">
        <v>0</v>
      </c>
      <c r="M18" s="243">
        <v>0</v>
      </c>
      <c r="N18" s="243"/>
      <c r="O18" s="243"/>
      <c r="P18" s="243"/>
      <c r="Q18" s="125"/>
      <c r="R18" s="125">
        <v>0</v>
      </c>
      <c r="S18" s="125"/>
      <c r="T18" s="125"/>
      <c r="U18" s="125"/>
      <c r="V18" s="244" t="s">
        <v>242</v>
      </c>
    </row>
    <row r="19" spans="2:22" ht="45.75" thickBot="1">
      <c r="B19" s="464"/>
      <c r="C19" s="473"/>
      <c r="D19" s="532"/>
      <c r="E19" s="548"/>
      <c r="F19" s="246" t="s">
        <v>273</v>
      </c>
      <c r="G19" s="400" t="s">
        <v>274</v>
      </c>
      <c r="H19" s="402" t="s">
        <v>275</v>
      </c>
      <c r="I19" s="394">
        <v>0</v>
      </c>
      <c r="J19" s="405">
        <v>1</v>
      </c>
      <c r="K19" s="111">
        <f>(L19+M19+N19+O19+P19+Q19+R19+S19+T19+U19)</f>
        <v>7000000</v>
      </c>
      <c r="L19" s="247">
        <v>7000000</v>
      </c>
      <c r="M19" s="248"/>
      <c r="N19" s="248"/>
      <c r="O19" s="248"/>
      <c r="P19" s="248"/>
      <c r="Q19" s="249"/>
      <c r="R19" s="250"/>
      <c r="S19" s="125"/>
      <c r="T19" s="251"/>
      <c r="U19" s="250"/>
      <c r="V19" s="252"/>
    </row>
    <row r="20" spans="2:22" ht="45.75" thickBot="1">
      <c r="B20" s="465"/>
      <c r="C20" s="474"/>
      <c r="D20" s="530"/>
      <c r="E20" s="253" t="s">
        <v>276</v>
      </c>
      <c r="F20" s="254" t="s">
        <v>277</v>
      </c>
      <c r="G20" s="133" t="s">
        <v>278</v>
      </c>
      <c r="H20" s="133" t="s">
        <v>279</v>
      </c>
      <c r="I20" s="136"/>
      <c r="J20" s="254">
        <v>5</v>
      </c>
      <c r="K20" s="395">
        <f>(L20+M20+N20+O20+P20+Q20+R20+S20+T20+U20)</f>
        <v>0</v>
      </c>
      <c r="L20" s="255"/>
      <c r="M20" s="256"/>
      <c r="N20" s="256"/>
      <c r="O20" s="256"/>
      <c r="P20" s="256"/>
      <c r="Q20" s="256"/>
      <c r="R20" s="257">
        <v>0</v>
      </c>
      <c r="S20" s="258"/>
      <c r="T20" s="259"/>
      <c r="U20" s="260"/>
      <c r="V20" s="200" t="s">
        <v>242</v>
      </c>
    </row>
    <row r="21" spans="2:22" ht="13.5" thickBot="1">
      <c r="B21" s="508" t="s">
        <v>79</v>
      </c>
      <c r="C21" s="508"/>
      <c r="D21" s="509"/>
      <c r="E21" s="261"/>
      <c r="F21" s="62"/>
      <c r="G21" s="62"/>
      <c r="H21" s="62"/>
      <c r="I21" s="62"/>
      <c r="J21" s="139"/>
      <c r="K21" s="63">
        <f t="shared" ref="K21:U21" si="0">SUM(K16:K20)</f>
        <v>317063000</v>
      </c>
      <c r="L21" s="64">
        <f t="shared" si="0"/>
        <v>252063000</v>
      </c>
      <c r="M21" s="140">
        <f t="shared" si="0"/>
        <v>60000000</v>
      </c>
      <c r="N21" s="140">
        <f t="shared" si="0"/>
        <v>0</v>
      </c>
      <c r="O21" s="140">
        <f t="shared" si="0"/>
        <v>0</v>
      </c>
      <c r="P21" s="140">
        <f t="shared" si="0"/>
        <v>5000000</v>
      </c>
      <c r="Q21" s="140">
        <f t="shared" si="0"/>
        <v>0</v>
      </c>
      <c r="R21" s="140">
        <f t="shared" si="0"/>
        <v>0</v>
      </c>
      <c r="S21" s="140">
        <f t="shared" si="0"/>
        <v>0</v>
      </c>
      <c r="T21" s="140">
        <f t="shared" si="0"/>
        <v>0</v>
      </c>
      <c r="U21" s="140">
        <f t="shared" si="0"/>
        <v>0</v>
      </c>
      <c r="V21" s="61"/>
    </row>
    <row r="22" spans="2:22">
      <c r="L22" s="386"/>
    </row>
    <row r="23" spans="2:22">
      <c r="L23" s="386"/>
    </row>
    <row r="24" spans="2:22">
      <c r="L24" s="386"/>
    </row>
    <row r="25" spans="2:22">
      <c r="L25" s="386"/>
    </row>
    <row r="26" spans="2:22">
      <c r="L26" s="386"/>
    </row>
    <row r="27" spans="2:22">
      <c r="L27" s="386"/>
    </row>
    <row r="28" spans="2:22">
      <c r="L28" s="386"/>
    </row>
    <row r="29" spans="2:22">
      <c r="L29" s="386"/>
    </row>
    <row r="30" spans="2:22">
      <c r="L30" s="386"/>
    </row>
    <row r="31" spans="2:22">
      <c r="L31" s="386"/>
    </row>
    <row r="32" spans="2:22">
      <c r="L32" s="386"/>
    </row>
    <row r="33" spans="12:12">
      <c r="L33" s="386"/>
    </row>
    <row r="34" spans="12:12">
      <c r="L34" s="386"/>
    </row>
    <row r="35" spans="12:12">
      <c r="L35" s="386"/>
    </row>
    <row r="36" spans="12:12">
      <c r="L36" s="386"/>
    </row>
    <row r="37" spans="12:12">
      <c r="L37" s="386"/>
    </row>
    <row r="38" spans="12:12">
      <c r="L38" s="386"/>
    </row>
    <row r="39" spans="12:12">
      <c r="L39" s="386"/>
    </row>
    <row r="40" spans="12:12">
      <c r="L40" s="386"/>
    </row>
    <row r="41" spans="12:12">
      <c r="L41" s="386"/>
    </row>
    <row r="42" spans="12:12">
      <c r="L42" s="386"/>
    </row>
    <row r="43" spans="12:12">
      <c r="L43" s="386"/>
    </row>
    <row r="44" spans="12:12">
      <c r="L44" s="386"/>
    </row>
    <row r="45" spans="12:12">
      <c r="L45" s="386"/>
    </row>
    <row r="46" spans="12:12">
      <c r="L46" s="386"/>
    </row>
    <row r="47" spans="12:12">
      <c r="L47" s="386"/>
    </row>
    <row r="48" spans="12:12">
      <c r="L48" s="386"/>
    </row>
    <row r="49" spans="12:12">
      <c r="L49" s="386"/>
    </row>
    <row r="50" spans="12:12">
      <c r="L50" s="386"/>
    </row>
    <row r="51" spans="12:12">
      <c r="L51" s="386"/>
    </row>
    <row r="52" spans="12:12">
      <c r="L52" s="386"/>
    </row>
    <row r="53" spans="12:12">
      <c r="L53" s="386"/>
    </row>
    <row r="54" spans="12:12">
      <c r="L54" s="386"/>
    </row>
    <row r="55" spans="12:12">
      <c r="L55" s="386"/>
    </row>
    <row r="56" spans="12:12">
      <c r="L56" s="386"/>
    </row>
    <row r="57" spans="12:12">
      <c r="L57" s="386"/>
    </row>
    <row r="58" spans="12:12">
      <c r="L58" s="386"/>
    </row>
    <row r="59" spans="12:12">
      <c r="L59" s="386"/>
    </row>
    <row r="60" spans="12:12">
      <c r="L60" s="386"/>
    </row>
    <row r="61" spans="12:12">
      <c r="L61" s="386"/>
    </row>
    <row r="62" spans="12:12">
      <c r="L62" s="386"/>
    </row>
    <row r="63" spans="12:12">
      <c r="L63" s="386"/>
    </row>
    <row r="64" spans="12:12">
      <c r="L64" s="386"/>
    </row>
    <row r="65" spans="12:12">
      <c r="L65" s="386"/>
    </row>
    <row r="66" spans="12:12">
      <c r="L66" s="386"/>
    </row>
    <row r="67" spans="12:12">
      <c r="L67" s="386"/>
    </row>
    <row r="68" spans="12:12">
      <c r="L68" s="386"/>
    </row>
    <row r="69" spans="12:12">
      <c r="L69" s="386"/>
    </row>
    <row r="70" spans="12:12">
      <c r="L70" s="386"/>
    </row>
    <row r="71" spans="12:12">
      <c r="L71" s="386"/>
    </row>
  </sheetData>
  <mergeCells count="41">
    <mergeCell ref="C4:V4"/>
    <mergeCell ref="C5:V5"/>
    <mergeCell ref="C6:V6"/>
    <mergeCell ref="B10:V10"/>
    <mergeCell ref="B11:J11"/>
    <mergeCell ref="K11:K15"/>
    <mergeCell ref="B12:B15"/>
    <mergeCell ref="C12:C15"/>
    <mergeCell ref="D12:F12"/>
    <mergeCell ref="G12:G15"/>
    <mergeCell ref="H12:J12"/>
    <mergeCell ref="L13:L15"/>
    <mergeCell ref="M13:M15"/>
    <mergeCell ref="N13:N15"/>
    <mergeCell ref="L11:U11"/>
    <mergeCell ref="V11:V15"/>
    <mergeCell ref="L12:M12"/>
    <mergeCell ref="N12:R12"/>
    <mergeCell ref="S12:S15"/>
    <mergeCell ref="T12:T15"/>
    <mergeCell ref="E13:E15"/>
    <mergeCell ref="F13:F15"/>
    <mergeCell ref="H13:H15"/>
    <mergeCell ref="I13:I15"/>
    <mergeCell ref="J13:J15"/>
    <mergeCell ref="C7:V7"/>
    <mergeCell ref="H16:H18"/>
    <mergeCell ref="I16:I18"/>
    <mergeCell ref="J16:J18"/>
    <mergeCell ref="B21:D21"/>
    <mergeCell ref="B16:B20"/>
    <mergeCell ref="C16:C20"/>
    <mergeCell ref="D16:D20"/>
    <mergeCell ref="E16:E19"/>
    <mergeCell ref="G16:G18"/>
    <mergeCell ref="O13:O15"/>
    <mergeCell ref="P13:P15"/>
    <mergeCell ref="Q13:Q15"/>
    <mergeCell ref="R13:R15"/>
    <mergeCell ref="U12:U15"/>
    <mergeCell ref="D13:D1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Y27"/>
  <sheetViews>
    <sheetView topLeftCell="M2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2:25">
      <c r="E2" s="1"/>
    </row>
    <row r="4" spans="2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2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2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2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2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</row>
    <row r="9" spans="2:25" ht="18.75" thickBot="1">
      <c r="B9" s="418" t="s">
        <v>456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2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2:25" ht="16.5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2:25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2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2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2:25" ht="23.25" thickBot="1">
      <c r="B16" s="463" t="s">
        <v>280</v>
      </c>
      <c r="C16" s="472" t="s">
        <v>281</v>
      </c>
      <c r="D16" s="528" t="s">
        <v>282</v>
      </c>
      <c r="E16" s="533" t="s">
        <v>283</v>
      </c>
      <c r="F16" s="67" t="s">
        <v>284</v>
      </c>
      <c r="G16" s="168" t="s">
        <v>285</v>
      </c>
      <c r="H16" s="69" t="s">
        <v>286</v>
      </c>
      <c r="I16" s="262" t="s">
        <v>287</v>
      </c>
      <c r="J16" s="263" t="s">
        <v>287</v>
      </c>
      <c r="K16" s="111">
        <f>(L16+M16+N16+O16+P16+Q16+R16+S16+T16+U16)</f>
        <v>202500000</v>
      </c>
      <c r="L16" s="112">
        <v>80000000</v>
      </c>
      <c r="M16" s="113">
        <v>2500000</v>
      </c>
      <c r="N16" s="113"/>
      <c r="O16" s="113"/>
      <c r="P16" s="113">
        <v>120000000</v>
      </c>
      <c r="Q16" s="113"/>
      <c r="R16" s="183"/>
      <c r="S16" s="264"/>
      <c r="T16" s="265"/>
      <c r="U16" s="143"/>
      <c r="V16" s="240" t="s">
        <v>288</v>
      </c>
    </row>
    <row r="17" spans="2:22" ht="23.25" thickBot="1">
      <c r="B17" s="464"/>
      <c r="C17" s="473"/>
      <c r="D17" s="532"/>
      <c r="E17" s="523"/>
      <c r="F17" s="398" t="s">
        <v>289</v>
      </c>
      <c r="G17" s="266" t="s">
        <v>290</v>
      </c>
      <c r="H17" s="404" t="s">
        <v>291</v>
      </c>
      <c r="I17" s="267" t="s">
        <v>292</v>
      </c>
      <c r="J17" s="268" t="s">
        <v>293</v>
      </c>
      <c r="K17" s="111">
        <f>(L17+M17+N17+O17+P17+Q17+R17+S17+T17+U17)</f>
        <v>100000000</v>
      </c>
      <c r="L17" s="123">
        <v>80000000</v>
      </c>
      <c r="M17" s="124"/>
      <c r="N17" s="124"/>
      <c r="O17" s="124"/>
      <c r="P17" s="124">
        <v>20000000</v>
      </c>
      <c r="Q17" s="124"/>
      <c r="R17" s="146"/>
      <c r="S17" s="269"/>
      <c r="T17" s="270"/>
      <c r="U17" s="146"/>
      <c r="V17" s="244" t="s">
        <v>288</v>
      </c>
    </row>
    <row r="18" spans="2:22" ht="23.25" thickBot="1">
      <c r="B18" s="464"/>
      <c r="C18" s="473"/>
      <c r="D18" s="532"/>
      <c r="E18" s="119" t="s">
        <v>294</v>
      </c>
      <c r="F18" s="16" t="s">
        <v>295</v>
      </c>
      <c r="G18" s="266" t="s">
        <v>296</v>
      </c>
      <c r="H18" s="404" t="s">
        <v>297</v>
      </c>
      <c r="I18" s="271">
        <v>0</v>
      </c>
      <c r="J18" s="272" t="s">
        <v>298</v>
      </c>
      <c r="K18" s="111">
        <f>(L18+M18+N18+O18+P18+Q18+R18+S18+T18+U18)</f>
        <v>20000000</v>
      </c>
      <c r="L18" s="159">
        <v>20000000</v>
      </c>
      <c r="M18" s="160"/>
      <c r="N18" s="160"/>
      <c r="O18" s="160"/>
      <c r="P18" s="160"/>
      <c r="Q18" s="160"/>
      <c r="R18" s="162"/>
      <c r="S18" s="273"/>
      <c r="T18" s="274"/>
      <c r="U18" s="162"/>
      <c r="V18" s="244" t="s">
        <v>288</v>
      </c>
    </row>
    <row r="19" spans="2:22" ht="89.25" customHeight="1" thickBot="1">
      <c r="B19" s="465"/>
      <c r="C19" s="474"/>
      <c r="D19" s="530"/>
      <c r="E19" s="130" t="s">
        <v>299</v>
      </c>
      <c r="F19" s="397" t="s">
        <v>300</v>
      </c>
      <c r="G19" s="275" t="s">
        <v>301</v>
      </c>
      <c r="H19" s="394" t="s">
        <v>302</v>
      </c>
      <c r="I19" s="276">
        <v>0</v>
      </c>
      <c r="J19" s="277" t="s">
        <v>303</v>
      </c>
      <c r="K19" s="395">
        <f>(L19+M19+N19+O19+P19+Q19+R19+S19+T19+U19)</f>
        <v>15000000</v>
      </c>
      <c r="L19" s="178">
        <v>15000000</v>
      </c>
      <c r="M19" s="278"/>
      <c r="N19" s="278"/>
      <c r="O19" s="278"/>
      <c r="P19" s="278"/>
      <c r="Q19" s="278"/>
      <c r="R19" s="279"/>
      <c r="S19" s="280"/>
      <c r="T19" s="281"/>
      <c r="U19" s="279"/>
      <c r="V19" s="200" t="s">
        <v>288</v>
      </c>
    </row>
    <row r="20" spans="2:22" ht="13.5" thickBot="1">
      <c r="B20" s="552" t="s">
        <v>79</v>
      </c>
      <c r="C20" s="552"/>
      <c r="D20" s="553"/>
      <c r="E20" s="282"/>
      <c r="F20" s="283"/>
      <c r="G20" s="284"/>
      <c r="H20" s="284"/>
      <c r="I20" s="285"/>
      <c r="J20" s="286"/>
      <c r="K20" s="63">
        <f t="shared" ref="K20:U20" si="0">SUM(K16:K19)</f>
        <v>337500000</v>
      </c>
      <c r="L20" s="64">
        <f t="shared" si="0"/>
        <v>195000000</v>
      </c>
      <c r="M20" s="64">
        <f t="shared" si="0"/>
        <v>2500000</v>
      </c>
      <c r="N20" s="140">
        <f t="shared" si="0"/>
        <v>0</v>
      </c>
      <c r="O20" s="140">
        <f t="shared" si="0"/>
        <v>0</v>
      </c>
      <c r="P20" s="140">
        <f t="shared" si="0"/>
        <v>140000000</v>
      </c>
      <c r="Q20" s="140">
        <f t="shared" si="0"/>
        <v>0</v>
      </c>
      <c r="R20" s="140">
        <f t="shared" si="0"/>
        <v>0</v>
      </c>
      <c r="S20" s="140">
        <f t="shared" si="0"/>
        <v>0</v>
      </c>
      <c r="T20" s="140">
        <f t="shared" si="0"/>
        <v>0</v>
      </c>
      <c r="U20" s="140">
        <f t="shared" si="0"/>
        <v>0</v>
      </c>
      <c r="V20" s="61"/>
    </row>
    <row r="21" spans="2:22">
      <c r="L21" s="386"/>
    </row>
    <row r="22" spans="2:22">
      <c r="L22" s="386"/>
    </row>
    <row r="23" spans="2:22">
      <c r="L23" s="386"/>
    </row>
    <row r="24" spans="2:22">
      <c r="L24" s="386"/>
    </row>
    <row r="25" spans="2:22">
      <c r="L25" s="386"/>
    </row>
    <row r="26" spans="2:22">
      <c r="L26" s="386"/>
    </row>
    <row r="27" spans="2:22">
      <c r="L27" s="386"/>
    </row>
  </sheetData>
  <mergeCells count="37">
    <mergeCell ref="C4:V4"/>
    <mergeCell ref="C5:V5"/>
    <mergeCell ref="C6:V6"/>
    <mergeCell ref="B10:V10"/>
    <mergeCell ref="B11:J11"/>
    <mergeCell ref="K11:K15"/>
    <mergeCell ref="V11:V15"/>
    <mergeCell ref="B12:B15"/>
    <mergeCell ref="C12:C15"/>
    <mergeCell ref="D12:F12"/>
    <mergeCell ref="G12:G15"/>
    <mergeCell ref="H12:J12"/>
    <mergeCell ref="L12:M12"/>
    <mergeCell ref="N12:R12"/>
    <mergeCell ref="S12:S15"/>
    <mergeCell ref="T12:T15"/>
    <mergeCell ref="J13:J15"/>
    <mergeCell ref="L13:L15"/>
    <mergeCell ref="M13:M15"/>
    <mergeCell ref="N13:N15"/>
    <mergeCell ref="L11:U11"/>
    <mergeCell ref="C7:V7"/>
    <mergeCell ref="B20:D20"/>
    <mergeCell ref="B16:B19"/>
    <mergeCell ref="C16:C19"/>
    <mergeCell ref="D16:D19"/>
    <mergeCell ref="E16:E17"/>
    <mergeCell ref="O13:O15"/>
    <mergeCell ref="P13:P15"/>
    <mergeCell ref="Q13:Q15"/>
    <mergeCell ref="R13:R15"/>
    <mergeCell ref="U12:U15"/>
    <mergeCell ref="D13:D15"/>
    <mergeCell ref="E13:E15"/>
    <mergeCell ref="F13:F15"/>
    <mergeCell ref="H13:H15"/>
    <mergeCell ref="I13:I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Y89"/>
  <sheetViews>
    <sheetView topLeftCell="I8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2:25">
      <c r="E2" s="1"/>
    </row>
    <row r="4" spans="2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2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2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2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2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</row>
    <row r="9" spans="2:25" ht="18.75" thickBot="1">
      <c r="B9" s="418" t="s">
        <v>456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2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2:25" ht="16.5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2:25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2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2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2:25" ht="34.5" thickBot="1">
      <c r="B16" s="554" t="s">
        <v>304</v>
      </c>
      <c r="C16" s="556" t="s">
        <v>305</v>
      </c>
      <c r="D16" s="558" t="s">
        <v>306</v>
      </c>
      <c r="E16" s="533" t="s">
        <v>307</v>
      </c>
      <c r="F16" s="404" t="s">
        <v>308</v>
      </c>
      <c r="G16" s="287" t="s">
        <v>309</v>
      </c>
      <c r="H16" s="287" t="s">
        <v>310</v>
      </c>
      <c r="I16" s="287">
        <v>0</v>
      </c>
      <c r="J16" s="169" t="s">
        <v>311</v>
      </c>
      <c r="K16" s="111">
        <f>(L16+M16+N16+O16+P16+Q16+R16+S16+T16+U16)</f>
        <v>3624000</v>
      </c>
      <c r="L16" s="288"/>
      <c r="M16" s="113">
        <v>624000</v>
      </c>
      <c r="N16" s="142"/>
      <c r="O16" s="142"/>
      <c r="P16" s="113">
        <v>3000000</v>
      </c>
      <c r="Q16" s="289"/>
      <c r="R16" s="289"/>
      <c r="S16" s="289"/>
      <c r="T16" s="289"/>
      <c r="U16" s="289"/>
      <c r="V16" s="240" t="s">
        <v>288</v>
      </c>
    </row>
    <row r="17" spans="2:22" ht="45.75" thickBot="1">
      <c r="B17" s="555"/>
      <c r="C17" s="557"/>
      <c r="D17" s="559"/>
      <c r="E17" s="561"/>
      <c r="F17" s="121" t="s">
        <v>312</v>
      </c>
      <c r="G17" s="287" t="s">
        <v>313</v>
      </c>
      <c r="H17" s="287" t="s">
        <v>314</v>
      </c>
      <c r="I17" s="17">
        <v>0</v>
      </c>
      <c r="J17" s="203" t="s">
        <v>315</v>
      </c>
      <c r="K17" s="111">
        <f t="shared" ref="K17:K33" si="0">(L17+M17+N17+O17+P17+Q17+R17+S17+T17+U17)</f>
        <v>6678834</v>
      </c>
      <c r="L17" s="159">
        <v>3678834</v>
      </c>
      <c r="M17" s="161"/>
      <c r="N17" s="161"/>
      <c r="O17" s="161"/>
      <c r="P17" s="160">
        <v>3000000</v>
      </c>
      <c r="Q17" s="290"/>
      <c r="R17" s="290"/>
      <c r="S17" s="290"/>
      <c r="T17" s="290"/>
      <c r="U17" s="290"/>
      <c r="V17" s="244" t="s">
        <v>288</v>
      </c>
    </row>
    <row r="18" spans="2:22" ht="34.5" thickBot="1">
      <c r="B18" s="555"/>
      <c r="C18" s="557"/>
      <c r="D18" s="559"/>
      <c r="E18" s="561"/>
      <c r="F18" s="121" t="s">
        <v>319</v>
      </c>
      <c r="G18" s="17" t="s">
        <v>320</v>
      </c>
      <c r="H18" s="17" t="s">
        <v>321</v>
      </c>
      <c r="I18" s="18">
        <v>0</v>
      </c>
      <c r="J18" s="203" t="s">
        <v>322</v>
      </c>
      <c r="K18" s="111">
        <f t="shared" si="0"/>
        <v>2000000</v>
      </c>
      <c r="L18" s="291"/>
      <c r="M18" s="161"/>
      <c r="N18" s="161"/>
      <c r="O18" s="161"/>
      <c r="P18" s="160">
        <v>2000000</v>
      </c>
      <c r="Q18" s="243"/>
      <c r="R18" s="290"/>
      <c r="S18" s="290"/>
      <c r="T18" s="290"/>
      <c r="U18" s="290"/>
      <c r="V18" s="244"/>
    </row>
    <row r="19" spans="2:22" ht="57" thickBot="1">
      <c r="B19" s="555"/>
      <c r="C19" s="557"/>
      <c r="D19" s="559"/>
      <c r="E19" s="561"/>
      <c r="F19" s="121" t="s">
        <v>323</v>
      </c>
      <c r="G19" s="17" t="s">
        <v>324</v>
      </c>
      <c r="H19" s="17" t="s">
        <v>325</v>
      </c>
      <c r="I19" s="18">
        <v>0</v>
      </c>
      <c r="J19" s="203" t="s">
        <v>326</v>
      </c>
      <c r="K19" s="111">
        <f t="shared" si="0"/>
        <v>2000000</v>
      </c>
      <c r="L19" s="291"/>
      <c r="M19" s="161"/>
      <c r="N19" s="161"/>
      <c r="O19" s="161"/>
      <c r="P19" s="160">
        <v>2000000</v>
      </c>
      <c r="Q19" s="243"/>
      <c r="R19" s="290"/>
      <c r="S19" s="290"/>
      <c r="T19" s="290"/>
      <c r="U19" s="290"/>
      <c r="V19" s="244"/>
    </row>
    <row r="20" spans="2:22" ht="34.5" thickBot="1">
      <c r="B20" s="555"/>
      <c r="C20" s="557"/>
      <c r="D20" s="559"/>
      <c r="E20" s="561"/>
      <c r="F20" s="121" t="s">
        <v>327</v>
      </c>
      <c r="G20" s="17" t="s">
        <v>328</v>
      </c>
      <c r="H20" s="17" t="s">
        <v>329</v>
      </c>
      <c r="I20" s="18">
        <v>1</v>
      </c>
      <c r="J20" s="203">
        <v>1</v>
      </c>
      <c r="K20" s="111">
        <f t="shared" si="0"/>
        <v>1000000</v>
      </c>
      <c r="L20" s="291"/>
      <c r="M20" s="161"/>
      <c r="N20" s="161"/>
      <c r="O20" s="161"/>
      <c r="P20" s="160">
        <v>1000000</v>
      </c>
      <c r="Q20" s="243"/>
      <c r="R20" s="290"/>
      <c r="S20" s="290"/>
      <c r="T20" s="290"/>
      <c r="U20" s="290"/>
      <c r="V20" s="244"/>
    </row>
    <row r="21" spans="2:22" ht="34.5" thickBot="1">
      <c r="B21" s="555"/>
      <c r="C21" s="557"/>
      <c r="D21" s="559"/>
      <c r="E21" s="523"/>
      <c r="F21" s="393" t="s">
        <v>330</v>
      </c>
      <c r="G21" s="17" t="s">
        <v>331</v>
      </c>
      <c r="H21" s="33" t="s">
        <v>332</v>
      </c>
      <c r="I21" s="18">
        <v>4</v>
      </c>
      <c r="J21" s="252">
        <v>4</v>
      </c>
      <c r="K21" s="111">
        <f t="shared" si="0"/>
        <v>2000000</v>
      </c>
      <c r="L21" s="291"/>
      <c r="M21" s="161"/>
      <c r="N21" s="161"/>
      <c r="O21" s="161"/>
      <c r="P21" s="160">
        <v>2000000</v>
      </c>
      <c r="Q21" s="161"/>
      <c r="R21" s="290"/>
      <c r="S21" s="290"/>
      <c r="T21" s="290"/>
      <c r="U21" s="290"/>
      <c r="V21" s="244"/>
    </row>
    <row r="22" spans="2:22" ht="45.75" thickBot="1">
      <c r="B22" s="555"/>
      <c r="C22" s="557"/>
      <c r="D22" s="559"/>
      <c r="E22" s="522" t="s">
        <v>333</v>
      </c>
      <c r="F22" s="121" t="s">
        <v>334</v>
      </c>
      <c r="G22" s="287" t="s">
        <v>335</v>
      </c>
      <c r="H22" s="17" t="s">
        <v>336</v>
      </c>
      <c r="I22" s="403">
        <v>0</v>
      </c>
      <c r="J22" s="292" t="s">
        <v>311</v>
      </c>
      <c r="K22" s="111">
        <f t="shared" si="0"/>
        <v>3000000</v>
      </c>
      <c r="L22" s="291"/>
      <c r="M22" s="161"/>
      <c r="N22" s="161"/>
      <c r="O22" s="161"/>
      <c r="P22" s="160">
        <v>3000000</v>
      </c>
      <c r="Q22" s="290"/>
      <c r="R22" s="290"/>
      <c r="S22" s="290"/>
      <c r="T22" s="290"/>
      <c r="U22" s="290"/>
      <c r="V22" s="244" t="s">
        <v>288</v>
      </c>
    </row>
    <row r="23" spans="2:22" ht="68.25" thickBot="1">
      <c r="B23" s="555"/>
      <c r="C23" s="557"/>
      <c r="D23" s="559"/>
      <c r="E23" s="561"/>
      <c r="F23" s="121" t="s">
        <v>337</v>
      </c>
      <c r="G23" s="287" t="s">
        <v>338</v>
      </c>
      <c r="H23" s="287" t="s">
        <v>339</v>
      </c>
      <c r="I23" s="17">
        <v>0</v>
      </c>
      <c r="J23" s="203" t="s">
        <v>315</v>
      </c>
      <c r="K23" s="111">
        <f t="shared" si="0"/>
        <v>2000000</v>
      </c>
      <c r="L23" s="291"/>
      <c r="M23" s="161"/>
      <c r="N23" s="161"/>
      <c r="O23" s="161"/>
      <c r="P23" s="160">
        <v>2000000</v>
      </c>
      <c r="Q23" s="290"/>
      <c r="R23" s="290"/>
      <c r="S23" s="290"/>
      <c r="T23" s="290"/>
      <c r="U23" s="290"/>
      <c r="V23" s="244"/>
    </row>
    <row r="24" spans="2:22" ht="34.5" thickBot="1">
      <c r="B24" s="555"/>
      <c r="C24" s="557"/>
      <c r="D24" s="559"/>
      <c r="E24" s="561"/>
      <c r="F24" s="121" t="s">
        <v>340</v>
      </c>
      <c r="G24" s="17" t="s">
        <v>341</v>
      </c>
      <c r="H24" s="17" t="s">
        <v>342</v>
      </c>
      <c r="I24" s="18">
        <v>1</v>
      </c>
      <c r="J24" s="203">
        <v>1</v>
      </c>
      <c r="K24" s="111">
        <f t="shared" si="0"/>
        <v>1000000</v>
      </c>
      <c r="L24" s="291"/>
      <c r="M24" s="161"/>
      <c r="N24" s="161"/>
      <c r="O24" s="161"/>
      <c r="P24" s="160">
        <v>1000000</v>
      </c>
      <c r="Q24" s="290"/>
      <c r="R24" s="160"/>
      <c r="S24" s="290"/>
      <c r="T24" s="290"/>
      <c r="U24" s="290"/>
      <c r="V24" s="244"/>
    </row>
    <row r="25" spans="2:22" ht="45.75" thickBot="1">
      <c r="B25" s="555"/>
      <c r="C25" s="557"/>
      <c r="D25" s="559"/>
      <c r="E25" s="561"/>
      <c r="F25" s="393" t="s">
        <v>343</v>
      </c>
      <c r="G25" s="17" t="s">
        <v>344</v>
      </c>
      <c r="H25" s="33" t="s">
        <v>345</v>
      </c>
      <c r="I25" s="18">
        <v>0</v>
      </c>
      <c r="J25" s="252">
        <v>8</v>
      </c>
      <c r="K25" s="111">
        <f t="shared" si="0"/>
        <v>17000000</v>
      </c>
      <c r="L25" s="159">
        <v>15000000</v>
      </c>
      <c r="M25" s="161"/>
      <c r="N25" s="161"/>
      <c r="O25" s="161"/>
      <c r="P25" s="160">
        <v>2000000</v>
      </c>
      <c r="Q25" s="290"/>
      <c r="R25" s="290"/>
      <c r="S25" s="290"/>
      <c r="T25" s="290"/>
      <c r="U25" s="290"/>
      <c r="V25" s="244"/>
    </row>
    <row r="26" spans="2:22" ht="23.25" thickBot="1">
      <c r="B26" s="555"/>
      <c r="C26" s="557"/>
      <c r="D26" s="560"/>
      <c r="E26" s="523"/>
      <c r="F26" s="393" t="s">
        <v>346</v>
      </c>
      <c r="G26" s="17" t="s">
        <v>347</v>
      </c>
      <c r="H26" s="33" t="s">
        <v>348</v>
      </c>
      <c r="I26" s="18">
        <v>1</v>
      </c>
      <c r="J26" s="252">
        <v>1</v>
      </c>
      <c r="K26" s="111">
        <f t="shared" si="0"/>
        <v>2000000</v>
      </c>
      <c r="L26" s="291"/>
      <c r="M26" s="161"/>
      <c r="N26" s="161"/>
      <c r="O26" s="161"/>
      <c r="P26" s="160">
        <v>2000000</v>
      </c>
      <c r="Q26" s="290"/>
      <c r="R26" s="290"/>
      <c r="S26" s="290"/>
      <c r="T26" s="290"/>
      <c r="U26" s="290"/>
      <c r="V26" s="244" t="s">
        <v>288</v>
      </c>
    </row>
    <row r="27" spans="2:22" ht="45.75" thickBot="1">
      <c r="B27" s="555"/>
      <c r="C27" s="557"/>
      <c r="D27" s="562" t="s">
        <v>349</v>
      </c>
      <c r="E27" s="563" t="s">
        <v>350</v>
      </c>
      <c r="F27" s="228" t="s">
        <v>351</v>
      </c>
      <c r="G27" s="45" t="s">
        <v>352</v>
      </c>
      <c r="H27" s="17" t="s">
        <v>353</v>
      </c>
      <c r="I27" s="18" t="s">
        <v>354</v>
      </c>
      <c r="J27" s="203" t="s">
        <v>354</v>
      </c>
      <c r="K27" s="111">
        <f t="shared" si="0"/>
        <v>394000000</v>
      </c>
      <c r="L27" s="293"/>
      <c r="M27" s="23">
        <v>394000000</v>
      </c>
      <c r="N27" s="294"/>
      <c r="O27" s="294"/>
      <c r="P27" s="161"/>
      <c r="Q27" s="295"/>
      <c r="R27" s="295"/>
      <c r="S27" s="295"/>
      <c r="T27" s="295"/>
      <c r="U27" s="295"/>
      <c r="V27" s="244" t="s">
        <v>288</v>
      </c>
    </row>
    <row r="28" spans="2:22" ht="68.25" thickBot="1">
      <c r="B28" s="555"/>
      <c r="C28" s="557"/>
      <c r="D28" s="559"/>
      <c r="E28" s="547"/>
      <c r="F28" s="228" t="s">
        <v>355</v>
      </c>
      <c r="G28" s="45" t="s">
        <v>356</v>
      </c>
      <c r="H28" s="17" t="s">
        <v>357</v>
      </c>
      <c r="I28" s="122">
        <v>1</v>
      </c>
      <c r="J28" s="292">
        <v>1</v>
      </c>
      <c r="K28" s="111">
        <f t="shared" si="0"/>
        <v>10000000</v>
      </c>
      <c r="L28" s="173">
        <v>10000000</v>
      </c>
      <c r="M28" s="23"/>
      <c r="N28" s="294"/>
      <c r="O28" s="294"/>
      <c r="P28" s="161"/>
      <c r="Q28" s="295"/>
      <c r="R28" s="295"/>
      <c r="S28" s="295"/>
      <c r="T28" s="295"/>
      <c r="U28" s="295"/>
      <c r="V28" s="244"/>
    </row>
    <row r="29" spans="2:22" ht="34.5" thickBot="1">
      <c r="B29" s="555"/>
      <c r="C29" s="557"/>
      <c r="D29" s="559"/>
      <c r="E29" s="547"/>
      <c r="F29" s="228" t="s">
        <v>358</v>
      </c>
      <c r="G29" s="45" t="s">
        <v>359</v>
      </c>
      <c r="H29" s="17" t="s">
        <v>360</v>
      </c>
      <c r="I29" s="292" t="s">
        <v>361</v>
      </c>
      <c r="J29" s="292" t="s">
        <v>361</v>
      </c>
      <c r="K29" s="111">
        <f t="shared" si="0"/>
        <v>5000000</v>
      </c>
      <c r="L29" s="173">
        <v>5000000</v>
      </c>
      <c r="M29" s="294"/>
      <c r="N29" s="294"/>
      <c r="O29" s="294"/>
      <c r="P29" s="161"/>
      <c r="Q29" s="295"/>
      <c r="R29" s="295"/>
      <c r="S29" s="295"/>
      <c r="T29" s="295"/>
      <c r="U29" s="295"/>
      <c r="V29" s="244" t="s">
        <v>288</v>
      </c>
    </row>
    <row r="30" spans="2:22" ht="57" thickBot="1">
      <c r="B30" s="555"/>
      <c r="C30" s="557"/>
      <c r="D30" s="560"/>
      <c r="E30" s="548"/>
      <c r="F30" s="228" t="s">
        <v>362</v>
      </c>
      <c r="G30" s="45" t="s">
        <v>363</v>
      </c>
      <c r="H30" s="45" t="s">
        <v>364</v>
      </c>
      <c r="I30" s="17">
        <v>0</v>
      </c>
      <c r="J30" s="292">
        <v>1</v>
      </c>
      <c r="K30" s="111">
        <f t="shared" si="0"/>
        <v>5000000</v>
      </c>
      <c r="L30" s="293"/>
      <c r="M30" s="294"/>
      <c r="N30" s="294"/>
      <c r="O30" s="294"/>
      <c r="P30" s="160">
        <v>5000000</v>
      </c>
      <c r="Q30" s="295"/>
      <c r="R30" s="295"/>
      <c r="S30" s="295"/>
      <c r="T30" s="295"/>
      <c r="U30" s="295"/>
      <c r="V30" s="244" t="s">
        <v>288</v>
      </c>
    </row>
    <row r="31" spans="2:22" ht="34.5" thickBot="1">
      <c r="B31" s="555"/>
      <c r="C31" s="557"/>
      <c r="D31" s="562" t="s">
        <v>365</v>
      </c>
      <c r="E31" s="522" t="s">
        <v>366</v>
      </c>
      <c r="F31" s="121" t="s">
        <v>316</v>
      </c>
      <c r="G31" s="17" t="s">
        <v>317</v>
      </c>
      <c r="H31" s="17" t="s">
        <v>367</v>
      </c>
      <c r="I31" s="203" t="s">
        <v>368</v>
      </c>
      <c r="J31" s="252" t="s">
        <v>318</v>
      </c>
      <c r="K31" s="111">
        <f t="shared" si="0"/>
        <v>14670000</v>
      </c>
      <c r="L31" s="291"/>
      <c r="M31" s="161"/>
      <c r="N31" s="161"/>
      <c r="O31" s="161"/>
      <c r="P31" s="160">
        <v>14670000</v>
      </c>
      <c r="Q31" s="161"/>
      <c r="R31" s="161"/>
      <c r="S31" s="161"/>
      <c r="T31" s="161"/>
      <c r="U31" s="161"/>
      <c r="V31" s="244" t="s">
        <v>288</v>
      </c>
    </row>
    <row r="32" spans="2:22" ht="34.5" thickBot="1">
      <c r="B32" s="555"/>
      <c r="C32" s="557"/>
      <c r="D32" s="559"/>
      <c r="E32" s="561"/>
      <c r="F32" s="121" t="s">
        <v>369</v>
      </c>
      <c r="G32" s="17" t="s">
        <v>370</v>
      </c>
      <c r="H32" s="17" t="s">
        <v>371</v>
      </c>
      <c r="I32" s="17">
        <v>3300</v>
      </c>
      <c r="J32" s="292">
        <v>3400</v>
      </c>
      <c r="K32" s="111">
        <f t="shared" si="0"/>
        <v>24900000</v>
      </c>
      <c r="L32" s="291"/>
      <c r="M32" s="161"/>
      <c r="N32" s="161"/>
      <c r="O32" s="161"/>
      <c r="P32" s="160">
        <v>24900000</v>
      </c>
      <c r="Q32" s="161"/>
      <c r="R32" s="161"/>
      <c r="S32" s="161"/>
      <c r="T32" s="161"/>
      <c r="U32" s="161"/>
      <c r="V32" s="244" t="s">
        <v>288</v>
      </c>
    </row>
    <row r="33" spans="2:22" ht="34.5" thickBot="1">
      <c r="B33" s="555"/>
      <c r="C33" s="557"/>
      <c r="D33" s="559"/>
      <c r="E33" s="561"/>
      <c r="F33" s="121" t="s">
        <v>372</v>
      </c>
      <c r="G33" s="33" t="s">
        <v>373</v>
      </c>
      <c r="H33" s="33" t="s">
        <v>374</v>
      </c>
      <c r="I33" s="17">
        <v>1</v>
      </c>
      <c r="J33" s="296">
        <v>1</v>
      </c>
      <c r="K33" s="111">
        <f t="shared" si="0"/>
        <v>1000000</v>
      </c>
      <c r="L33" s="297"/>
      <c r="M33" s="298"/>
      <c r="N33" s="298"/>
      <c r="O33" s="298"/>
      <c r="P33" s="299">
        <v>1000000</v>
      </c>
      <c r="Q33" s="298"/>
      <c r="R33" s="298"/>
      <c r="S33" s="298"/>
      <c r="T33" s="298"/>
      <c r="U33" s="298"/>
      <c r="V33" s="300"/>
    </row>
    <row r="34" spans="2:22" ht="13.5" thickBot="1">
      <c r="B34" s="531" t="s">
        <v>79</v>
      </c>
      <c r="C34" s="508"/>
      <c r="D34" s="509"/>
      <c r="E34" s="301"/>
      <c r="F34" s="284"/>
      <c r="G34" s="284"/>
      <c r="H34" s="284"/>
      <c r="I34" s="302"/>
      <c r="J34" s="285"/>
      <c r="K34" s="63">
        <f>SUM(K16:K33)</f>
        <v>496872834</v>
      </c>
      <c r="L34" s="64">
        <f>SUM(L16:L33)</f>
        <v>33678834</v>
      </c>
      <c r="M34" s="140">
        <f t="shared" ref="M34:U34" si="1">SUM(M16:M31)</f>
        <v>394624000</v>
      </c>
      <c r="N34" s="140">
        <f t="shared" si="1"/>
        <v>0</v>
      </c>
      <c r="O34" s="140">
        <f t="shared" si="1"/>
        <v>0</v>
      </c>
      <c r="P34" s="140">
        <f>SUM(P16:P33)</f>
        <v>68570000</v>
      </c>
      <c r="Q34" s="140">
        <f>SUM(Q16:Q33)</f>
        <v>0</v>
      </c>
      <c r="R34" s="140">
        <f>SUM(R16:R33)</f>
        <v>0</v>
      </c>
      <c r="S34" s="140">
        <f t="shared" si="1"/>
        <v>0</v>
      </c>
      <c r="T34" s="140">
        <f t="shared" si="1"/>
        <v>0</v>
      </c>
      <c r="U34" s="140">
        <f t="shared" si="1"/>
        <v>0</v>
      </c>
      <c r="V34" s="61"/>
    </row>
    <row r="35" spans="2:22">
      <c r="L35" s="386"/>
    </row>
    <row r="36" spans="2:22">
      <c r="L36" s="386"/>
    </row>
    <row r="37" spans="2:22">
      <c r="L37" s="386"/>
    </row>
    <row r="38" spans="2:22">
      <c r="L38" s="386"/>
    </row>
    <row r="39" spans="2:22">
      <c r="L39" s="386"/>
    </row>
    <row r="40" spans="2:22">
      <c r="L40" s="386"/>
    </row>
    <row r="41" spans="2:22">
      <c r="L41" s="386"/>
    </row>
    <row r="42" spans="2:22">
      <c r="L42" s="386"/>
    </row>
    <row r="43" spans="2:22">
      <c r="L43" s="386"/>
    </row>
    <row r="44" spans="2:22">
      <c r="L44" s="386"/>
    </row>
    <row r="45" spans="2:22">
      <c r="L45" s="386"/>
    </row>
    <row r="46" spans="2:22">
      <c r="L46" s="386"/>
    </row>
    <row r="47" spans="2:22">
      <c r="L47" s="386"/>
    </row>
    <row r="48" spans="2:22">
      <c r="L48" s="386"/>
    </row>
    <row r="49" spans="12:12">
      <c r="L49" s="386"/>
    </row>
    <row r="50" spans="12:12">
      <c r="L50" s="386"/>
    </row>
    <row r="51" spans="12:12">
      <c r="L51" s="386"/>
    </row>
    <row r="52" spans="12:12">
      <c r="L52" s="386"/>
    </row>
    <row r="53" spans="12:12">
      <c r="L53" s="386"/>
    </row>
    <row r="54" spans="12:12">
      <c r="L54" s="386"/>
    </row>
    <row r="55" spans="12:12">
      <c r="L55" s="386"/>
    </row>
    <row r="56" spans="12:12">
      <c r="L56" s="386"/>
    </row>
    <row r="57" spans="12:12">
      <c r="L57" s="386"/>
    </row>
    <row r="58" spans="12:12">
      <c r="L58" s="386"/>
    </row>
    <row r="59" spans="12:12">
      <c r="L59" s="386"/>
    </row>
    <row r="60" spans="12:12">
      <c r="L60" s="386"/>
    </row>
    <row r="61" spans="12:12">
      <c r="L61" s="386"/>
    </row>
    <row r="62" spans="12:12">
      <c r="L62" s="386"/>
    </row>
    <row r="63" spans="12:12">
      <c r="L63" s="386"/>
    </row>
    <row r="64" spans="12:12">
      <c r="L64" s="386"/>
    </row>
    <row r="65" spans="12:12">
      <c r="L65" s="386"/>
    </row>
    <row r="66" spans="12:12">
      <c r="L66" s="386"/>
    </row>
    <row r="67" spans="12:12">
      <c r="L67" s="386"/>
    </row>
    <row r="68" spans="12:12">
      <c r="L68" s="386"/>
    </row>
    <row r="69" spans="12:12">
      <c r="L69" s="386"/>
    </row>
    <row r="70" spans="12:12">
      <c r="L70" s="386"/>
    </row>
    <row r="71" spans="12:12">
      <c r="L71" s="386"/>
    </row>
    <row r="72" spans="12:12">
      <c r="L72" s="386"/>
    </row>
    <row r="73" spans="12:12">
      <c r="L73" s="386"/>
    </row>
    <row r="74" spans="12:12">
      <c r="L74" s="386"/>
    </row>
    <row r="75" spans="12:12">
      <c r="L75" s="386"/>
    </row>
    <row r="76" spans="12:12">
      <c r="L76" s="386"/>
    </row>
    <row r="77" spans="12:12">
      <c r="L77" s="386"/>
    </row>
    <row r="78" spans="12:12">
      <c r="L78" s="386"/>
    </row>
    <row r="79" spans="12:12">
      <c r="L79" s="386"/>
    </row>
    <row r="80" spans="12:12">
      <c r="L80" s="386"/>
    </row>
    <row r="81" spans="12:12">
      <c r="L81" s="386"/>
    </row>
    <row r="82" spans="12:12">
      <c r="L82" s="386"/>
    </row>
    <row r="83" spans="12:12">
      <c r="L83" s="386"/>
    </row>
    <row r="84" spans="12:12">
      <c r="L84" s="386"/>
    </row>
    <row r="85" spans="12:12">
      <c r="L85" s="386"/>
    </row>
    <row r="86" spans="12:12">
      <c r="L86" s="386"/>
    </row>
    <row r="87" spans="12:12">
      <c r="L87" s="386"/>
    </row>
    <row r="88" spans="12:12">
      <c r="L88" s="386"/>
    </row>
    <row r="89" spans="12:12">
      <c r="L89" s="386"/>
    </row>
  </sheetData>
  <mergeCells count="42">
    <mergeCell ref="C4:V4"/>
    <mergeCell ref="C5:V5"/>
    <mergeCell ref="C6:V6"/>
    <mergeCell ref="B10:V10"/>
    <mergeCell ref="B11:J11"/>
    <mergeCell ref="K11:K15"/>
    <mergeCell ref="V11:V15"/>
    <mergeCell ref="B12:B15"/>
    <mergeCell ref="C12:C15"/>
    <mergeCell ref="D12:F12"/>
    <mergeCell ref="G12:G15"/>
    <mergeCell ref="H12:J12"/>
    <mergeCell ref="L12:M12"/>
    <mergeCell ref="N12:R12"/>
    <mergeCell ref="S12:S15"/>
    <mergeCell ref="T12:T15"/>
    <mergeCell ref="J13:J15"/>
    <mergeCell ref="L13:L15"/>
    <mergeCell ref="M13:M15"/>
    <mergeCell ref="N13:N15"/>
    <mergeCell ref="L11:U11"/>
    <mergeCell ref="D13:D15"/>
    <mergeCell ref="E13:E15"/>
    <mergeCell ref="F13:F15"/>
    <mergeCell ref="H13:H15"/>
    <mergeCell ref="I13:I15"/>
    <mergeCell ref="C7:V7"/>
    <mergeCell ref="B34:D34"/>
    <mergeCell ref="B16:B33"/>
    <mergeCell ref="C16:C33"/>
    <mergeCell ref="D16:D26"/>
    <mergeCell ref="E16:E21"/>
    <mergeCell ref="E22:E26"/>
    <mergeCell ref="D27:D30"/>
    <mergeCell ref="E27:E30"/>
    <mergeCell ref="D31:D33"/>
    <mergeCell ref="E31:E33"/>
    <mergeCell ref="O13:O15"/>
    <mergeCell ref="P13:P15"/>
    <mergeCell ref="Q13:Q15"/>
    <mergeCell ref="R13:R15"/>
    <mergeCell ref="U12:U1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Y57"/>
  <sheetViews>
    <sheetView topLeftCell="I7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2:25">
      <c r="E2" s="1"/>
    </row>
    <row r="4" spans="2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2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2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2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2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</row>
    <row r="9" spans="2:25" ht="18.75" thickBot="1">
      <c r="B9" s="418" t="s">
        <v>456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2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2:25" ht="16.5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2:25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2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2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2:25" ht="34.5" thickBot="1">
      <c r="B16" s="564" t="s">
        <v>375</v>
      </c>
      <c r="C16" s="472" t="s">
        <v>376</v>
      </c>
      <c r="D16" s="528" t="s">
        <v>377</v>
      </c>
      <c r="E16" s="533" t="s">
        <v>378</v>
      </c>
      <c r="F16" s="303" t="s">
        <v>379</v>
      </c>
      <c r="G16" s="304" t="s">
        <v>380</v>
      </c>
      <c r="H16" s="394" t="s">
        <v>381</v>
      </c>
      <c r="I16" s="394">
        <v>31</v>
      </c>
      <c r="J16" s="405">
        <v>30</v>
      </c>
      <c r="K16" s="111">
        <f>(L16+M16+N16+O16+P16+Q16+R16+S16+T16+U16)</f>
        <v>5258575</v>
      </c>
      <c r="L16" s="305"/>
      <c r="M16" s="306"/>
      <c r="N16" s="307"/>
      <c r="O16" s="307"/>
      <c r="P16" s="308">
        <v>5258575</v>
      </c>
      <c r="Q16" s="307"/>
      <c r="R16" s="307"/>
      <c r="S16" s="309"/>
      <c r="T16" s="309"/>
      <c r="U16" s="307"/>
      <c r="V16" s="310" t="s">
        <v>288</v>
      </c>
    </row>
    <row r="17" spans="2:22" ht="34.5" thickBot="1">
      <c r="B17" s="565"/>
      <c r="C17" s="473"/>
      <c r="D17" s="532"/>
      <c r="E17" s="561"/>
      <c r="F17" s="228" t="s">
        <v>382</v>
      </c>
      <c r="G17" s="311" t="s">
        <v>383</v>
      </c>
      <c r="H17" s="121" t="s">
        <v>384</v>
      </c>
      <c r="I17" s="121">
        <v>31</v>
      </c>
      <c r="J17" s="148">
        <v>100</v>
      </c>
      <c r="K17" s="111">
        <f>(L17+M17+N17+O17+P17+Q17+R17+S17+T17+U17)</f>
        <v>30000000</v>
      </c>
      <c r="L17" s="312"/>
      <c r="M17" s="313"/>
      <c r="N17" s="314"/>
      <c r="O17" s="315"/>
      <c r="P17" s="316">
        <v>30000000</v>
      </c>
      <c r="Q17" s="314"/>
      <c r="R17" s="314"/>
      <c r="S17" s="317"/>
      <c r="T17" s="317"/>
      <c r="U17" s="314"/>
      <c r="V17" s="318" t="s">
        <v>288</v>
      </c>
    </row>
    <row r="18" spans="2:22" ht="34.5" thickBot="1">
      <c r="B18" s="565"/>
      <c r="C18" s="473"/>
      <c r="D18" s="532"/>
      <c r="E18" s="561"/>
      <c r="F18" s="228" t="s">
        <v>385</v>
      </c>
      <c r="G18" s="311" t="s">
        <v>386</v>
      </c>
      <c r="H18" s="121" t="s">
        <v>387</v>
      </c>
      <c r="I18" s="121">
        <v>0</v>
      </c>
      <c r="J18" s="148">
        <v>20</v>
      </c>
      <c r="K18" s="96">
        <f>(L18+M18+N18+O18+P18+Q18+R18+S18+T18+U18)</f>
        <v>90000000</v>
      </c>
      <c r="L18" s="312"/>
      <c r="M18" s="313"/>
      <c r="N18" s="314"/>
      <c r="O18" s="314"/>
      <c r="P18" s="319">
        <v>90000000</v>
      </c>
      <c r="Q18" s="314"/>
      <c r="R18" s="314"/>
      <c r="S18" s="317"/>
      <c r="T18" s="317"/>
      <c r="U18" s="314"/>
      <c r="V18" s="318" t="s">
        <v>288</v>
      </c>
    </row>
    <row r="19" spans="2:22" ht="23.25" thickBot="1">
      <c r="B19" s="566"/>
      <c r="C19" s="567"/>
      <c r="D19" s="529"/>
      <c r="E19" s="523"/>
      <c r="F19" s="228" t="s">
        <v>388</v>
      </c>
      <c r="G19" s="79" t="s">
        <v>389</v>
      </c>
      <c r="H19" s="404" t="s">
        <v>390</v>
      </c>
      <c r="I19" s="404">
        <v>0</v>
      </c>
      <c r="J19" s="233">
        <v>1</v>
      </c>
      <c r="K19" s="396">
        <f>(L19+M19+N19+O19+P19+Q19+R19+S19+T19+U19)</f>
        <v>5000000</v>
      </c>
      <c r="L19" s="320"/>
      <c r="M19" s="321"/>
      <c r="N19" s="322"/>
      <c r="O19" s="322"/>
      <c r="P19" s="323">
        <v>5000000</v>
      </c>
      <c r="Q19" s="322"/>
      <c r="R19" s="322"/>
      <c r="S19" s="324"/>
      <c r="T19" s="324"/>
      <c r="U19" s="322"/>
      <c r="V19" s="325" t="s">
        <v>288</v>
      </c>
    </row>
    <row r="20" spans="2:22" ht="13.5" thickBot="1">
      <c r="B20" s="568" t="s">
        <v>79</v>
      </c>
      <c r="C20" s="569"/>
      <c r="D20" s="570"/>
      <c r="E20" s="326"/>
      <c r="F20" s="327"/>
      <c r="G20" s="327"/>
      <c r="H20" s="327"/>
      <c r="I20" s="327"/>
      <c r="J20" s="139"/>
      <c r="K20" s="63">
        <f>SUM(K16:K19)</f>
        <v>130258575</v>
      </c>
      <c r="L20" s="328">
        <f>SUM(L16:L19)</f>
        <v>0</v>
      </c>
      <c r="M20" s="64">
        <f t="shared" ref="M20:U20" si="0">SUM(M16:M19)</f>
        <v>0</v>
      </c>
      <c r="N20" s="64">
        <f t="shared" si="0"/>
        <v>0</v>
      </c>
      <c r="O20" s="64">
        <f t="shared" si="0"/>
        <v>0</v>
      </c>
      <c r="P20" s="329">
        <f t="shared" si="0"/>
        <v>130258575</v>
      </c>
      <c r="Q20" s="64">
        <f t="shared" si="0"/>
        <v>0</v>
      </c>
      <c r="R20" s="64">
        <f t="shared" si="0"/>
        <v>0</v>
      </c>
      <c r="S20" s="64">
        <f t="shared" si="0"/>
        <v>0</v>
      </c>
      <c r="T20" s="64">
        <f t="shared" si="0"/>
        <v>0</v>
      </c>
      <c r="U20" s="64">
        <f t="shared" si="0"/>
        <v>0</v>
      </c>
      <c r="V20" s="64"/>
    </row>
    <row r="21" spans="2:22">
      <c r="L21" s="386"/>
    </row>
    <row r="22" spans="2:22">
      <c r="L22" s="386"/>
    </row>
    <row r="23" spans="2:22">
      <c r="L23" s="386"/>
    </row>
    <row r="24" spans="2:22">
      <c r="L24" s="386"/>
    </row>
    <row r="25" spans="2:22">
      <c r="L25" s="386"/>
    </row>
    <row r="26" spans="2:22">
      <c r="L26" s="386"/>
    </row>
    <row r="27" spans="2:22">
      <c r="L27" s="386"/>
    </row>
    <row r="28" spans="2:22">
      <c r="L28" s="386"/>
    </row>
    <row r="29" spans="2:22">
      <c r="L29" s="386"/>
    </row>
    <row r="30" spans="2:22">
      <c r="L30" s="386"/>
    </row>
    <row r="31" spans="2:22">
      <c r="L31" s="386"/>
    </row>
    <row r="32" spans="2:22">
      <c r="L32" s="386"/>
    </row>
    <row r="33" spans="12:12">
      <c r="L33" s="386"/>
    </row>
    <row r="34" spans="12:12">
      <c r="L34" s="386"/>
    </row>
    <row r="35" spans="12:12">
      <c r="L35" s="386"/>
    </row>
    <row r="36" spans="12:12">
      <c r="L36" s="386"/>
    </row>
    <row r="37" spans="12:12">
      <c r="L37" s="386"/>
    </row>
    <row r="38" spans="12:12">
      <c r="L38" s="386"/>
    </row>
    <row r="39" spans="12:12">
      <c r="L39" s="386"/>
    </row>
    <row r="40" spans="12:12">
      <c r="L40" s="386"/>
    </row>
    <row r="41" spans="12:12">
      <c r="L41" s="386"/>
    </row>
    <row r="42" spans="12:12">
      <c r="L42" s="386"/>
    </row>
    <row r="43" spans="12:12">
      <c r="L43" s="386"/>
    </row>
    <row r="44" spans="12:12">
      <c r="L44" s="386"/>
    </row>
    <row r="45" spans="12:12">
      <c r="L45" s="386"/>
    </row>
    <row r="46" spans="12:12">
      <c r="L46" s="386"/>
    </row>
    <row r="47" spans="12:12">
      <c r="L47" s="386"/>
    </row>
    <row r="48" spans="12:12">
      <c r="L48" s="386"/>
    </row>
    <row r="49" spans="12:12">
      <c r="L49" s="386"/>
    </row>
    <row r="50" spans="12:12">
      <c r="L50" s="386"/>
    </row>
    <row r="51" spans="12:12">
      <c r="L51" s="386"/>
    </row>
    <row r="52" spans="12:12">
      <c r="L52" s="386"/>
    </row>
    <row r="53" spans="12:12">
      <c r="L53" s="386"/>
    </row>
    <row r="54" spans="12:12">
      <c r="L54" s="386"/>
    </row>
    <row r="55" spans="12:12">
      <c r="L55" s="386"/>
    </row>
    <row r="56" spans="12:12">
      <c r="L56" s="386"/>
    </row>
    <row r="57" spans="12:12">
      <c r="L57" s="386"/>
    </row>
  </sheetData>
  <mergeCells count="37">
    <mergeCell ref="C4:V4"/>
    <mergeCell ref="C5:V5"/>
    <mergeCell ref="C6:V6"/>
    <mergeCell ref="B10:V10"/>
    <mergeCell ref="B11:J11"/>
    <mergeCell ref="K11:K15"/>
    <mergeCell ref="C7:V7"/>
    <mergeCell ref="L11:U11"/>
    <mergeCell ref="V11:V15"/>
    <mergeCell ref="B20:D20"/>
    <mergeCell ref="O13:O15"/>
    <mergeCell ref="P13:P15"/>
    <mergeCell ref="Q13:Q15"/>
    <mergeCell ref="R13:R15"/>
    <mergeCell ref="D13:D15"/>
    <mergeCell ref="E13:E15"/>
    <mergeCell ref="F13:F15"/>
    <mergeCell ref="H13:H15"/>
    <mergeCell ref="I13:I15"/>
    <mergeCell ref="J13:J15"/>
    <mergeCell ref="L13:L15"/>
    <mergeCell ref="M13:M15"/>
    <mergeCell ref="N13:N15"/>
    <mergeCell ref="B12:B15"/>
    <mergeCell ref="C12:C15"/>
    <mergeCell ref="B16:B19"/>
    <mergeCell ref="C16:C19"/>
    <mergeCell ref="D16:D19"/>
    <mergeCell ref="E16:E19"/>
    <mergeCell ref="U12:U15"/>
    <mergeCell ref="D12:F12"/>
    <mergeCell ref="G12:G15"/>
    <mergeCell ref="H12:J12"/>
    <mergeCell ref="L12:M12"/>
    <mergeCell ref="N12:R12"/>
    <mergeCell ref="S12:S15"/>
    <mergeCell ref="T12:T1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Y63"/>
  <sheetViews>
    <sheetView topLeftCell="Q4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2:25">
      <c r="E2" s="1"/>
    </row>
    <row r="4" spans="2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2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2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2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2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</row>
    <row r="9" spans="2:25" ht="18.75" thickBot="1">
      <c r="B9" s="418" t="s">
        <v>456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2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2:25" ht="16.5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2:25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2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2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2:25" ht="79.5" thickBot="1">
      <c r="B16" s="571" t="s">
        <v>391</v>
      </c>
      <c r="C16" s="573" t="s">
        <v>392</v>
      </c>
      <c r="D16" s="574" t="s">
        <v>393</v>
      </c>
      <c r="E16" s="522" t="s">
        <v>394</v>
      </c>
      <c r="F16" s="303" t="s">
        <v>395</v>
      </c>
      <c r="G16" s="330" t="s">
        <v>396</v>
      </c>
      <c r="H16" s="331" t="s">
        <v>397</v>
      </c>
      <c r="I16" s="394">
        <v>0</v>
      </c>
      <c r="J16" s="149">
        <v>1</v>
      </c>
      <c r="K16" s="332">
        <f t="shared" ref="K16:K17" si="0">(L16+M16+N16+O16+P16+Q16+R16+S16+T16+U16)</f>
        <v>50000000</v>
      </c>
      <c r="L16" s="333">
        <v>30000000</v>
      </c>
      <c r="M16" s="334"/>
      <c r="N16" s="334"/>
      <c r="O16" s="334"/>
      <c r="P16" s="334">
        <v>20000000</v>
      </c>
      <c r="Q16" s="335"/>
      <c r="R16" s="336"/>
      <c r="S16" s="337"/>
      <c r="T16" s="338"/>
      <c r="U16" s="339"/>
      <c r="V16" s="16" t="s">
        <v>288</v>
      </c>
    </row>
    <row r="17" spans="2:22" ht="57" thickBot="1">
      <c r="B17" s="572"/>
      <c r="C17" s="567"/>
      <c r="D17" s="529"/>
      <c r="E17" s="523"/>
      <c r="F17" s="228" t="s">
        <v>398</v>
      </c>
      <c r="G17" s="340" t="s">
        <v>399</v>
      </c>
      <c r="H17" s="340" t="s">
        <v>400</v>
      </c>
      <c r="I17" s="393">
        <v>6</v>
      </c>
      <c r="J17" s="149">
        <v>6</v>
      </c>
      <c r="K17" s="341">
        <f t="shared" si="0"/>
        <v>25000000</v>
      </c>
      <c r="L17" s="320"/>
      <c r="M17" s="342"/>
      <c r="N17" s="342"/>
      <c r="O17" s="342"/>
      <c r="P17" s="343">
        <v>25000000</v>
      </c>
      <c r="Q17" s="342"/>
      <c r="R17" s="344"/>
      <c r="S17" s="345"/>
      <c r="T17" s="346"/>
      <c r="U17" s="347"/>
      <c r="V17" s="131" t="s">
        <v>288</v>
      </c>
    </row>
    <row r="18" spans="2:22" ht="13.5" thickBot="1">
      <c r="B18" s="568" t="s">
        <v>79</v>
      </c>
      <c r="C18" s="569"/>
      <c r="D18" s="575"/>
      <c r="E18" s="348"/>
      <c r="F18" s="349"/>
      <c r="G18" s="327"/>
      <c r="H18" s="327"/>
      <c r="I18" s="327"/>
      <c r="J18" s="327"/>
      <c r="K18" s="350">
        <f t="shared" ref="K18:U18" si="1">SUM(K16:K17)</f>
        <v>75000000</v>
      </c>
      <c r="L18" s="64">
        <f t="shared" si="1"/>
        <v>30000000</v>
      </c>
      <c r="M18" s="140">
        <f t="shared" si="1"/>
        <v>0</v>
      </c>
      <c r="N18" s="140">
        <f t="shared" si="1"/>
        <v>0</v>
      </c>
      <c r="O18" s="140">
        <f t="shared" si="1"/>
        <v>0</v>
      </c>
      <c r="P18" s="140">
        <f t="shared" si="1"/>
        <v>45000000</v>
      </c>
      <c r="Q18" s="140">
        <f t="shared" si="1"/>
        <v>0</v>
      </c>
      <c r="R18" s="140">
        <f t="shared" si="1"/>
        <v>0</v>
      </c>
      <c r="S18" s="140">
        <f t="shared" si="1"/>
        <v>0</v>
      </c>
      <c r="T18" s="140">
        <f t="shared" si="1"/>
        <v>0</v>
      </c>
      <c r="U18" s="140">
        <f t="shared" si="1"/>
        <v>0</v>
      </c>
      <c r="V18" s="61"/>
    </row>
    <row r="19" spans="2:22">
      <c r="L19" s="386"/>
    </row>
    <row r="20" spans="2:22">
      <c r="L20" s="386"/>
    </row>
    <row r="21" spans="2:22">
      <c r="L21" s="386"/>
    </row>
    <row r="22" spans="2:22">
      <c r="L22" s="386"/>
    </row>
    <row r="23" spans="2:22">
      <c r="L23" s="386"/>
    </row>
    <row r="24" spans="2:22">
      <c r="L24" s="386"/>
    </row>
    <row r="25" spans="2:22">
      <c r="L25" s="386"/>
    </row>
    <row r="26" spans="2:22">
      <c r="L26" s="386"/>
    </row>
    <row r="27" spans="2:22">
      <c r="L27" s="386"/>
    </row>
    <row r="28" spans="2:22">
      <c r="L28" s="386"/>
    </row>
    <row r="29" spans="2:22">
      <c r="L29" s="386"/>
    </row>
    <row r="30" spans="2:22">
      <c r="L30" s="386"/>
    </row>
    <row r="31" spans="2:22">
      <c r="L31" s="386"/>
    </row>
    <row r="32" spans="2:22">
      <c r="L32" s="386"/>
    </row>
    <row r="33" spans="12:12">
      <c r="L33" s="386"/>
    </row>
    <row r="34" spans="12:12">
      <c r="L34" s="386"/>
    </row>
    <row r="35" spans="12:12">
      <c r="L35" s="386"/>
    </row>
    <row r="36" spans="12:12">
      <c r="L36" s="386"/>
    </row>
    <row r="37" spans="12:12">
      <c r="L37" s="386"/>
    </row>
    <row r="38" spans="12:12">
      <c r="L38" s="386"/>
    </row>
    <row r="39" spans="12:12">
      <c r="L39" s="386"/>
    </row>
    <row r="40" spans="12:12">
      <c r="L40" s="386"/>
    </row>
    <row r="41" spans="12:12">
      <c r="L41" s="386"/>
    </row>
    <row r="42" spans="12:12">
      <c r="L42" s="386"/>
    </row>
    <row r="43" spans="12:12">
      <c r="L43" s="386"/>
    </row>
    <row r="44" spans="12:12">
      <c r="L44" s="386"/>
    </row>
    <row r="45" spans="12:12">
      <c r="L45" s="386"/>
    </row>
    <row r="46" spans="12:12">
      <c r="L46" s="386"/>
    </row>
    <row r="47" spans="12:12">
      <c r="L47" s="386"/>
    </row>
    <row r="48" spans="12:12">
      <c r="L48" s="386"/>
    </row>
    <row r="49" spans="12:12">
      <c r="L49" s="386"/>
    </row>
    <row r="50" spans="12:12">
      <c r="L50" s="386"/>
    </row>
    <row r="51" spans="12:12">
      <c r="L51" s="386"/>
    </row>
    <row r="52" spans="12:12">
      <c r="L52" s="386"/>
    </row>
    <row r="53" spans="12:12">
      <c r="L53" s="386"/>
    </row>
    <row r="54" spans="12:12">
      <c r="L54" s="386"/>
    </row>
    <row r="55" spans="12:12">
      <c r="L55" s="386"/>
    </row>
    <row r="56" spans="12:12">
      <c r="L56" s="386"/>
    </row>
    <row r="57" spans="12:12">
      <c r="L57" s="386"/>
    </row>
    <row r="58" spans="12:12">
      <c r="L58" s="386"/>
    </row>
    <row r="59" spans="12:12">
      <c r="L59" s="386"/>
    </row>
    <row r="60" spans="12:12">
      <c r="L60" s="386"/>
    </row>
    <row r="61" spans="12:12">
      <c r="L61" s="386"/>
    </row>
    <row r="62" spans="12:12">
      <c r="L62" s="386"/>
    </row>
    <row r="63" spans="12:12">
      <c r="L63" s="386"/>
    </row>
  </sheetData>
  <mergeCells count="37">
    <mergeCell ref="C4:V4"/>
    <mergeCell ref="C5:V5"/>
    <mergeCell ref="C6:V6"/>
    <mergeCell ref="B10:V10"/>
    <mergeCell ref="B11:J11"/>
    <mergeCell ref="K11:K15"/>
    <mergeCell ref="C7:V7"/>
    <mergeCell ref="L11:U11"/>
    <mergeCell ref="V11:V15"/>
    <mergeCell ref="B18:D18"/>
    <mergeCell ref="O13:O15"/>
    <mergeCell ref="P13:P15"/>
    <mergeCell ref="Q13:Q15"/>
    <mergeCell ref="R13:R15"/>
    <mergeCell ref="D13:D15"/>
    <mergeCell ref="E13:E15"/>
    <mergeCell ref="F13:F15"/>
    <mergeCell ref="H13:H15"/>
    <mergeCell ref="I13:I15"/>
    <mergeCell ref="J13:J15"/>
    <mergeCell ref="L13:L15"/>
    <mergeCell ref="M13:M15"/>
    <mergeCell ref="N13:N15"/>
    <mergeCell ref="B12:B15"/>
    <mergeCell ref="C12:C15"/>
    <mergeCell ref="B16:B17"/>
    <mergeCell ref="C16:C17"/>
    <mergeCell ref="D16:D17"/>
    <mergeCell ref="E16:E17"/>
    <mergeCell ref="U12:U15"/>
    <mergeCell ref="D12:F12"/>
    <mergeCell ref="G12:G15"/>
    <mergeCell ref="H12:J12"/>
    <mergeCell ref="L12:M12"/>
    <mergeCell ref="N12:R12"/>
    <mergeCell ref="S12:S15"/>
    <mergeCell ref="T12:T1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Y92"/>
  <sheetViews>
    <sheetView topLeftCell="I1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2:25">
      <c r="E2" s="1"/>
    </row>
    <row r="4" spans="2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2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2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2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2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</row>
    <row r="9" spans="2:25" ht="18.75" thickBot="1">
      <c r="B9" s="418" t="s">
        <v>457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2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2:25" ht="16.5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2:25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2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2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2:25" ht="34.5" thickBot="1">
      <c r="B16" s="571" t="s">
        <v>401</v>
      </c>
      <c r="C16" s="573" t="s">
        <v>402</v>
      </c>
      <c r="D16" s="579" t="s">
        <v>403</v>
      </c>
      <c r="E16" s="582" t="s">
        <v>404</v>
      </c>
      <c r="F16" s="121" t="s">
        <v>405</v>
      </c>
      <c r="G16" s="404" t="s">
        <v>406</v>
      </c>
      <c r="H16" s="404" t="s">
        <v>407</v>
      </c>
      <c r="I16" s="403" t="s">
        <v>408</v>
      </c>
      <c r="J16" s="122" t="s">
        <v>409</v>
      </c>
      <c r="K16" s="332">
        <f t="shared" ref="K16:K25" si="0">(L16+M16+N16+O16+P16+Q16+R16+S16+T16+U16)</f>
        <v>10000000</v>
      </c>
      <c r="L16" s="351">
        <v>10000000</v>
      </c>
      <c r="M16" s="352"/>
      <c r="N16" s="352"/>
      <c r="O16" s="352"/>
      <c r="P16" s="352"/>
      <c r="Q16" s="352"/>
      <c r="R16" s="352"/>
      <c r="S16" s="353"/>
      <c r="T16" s="354"/>
      <c r="U16" s="355"/>
      <c r="V16" s="356" t="s">
        <v>193</v>
      </c>
    </row>
    <row r="17" spans="2:22" ht="45.75" thickBot="1">
      <c r="B17" s="464"/>
      <c r="C17" s="473"/>
      <c r="D17" s="580"/>
      <c r="E17" s="583"/>
      <c r="F17" s="357" t="s">
        <v>410</v>
      </c>
      <c r="G17" s="357" t="s">
        <v>411</v>
      </c>
      <c r="H17" s="357" t="s">
        <v>412</v>
      </c>
      <c r="I17" s="357" t="s">
        <v>413</v>
      </c>
      <c r="J17" s="122" t="s">
        <v>414</v>
      </c>
      <c r="K17" s="332">
        <f t="shared" si="0"/>
        <v>20000000</v>
      </c>
      <c r="L17" s="358">
        <v>20000000</v>
      </c>
      <c r="M17" s="359"/>
      <c r="N17" s="360"/>
      <c r="O17" s="360"/>
      <c r="P17" s="360"/>
      <c r="Q17" s="360"/>
      <c r="R17" s="360"/>
      <c r="S17" s="360"/>
      <c r="T17" s="360"/>
      <c r="U17" s="360"/>
      <c r="V17" s="356" t="s">
        <v>193</v>
      </c>
    </row>
    <row r="18" spans="2:22" ht="34.5" thickBot="1">
      <c r="B18" s="464"/>
      <c r="C18" s="473"/>
      <c r="D18" s="580"/>
      <c r="E18" s="583"/>
      <c r="F18" s="357" t="s">
        <v>415</v>
      </c>
      <c r="G18" s="357" t="s">
        <v>416</v>
      </c>
      <c r="H18" s="357" t="s">
        <v>417</v>
      </c>
      <c r="I18" s="357" t="s">
        <v>418</v>
      </c>
      <c r="J18" s="122" t="s">
        <v>419</v>
      </c>
      <c r="K18" s="332">
        <f t="shared" si="0"/>
        <v>5000000</v>
      </c>
      <c r="L18" s="358">
        <v>5000000</v>
      </c>
      <c r="M18" s="359"/>
      <c r="N18" s="360"/>
      <c r="O18" s="360"/>
      <c r="P18" s="360"/>
      <c r="Q18" s="360"/>
      <c r="R18" s="360"/>
      <c r="S18" s="360"/>
      <c r="T18" s="360"/>
      <c r="U18" s="360"/>
      <c r="V18" s="356" t="s">
        <v>193</v>
      </c>
    </row>
    <row r="19" spans="2:22" ht="34.5" thickBot="1">
      <c r="B19" s="464"/>
      <c r="C19" s="473"/>
      <c r="D19" s="580"/>
      <c r="E19" s="584"/>
      <c r="F19" s="121" t="s">
        <v>420</v>
      </c>
      <c r="G19" s="121" t="s">
        <v>421</v>
      </c>
      <c r="H19" s="121" t="s">
        <v>422</v>
      </c>
      <c r="I19" s="18" t="s">
        <v>423</v>
      </c>
      <c r="J19" s="361" t="s">
        <v>424</v>
      </c>
      <c r="K19" s="332">
        <f t="shared" si="0"/>
        <v>37000000</v>
      </c>
      <c r="L19" s="358">
        <v>37000000</v>
      </c>
      <c r="M19" s="359"/>
      <c r="N19" s="360"/>
      <c r="O19" s="360"/>
      <c r="P19" s="360"/>
      <c r="Q19" s="360"/>
      <c r="R19" s="360"/>
      <c r="S19" s="360"/>
      <c r="T19" s="360"/>
      <c r="U19" s="360"/>
      <c r="V19" s="356" t="s">
        <v>193</v>
      </c>
    </row>
    <row r="20" spans="2:22" ht="34.5" thickBot="1">
      <c r="B20" s="464"/>
      <c r="C20" s="473"/>
      <c r="D20" s="580"/>
      <c r="E20" s="582" t="s">
        <v>425</v>
      </c>
      <c r="F20" s="404" t="s">
        <v>426</v>
      </c>
      <c r="G20" s="404" t="s">
        <v>427</v>
      </c>
      <c r="H20" s="404" t="s">
        <v>428</v>
      </c>
      <c r="I20" s="403" t="s">
        <v>423</v>
      </c>
      <c r="J20" s="362" t="s">
        <v>429</v>
      </c>
      <c r="K20" s="332">
        <f t="shared" si="0"/>
        <v>20000000</v>
      </c>
      <c r="L20" s="363"/>
      <c r="M20" s="359"/>
      <c r="N20" s="360"/>
      <c r="O20" s="360"/>
      <c r="P20" s="358">
        <v>20000000</v>
      </c>
      <c r="Q20" s="360"/>
      <c r="R20" s="360"/>
      <c r="S20" s="360"/>
      <c r="T20" s="360"/>
      <c r="U20" s="360"/>
      <c r="V20" s="356" t="s">
        <v>193</v>
      </c>
    </row>
    <row r="21" spans="2:22" ht="34.5" thickBot="1">
      <c r="B21" s="464"/>
      <c r="C21" s="473"/>
      <c r="D21" s="580"/>
      <c r="E21" s="583"/>
      <c r="F21" s="121" t="s">
        <v>430</v>
      </c>
      <c r="G21" s="121" t="s">
        <v>431</v>
      </c>
      <c r="H21" s="121" t="s">
        <v>432</v>
      </c>
      <c r="I21" s="18" t="s">
        <v>423</v>
      </c>
      <c r="J21" s="19" t="s">
        <v>433</v>
      </c>
      <c r="K21" s="332">
        <f t="shared" si="0"/>
        <v>150000000</v>
      </c>
      <c r="L21" s="364">
        <v>150000000</v>
      </c>
      <c r="M21" s="359"/>
      <c r="N21" s="360"/>
      <c r="O21" s="360"/>
      <c r="P21" s="360"/>
      <c r="Q21" s="360"/>
      <c r="R21" s="360"/>
      <c r="S21" s="360"/>
      <c r="T21" s="360"/>
      <c r="U21" s="360"/>
      <c r="V21" s="356" t="s">
        <v>288</v>
      </c>
    </row>
    <row r="22" spans="2:22" ht="45.75" thickBot="1">
      <c r="B22" s="464"/>
      <c r="C22" s="473"/>
      <c r="D22" s="580"/>
      <c r="E22" s="583"/>
      <c r="F22" s="121" t="s">
        <v>434</v>
      </c>
      <c r="G22" s="121" t="s">
        <v>435</v>
      </c>
      <c r="H22" s="121" t="s">
        <v>436</v>
      </c>
      <c r="I22" s="18" t="s">
        <v>423</v>
      </c>
      <c r="J22" s="18" t="s">
        <v>433</v>
      </c>
      <c r="K22" s="332">
        <f t="shared" si="0"/>
        <v>2000000</v>
      </c>
      <c r="L22" s="365">
        <v>2000000</v>
      </c>
      <c r="M22" s="335"/>
      <c r="N22" s="366"/>
      <c r="O22" s="360"/>
      <c r="P22" s="360"/>
      <c r="Q22" s="360"/>
      <c r="R22" s="367"/>
      <c r="S22" s="360"/>
      <c r="T22" s="368"/>
      <c r="U22" s="369"/>
      <c r="V22" s="225" t="s">
        <v>288</v>
      </c>
    </row>
    <row r="23" spans="2:22" ht="57" thickBot="1">
      <c r="B23" s="464"/>
      <c r="C23" s="473"/>
      <c r="D23" s="580"/>
      <c r="E23" s="583"/>
      <c r="F23" s="393" t="s">
        <v>437</v>
      </c>
      <c r="G23" s="393" t="s">
        <v>438</v>
      </c>
      <c r="H23" s="393" t="s">
        <v>439</v>
      </c>
      <c r="I23" s="34">
        <v>20</v>
      </c>
      <c r="J23" s="35"/>
      <c r="K23" s="332">
        <f t="shared" si="0"/>
        <v>53500000</v>
      </c>
      <c r="L23" s="364">
        <v>13500000</v>
      </c>
      <c r="M23" s="334">
        <v>40000000</v>
      </c>
      <c r="N23" s="366"/>
      <c r="O23" s="360"/>
      <c r="P23" s="360"/>
      <c r="Q23" s="360"/>
      <c r="R23" s="367"/>
      <c r="S23" s="360"/>
      <c r="T23" s="368"/>
      <c r="U23" s="369"/>
      <c r="V23" s="225" t="s">
        <v>193</v>
      </c>
    </row>
    <row r="24" spans="2:22" ht="23.25" thickBot="1">
      <c r="B24" s="464"/>
      <c r="C24" s="473"/>
      <c r="D24" s="580"/>
      <c r="E24" s="583"/>
      <c r="F24" s="393" t="s">
        <v>440</v>
      </c>
      <c r="G24" s="393" t="s">
        <v>441</v>
      </c>
      <c r="H24" s="393" t="s">
        <v>442</v>
      </c>
      <c r="I24" s="34">
        <v>0</v>
      </c>
      <c r="J24" s="35">
        <v>1</v>
      </c>
      <c r="K24" s="332">
        <f t="shared" si="0"/>
        <v>15000000</v>
      </c>
      <c r="L24" s="364">
        <v>15000000</v>
      </c>
      <c r="M24" s="335"/>
      <c r="N24" s="366"/>
      <c r="O24" s="360"/>
      <c r="P24" s="360"/>
      <c r="Q24" s="360"/>
      <c r="R24" s="367"/>
      <c r="S24" s="360"/>
      <c r="T24" s="370"/>
      <c r="U24" s="369"/>
      <c r="V24" s="225" t="s">
        <v>288</v>
      </c>
    </row>
    <row r="25" spans="2:22" ht="23.25" thickBot="1">
      <c r="B25" s="465"/>
      <c r="C25" s="474"/>
      <c r="D25" s="581"/>
      <c r="E25" s="585"/>
      <c r="F25" s="136" t="s">
        <v>443</v>
      </c>
      <c r="G25" s="136" t="s">
        <v>444</v>
      </c>
      <c r="H25" s="136" t="s">
        <v>445</v>
      </c>
      <c r="I25" s="133" t="s">
        <v>423</v>
      </c>
      <c r="J25" s="134" t="s">
        <v>446</v>
      </c>
      <c r="K25" s="332">
        <f t="shared" si="0"/>
        <v>2000000</v>
      </c>
      <c r="L25" s="371"/>
      <c r="M25" s="372"/>
      <c r="N25" s="372"/>
      <c r="O25" s="373"/>
      <c r="P25" s="374">
        <v>2000000</v>
      </c>
      <c r="Q25" s="373"/>
      <c r="R25" s="375"/>
      <c r="S25" s="373"/>
      <c r="T25" s="376"/>
      <c r="U25" s="377"/>
      <c r="V25" s="356" t="s">
        <v>193</v>
      </c>
    </row>
    <row r="26" spans="2:22" ht="13.5" thickBot="1">
      <c r="B26" s="576" t="s">
        <v>79</v>
      </c>
      <c r="C26" s="577"/>
      <c r="D26" s="578"/>
      <c r="E26" s="378"/>
      <c r="F26" s="349"/>
      <c r="G26" s="349"/>
      <c r="H26" s="349"/>
      <c r="I26" s="379"/>
      <c r="J26" s="380"/>
      <c r="K26" s="381">
        <f>SUM(K16:K25)</f>
        <v>314500000</v>
      </c>
      <c r="L26" s="382">
        <f>SUM(L16:L25)</f>
        <v>252500000</v>
      </c>
      <c r="M26" s="383">
        <f>SUM(M16:M25)</f>
        <v>40000000</v>
      </c>
      <c r="N26" s="383">
        <f>SUM(N16:N25)</f>
        <v>0</v>
      </c>
      <c r="O26" s="384" t="e">
        <f>SUM(#REF!)</f>
        <v>#REF!</v>
      </c>
      <c r="P26" s="384">
        <f>SUM(P16:P25)</f>
        <v>22000000</v>
      </c>
      <c r="Q26" s="384">
        <f>SUM(Q16:Q25)</f>
        <v>0</v>
      </c>
      <c r="R26" s="383">
        <f>SUM(R16:R25)</f>
        <v>0</v>
      </c>
      <c r="S26" s="384" t="e">
        <f>SUM(#REF!)</f>
        <v>#REF!</v>
      </c>
      <c r="T26" s="384" t="e">
        <f>SUM(#REF!)</f>
        <v>#REF!</v>
      </c>
      <c r="U26" s="384" t="e">
        <f>SUM(#REF!)</f>
        <v>#REF!</v>
      </c>
      <c r="V26" s="385"/>
    </row>
    <row r="28" spans="2:22">
      <c r="L28" s="386"/>
    </row>
    <row r="29" spans="2:22">
      <c r="L29" s="386"/>
    </row>
    <row r="30" spans="2:22">
      <c r="L30" s="386"/>
    </row>
    <row r="31" spans="2:22">
      <c r="L31" s="386"/>
    </row>
    <row r="32" spans="2:22">
      <c r="L32" s="386"/>
    </row>
    <row r="33" spans="12:12">
      <c r="L33" s="386"/>
    </row>
    <row r="34" spans="12:12">
      <c r="L34" s="386"/>
    </row>
    <row r="35" spans="12:12">
      <c r="L35" s="386"/>
    </row>
    <row r="36" spans="12:12">
      <c r="L36" s="386"/>
    </row>
    <row r="37" spans="12:12">
      <c r="L37" s="386"/>
    </row>
    <row r="38" spans="12:12">
      <c r="L38" s="386"/>
    </row>
    <row r="39" spans="12:12">
      <c r="L39" s="386"/>
    </row>
    <row r="40" spans="12:12">
      <c r="L40" s="386"/>
    </row>
    <row r="41" spans="12:12">
      <c r="L41" s="386"/>
    </row>
    <row r="42" spans="12:12">
      <c r="L42" s="386"/>
    </row>
    <row r="43" spans="12:12">
      <c r="L43" s="386"/>
    </row>
    <row r="44" spans="12:12">
      <c r="L44" s="386"/>
    </row>
    <row r="45" spans="12:12">
      <c r="L45" s="386"/>
    </row>
    <row r="46" spans="12:12">
      <c r="L46" s="386"/>
    </row>
    <row r="47" spans="12:12">
      <c r="L47" s="386"/>
    </row>
    <row r="48" spans="12:12">
      <c r="L48" s="386"/>
    </row>
    <row r="49" spans="12:12">
      <c r="L49" s="386"/>
    </row>
    <row r="50" spans="12:12">
      <c r="L50" s="386"/>
    </row>
    <row r="51" spans="12:12">
      <c r="L51" s="386"/>
    </row>
    <row r="52" spans="12:12">
      <c r="L52" s="386"/>
    </row>
    <row r="53" spans="12:12">
      <c r="L53" s="386"/>
    </row>
    <row r="54" spans="12:12">
      <c r="L54" s="386"/>
    </row>
    <row r="55" spans="12:12">
      <c r="L55" s="386"/>
    </row>
    <row r="56" spans="12:12">
      <c r="L56" s="386"/>
    </row>
    <row r="57" spans="12:12">
      <c r="L57" s="386"/>
    </row>
    <row r="58" spans="12:12">
      <c r="L58" s="386"/>
    </row>
    <row r="59" spans="12:12">
      <c r="L59" s="386"/>
    </row>
    <row r="60" spans="12:12">
      <c r="L60" s="386"/>
    </row>
    <row r="61" spans="12:12">
      <c r="L61" s="386"/>
    </row>
    <row r="62" spans="12:12">
      <c r="L62" s="386"/>
    </row>
    <row r="63" spans="12:12">
      <c r="L63" s="386"/>
    </row>
    <row r="64" spans="12:12">
      <c r="L64" s="386"/>
    </row>
    <row r="65" spans="12:12">
      <c r="L65" s="386"/>
    </row>
    <row r="66" spans="12:12">
      <c r="L66" s="386"/>
    </row>
    <row r="67" spans="12:12">
      <c r="L67" s="386"/>
    </row>
    <row r="68" spans="12:12">
      <c r="L68" s="386"/>
    </row>
    <row r="69" spans="12:12">
      <c r="L69" s="386"/>
    </row>
    <row r="70" spans="12:12">
      <c r="L70" s="386"/>
    </row>
    <row r="71" spans="12:12">
      <c r="L71" s="386"/>
    </row>
    <row r="72" spans="12:12">
      <c r="L72" s="386"/>
    </row>
    <row r="73" spans="12:12">
      <c r="L73" s="386"/>
    </row>
    <row r="74" spans="12:12">
      <c r="L74" s="386"/>
    </row>
    <row r="75" spans="12:12">
      <c r="L75" s="386"/>
    </row>
    <row r="76" spans="12:12">
      <c r="L76" s="386"/>
    </row>
    <row r="77" spans="12:12">
      <c r="L77" s="386"/>
    </row>
    <row r="78" spans="12:12">
      <c r="L78" s="386"/>
    </row>
    <row r="79" spans="12:12">
      <c r="L79" s="386"/>
    </row>
    <row r="80" spans="12:12">
      <c r="L80" s="386"/>
    </row>
    <row r="81" spans="12:12">
      <c r="L81" s="386"/>
    </row>
    <row r="82" spans="12:12">
      <c r="L82" s="386"/>
    </row>
    <row r="83" spans="12:12">
      <c r="L83" s="386"/>
    </row>
    <row r="84" spans="12:12">
      <c r="L84" s="386"/>
    </row>
    <row r="85" spans="12:12">
      <c r="L85" s="386"/>
    </row>
    <row r="86" spans="12:12">
      <c r="L86" s="386"/>
    </row>
    <row r="87" spans="12:12">
      <c r="L87" s="386"/>
    </row>
    <row r="88" spans="12:12">
      <c r="L88" s="386"/>
    </row>
    <row r="89" spans="12:12">
      <c r="L89" s="386"/>
    </row>
    <row r="90" spans="12:12">
      <c r="L90" s="386"/>
    </row>
    <row r="91" spans="12:12">
      <c r="L91" s="386"/>
    </row>
    <row r="92" spans="12:12">
      <c r="L92" s="386"/>
    </row>
  </sheetData>
  <mergeCells count="38">
    <mergeCell ref="C4:V4"/>
    <mergeCell ref="C5:V5"/>
    <mergeCell ref="C6:V6"/>
    <mergeCell ref="B10:V10"/>
    <mergeCell ref="B11:J11"/>
    <mergeCell ref="K11:K15"/>
    <mergeCell ref="L11:U11"/>
    <mergeCell ref="V11:V15"/>
    <mergeCell ref="B12:B15"/>
    <mergeCell ref="C12:C15"/>
    <mergeCell ref="D12:F12"/>
    <mergeCell ref="G12:G15"/>
    <mergeCell ref="H12:J12"/>
    <mergeCell ref="L12:M12"/>
    <mergeCell ref="N12:R12"/>
    <mergeCell ref="S12:S15"/>
    <mergeCell ref="T12:T15"/>
    <mergeCell ref="I13:I15"/>
    <mergeCell ref="J13:J15"/>
    <mergeCell ref="L13:L15"/>
    <mergeCell ref="M13:M15"/>
    <mergeCell ref="N13:N15"/>
    <mergeCell ref="B26:D26"/>
    <mergeCell ref="C7:V7"/>
    <mergeCell ref="B16:B25"/>
    <mergeCell ref="C16:C25"/>
    <mergeCell ref="D16:D25"/>
    <mergeCell ref="E16:E19"/>
    <mergeCell ref="E20:E25"/>
    <mergeCell ref="O13:O15"/>
    <mergeCell ref="P13:P15"/>
    <mergeCell ref="Q13:Q15"/>
    <mergeCell ref="R13:R15"/>
    <mergeCell ref="U12:U15"/>
    <mergeCell ref="D13:D15"/>
    <mergeCell ref="E13:E15"/>
    <mergeCell ref="F13:F15"/>
    <mergeCell ref="H13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3"/>
  <sheetViews>
    <sheetView topLeftCell="I1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1:25">
      <c r="E2" s="1"/>
    </row>
    <row r="4" spans="1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1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1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1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09"/>
      <c r="X7" s="409"/>
      <c r="Y7" s="409"/>
    </row>
    <row r="8" spans="1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  <c r="W8" s="409"/>
      <c r="X8" s="409"/>
      <c r="Y8" s="409"/>
    </row>
    <row r="9" spans="1:25" ht="18.75" thickBot="1">
      <c r="B9" s="418" t="s">
        <v>452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1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1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1:25" ht="16.5" customHeight="1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1:25" ht="12.75" customHeight="1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1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1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1:25" ht="45" customHeight="1" thickBot="1">
      <c r="A16" s="65"/>
      <c r="B16" s="463" t="s">
        <v>80</v>
      </c>
      <c r="C16" s="472" t="s">
        <v>81</v>
      </c>
      <c r="D16" s="475" t="s">
        <v>82</v>
      </c>
      <c r="E16" s="66" t="s">
        <v>83</v>
      </c>
      <c r="F16" s="67" t="s">
        <v>84</v>
      </c>
      <c r="G16" s="68" t="s">
        <v>85</v>
      </c>
      <c r="H16" s="69" t="s">
        <v>86</v>
      </c>
      <c r="I16" s="70">
        <v>8150</v>
      </c>
      <c r="J16" s="71">
        <v>8200</v>
      </c>
      <c r="K16" s="36">
        <f>(L16+M16+N16+O16+P16+Q16+R16+S16+T16+U16)</f>
        <v>1614729407</v>
      </c>
      <c r="L16" s="72">
        <v>13000000</v>
      </c>
      <c r="M16" s="73">
        <v>7402000</v>
      </c>
      <c r="N16" s="73"/>
      <c r="O16" s="73">
        <v>724111015</v>
      </c>
      <c r="P16" s="73"/>
      <c r="Q16" s="73"/>
      <c r="R16" s="74"/>
      <c r="S16" s="75"/>
      <c r="T16" s="76">
        <v>870216392</v>
      </c>
      <c r="U16" s="74"/>
      <c r="V16" s="77" t="s">
        <v>32</v>
      </c>
    </row>
    <row r="17" spans="1:22" ht="45.75" customHeight="1" thickBot="1">
      <c r="A17" s="65"/>
      <c r="B17" s="464"/>
      <c r="C17" s="473"/>
      <c r="D17" s="476"/>
      <c r="E17" s="78" t="s">
        <v>87</v>
      </c>
      <c r="F17" s="388" t="s">
        <v>88</v>
      </c>
      <c r="G17" s="79" t="s">
        <v>89</v>
      </c>
      <c r="H17" s="387" t="s">
        <v>90</v>
      </c>
      <c r="I17" s="80">
        <v>12</v>
      </c>
      <c r="J17" s="81">
        <v>12</v>
      </c>
      <c r="K17" s="82">
        <f>(L17+M17+N17+O17+P17+Q17+R17+S17+T17+U17)</f>
        <v>50000000</v>
      </c>
      <c r="L17" s="83">
        <v>50000000</v>
      </c>
      <c r="M17" s="84"/>
      <c r="N17" s="84"/>
      <c r="O17" s="84"/>
      <c r="P17" s="84"/>
      <c r="Q17" s="84"/>
      <c r="R17" s="85"/>
      <c r="S17" s="86"/>
      <c r="T17" s="87"/>
      <c r="U17" s="85"/>
      <c r="V17" s="88" t="s">
        <v>32</v>
      </c>
    </row>
    <row r="18" spans="1:22" ht="15" customHeight="1">
      <c r="A18" s="65"/>
      <c r="B18" s="464"/>
      <c r="C18" s="473"/>
      <c r="D18" s="476"/>
      <c r="E18" s="478" t="s">
        <v>91</v>
      </c>
      <c r="F18" s="89" t="s">
        <v>92</v>
      </c>
      <c r="G18" s="492" t="s">
        <v>93</v>
      </c>
      <c r="H18" s="495" t="s">
        <v>94</v>
      </c>
      <c r="I18" s="497" t="s">
        <v>95</v>
      </c>
      <c r="J18" s="498">
        <v>2200</v>
      </c>
      <c r="K18" s="499">
        <f>(L18+M18+N18+O18+P18+Q18+R18+S18+T18+U18)</f>
        <v>90455771</v>
      </c>
      <c r="L18" s="502">
        <v>19200000</v>
      </c>
      <c r="M18" s="483">
        <v>1200000</v>
      </c>
      <c r="N18" s="484"/>
      <c r="O18" s="486">
        <v>70055771</v>
      </c>
      <c r="P18" s="489"/>
      <c r="Q18" s="483"/>
      <c r="R18" s="506"/>
      <c r="S18" s="504"/>
      <c r="T18" s="484"/>
      <c r="U18" s="506"/>
      <c r="V18" s="507" t="s">
        <v>32</v>
      </c>
    </row>
    <row r="19" spans="1:22" ht="12.75" customHeight="1">
      <c r="A19" s="65"/>
      <c r="B19" s="464"/>
      <c r="C19" s="473"/>
      <c r="D19" s="476"/>
      <c r="E19" s="479"/>
      <c r="F19" s="89" t="s">
        <v>96</v>
      </c>
      <c r="G19" s="493"/>
      <c r="H19" s="496"/>
      <c r="I19" s="497"/>
      <c r="J19" s="498"/>
      <c r="K19" s="500"/>
      <c r="L19" s="503"/>
      <c r="M19" s="483"/>
      <c r="N19" s="485"/>
      <c r="O19" s="487"/>
      <c r="P19" s="490"/>
      <c r="Q19" s="483"/>
      <c r="R19" s="506"/>
      <c r="S19" s="504"/>
      <c r="T19" s="485"/>
      <c r="U19" s="506"/>
      <c r="V19" s="507"/>
    </row>
    <row r="20" spans="1:22" ht="12.75" customHeight="1">
      <c r="A20" s="65"/>
      <c r="B20" s="464"/>
      <c r="C20" s="473"/>
      <c r="D20" s="476"/>
      <c r="E20" s="479"/>
      <c r="F20" s="89" t="s">
        <v>97</v>
      </c>
      <c r="G20" s="493"/>
      <c r="H20" s="496"/>
      <c r="I20" s="497"/>
      <c r="J20" s="498"/>
      <c r="K20" s="500"/>
      <c r="L20" s="503"/>
      <c r="M20" s="483"/>
      <c r="N20" s="485"/>
      <c r="O20" s="487"/>
      <c r="P20" s="490"/>
      <c r="Q20" s="483"/>
      <c r="R20" s="506"/>
      <c r="S20" s="504"/>
      <c r="T20" s="485"/>
      <c r="U20" s="506"/>
      <c r="V20" s="507"/>
    </row>
    <row r="21" spans="1:22" ht="22.5">
      <c r="A21" s="65"/>
      <c r="B21" s="464"/>
      <c r="C21" s="473"/>
      <c r="D21" s="476"/>
      <c r="E21" s="479"/>
      <c r="F21" s="89" t="s">
        <v>98</v>
      </c>
      <c r="G21" s="493"/>
      <c r="H21" s="496"/>
      <c r="I21" s="497"/>
      <c r="J21" s="498"/>
      <c r="K21" s="500"/>
      <c r="L21" s="503"/>
      <c r="M21" s="483"/>
      <c r="N21" s="485"/>
      <c r="O21" s="487"/>
      <c r="P21" s="490"/>
      <c r="Q21" s="483"/>
      <c r="R21" s="506"/>
      <c r="S21" s="504"/>
      <c r="T21" s="485"/>
      <c r="U21" s="506"/>
      <c r="V21" s="507"/>
    </row>
    <row r="22" spans="1:22" ht="22.5">
      <c r="A22" s="65"/>
      <c r="B22" s="464"/>
      <c r="C22" s="473"/>
      <c r="D22" s="476"/>
      <c r="E22" s="479"/>
      <c r="F22" s="89" t="s">
        <v>99</v>
      </c>
      <c r="G22" s="493"/>
      <c r="H22" s="496"/>
      <c r="I22" s="497"/>
      <c r="J22" s="498"/>
      <c r="K22" s="500"/>
      <c r="L22" s="503"/>
      <c r="M22" s="483"/>
      <c r="N22" s="485"/>
      <c r="O22" s="487"/>
      <c r="P22" s="490"/>
      <c r="Q22" s="483"/>
      <c r="R22" s="506"/>
      <c r="S22" s="504"/>
      <c r="T22" s="485"/>
      <c r="U22" s="506"/>
      <c r="V22" s="507"/>
    </row>
    <row r="23" spans="1:22" ht="22.5">
      <c r="A23" s="65"/>
      <c r="B23" s="464"/>
      <c r="C23" s="473"/>
      <c r="D23" s="476"/>
      <c r="E23" s="479"/>
      <c r="F23" s="89" t="s">
        <v>100</v>
      </c>
      <c r="G23" s="493"/>
      <c r="H23" s="496"/>
      <c r="I23" s="497"/>
      <c r="J23" s="498"/>
      <c r="K23" s="500"/>
      <c r="L23" s="503"/>
      <c r="M23" s="483"/>
      <c r="N23" s="485"/>
      <c r="O23" s="487"/>
      <c r="P23" s="490"/>
      <c r="Q23" s="483"/>
      <c r="R23" s="506"/>
      <c r="S23" s="504"/>
      <c r="T23" s="485"/>
      <c r="U23" s="506"/>
      <c r="V23" s="507"/>
    </row>
    <row r="24" spans="1:22" ht="12.75" customHeight="1">
      <c r="A24" s="65"/>
      <c r="B24" s="464"/>
      <c r="C24" s="473"/>
      <c r="D24" s="476"/>
      <c r="E24" s="479"/>
      <c r="F24" s="89" t="s">
        <v>101</v>
      </c>
      <c r="G24" s="493"/>
      <c r="H24" s="496"/>
      <c r="I24" s="497"/>
      <c r="J24" s="498"/>
      <c r="K24" s="500"/>
      <c r="L24" s="503"/>
      <c r="M24" s="483"/>
      <c r="N24" s="485"/>
      <c r="O24" s="487"/>
      <c r="P24" s="490"/>
      <c r="Q24" s="483"/>
      <c r="R24" s="506"/>
      <c r="S24" s="504"/>
      <c r="T24" s="485"/>
      <c r="U24" s="506"/>
      <c r="V24" s="507"/>
    </row>
    <row r="25" spans="1:22" ht="25.5" customHeight="1" thickBot="1">
      <c r="A25" s="65"/>
      <c r="B25" s="464"/>
      <c r="C25" s="473"/>
      <c r="D25" s="477"/>
      <c r="E25" s="480"/>
      <c r="F25" s="89" t="s">
        <v>102</v>
      </c>
      <c r="G25" s="494"/>
      <c r="H25" s="496"/>
      <c r="I25" s="497"/>
      <c r="J25" s="498"/>
      <c r="K25" s="501"/>
      <c r="L25" s="503"/>
      <c r="M25" s="483"/>
      <c r="N25" s="485"/>
      <c r="O25" s="488"/>
      <c r="P25" s="491"/>
      <c r="Q25" s="483"/>
      <c r="R25" s="506"/>
      <c r="S25" s="504"/>
      <c r="T25" s="505"/>
      <c r="U25" s="506"/>
      <c r="V25" s="507"/>
    </row>
    <row r="26" spans="1:22" ht="48" customHeight="1" thickBot="1">
      <c r="A26" s="65"/>
      <c r="B26" s="465"/>
      <c r="C26" s="474"/>
      <c r="D26" s="90" t="s">
        <v>103</v>
      </c>
      <c r="E26" s="91" t="s">
        <v>104</v>
      </c>
      <c r="F26" s="51" t="s">
        <v>105</v>
      </c>
      <c r="G26" s="92" t="s">
        <v>106</v>
      </c>
      <c r="H26" s="93" t="s">
        <v>107</v>
      </c>
      <c r="I26" s="94">
        <v>3</v>
      </c>
      <c r="J26" s="95">
        <v>6</v>
      </c>
      <c r="K26" s="96">
        <f>(L26+M26+N26+O26+P26+Q26+R26+S26+ T26+U26)</f>
        <v>0</v>
      </c>
      <c r="L26" s="97"/>
      <c r="M26" s="98"/>
      <c r="N26" s="98"/>
      <c r="O26" s="99"/>
      <c r="P26" s="99"/>
      <c r="Q26" s="98"/>
      <c r="R26" s="100"/>
      <c r="S26" s="101"/>
      <c r="T26" s="102"/>
      <c r="U26" s="100"/>
      <c r="V26" s="103" t="s">
        <v>32</v>
      </c>
    </row>
    <row r="27" spans="1:22">
      <c r="B27" s="481" t="s">
        <v>79</v>
      </c>
      <c r="C27" s="481"/>
      <c r="D27" s="482"/>
      <c r="E27" s="60"/>
      <c r="F27" s="62"/>
      <c r="G27" s="62"/>
      <c r="H27" s="62"/>
      <c r="I27" s="104"/>
      <c r="J27" s="105"/>
      <c r="K27" s="106">
        <f t="shared" ref="K27:U27" si="0">SUM(K16:K26)</f>
        <v>1755185178</v>
      </c>
      <c r="L27" s="64">
        <f t="shared" si="0"/>
        <v>82200000</v>
      </c>
      <c r="M27" s="64">
        <f t="shared" si="0"/>
        <v>8602000</v>
      </c>
      <c r="N27" s="64">
        <f t="shared" si="0"/>
        <v>0</v>
      </c>
      <c r="O27" s="64">
        <f t="shared" si="0"/>
        <v>794166786</v>
      </c>
      <c r="P27" s="64">
        <f t="shared" si="0"/>
        <v>0</v>
      </c>
      <c r="Q27" s="64">
        <f t="shared" si="0"/>
        <v>0</v>
      </c>
      <c r="R27" s="64">
        <f t="shared" si="0"/>
        <v>0</v>
      </c>
      <c r="S27" s="64">
        <f t="shared" si="0"/>
        <v>0</v>
      </c>
      <c r="T27" s="64">
        <f t="shared" si="0"/>
        <v>870216392</v>
      </c>
      <c r="U27" s="64">
        <f t="shared" si="0"/>
        <v>0</v>
      </c>
      <c r="V27" s="64"/>
    </row>
    <row r="28" spans="1:22">
      <c r="L28" s="386"/>
    </row>
    <row r="29" spans="1:22">
      <c r="L29" s="386"/>
    </row>
    <row r="30" spans="1:22">
      <c r="L30" s="386"/>
    </row>
    <row r="31" spans="1:22">
      <c r="L31" s="386"/>
    </row>
    <row r="32" spans="1:22">
      <c r="L32" s="386"/>
    </row>
    <row r="33" spans="12:12">
      <c r="L33" s="386"/>
    </row>
    <row r="34" spans="12:12">
      <c r="L34" s="386"/>
    </row>
    <row r="35" spans="12:12">
      <c r="L35" s="386"/>
    </row>
    <row r="36" spans="12:12">
      <c r="L36" s="386"/>
    </row>
    <row r="37" spans="12:12">
      <c r="L37" s="386"/>
    </row>
    <row r="38" spans="12:12">
      <c r="L38" s="386"/>
    </row>
    <row r="39" spans="12:12">
      <c r="L39" s="386"/>
    </row>
    <row r="40" spans="12:12">
      <c r="L40" s="386"/>
    </row>
    <row r="41" spans="12:12">
      <c r="L41" s="386"/>
    </row>
    <row r="42" spans="12:12">
      <c r="L42" s="386"/>
    </row>
    <row r="43" spans="12:12">
      <c r="L43" s="386"/>
    </row>
  </sheetData>
  <mergeCells count="53">
    <mergeCell ref="S18:S25"/>
    <mergeCell ref="T18:T25"/>
    <mergeCell ref="U18:U25"/>
    <mergeCell ref="V18:V25"/>
    <mergeCell ref="Q18:Q25"/>
    <mergeCell ref="R18:R25"/>
    <mergeCell ref="B27:D27"/>
    <mergeCell ref="M18:M25"/>
    <mergeCell ref="N18:N25"/>
    <mergeCell ref="O18:O25"/>
    <mergeCell ref="P18:P25"/>
    <mergeCell ref="G18:G25"/>
    <mergeCell ref="H18:H25"/>
    <mergeCell ref="I18:I25"/>
    <mergeCell ref="J18:J25"/>
    <mergeCell ref="K18:K25"/>
    <mergeCell ref="L18:L25"/>
    <mergeCell ref="C12:C15"/>
    <mergeCell ref="B16:B26"/>
    <mergeCell ref="C16:C26"/>
    <mergeCell ref="D16:D25"/>
    <mergeCell ref="E18:E25"/>
    <mergeCell ref="N12:R12"/>
    <mergeCell ref="M13:M15"/>
    <mergeCell ref="N13:N15"/>
    <mergeCell ref="O13:O15"/>
    <mergeCell ref="P13:P15"/>
    <mergeCell ref="Q13:Q15"/>
    <mergeCell ref="R13:R15"/>
    <mergeCell ref="H13:H15"/>
    <mergeCell ref="I13:I15"/>
    <mergeCell ref="J13:J15"/>
    <mergeCell ref="L13:L15"/>
    <mergeCell ref="D12:F12"/>
    <mergeCell ref="G12:G15"/>
    <mergeCell ref="H12:J12"/>
    <mergeCell ref="L12:M12"/>
    <mergeCell ref="T12:T15"/>
    <mergeCell ref="C4:V4"/>
    <mergeCell ref="C5:V5"/>
    <mergeCell ref="C6:V6"/>
    <mergeCell ref="C7:V7"/>
    <mergeCell ref="B10:V10"/>
    <mergeCell ref="B11:J11"/>
    <mergeCell ref="K11:K15"/>
    <mergeCell ref="L11:U11"/>
    <mergeCell ref="V11:V15"/>
    <mergeCell ref="B12:B15"/>
    <mergeCell ref="S12:S15"/>
    <mergeCell ref="U12:U15"/>
    <mergeCell ref="D13:D15"/>
    <mergeCell ref="E13:E15"/>
    <mergeCell ref="F13:F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81"/>
  <sheetViews>
    <sheetView topLeftCell="I1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2:25">
      <c r="E2" s="1"/>
    </row>
    <row r="4" spans="2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2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2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2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2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</row>
    <row r="9" spans="2:25" ht="18.75" thickBot="1">
      <c r="B9" s="418" t="s">
        <v>452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2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2:25" ht="16.5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2:25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2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2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2:25" ht="57" thickBot="1">
      <c r="B16" s="463" t="s">
        <v>108</v>
      </c>
      <c r="C16" s="472" t="s">
        <v>109</v>
      </c>
      <c r="D16" s="510" t="s">
        <v>110</v>
      </c>
      <c r="E16" s="107" t="s">
        <v>111</v>
      </c>
      <c r="F16" s="67" t="s">
        <v>112</v>
      </c>
      <c r="G16" s="108" t="s">
        <v>113</v>
      </c>
      <c r="H16" s="69" t="s">
        <v>114</v>
      </c>
      <c r="I16" s="109">
        <v>6</v>
      </c>
      <c r="J16" s="110">
        <v>6</v>
      </c>
      <c r="K16" s="111">
        <f>(L16+M16+N16+O16+P16+Q16+R16+S16+T16+U16)</f>
        <v>64000000</v>
      </c>
      <c r="L16" s="112">
        <v>51000000</v>
      </c>
      <c r="M16" s="113"/>
      <c r="N16" s="113"/>
      <c r="O16" s="113"/>
      <c r="P16" s="113">
        <v>13000000</v>
      </c>
      <c r="Q16" s="114"/>
      <c r="R16" s="115">
        <v>0</v>
      </c>
      <c r="S16" s="116"/>
      <c r="T16" s="117"/>
      <c r="U16" s="115"/>
      <c r="V16" s="118" t="s">
        <v>32</v>
      </c>
    </row>
    <row r="17" spans="2:22" ht="45.75" thickBot="1">
      <c r="B17" s="464"/>
      <c r="C17" s="473"/>
      <c r="D17" s="511"/>
      <c r="E17" s="119" t="s">
        <v>115</v>
      </c>
      <c r="F17" s="16" t="s">
        <v>116</v>
      </c>
      <c r="G17" s="120" t="s">
        <v>117</v>
      </c>
      <c r="H17" s="121" t="s">
        <v>118</v>
      </c>
      <c r="I17" s="403">
        <v>200</v>
      </c>
      <c r="J17" s="122">
        <v>200</v>
      </c>
      <c r="K17" s="111">
        <f t="shared" ref="K17:K22" si="0">(L17+M17+N17+O17+P17+Q17+R17+S17+T17+U17)</f>
        <v>8000000</v>
      </c>
      <c r="L17" s="123">
        <v>8000000</v>
      </c>
      <c r="M17" s="124"/>
      <c r="N17" s="124"/>
      <c r="O17" s="124"/>
      <c r="P17" s="124"/>
      <c r="Q17" s="125"/>
      <c r="R17" s="126"/>
      <c r="S17" s="127"/>
      <c r="T17" s="128"/>
      <c r="U17" s="126"/>
      <c r="V17" s="129" t="s">
        <v>32</v>
      </c>
    </row>
    <row r="18" spans="2:22" ht="45.75" thickBot="1">
      <c r="B18" s="464"/>
      <c r="C18" s="473"/>
      <c r="D18" s="511"/>
      <c r="E18" s="119" t="s">
        <v>119</v>
      </c>
      <c r="F18" s="16" t="s">
        <v>120</v>
      </c>
      <c r="G18" s="120" t="s">
        <v>121</v>
      </c>
      <c r="H18" s="121" t="s">
        <v>122</v>
      </c>
      <c r="I18" s="403">
        <v>500</v>
      </c>
      <c r="J18" s="122">
        <v>500</v>
      </c>
      <c r="K18" s="111">
        <f t="shared" si="0"/>
        <v>5000000</v>
      </c>
      <c r="L18" s="123">
        <v>5000000</v>
      </c>
      <c r="M18" s="124"/>
      <c r="N18" s="124"/>
      <c r="O18" s="124"/>
      <c r="P18" s="124"/>
      <c r="Q18" s="125"/>
      <c r="R18" s="126"/>
      <c r="S18" s="127"/>
      <c r="T18" s="128"/>
      <c r="U18" s="126"/>
      <c r="V18" s="129" t="s">
        <v>32</v>
      </c>
    </row>
    <row r="19" spans="2:22" ht="26.25" thickBot="1">
      <c r="B19" s="464"/>
      <c r="C19" s="473"/>
      <c r="D19" s="511"/>
      <c r="E19" s="399" t="s">
        <v>123</v>
      </c>
      <c r="F19" s="16" t="s">
        <v>124</v>
      </c>
      <c r="G19" s="120" t="s">
        <v>125</v>
      </c>
      <c r="H19" s="121" t="s">
        <v>126</v>
      </c>
      <c r="I19" s="403">
        <v>120</v>
      </c>
      <c r="J19" s="122">
        <v>100</v>
      </c>
      <c r="K19" s="111">
        <f t="shared" si="0"/>
        <v>6000000</v>
      </c>
      <c r="L19" s="123">
        <v>5000000</v>
      </c>
      <c r="M19" s="124"/>
      <c r="N19" s="124"/>
      <c r="O19" s="124"/>
      <c r="P19" s="124">
        <v>1000000</v>
      </c>
      <c r="Q19" s="125"/>
      <c r="R19" s="126"/>
      <c r="S19" s="127"/>
      <c r="T19" s="128"/>
      <c r="U19" s="126"/>
      <c r="V19" s="129" t="s">
        <v>32</v>
      </c>
    </row>
    <row r="20" spans="2:22" ht="34.5" thickBot="1">
      <c r="B20" s="464"/>
      <c r="C20" s="473"/>
      <c r="D20" s="511"/>
      <c r="E20" s="119" t="s">
        <v>127</v>
      </c>
      <c r="F20" s="16" t="s">
        <v>128</v>
      </c>
      <c r="G20" s="120" t="s">
        <v>129</v>
      </c>
      <c r="H20" s="121" t="s">
        <v>130</v>
      </c>
      <c r="I20" s="403">
        <v>60</v>
      </c>
      <c r="J20" s="122">
        <v>120</v>
      </c>
      <c r="K20" s="111">
        <f t="shared" si="0"/>
        <v>43200000</v>
      </c>
      <c r="L20" s="123">
        <v>43200000</v>
      </c>
      <c r="M20" s="124"/>
      <c r="N20" s="124"/>
      <c r="O20" s="124"/>
      <c r="P20" s="124"/>
      <c r="Q20" s="125"/>
      <c r="R20" s="126"/>
      <c r="S20" s="127"/>
      <c r="T20" s="128"/>
      <c r="U20" s="126"/>
      <c r="V20" s="129" t="s">
        <v>32</v>
      </c>
    </row>
    <row r="21" spans="2:22" ht="39" thickBot="1">
      <c r="B21" s="464"/>
      <c r="C21" s="473"/>
      <c r="D21" s="512"/>
      <c r="E21" s="408" t="s">
        <v>131</v>
      </c>
      <c r="F21" s="16" t="s">
        <v>132</v>
      </c>
      <c r="G21" s="120" t="s">
        <v>133</v>
      </c>
      <c r="H21" s="121" t="s">
        <v>134</v>
      </c>
      <c r="I21" s="403">
        <v>1100</v>
      </c>
      <c r="J21" s="122">
        <v>1100</v>
      </c>
      <c r="K21" s="111">
        <f t="shared" si="0"/>
        <v>17000000</v>
      </c>
      <c r="L21" s="123">
        <v>17000000</v>
      </c>
      <c r="M21" s="124"/>
      <c r="N21" s="124"/>
      <c r="O21" s="124"/>
      <c r="P21" s="124"/>
      <c r="Q21" s="125"/>
      <c r="R21" s="126"/>
      <c r="S21" s="127"/>
      <c r="T21" s="128"/>
      <c r="U21" s="126"/>
      <c r="V21" s="129" t="s">
        <v>32</v>
      </c>
    </row>
    <row r="22" spans="2:22" ht="68.25" thickBot="1">
      <c r="B22" s="465"/>
      <c r="C22" s="474"/>
      <c r="D22" s="90" t="s">
        <v>135</v>
      </c>
      <c r="E22" s="130" t="s">
        <v>136</v>
      </c>
      <c r="F22" s="131" t="s">
        <v>137</v>
      </c>
      <c r="G22" s="132" t="s">
        <v>138</v>
      </c>
      <c r="H22" s="93" t="s">
        <v>139</v>
      </c>
      <c r="I22" s="133">
        <v>1</v>
      </c>
      <c r="J22" s="134">
        <v>1</v>
      </c>
      <c r="K22" s="395">
        <f t="shared" si="0"/>
        <v>2000000</v>
      </c>
      <c r="L22" s="135"/>
      <c r="M22" s="136"/>
      <c r="N22" s="136"/>
      <c r="O22" s="136"/>
      <c r="P22" s="124">
        <v>2000000</v>
      </c>
      <c r="Q22" s="136"/>
      <c r="R22" s="131"/>
      <c r="S22" s="132"/>
      <c r="T22" s="137"/>
      <c r="U22" s="131"/>
      <c r="V22" s="138" t="s">
        <v>32</v>
      </c>
    </row>
    <row r="23" spans="2:22" ht="13.5" thickBot="1">
      <c r="B23" s="508" t="s">
        <v>79</v>
      </c>
      <c r="C23" s="508"/>
      <c r="D23" s="509"/>
      <c r="E23" s="60"/>
      <c r="F23" s="62"/>
      <c r="G23" s="62"/>
      <c r="H23" s="62"/>
      <c r="I23" s="62"/>
      <c r="J23" s="139"/>
      <c r="K23" s="63">
        <f t="shared" ref="K23:U23" si="1">SUM(K16:K22)</f>
        <v>145200000</v>
      </c>
      <c r="L23" s="64">
        <f t="shared" si="1"/>
        <v>129200000</v>
      </c>
      <c r="M23" s="140">
        <f t="shared" si="1"/>
        <v>0</v>
      </c>
      <c r="N23" s="140">
        <f t="shared" si="1"/>
        <v>0</v>
      </c>
      <c r="O23" s="140">
        <f t="shared" si="1"/>
        <v>0</v>
      </c>
      <c r="P23" s="140">
        <f t="shared" si="1"/>
        <v>16000000</v>
      </c>
      <c r="Q23" s="140">
        <f t="shared" si="1"/>
        <v>0</v>
      </c>
      <c r="R23" s="140">
        <f t="shared" si="1"/>
        <v>0</v>
      </c>
      <c r="S23" s="140">
        <f t="shared" si="1"/>
        <v>0</v>
      </c>
      <c r="T23" s="140">
        <f t="shared" si="1"/>
        <v>0</v>
      </c>
      <c r="U23" s="140">
        <f t="shared" si="1"/>
        <v>0</v>
      </c>
      <c r="V23" s="61"/>
    </row>
    <row r="24" spans="2:22">
      <c r="L24" s="386"/>
    </row>
    <row r="25" spans="2:22">
      <c r="L25" s="386"/>
    </row>
    <row r="26" spans="2:22">
      <c r="L26" s="386"/>
    </row>
    <row r="27" spans="2:22">
      <c r="L27" s="386"/>
    </row>
    <row r="28" spans="2:22">
      <c r="L28" s="386"/>
    </row>
    <row r="29" spans="2:22">
      <c r="L29" s="386"/>
    </row>
    <row r="30" spans="2:22">
      <c r="L30" s="386"/>
    </row>
    <row r="31" spans="2:22">
      <c r="L31" s="386"/>
    </row>
    <row r="32" spans="2:22">
      <c r="L32" s="386"/>
    </row>
    <row r="33" spans="12:12">
      <c r="L33" s="386"/>
    </row>
    <row r="34" spans="12:12">
      <c r="L34" s="386"/>
    </row>
    <row r="35" spans="12:12">
      <c r="L35" s="386"/>
    </row>
    <row r="36" spans="12:12">
      <c r="L36" s="386"/>
    </row>
    <row r="37" spans="12:12">
      <c r="L37" s="386"/>
    </row>
    <row r="38" spans="12:12">
      <c r="L38" s="386"/>
    </row>
    <row r="39" spans="12:12">
      <c r="L39" s="386"/>
    </row>
    <row r="40" spans="12:12">
      <c r="L40" s="386"/>
    </row>
    <row r="41" spans="12:12">
      <c r="L41" s="386"/>
    </row>
    <row r="42" spans="12:12">
      <c r="L42" s="386"/>
    </row>
    <row r="43" spans="12:12">
      <c r="L43" s="386"/>
    </row>
    <row r="44" spans="12:12">
      <c r="L44" s="386"/>
    </row>
    <row r="45" spans="12:12">
      <c r="L45" s="386"/>
    </row>
    <row r="46" spans="12:12">
      <c r="L46" s="386"/>
    </row>
    <row r="47" spans="12:12">
      <c r="L47" s="386"/>
    </row>
    <row r="48" spans="12:12">
      <c r="L48" s="386"/>
    </row>
    <row r="49" spans="12:12">
      <c r="L49" s="386"/>
    </row>
    <row r="50" spans="12:12">
      <c r="L50" s="386"/>
    </row>
    <row r="51" spans="12:12">
      <c r="L51" s="386"/>
    </row>
    <row r="52" spans="12:12">
      <c r="L52" s="386"/>
    </row>
    <row r="53" spans="12:12">
      <c r="L53" s="386"/>
    </row>
    <row r="54" spans="12:12">
      <c r="L54" s="386"/>
    </row>
    <row r="55" spans="12:12">
      <c r="L55" s="386"/>
    </row>
    <row r="56" spans="12:12">
      <c r="L56" s="386"/>
    </row>
    <row r="57" spans="12:12">
      <c r="L57" s="386"/>
    </row>
    <row r="58" spans="12:12">
      <c r="L58" s="386"/>
    </row>
    <row r="59" spans="12:12">
      <c r="L59" s="386"/>
    </row>
    <row r="60" spans="12:12">
      <c r="L60" s="386"/>
    </row>
    <row r="61" spans="12:12">
      <c r="L61" s="386"/>
    </row>
    <row r="62" spans="12:12">
      <c r="L62" s="386"/>
    </row>
    <row r="63" spans="12:12">
      <c r="L63" s="386"/>
    </row>
    <row r="64" spans="12:12">
      <c r="L64" s="386"/>
    </row>
    <row r="65" spans="12:12">
      <c r="L65" s="386"/>
    </row>
    <row r="66" spans="12:12">
      <c r="L66" s="386"/>
    </row>
    <row r="67" spans="12:12">
      <c r="L67" s="386"/>
    </row>
    <row r="68" spans="12:12">
      <c r="L68" s="386"/>
    </row>
    <row r="69" spans="12:12">
      <c r="L69" s="386"/>
    </row>
    <row r="70" spans="12:12">
      <c r="L70" s="386"/>
    </row>
    <row r="71" spans="12:12">
      <c r="L71" s="386"/>
    </row>
    <row r="72" spans="12:12">
      <c r="L72" s="386"/>
    </row>
    <row r="73" spans="12:12">
      <c r="L73" s="386"/>
    </row>
    <row r="74" spans="12:12">
      <c r="L74" s="386"/>
    </row>
    <row r="75" spans="12:12">
      <c r="L75" s="386"/>
    </row>
    <row r="76" spans="12:12">
      <c r="L76" s="386"/>
    </row>
    <row r="77" spans="12:12">
      <c r="L77" s="386"/>
    </row>
    <row r="78" spans="12:12">
      <c r="L78" s="386"/>
    </row>
    <row r="79" spans="12:12">
      <c r="L79" s="386"/>
    </row>
    <row r="80" spans="12:12">
      <c r="L80" s="386"/>
    </row>
    <row r="81" spans="12:12">
      <c r="L81" s="386"/>
    </row>
  </sheetData>
  <mergeCells count="36">
    <mergeCell ref="C4:V4"/>
    <mergeCell ref="C5:V5"/>
    <mergeCell ref="C6:V6"/>
    <mergeCell ref="B10:V10"/>
    <mergeCell ref="B11:J11"/>
    <mergeCell ref="K11:K15"/>
    <mergeCell ref="B12:B15"/>
    <mergeCell ref="C12:C15"/>
    <mergeCell ref="D12:F12"/>
    <mergeCell ref="G12:G15"/>
    <mergeCell ref="H12:J12"/>
    <mergeCell ref="L13:L15"/>
    <mergeCell ref="M13:M15"/>
    <mergeCell ref="N13:N15"/>
    <mergeCell ref="L11:U11"/>
    <mergeCell ref="V11:V15"/>
    <mergeCell ref="L12:M12"/>
    <mergeCell ref="N12:R12"/>
    <mergeCell ref="S12:S15"/>
    <mergeCell ref="T12:T15"/>
    <mergeCell ref="C7:V7"/>
    <mergeCell ref="P13:P15"/>
    <mergeCell ref="Q13:Q15"/>
    <mergeCell ref="R13:R15"/>
    <mergeCell ref="U12:U15"/>
    <mergeCell ref="B23:D23"/>
    <mergeCell ref="B16:B22"/>
    <mergeCell ref="C16:C22"/>
    <mergeCell ref="D16:D21"/>
    <mergeCell ref="O13:O15"/>
    <mergeCell ref="D13:D15"/>
    <mergeCell ref="E13:E15"/>
    <mergeCell ref="F13:F15"/>
    <mergeCell ref="H13:H15"/>
    <mergeCell ref="I13:I15"/>
    <mergeCell ref="J13:J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85"/>
  <sheetViews>
    <sheetView topLeftCell="H3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1:25">
      <c r="E2" s="1"/>
    </row>
    <row r="4" spans="1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1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1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1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1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</row>
    <row r="9" spans="1:25" ht="18.75" thickBot="1">
      <c r="B9" s="418" t="s">
        <v>452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1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1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1:25" ht="16.5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1:25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1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1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1:25" ht="45.75" thickBot="1">
      <c r="A16" t="s">
        <v>140</v>
      </c>
      <c r="B16" s="517" t="s">
        <v>141</v>
      </c>
      <c r="C16" s="510" t="s">
        <v>142</v>
      </c>
      <c r="D16" s="510" t="s">
        <v>143</v>
      </c>
      <c r="E16" s="519" t="s">
        <v>144</v>
      </c>
      <c r="F16" s="67" t="s">
        <v>145</v>
      </c>
      <c r="G16" s="108" t="s">
        <v>146</v>
      </c>
      <c r="H16" s="69" t="s">
        <v>147</v>
      </c>
      <c r="I16" s="69">
        <v>15</v>
      </c>
      <c r="J16" s="141" t="s">
        <v>148</v>
      </c>
      <c r="K16" s="111">
        <f t="shared" ref="K16:K21" si="0">(L16+M16+N16+O16+P16+Q16+R16+S16+T16+U16)</f>
        <v>125636334</v>
      </c>
      <c r="L16" s="112">
        <v>110636334</v>
      </c>
      <c r="M16" s="142"/>
      <c r="N16" s="142"/>
      <c r="O16" s="142"/>
      <c r="P16" s="113">
        <v>15000000</v>
      </c>
      <c r="Q16" s="142"/>
      <c r="R16" s="143"/>
      <c r="S16" s="116"/>
      <c r="T16" s="117"/>
      <c r="U16" s="144"/>
      <c r="V16" s="77" t="s">
        <v>32</v>
      </c>
    </row>
    <row r="17" spans="2:22" ht="34.5" thickBot="1">
      <c r="B17" s="518"/>
      <c r="C17" s="511"/>
      <c r="D17" s="511"/>
      <c r="E17" s="520"/>
      <c r="F17" s="398" t="s">
        <v>149</v>
      </c>
      <c r="G17" s="392" t="s">
        <v>150</v>
      </c>
      <c r="H17" s="404" t="s">
        <v>151</v>
      </c>
      <c r="I17" s="404" t="s">
        <v>152</v>
      </c>
      <c r="J17" s="406" t="s">
        <v>153</v>
      </c>
      <c r="K17" s="111">
        <f t="shared" si="0"/>
        <v>47000000</v>
      </c>
      <c r="L17" s="123">
        <v>47000000</v>
      </c>
      <c r="M17" s="145"/>
      <c r="N17" s="145"/>
      <c r="O17" s="145"/>
      <c r="P17" s="145"/>
      <c r="Q17" s="145"/>
      <c r="R17" s="146"/>
      <c r="S17" s="127"/>
      <c r="T17" s="128"/>
      <c r="U17" s="147"/>
      <c r="V17" s="88" t="s">
        <v>32</v>
      </c>
    </row>
    <row r="18" spans="2:22" ht="45.75" thickBot="1">
      <c r="B18" s="518"/>
      <c r="C18" s="511"/>
      <c r="D18" s="511"/>
      <c r="E18" s="521"/>
      <c r="F18" s="398" t="s">
        <v>154</v>
      </c>
      <c r="G18" s="392" t="s">
        <v>155</v>
      </c>
      <c r="H18" s="404" t="s">
        <v>156</v>
      </c>
      <c r="I18" s="404" t="s">
        <v>157</v>
      </c>
      <c r="J18" s="406" t="s">
        <v>157</v>
      </c>
      <c r="K18" s="111">
        <f t="shared" si="0"/>
        <v>167879072</v>
      </c>
      <c r="L18" s="123">
        <v>110000000</v>
      </c>
      <c r="M18" s="124">
        <v>24720000</v>
      </c>
      <c r="N18" s="145"/>
      <c r="O18" s="145"/>
      <c r="P18" s="124">
        <v>33159072</v>
      </c>
      <c r="Q18" s="145"/>
      <c r="R18" s="146"/>
      <c r="S18" s="127"/>
      <c r="T18" s="128"/>
      <c r="U18" s="147"/>
      <c r="V18" s="88" t="s">
        <v>32</v>
      </c>
    </row>
    <row r="19" spans="2:22" ht="45.75" thickBot="1">
      <c r="B19" s="518"/>
      <c r="C19" s="511"/>
      <c r="D19" s="511"/>
      <c r="E19" s="522" t="s">
        <v>158</v>
      </c>
      <c r="F19" s="513" t="s">
        <v>159</v>
      </c>
      <c r="G19" s="120" t="s">
        <v>160</v>
      </c>
      <c r="H19" s="121" t="s">
        <v>161</v>
      </c>
      <c r="I19" s="121" t="s">
        <v>162</v>
      </c>
      <c r="J19" s="148" t="s">
        <v>162</v>
      </c>
      <c r="K19" s="111">
        <f t="shared" si="0"/>
        <v>57300000</v>
      </c>
      <c r="L19" s="123">
        <v>45000000</v>
      </c>
      <c r="M19" s="124">
        <v>12300000</v>
      </c>
      <c r="N19" s="145"/>
      <c r="O19" s="145"/>
      <c r="P19" s="145"/>
      <c r="Q19" s="145"/>
      <c r="R19" s="146"/>
      <c r="S19" s="127"/>
      <c r="T19" s="128"/>
      <c r="U19" s="147"/>
      <c r="V19" s="88" t="s">
        <v>32</v>
      </c>
    </row>
    <row r="20" spans="2:22" ht="56.25">
      <c r="B20" s="518"/>
      <c r="C20" s="511"/>
      <c r="D20" s="511"/>
      <c r="E20" s="523"/>
      <c r="F20" s="514"/>
      <c r="G20" s="391" t="s">
        <v>163</v>
      </c>
      <c r="H20" s="393" t="s">
        <v>164</v>
      </c>
      <c r="I20" s="393">
        <v>0</v>
      </c>
      <c r="J20" s="149">
        <v>1</v>
      </c>
      <c r="K20" s="395">
        <f t="shared" si="0"/>
        <v>5000000</v>
      </c>
      <c r="L20" s="150">
        <v>5000000</v>
      </c>
      <c r="M20" s="151"/>
      <c r="N20" s="151"/>
      <c r="O20" s="151"/>
      <c r="P20" s="151"/>
      <c r="Q20" s="151"/>
      <c r="R20" s="152"/>
      <c r="S20" s="153"/>
      <c r="T20" s="154"/>
      <c r="U20" s="155"/>
      <c r="V20" s="156" t="s">
        <v>32</v>
      </c>
    </row>
    <row r="21" spans="2:22" ht="34.5" thickBot="1">
      <c r="B21" s="518"/>
      <c r="C21" s="511"/>
      <c r="D21" s="511"/>
      <c r="E21" s="119" t="s">
        <v>165</v>
      </c>
      <c r="F21" s="16" t="s">
        <v>166</v>
      </c>
      <c r="G21" s="157" t="s">
        <v>167</v>
      </c>
      <c r="H21" s="121" t="s">
        <v>168</v>
      </c>
      <c r="I21" s="121">
        <v>1</v>
      </c>
      <c r="J21" s="148">
        <v>1</v>
      </c>
      <c r="K21" s="158">
        <f t="shared" si="0"/>
        <v>8000000</v>
      </c>
      <c r="L21" s="159">
        <v>3900000</v>
      </c>
      <c r="M21" s="160">
        <v>4100000</v>
      </c>
      <c r="N21" s="161"/>
      <c r="O21" s="161"/>
      <c r="P21" s="161"/>
      <c r="Q21" s="161"/>
      <c r="R21" s="162"/>
      <c r="S21" s="159"/>
      <c r="T21" s="163"/>
      <c r="U21" s="164"/>
      <c r="V21" s="165" t="s">
        <v>32</v>
      </c>
    </row>
    <row r="22" spans="2:22" ht="13.5" thickBot="1">
      <c r="B22" s="515" t="s">
        <v>79</v>
      </c>
      <c r="C22" s="515"/>
      <c r="D22" s="516"/>
      <c r="E22" s="60"/>
      <c r="F22" s="62"/>
      <c r="G22" s="62"/>
      <c r="H22" s="62"/>
      <c r="I22" s="166"/>
      <c r="J22" s="167"/>
      <c r="K22" s="63">
        <f>SUM(K16:K21)</f>
        <v>410815406</v>
      </c>
      <c r="L22" s="64">
        <f>SUM(L16:L21)</f>
        <v>321536334</v>
      </c>
      <c r="M22" s="64">
        <f t="shared" ref="M22:U22" si="1">SUM(M16:M21)</f>
        <v>41120000</v>
      </c>
      <c r="N22" s="64">
        <f t="shared" si="1"/>
        <v>0</v>
      </c>
      <c r="O22" s="64">
        <f t="shared" si="1"/>
        <v>0</v>
      </c>
      <c r="P22" s="64">
        <f t="shared" si="1"/>
        <v>48159072</v>
      </c>
      <c r="Q22" s="64">
        <f t="shared" si="1"/>
        <v>0</v>
      </c>
      <c r="R22" s="64">
        <f t="shared" si="1"/>
        <v>0</v>
      </c>
      <c r="S22" s="64">
        <f t="shared" si="1"/>
        <v>0</v>
      </c>
      <c r="T22" s="64">
        <f t="shared" si="1"/>
        <v>0</v>
      </c>
      <c r="U22" s="64">
        <f t="shared" si="1"/>
        <v>0</v>
      </c>
      <c r="V22" s="61"/>
    </row>
    <row r="23" spans="2:22">
      <c r="L23" s="386"/>
    </row>
    <row r="24" spans="2:22">
      <c r="L24" s="386"/>
    </row>
    <row r="25" spans="2:22">
      <c r="L25" s="386"/>
    </row>
    <row r="26" spans="2:22">
      <c r="L26" s="386"/>
    </row>
    <row r="27" spans="2:22">
      <c r="L27" s="386"/>
    </row>
    <row r="28" spans="2:22">
      <c r="L28" s="386"/>
    </row>
    <row r="29" spans="2:22">
      <c r="L29" s="386"/>
    </row>
    <row r="30" spans="2:22">
      <c r="L30" s="386"/>
    </row>
    <row r="31" spans="2:22">
      <c r="L31" s="386"/>
    </row>
    <row r="32" spans="2:22">
      <c r="L32" s="386"/>
    </row>
    <row r="33" spans="12:12">
      <c r="L33" s="386"/>
    </row>
    <row r="34" spans="12:12">
      <c r="L34" s="386"/>
    </row>
    <row r="35" spans="12:12">
      <c r="L35" s="386"/>
    </row>
    <row r="36" spans="12:12">
      <c r="L36" s="386"/>
    </row>
    <row r="37" spans="12:12">
      <c r="L37" s="386"/>
    </row>
    <row r="38" spans="12:12">
      <c r="L38" s="386"/>
    </row>
    <row r="39" spans="12:12">
      <c r="L39" s="386"/>
    </row>
    <row r="40" spans="12:12">
      <c r="L40" s="386"/>
    </row>
    <row r="41" spans="12:12">
      <c r="L41" s="386"/>
    </row>
    <row r="42" spans="12:12">
      <c r="L42" s="386"/>
    </row>
    <row r="43" spans="12:12">
      <c r="L43" s="386"/>
    </row>
    <row r="44" spans="12:12">
      <c r="L44" s="386"/>
    </row>
    <row r="45" spans="12:12">
      <c r="L45" s="386"/>
    </row>
    <row r="46" spans="12:12">
      <c r="L46" s="386"/>
    </row>
    <row r="47" spans="12:12">
      <c r="L47" s="386"/>
    </row>
    <row r="48" spans="12:12">
      <c r="L48" s="386"/>
    </row>
    <row r="49" spans="12:12">
      <c r="L49" s="386"/>
    </row>
    <row r="50" spans="12:12">
      <c r="L50" s="386"/>
    </row>
    <row r="51" spans="12:12">
      <c r="L51" s="386"/>
    </row>
    <row r="52" spans="12:12">
      <c r="L52" s="386"/>
    </row>
    <row r="53" spans="12:12">
      <c r="L53" s="386"/>
    </row>
    <row r="54" spans="12:12">
      <c r="L54" s="386"/>
    </row>
    <row r="55" spans="12:12">
      <c r="L55" s="386"/>
    </row>
    <row r="56" spans="12:12">
      <c r="L56" s="386"/>
    </row>
    <row r="57" spans="12:12">
      <c r="L57" s="386"/>
    </row>
    <row r="58" spans="12:12">
      <c r="L58" s="386"/>
    </row>
    <row r="59" spans="12:12">
      <c r="L59" s="386"/>
    </row>
    <row r="60" spans="12:12">
      <c r="L60" s="386"/>
    </row>
    <row r="61" spans="12:12">
      <c r="L61" s="386"/>
    </row>
    <row r="62" spans="12:12">
      <c r="L62" s="386"/>
    </row>
    <row r="63" spans="12:12">
      <c r="L63" s="386"/>
    </row>
    <row r="64" spans="12:12">
      <c r="L64" s="386"/>
    </row>
    <row r="65" spans="12:12">
      <c r="L65" s="386"/>
    </row>
    <row r="66" spans="12:12">
      <c r="L66" s="386"/>
    </row>
    <row r="67" spans="12:12">
      <c r="L67" s="386"/>
    </row>
    <row r="68" spans="12:12">
      <c r="L68" s="386"/>
    </row>
    <row r="69" spans="12:12">
      <c r="L69" s="386"/>
    </row>
    <row r="70" spans="12:12">
      <c r="L70" s="386"/>
    </row>
    <row r="71" spans="12:12">
      <c r="L71" s="386"/>
    </row>
    <row r="72" spans="12:12">
      <c r="L72" s="386"/>
    </row>
    <row r="73" spans="12:12">
      <c r="L73" s="386"/>
    </row>
    <row r="74" spans="12:12">
      <c r="L74" s="386"/>
    </row>
    <row r="75" spans="12:12">
      <c r="L75" s="386"/>
    </row>
    <row r="76" spans="12:12">
      <c r="L76" s="386"/>
    </row>
    <row r="77" spans="12:12">
      <c r="L77" s="386"/>
    </row>
    <row r="78" spans="12:12">
      <c r="L78" s="386"/>
    </row>
    <row r="79" spans="12:12">
      <c r="L79" s="386"/>
    </row>
    <row r="80" spans="12:12">
      <c r="L80" s="386"/>
    </row>
    <row r="81" spans="12:12">
      <c r="L81" s="386"/>
    </row>
    <row r="82" spans="12:12">
      <c r="L82" s="386"/>
    </row>
    <row r="83" spans="12:12">
      <c r="L83" s="386"/>
    </row>
    <row r="84" spans="12:12">
      <c r="L84" s="386"/>
    </row>
    <row r="85" spans="12:12">
      <c r="L85" s="386"/>
    </row>
  </sheetData>
  <mergeCells count="39">
    <mergeCell ref="C4:V4"/>
    <mergeCell ref="C5:V5"/>
    <mergeCell ref="C6:V6"/>
    <mergeCell ref="B10:V10"/>
    <mergeCell ref="B11:J11"/>
    <mergeCell ref="K11:K15"/>
    <mergeCell ref="N13:N15"/>
    <mergeCell ref="L11:U11"/>
    <mergeCell ref="V11:V15"/>
    <mergeCell ref="B12:B15"/>
    <mergeCell ref="C12:C15"/>
    <mergeCell ref="D12:F12"/>
    <mergeCell ref="G12:G15"/>
    <mergeCell ref="H12:J12"/>
    <mergeCell ref="L12:M12"/>
    <mergeCell ref="N12:R12"/>
    <mergeCell ref="S12:S15"/>
    <mergeCell ref="T12:T15"/>
    <mergeCell ref="H13:H15"/>
    <mergeCell ref="I13:I15"/>
    <mergeCell ref="J13:J15"/>
    <mergeCell ref="L13:L15"/>
    <mergeCell ref="M13:M15"/>
    <mergeCell ref="C7:V7"/>
    <mergeCell ref="F19:F20"/>
    <mergeCell ref="B22:D22"/>
    <mergeCell ref="B16:B21"/>
    <mergeCell ref="C16:C21"/>
    <mergeCell ref="D16:D21"/>
    <mergeCell ref="E16:E18"/>
    <mergeCell ref="E19:E20"/>
    <mergeCell ref="O13:O15"/>
    <mergeCell ref="P13:P15"/>
    <mergeCell ref="Q13:Q15"/>
    <mergeCell ref="R13:R15"/>
    <mergeCell ref="U12:U15"/>
    <mergeCell ref="D13:D15"/>
    <mergeCell ref="E13:E15"/>
    <mergeCell ref="F13:F15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Y27"/>
  <sheetViews>
    <sheetView topLeftCell="I5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2:25">
      <c r="E2" s="1"/>
    </row>
    <row r="4" spans="2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2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2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2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2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</row>
    <row r="9" spans="2:25" ht="18.75" thickBot="1">
      <c r="B9" s="418" t="s">
        <v>453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2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2:25" ht="16.5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2:25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2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2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2:25" ht="45.75" thickBot="1">
      <c r="B16" s="463" t="s">
        <v>169</v>
      </c>
      <c r="C16" s="472" t="s">
        <v>170</v>
      </c>
      <c r="D16" s="524" t="s">
        <v>171</v>
      </c>
      <c r="E16" s="107" t="s">
        <v>172</v>
      </c>
      <c r="F16" s="67" t="s">
        <v>173</v>
      </c>
      <c r="G16" s="168" t="s">
        <v>174</v>
      </c>
      <c r="H16" s="109" t="s">
        <v>175</v>
      </c>
      <c r="I16" s="69">
        <v>9</v>
      </c>
      <c r="J16" s="169">
        <v>9</v>
      </c>
      <c r="K16" s="111">
        <f>(L16+M16+N16+O16+P16+Q16+R16+S16+T16+U16)</f>
        <v>229272098</v>
      </c>
      <c r="L16" s="112">
        <v>135000000</v>
      </c>
      <c r="M16" s="113">
        <v>60000</v>
      </c>
      <c r="N16" s="113"/>
      <c r="O16" s="113"/>
      <c r="P16" s="113">
        <v>94212098</v>
      </c>
      <c r="Q16" s="113"/>
      <c r="R16" s="113">
        <v>0</v>
      </c>
      <c r="S16" s="113"/>
      <c r="T16" s="113"/>
      <c r="U16" s="113"/>
      <c r="V16" s="15" t="s">
        <v>176</v>
      </c>
    </row>
    <row r="17" spans="2:22" ht="45.75" thickBot="1">
      <c r="B17" s="464"/>
      <c r="C17" s="473"/>
      <c r="D17" s="525"/>
      <c r="E17" s="522" t="s">
        <v>177</v>
      </c>
      <c r="F17" s="16" t="s">
        <v>178</v>
      </c>
      <c r="G17" s="170" t="s">
        <v>179</v>
      </c>
      <c r="H17" s="170" t="s">
        <v>180</v>
      </c>
      <c r="I17" s="171">
        <v>0</v>
      </c>
      <c r="J17" s="172">
        <v>1</v>
      </c>
      <c r="K17" s="111">
        <f>(L17+M17+N17+O17+P17+Q17+R17+S17+T17+U17)</f>
        <v>25000000</v>
      </c>
      <c r="L17" s="173"/>
      <c r="M17" s="23"/>
      <c r="N17" s="23"/>
      <c r="O17" s="23"/>
      <c r="P17" s="23">
        <v>25000000</v>
      </c>
      <c r="Q17" s="160"/>
      <c r="R17" s="23"/>
      <c r="S17" s="23"/>
      <c r="T17" s="23"/>
      <c r="U17" s="23"/>
      <c r="V17" s="25" t="s">
        <v>176</v>
      </c>
    </row>
    <row r="18" spans="2:22" ht="34.5" thickBot="1">
      <c r="B18" s="465"/>
      <c r="C18" s="474"/>
      <c r="D18" s="526"/>
      <c r="E18" s="527"/>
      <c r="F18" s="174" t="s">
        <v>181</v>
      </c>
      <c r="G18" s="175" t="s">
        <v>182</v>
      </c>
      <c r="H18" s="53" t="s">
        <v>183</v>
      </c>
      <c r="I18" s="176">
        <v>21</v>
      </c>
      <c r="J18" s="177">
        <v>21</v>
      </c>
      <c r="K18" s="395">
        <f>(L18+M18+N18+O18+P18+Q18+R18+S18+T18+U18)</f>
        <v>30000000</v>
      </c>
      <c r="L18" s="178">
        <v>15000000</v>
      </c>
      <c r="M18" s="179"/>
      <c r="N18" s="179"/>
      <c r="O18" s="179"/>
      <c r="P18" s="179">
        <v>15000000</v>
      </c>
      <c r="Q18" s="179"/>
      <c r="R18" s="179">
        <v>0</v>
      </c>
      <c r="S18" s="179"/>
      <c r="T18" s="179"/>
      <c r="U18" s="179"/>
      <c r="V18" s="59" t="s">
        <v>176</v>
      </c>
    </row>
    <row r="19" spans="2:22" ht="13.5" thickBot="1">
      <c r="B19" s="508" t="s">
        <v>79</v>
      </c>
      <c r="C19" s="508"/>
      <c r="D19" s="509"/>
      <c r="E19" s="60"/>
      <c r="F19" s="180"/>
      <c r="G19" s="62"/>
      <c r="H19" s="62"/>
      <c r="I19" s="62"/>
      <c r="J19" s="139"/>
      <c r="K19" s="63">
        <f t="shared" ref="K19:U19" si="0">SUM(K16:K18)</f>
        <v>284272098</v>
      </c>
      <c r="L19" s="64">
        <f t="shared" si="0"/>
        <v>150000000</v>
      </c>
      <c r="M19" s="64">
        <f t="shared" si="0"/>
        <v>60000</v>
      </c>
      <c r="N19" s="64">
        <f t="shared" si="0"/>
        <v>0</v>
      </c>
      <c r="O19" s="64">
        <f t="shared" si="0"/>
        <v>0</v>
      </c>
      <c r="P19" s="64">
        <f t="shared" si="0"/>
        <v>134212098</v>
      </c>
      <c r="Q19" s="64">
        <f t="shared" si="0"/>
        <v>0</v>
      </c>
      <c r="R19" s="64">
        <f t="shared" si="0"/>
        <v>0</v>
      </c>
      <c r="S19" s="64">
        <f t="shared" si="0"/>
        <v>0</v>
      </c>
      <c r="T19" s="64">
        <f t="shared" si="0"/>
        <v>0</v>
      </c>
      <c r="U19" s="64">
        <f t="shared" si="0"/>
        <v>0</v>
      </c>
      <c r="V19" s="61"/>
    </row>
    <row r="20" spans="2:22">
      <c r="L20" s="386"/>
    </row>
    <row r="21" spans="2:22">
      <c r="L21" s="386"/>
    </row>
    <row r="22" spans="2:22">
      <c r="L22" s="386"/>
    </row>
    <row r="23" spans="2:22">
      <c r="L23" s="386"/>
    </row>
    <row r="24" spans="2:22">
      <c r="L24" s="386"/>
    </row>
    <row r="25" spans="2:22">
      <c r="L25" s="386"/>
    </row>
    <row r="26" spans="2:22">
      <c r="L26" s="386"/>
    </row>
    <row r="27" spans="2:22">
      <c r="L27" s="386"/>
    </row>
  </sheetData>
  <mergeCells count="37">
    <mergeCell ref="C4:V4"/>
    <mergeCell ref="C5:V5"/>
    <mergeCell ref="C6:V6"/>
    <mergeCell ref="B10:V10"/>
    <mergeCell ref="B11:J11"/>
    <mergeCell ref="K11:K15"/>
    <mergeCell ref="C7:V7"/>
    <mergeCell ref="L11:U11"/>
    <mergeCell ref="V11:V15"/>
    <mergeCell ref="B19:D19"/>
    <mergeCell ref="O13:O15"/>
    <mergeCell ref="P13:P15"/>
    <mergeCell ref="Q13:Q15"/>
    <mergeCell ref="R13:R15"/>
    <mergeCell ref="D13:D15"/>
    <mergeCell ref="E13:E15"/>
    <mergeCell ref="F13:F15"/>
    <mergeCell ref="H13:H15"/>
    <mergeCell ref="I13:I15"/>
    <mergeCell ref="J13:J15"/>
    <mergeCell ref="L13:L15"/>
    <mergeCell ref="M13:M15"/>
    <mergeCell ref="N13:N15"/>
    <mergeCell ref="B12:B15"/>
    <mergeCell ref="C12:C15"/>
    <mergeCell ref="B16:B18"/>
    <mergeCell ref="C16:C18"/>
    <mergeCell ref="D16:D18"/>
    <mergeCell ref="E17:E18"/>
    <mergeCell ref="U12:U15"/>
    <mergeCell ref="D12:F12"/>
    <mergeCell ref="G12:G15"/>
    <mergeCell ref="H12:J12"/>
    <mergeCell ref="L12:M12"/>
    <mergeCell ref="N12:R12"/>
    <mergeCell ref="S12:S15"/>
    <mergeCell ref="T12:T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74"/>
  <sheetViews>
    <sheetView topLeftCell="L7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2:25">
      <c r="E2" s="1"/>
    </row>
    <row r="4" spans="2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2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2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2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2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</row>
    <row r="9" spans="2:25" ht="18.75" thickBot="1">
      <c r="B9" s="418" t="s">
        <v>454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2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2:25" ht="16.5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2:25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2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2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2:25" ht="34.5" thickBot="1">
      <c r="B16" s="463" t="s">
        <v>184</v>
      </c>
      <c r="C16" s="472" t="s">
        <v>185</v>
      </c>
      <c r="D16" s="528" t="s">
        <v>186</v>
      </c>
      <c r="E16" s="181" t="s">
        <v>187</v>
      </c>
      <c r="F16" s="67" t="s">
        <v>188</v>
      </c>
      <c r="G16" s="182" t="s">
        <v>189</v>
      </c>
      <c r="H16" s="401" t="s">
        <v>190</v>
      </c>
      <c r="I16" s="401" t="s">
        <v>191</v>
      </c>
      <c r="J16" s="5" t="s">
        <v>192</v>
      </c>
      <c r="K16" s="395">
        <f t="shared" ref="K16:K18" si="0">(L16+M16+N16+O16+P16+Q16+R16+S16+T16+U16)</f>
        <v>133776000</v>
      </c>
      <c r="L16" s="112">
        <v>133776000</v>
      </c>
      <c r="M16" s="113"/>
      <c r="N16" s="113"/>
      <c r="O16" s="113"/>
      <c r="P16" s="113"/>
      <c r="Q16" s="113"/>
      <c r="R16" s="183"/>
      <c r="S16" s="116"/>
      <c r="T16" s="117"/>
      <c r="U16" s="183"/>
      <c r="V16" s="77" t="s">
        <v>193</v>
      </c>
    </row>
    <row r="17" spans="2:22" ht="23.25" thickBot="1">
      <c r="B17" s="464"/>
      <c r="C17" s="473"/>
      <c r="D17" s="529"/>
      <c r="E17" s="184" t="s">
        <v>194</v>
      </c>
      <c r="F17" s="16" t="s">
        <v>195</v>
      </c>
      <c r="G17" s="185" t="s">
        <v>196</v>
      </c>
      <c r="H17" s="34" t="s">
        <v>197</v>
      </c>
      <c r="I17" s="34" t="s">
        <v>198</v>
      </c>
      <c r="J17" s="35" t="s">
        <v>198</v>
      </c>
      <c r="K17" s="395">
        <f t="shared" si="0"/>
        <v>8000000</v>
      </c>
      <c r="L17" s="159">
        <v>8000000</v>
      </c>
      <c r="M17" s="160"/>
      <c r="N17" s="160"/>
      <c r="O17" s="160"/>
      <c r="P17" s="160"/>
      <c r="Q17" s="160"/>
      <c r="R17" s="186"/>
      <c r="S17" s="187"/>
      <c r="T17" s="163"/>
      <c r="U17" s="186"/>
      <c r="V17" s="88" t="s">
        <v>193</v>
      </c>
    </row>
    <row r="18" spans="2:22" ht="70.5" customHeight="1" thickBot="1">
      <c r="B18" s="465"/>
      <c r="C18" s="474"/>
      <c r="D18" s="407" t="s">
        <v>199</v>
      </c>
      <c r="E18" s="130" t="s">
        <v>200</v>
      </c>
      <c r="F18" s="131" t="s">
        <v>201</v>
      </c>
      <c r="G18" s="188" t="s">
        <v>202</v>
      </c>
      <c r="H18" s="133" t="s">
        <v>203</v>
      </c>
      <c r="I18" s="133">
        <v>50</v>
      </c>
      <c r="J18" s="134">
        <v>60</v>
      </c>
      <c r="K18" s="96">
        <f t="shared" si="0"/>
        <v>45000000</v>
      </c>
      <c r="L18" s="178">
        <v>45000000</v>
      </c>
      <c r="M18" s="179"/>
      <c r="N18" s="179"/>
      <c r="O18" s="179"/>
      <c r="P18" s="179"/>
      <c r="Q18" s="179"/>
      <c r="R18" s="189"/>
      <c r="S18" s="190"/>
      <c r="T18" s="191"/>
      <c r="U18" s="189"/>
      <c r="V18" s="103" t="s">
        <v>193</v>
      </c>
    </row>
    <row r="19" spans="2:22" ht="13.5" thickBot="1">
      <c r="B19" s="508" t="s">
        <v>79</v>
      </c>
      <c r="C19" s="508"/>
      <c r="D19" s="509"/>
      <c r="E19" s="60"/>
      <c r="F19" s="62"/>
      <c r="G19" s="62"/>
      <c r="H19" s="62"/>
      <c r="I19" s="62"/>
      <c r="J19" s="139"/>
      <c r="K19" s="106">
        <f>SUM(K16:K18)</f>
        <v>186776000</v>
      </c>
      <c r="L19" s="64">
        <f>SUM(L16:L18)</f>
        <v>186776000</v>
      </c>
      <c r="M19" s="64">
        <f t="shared" ref="M19:U19" si="1">SUM(M16:M18)</f>
        <v>0</v>
      </c>
      <c r="N19" s="64">
        <f t="shared" si="1"/>
        <v>0</v>
      </c>
      <c r="O19" s="64">
        <f t="shared" si="1"/>
        <v>0</v>
      </c>
      <c r="P19" s="64">
        <f t="shared" si="1"/>
        <v>0</v>
      </c>
      <c r="Q19" s="64">
        <f t="shared" si="1"/>
        <v>0</v>
      </c>
      <c r="R19" s="64">
        <f t="shared" si="1"/>
        <v>0</v>
      </c>
      <c r="S19" s="64">
        <f t="shared" si="1"/>
        <v>0</v>
      </c>
      <c r="T19" s="64">
        <f t="shared" si="1"/>
        <v>0</v>
      </c>
      <c r="U19" s="64">
        <f t="shared" si="1"/>
        <v>0</v>
      </c>
      <c r="V19" s="61"/>
    </row>
    <row r="20" spans="2:22">
      <c r="L20" s="386"/>
    </row>
    <row r="21" spans="2:22">
      <c r="L21" s="386"/>
    </row>
    <row r="22" spans="2:22">
      <c r="L22" s="386"/>
    </row>
    <row r="23" spans="2:22">
      <c r="L23" s="386"/>
    </row>
    <row r="24" spans="2:22">
      <c r="L24" s="386"/>
    </row>
    <row r="25" spans="2:22">
      <c r="L25" s="386"/>
    </row>
    <row r="26" spans="2:22">
      <c r="L26" s="386"/>
    </row>
    <row r="27" spans="2:22">
      <c r="L27" s="386"/>
    </row>
    <row r="28" spans="2:22">
      <c r="L28" s="386"/>
    </row>
    <row r="29" spans="2:22">
      <c r="L29" s="386"/>
    </row>
    <row r="30" spans="2:22">
      <c r="L30" s="386"/>
    </row>
    <row r="31" spans="2:22">
      <c r="L31" s="386"/>
    </row>
    <row r="32" spans="2:22">
      <c r="L32" s="386"/>
    </row>
    <row r="33" spans="12:12">
      <c r="L33" s="386"/>
    </row>
    <row r="34" spans="12:12">
      <c r="L34" s="386"/>
    </row>
    <row r="35" spans="12:12">
      <c r="L35" s="386"/>
    </row>
    <row r="36" spans="12:12">
      <c r="L36" s="386"/>
    </row>
    <row r="37" spans="12:12">
      <c r="L37" s="386"/>
    </row>
    <row r="38" spans="12:12">
      <c r="L38" s="386"/>
    </row>
    <row r="39" spans="12:12">
      <c r="L39" s="386"/>
    </row>
    <row r="40" spans="12:12">
      <c r="L40" s="386"/>
    </row>
    <row r="41" spans="12:12">
      <c r="L41" s="386"/>
    </row>
    <row r="42" spans="12:12">
      <c r="L42" s="386"/>
    </row>
    <row r="43" spans="12:12">
      <c r="L43" s="386"/>
    </row>
    <row r="44" spans="12:12">
      <c r="L44" s="386"/>
    </row>
    <row r="45" spans="12:12">
      <c r="L45" s="386"/>
    </row>
    <row r="46" spans="12:12">
      <c r="L46" s="386"/>
    </row>
    <row r="47" spans="12:12">
      <c r="L47" s="386"/>
    </row>
    <row r="48" spans="12:12">
      <c r="L48" s="386"/>
    </row>
    <row r="49" spans="12:12">
      <c r="L49" s="386"/>
    </row>
    <row r="50" spans="12:12">
      <c r="L50" s="386"/>
    </row>
    <row r="51" spans="12:12">
      <c r="L51" s="386"/>
    </row>
    <row r="52" spans="12:12">
      <c r="L52" s="386"/>
    </row>
    <row r="53" spans="12:12">
      <c r="L53" s="386"/>
    </row>
    <row r="54" spans="12:12">
      <c r="L54" s="386"/>
    </row>
    <row r="55" spans="12:12">
      <c r="L55" s="386"/>
    </row>
    <row r="56" spans="12:12">
      <c r="L56" s="386"/>
    </row>
    <row r="57" spans="12:12">
      <c r="L57" s="386"/>
    </row>
    <row r="58" spans="12:12">
      <c r="L58" s="386"/>
    </row>
    <row r="59" spans="12:12">
      <c r="L59" s="386"/>
    </row>
    <row r="60" spans="12:12">
      <c r="L60" s="386"/>
    </row>
    <row r="61" spans="12:12">
      <c r="L61" s="386"/>
    </row>
    <row r="62" spans="12:12">
      <c r="L62" s="386"/>
    </row>
    <row r="63" spans="12:12">
      <c r="L63" s="386"/>
    </row>
    <row r="64" spans="12:12">
      <c r="L64" s="386"/>
    </row>
    <row r="65" spans="12:12">
      <c r="L65" s="386"/>
    </row>
    <row r="66" spans="12:12">
      <c r="L66" s="386"/>
    </row>
    <row r="67" spans="12:12">
      <c r="L67" s="386"/>
    </row>
    <row r="68" spans="12:12">
      <c r="L68" s="386"/>
    </row>
    <row r="69" spans="12:12">
      <c r="L69" s="386"/>
    </row>
    <row r="70" spans="12:12">
      <c r="L70" s="386"/>
    </row>
    <row r="71" spans="12:12">
      <c r="L71" s="386"/>
    </row>
    <row r="72" spans="12:12">
      <c r="L72" s="386"/>
    </row>
    <row r="73" spans="12:12">
      <c r="L73" s="386"/>
    </row>
    <row r="74" spans="12:12">
      <c r="L74" s="386"/>
    </row>
  </sheetData>
  <mergeCells count="36">
    <mergeCell ref="C4:V4"/>
    <mergeCell ref="C5:V5"/>
    <mergeCell ref="C6:V6"/>
    <mergeCell ref="B10:V10"/>
    <mergeCell ref="B11:J11"/>
    <mergeCell ref="K11:K15"/>
    <mergeCell ref="B12:B15"/>
    <mergeCell ref="C12:C15"/>
    <mergeCell ref="D12:F12"/>
    <mergeCell ref="G12:G15"/>
    <mergeCell ref="H12:J12"/>
    <mergeCell ref="L13:L15"/>
    <mergeCell ref="M13:M15"/>
    <mergeCell ref="N13:N15"/>
    <mergeCell ref="L11:U11"/>
    <mergeCell ref="V11:V15"/>
    <mergeCell ref="L12:M12"/>
    <mergeCell ref="N12:R12"/>
    <mergeCell ref="S12:S15"/>
    <mergeCell ref="T12:T15"/>
    <mergeCell ref="C7:V7"/>
    <mergeCell ref="P13:P15"/>
    <mergeCell ref="Q13:Q15"/>
    <mergeCell ref="R13:R15"/>
    <mergeCell ref="U12:U15"/>
    <mergeCell ref="B16:B18"/>
    <mergeCell ref="C16:C18"/>
    <mergeCell ref="D16:D17"/>
    <mergeCell ref="B19:D19"/>
    <mergeCell ref="O13:O15"/>
    <mergeCell ref="D13:D15"/>
    <mergeCell ref="E13:E15"/>
    <mergeCell ref="F13:F15"/>
    <mergeCell ref="H13:H15"/>
    <mergeCell ref="I13:I15"/>
    <mergeCell ref="J13:J1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Y78"/>
  <sheetViews>
    <sheetView topLeftCell="I5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2:25">
      <c r="E2" s="1"/>
    </row>
    <row r="4" spans="2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2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2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2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2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</row>
    <row r="9" spans="2:25" ht="18.75" thickBot="1">
      <c r="B9" s="418" t="s">
        <v>454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2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2:25" ht="16.5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2:25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2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2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2:25" ht="51.75" thickBot="1">
      <c r="B16" s="463" t="s">
        <v>204</v>
      </c>
      <c r="C16" s="472" t="s">
        <v>205</v>
      </c>
      <c r="D16" s="528" t="s">
        <v>206</v>
      </c>
      <c r="E16" s="192" t="s">
        <v>207</v>
      </c>
      <c r="F16" s="193" t="s">
        <v>208</v>
      </c>
      <c r="G16" s="194" t="s">
        <v>209</v>
      </c>
      <c r="H16" s="194" t="s">
        <v>210</v>
      </c>
      <c r="I16" s="194" t="s">
        <v>211</v>
      </c>
      <c r="J16" s="110" t="s">
        <v>212</v>
      </c>
      <c r="K16" s="395">
        <f t="shared" ref="K16:K17" si="0">(L16+M16+N16+O16+P16+Q16+R16+S16+T16+U16)</f>
        <v>25000000</v>
      </c>
      <c r="L16" s="195">
        <v>25000000</v>
      </c>
      <c r="M16" s="12"/>
      <c r="N16" s="12"/>
      <c r="O16" s="12"/>
      <c r="P16" s="12"/>
      <c r="Q16" s="12"/>
      <c r="R16" s="12"/>
      <c r="S16" s="12"/>
      <c r="T16" s="12"/>
      <c r="U16" s="12"/>
      <c r="V16" s="196" t="s">
        <v>193</v>
      </c>
    </row>
    <row r="17" spans="2:22" ht="73.5" customHeight="1" thickBot="1">
      <c r="B17" s="465"/>
      <c r="C17" s="474"/>
      <c r="D17" s="530"/>
      <c r="E17" s="130" t="s">
        <v>213</v>
      </c>
      <c r="F17" s="197" t="s">
        <v>214</v>
      </c>
      <c r="G17" s="198" t="s">
        <v>215</v>
      </c>
      <c r="H17" s="198" t="s">
        <v>216</v>
      </c>
      <c r="I17" s="198">
        <v>8</v>
      </c>
      <c r="J17" s="134">
        <v>10</v>
      </c>
      <c r="K17" s="395">
        <f t="shared" si="0"/>
        <v>0</v>
      </c>
      <c r="L17" s="199"/>
      <c r="M17" s="57"/>
      <c r="N17" s="57"/>
      <c r="O17" s="57"/>
      <c r="P17" s="57"/>
      <c r="Q17" s="57"/>
      <c r="R17" s="57"/>
      <c r="S17" s="57"/>
      <c r="T17" s="57"/>
      <c r="U17" s="57"/>
      <c r="V17" s="200" t="s">
        <v>193</v>
      </c>
    </row>
    <row r="18" spans="2:22" ht="13.5" thickBot="1">
      <c r="B18" s="531" t="s">
        <v>79</v>
      </c>
      <c r="C18" s="508"/>
      <c r="D18" s="509"/>
      <c r="E18" s="60"/>
      <c r="F18" s="62"/>
      <c r="G18" s="62"/>
      <c r="H18" s="62"/>
      <c r="I18" s="62"/>
      <c r="J18" s="139"/>
      <c r="K18" s="63">
        <f t="shared" ref="K18:U18" si="1">SUM(K16:K17)</f>
        <v>25000000</v>
      </c>
      <c r="L18" s="64">
        <f t="shared" si="1"/>
        <v>25000000</v>
      </c>
      <c r="M18" s="140">
        <f t="shared" si="1"/>
        <v>0</v>
      </c>
      <c r="N18" s="140">
        <f t="shared" si="1"/>
        <v>0</v>
      </c>
      <c r="O18" s="140">
        <f>SUM(O16:O17)</f>
        <v>0</v>
      </c>
      <c r="P18" s="140">
        <f>SUM(P16:P17)</f>
        <v>0</v>
      </c>
      <c r="Q18" s="140">
        <f t="shared" si="1"/>
        <v>0</v>
      </c>
      <c r="R18" s="140">
        <f t="shared" si="1"/>
        <v>0</v>
      </c>
      <c r="S18" s="140">
        <f t="shared" si="1"/>
        <v>0</v>
      </c>
      <c r="T18" s="140">
        <f t="shared" si="1"/>
        <v>0</v>
      </c>
      <c r="U18" s="140">
        <f t="shared" si="1"/>
        <v>0</v>
      </c>
      <c r="V18" s="61"/>
    </row>
    <row r="19" spans="2:22">
      <c r="L19" s="386"/>
    </row>
    <row r="20" spans="2:22">
      <c r="L20" s="386"/>
    </row>
    <row r="21" spans="2:22">
      <c r="L21" s="386"/>
    </row>
    <row r="22" spans="2:22">
      <c r="L22" s="386"/>
    </row>
    <row r="23" spans="2:22">
      <c r="L23" s="386"/>
    </row>
    <row r="24" spans="2:22">
      <c r="L24" s="386"/>
    </row>
    <row r="25" spans="2:22">
      <c r="L25" s="386"/>
    </row>
    <row r="26" spans="2:22">
      <c r="L26" s="386"/>
    </row>
    <row r="27" spans="2:22">
      <c r="L27" s="386"/>
    </row>
    <row r="28" spans="2:22">
      <c r="L28" s="386"/>
    </row>
    <row r="29" spans="2:22">
      <c r="L29" s="386"/>
    </row>
    <row r="30" spans="2:22">
      <c r="L30" s="386"/>
    </row>
    <row r="31" spans="2:22">
      <c r="L31" s="386"/>
    </row>
    <row r="32" spans="2:22">
      <c r="L32" s="386"/>
    </row>
    <row r="33" spans="12:12">
      <c r="L33" s="386"/>
    </row>
    <row r="34" spans="12:12">
      <c r="L34" s="386"/>
    </row>
    <row r="35" spans="12:12">
      <c r="L35" s="386"/>
    </row>
    <row r="36" spans="12:12">
      <c r="L36" s="386"/>
    </row>
    <row r="37" spans="12:12">
      <c r="L37" s="386"/>
    </row>
    <row r="38" spans="12:12">
      <c r="L38" s="386"/>
    </row>
    <row r="39" spans="12:12">
      <c r="L39" s="386"/>
    </row>
    <row r="40" spans="12:12">
      <c r="L40" s="386"/>
    </row>
    <row r="41" spans="12:12">
      <c r="L41" s="386"/>
    </row>
    <row r="42" spans="12:12">
      <c r="L42" s="386"/>
    </row>
    <row r="43" spans="12:12">
      <c r="L43" s="386"/>
    </row>
    <row r="44" spans="12:12">
      <c r="L44" s="386"/>
    </row>
    <row r="45" spans="12:12">
      <c r="L45" s="386"/>
    </row>
    <row r="46" spans="12:12">
      <c r="L46" s="386"/>
    </row>
    <row r="47" spans="12:12">
      <c r="L47" s="386"/>
    </row>
    <row r="48" spans="12:12">
      <c r="L48" s="386"/>
    </row>
    <row r="49" spans="12:12">
      <c r="L49" s="386"/>
    </row>
    <row r="50" spans="12:12">
      <c r="L50" s="386"/>
    </row>
    <row r="51" spans="12:12">
      <c r="L51" s="386"/>
    </row>
    <row r="52" spans="12:12">
      <c r="L52" s="386"/>
    </row>
    <row r="53" spans="12:12">
      <c r="L53" s="386"/>
    </row>
    <row r="54" spans="12:12">
      <c r="L54" s="386"/>
    </row>
    <row r="55" spans="12:12">
      <c r="L55" s="386"/>
    </row>
    <row r="56" spans="12:12">
      <c r="L56" s="386"/>
    </row>
    <row r="57" spans="12:12">
      <c r="L57" s="386"/>
    </row>
    <row r="58" spans="12:12">
      <c r="L58" s="386"/>
    </row>
    <row r="59" spans="12:12">
      <c r="L59" s="386"/>
    </row>
    <row r="60" spans="12:12">
      <c r="L60" s="386"/>
    </row>
    <row r="61" spans="12:12">
      <c r="L61" s="386"/>
    </row>
    <row r="62" spans="12:12">
      <c r="L62" s="386"/>
    </row>
    <row r="63" spans="12:12">
      <c r="L63" s="386"/>
    </row>
    <row r="64" spans="12:12">
      <c r="L64" s="386"/>
    </row>
    <row r="65" spans="12:12">
      <c r="L65" s="386"/>
    </row>
    <row r="66" spans="12:12">
      <c r="L66" s="386"/>
    </row>
    <row r="67" spans="12:12">
      <c r="L67" s="386"/>
    </row>
    <row r="68" spans="12:12">
      <c r="L68" s="386"/>
    </row>
    <row r="69" spans="12:12">
      <c r="L69" s="386"/>
    </row>
    <row r="70" spans="12:12">
      <c r="L70" s="386"/>
    </row>
    <row r="71" spans="12:12">
      <c r="L71" s="386"/>
    </row>
    <row r="72" spans="12:12">
      <c r="L72" s="386"/>
    </row>
    <row r="73" spans="12:12">
      <c r="L73" s="386"/>
    </row>
    <row r="74" spans="12:12">
      <c r="L74" s="386"/>
    </row>
    <row r="75" spans="12:12">
      <c r="L75" s="386"/>
    </row>
    <row r="76" spans="12:12">
      <c r="L76" s="386"/>
    </row>
    <row r="77" spans="12:12">
      <c r="L77" s="386"/>
    </row>
    <row r="78" spans="12:12">
      <c r="L78" s="386"/>
    </row>
  </sheetData>
  <mergeCells count="36">
    <mergeCell ref="C4:V4"/>
    <mergeCell ref="C5:V5"/>
    <mergeCell ref="C6:V6"/>
    <mergeCell ref="B10:V10"/>
    <mergeCell ref="B11:J11"/>
    <mergeCell ref="K11:K15"/>
    <mergeCell ref="B12:B15"/>
    <mergeCell ref="C12:C15"/>
    <mergeCell ref="D12:F12"/>
    <mergeCell ref="G12:G15"/>
    <mergeCell ref="H12:J12"/>
    <mergeCell ref="L13:L15"/>
    <mergeCell ref="M13:M15"/>
    <mergeCell ref="N13:N15"/>
    <mergeCell ref="L11:U11"/>
    <mergeCell ref="V11:V15"/>
    <mergeCell ref="L12:M12"/>
    <mergeCell ref="N12:R12"/>
    <mergeCell ref="S12:S15"/>
    <mergeCell ref="T12:T15"/>
    <mergeCell ref="C7:V7"/>
    <mergeCell ref="P13:P15"/>
    <mergeCell ref="Q13:Q15"/>
    <mergeCell ref="R13:R15"/>
    <mergeCell ref="U12:U15"/>
    <mergeCell ref="B16:B17"/>
    <mergeCell ref="C16:C17"/>
    <mergeCell ref="D16:D17"/>
    <mergeCell ref="B18:D18"/>
    <mergeCell ref="O13:O15"/>
    <mergeCell ref="D13:D15"/>
    <mergeCell ref="E13:E15"/>
    <mergeCell ref="F13:F15"/>
    <mergeCell ref="H13:H15"/>
    <mergeCell ref="I13:I15"/>
    <mergeCell ref="J13:J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Y57"/>
  <sheetViews>
    <sheetView topLeftCell="H7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2:25">
      <c r="E2" s="1"/>
    </row>
    <row r="4" spans="2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2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2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2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2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</row>
    <row r="9" spans="2:25" ht="18.75" thickBot="1">
      <c r="B9" s="418" t="s">
        <v>454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2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2:25" ht="16.5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2:25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2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2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2:25" ht="23.25" thickBot="1">
      <c r="B16" s="463" t="s">
        <v>217</v>
      </c>
      <c r="C16" s="472" t="s">
        <v>218</v>
      </c>
      <c r="D16" s="528" t="s">
        <v>219</v>
      </c>
      <c r="E16" s="533" t="s">
        <v>220</v>
      </c>
      <c r="F16" s="67" t="s">
        <v>221</v>
      </c>
      <c r="G16" s="168" t="s">
        <v>222</v>
      </c>
      <c r="H16" s="169" t="s">
        <v>223</v>
      </c>
      <c r="I16" s="201">
        <v>0</v>
      </c>
      <c r="J16" s="110" t="s">
        <v>224</v>
      </c>
      <c r="K16" s="395">
        <f t="shared" ref="K16:K18" si="0">(L16+M16+N16+O16+P16+Q16+R16+S16+T16+U16)</f>
        <v>20000000</v>
      </c>
      <c r="L16" s="195">
        <v>20000000</v>
      </c>
      <c r="M16" s="12"/>
      <c r="N16" s="12"/>
      <c r="O16" s="12"/>
      <c r="P16" s="12"/>
      <c r="Q16" s="202"/>
      <c r="R16" s="12"/>
      <c r="S16" s="12"/>
      <c r="T16" s="12"/>
      <c r="U16" s="12"/>
      <c r="V16" s="196" t="s">
        <v>193</v>
      </c>
    </row>
    <row r="17" spans="2:22" ht="23.25" thickBot="1">
      <c r="B17" s="464"/>
      <c r="C17" s="473"/>
      <c r="D17" s="532"/>
      <c r="E17" s="523"/>
      <c r="F17" s="121" t="s">
        <v>225</v>
      </c>
      <c r="G17" s="18" t="s">
        <v>226</v>
      </c>
      <c r="H17" s="203" t="s">
        <v>227</v>
      </c>
      <c r="I17" s="18">
        <v>0</v>
      </c>
      <c r="J17" s="19">
        <v>1</v>
      </c>
      <c r="K17" s="111">
        <f>(L17+M17+N17+O17+P17+Q17+R17+S17+T17+U17)</f>
        <v>0</v>
      </c>
      <c r="L17" s="204"/>
      <c r="M17" s="205"/>
      <c r="N17" s="205"/>
      <c r="O17" s="205"/>
      <c r="P17" s="205"/>
      <c r="Q17" s="206"/>
      <c r="R17" s="205"/>
      <c r="S17" s="205"/>
      <c r="T17" s="205"/>
      <c r="U17" s="205"/>
      <c r="V17" s="196"/>
    </row>
    <row r="18" spans="2:22" ht="45.75" thickBot="1">
      <c r="B18" s="464"/>
      <c r="C18" s="473"/>
      <c r="D18" s="532"/>
      <c r="E18" s="522" t="s">
        <v>228</v>
      </c>
      <c r="F18" s="397" t="s">
        <v>229</v>
      </c>
      <c r="G18" s="207" t="s">
        <v>230</v>
      </c>
      <c r="H18" s="33" t="s">
        <v>231</v>
      </c>
      <c r="I18" s="208">
        <v>1</v>
      </c>
      <c r="J18" s="209">
        <v>2</v>
      </c>
      <c r="K18" s="395">
        <f t="shared" si="0"/>
        <v>25000000</v>
      </c>
      <c r="L18" s="210">
        <v>25000000</v>
      </c>
      <c r="M18" s="23"/>
      <c r="N18" s="23"/>
      <c r="O18" s="23"/>
      <c r="P18" s="23"/>
      <c r="Q18" s="211"/>
      <c r="R18" s="23"/>
      <c r="S18" s="23"/>
      <c r="T18" s="23"/>
      <c r="U18" s="23"/>
      <c r="V18" s="196" t="s">
        <v>193</v>
      </c>
    </row>
    <row r="19" spans="2:22" ht="34.5" thickBot="1">
      <c r="B19" s="465"/>
      <c r="C19" s="474"/>
      <c r="D19" s="530"/>
      <c r="E19" s="527"/>
      <c r="F19" s="131" t="s">
        <v>232</v>
      </c>
      <c r="G19" s="188" t="s">
        <v>233</v>
      </c>
      <c r="H19" s="171" t="s">
        <v>234</v>
      </c>
      <c r="I19" s="133">
        <v>2</v>
      </c>
      <c r="J19" s="212">
        <v>3</v>
      </c>
      <c r="K19" s="96">
        <f>(L19+M19+N19+O19+P19+Q19+R19+S19+T19+U19)</f>
        <v>0</v>
      </c>
      <c r="L19" s="213"/>
      <c r="M19" s="57"/>
      <c r="N19" s="57"/>
      <c r="O19" s="57"/>
      <c r="P19" s="57"/>
      <c r="Q19" s="214"/>
      <c r="R19" s="215"/>
      <c r="S19" s="57"/>
      <c r="T19" s="216"/>
      <c r="U19" s="217"/>
      <c r="V19" s="218" t="s">
        <v>193</v>
      </c>
    </row>
    <row r="20" spans="2:22" ht="13.5" thickBot="1">
      <c r="B20" s="508" t="s">
        <v>79</v>
      </c>
      <c r="C20" s="508"/>
      <c r="D20" s="509"/>
      <c r="E20" s="219"/>
      <c r="F20" s="62"/>
      <c r="G20" s="62"/>
      <c r="H20" s="62"/>
      <c r="I20" s="62"/>
      <c r="J20" s="139"/>
      <c r="K20" s="106">
        <f t="shared" ref="K20:U20" si="1">SUM(K16:K19)</f>
        <v>45000000</v>
      </c>
      <c r="L20" s="64">
        <f t="shared" si="1"/>
        <v>45000000</v>
      </c>
      <c r="M20" s="140">
        <f t="shared" si="1"/>
        <v>0</v>
      </c>
      <c r="N20" s="140">
        <f t="shared" si="1"/>
        <v>0</v>
      </c>
      <c r="O20" s="140">
        <f t="shared" si="1"/>
        <v>0</v>
      </c>
      <c r="P20" s="140">
        <f t="shared" si="1"/>
        <v>0</v>
      </c>
      <c r="Q20" s="140">
        <f t="shared" si="1"/>
        <v>0</v>
      </c>
      <c r="R20" s="140">
        <f t="shared" si="1"/>
        <v>0</v>
      </c>
      <c r="S20" s="140">
        <f t="shared" si="1"/>
        <v>0</v>
      </c>
      <c r="T20" s="140">
        <f t="shared" si="1"/>
        <v>0</v>
      </c>
      <c r="U20" s="140">
        <f t="shared" si="1"/>
        <v>0</v>
      </c>
      <c r="V20" s="61"/>
    </row>
    <row r="21" spans="2:22">
      <c r="L21" s="386"/>
    </row>
    <row r="22" spans="2:22">
      <c r="L22" s="386"/>
    </row>
    <row r="23" spans="2:22">
      <c r="L23" s="386"/>
    </row>
    <row r="24" spans="2:22">
      <c r="L24" s="386"/>
    </row>
    <row r="25" spans="2:22">
      <c r="L25" s="386"/>
    </row>
    <row r="26" spans="2:22">
      <c r="L26" s="386"/>
    </row>
    <row r="27" spans="2:22">
      <c r="L27" s="386"/>
    </row>
    <row r="28" spans="2:22">
      <c r="L28" s="386"/>
    </row>
    <row r="29" spans="2:22">
      <c r="L29" s="386"/>
    </row>
    <row r="30" spans="2:22">
      <c r="L30" s="386"/>
    </row>
    <row r="31" spans="2:22">
      <c r="L31" s="386"/>
    </row>
    <row r="32" spans="2:22">
      <c r="L32" s="386"/>
    </row>
    <row r="33" spans="12:12">
      <c r="L33" s="386"/>
    </row>
    <row r="34" spans="12:12">
      <c r="L34" s="386"/>
    </row>
    <row r="35" spans="12:12">
      <c r="L35" s="386"/>
    </row>
    <row r="36" spans="12:12">
      <c r="L36" s="386"/>
    </row>
    <row r="37" spans="12:12">
      <c r="L37" s="386"/>
    </row>
    <row r="38" spans="12:12">
      <c r="L38" s="386"/>
    </row>
    <row r="39" spans="12:12">
      <c r="L39" s="386"/>
    </row>
    <row r="40" spans="12:12">
      <c r="L40" s="386"/>
    </row>
    <row r="41" spans="12:12">
      <c r="L41" s="386"/>
    </row>
    <row r="42" spans="12:12">
      <c r="L42" s="386"/>
    </row>
    <row r="43" spans="12:12">
      <c r="L43" s="386"/>
    </row>
    <row r="44" spans="12:12">
      <c r="L44" s="386"/>
    </row>
    <row r="45" spans="12:12">
      <c r="L45" s="386"/>
    </row>
    <row r="46" spans="12:12">
      <c r="L46" s="386"/>
    </row>
    <row r="47" spans="12:12">
      <c r="L47" s="386"/>
    </row>
    <row r="48" spans="12:12">
      <c r="L48" s="386"/>
    </row>
    <row r="49" spans="12:12">
      <c r="L49" s="386"/>
    </row>
    <row r="50" spans="12:12">
      <c r="L50" s="386"/>
    </row>
    <row r="51" spans="12:12">
      <c r="L51" s="386"/>
    </row>
    <row r="52" spans="12:12">
      <c r="L52" s="386"/>
    </row>
    <row r="53" spans="12:12">
      <c r="L53" s="386"/>
    </row>
    <row r="54" spans="12:12">
      <c r="L54" s="386"/>
    </row>
    <row r="55" spans="12:12">
      <c r="L55" s="386"/>
    </row>
    <row r="56" spans="12:12">
      <c r="L56" s="386"/>
    </row>
    <row r="57" spans="12:12">
      <c r="L57" s="386"/>
    </row>
  </sheetData>
  <mergeCells count="38">
    <mergeCell ref="C4:V4"/>
    <mergeCell ref="C5:V5"/>
    <mergeCell ref="C6:V6"/>
    <mergeCell ref="B10:V10"/>
    <mergeCell ref="B11:J11"/>
    <mergeCell ref="K11:K15"/>
    <mergeCell ref="L11:U11"/>
    <mergeCell ref="V11:V15"/>
    <mergeCell ref="B12:B15"/>
    <mergeCell ref="C12:C15"/>
    <mergeCell ref="D12:F12"/>
    <mergeCell ref="G12:G15"/>
    <mergeCell ref="H12:J12"/>
    <mergeCell ref="L12:M12"/>
    <mergeCell ref="N12:R12"/>
    <mergeCell ref="S12:S15"/>
    <mergeCell ref="T12:T15"/>
    <mergeCell ref="I13:I15"/>
    <mergeCell ref="J13:J15"/>
    <mergeCell ref="L13:L15"/>
    <mergeCell ref="M13:M15"/>
    <mergeCell ref="N13:N15"/>
    <mergeCell ref="C7:V7"/>
    <mergeCell ref="B20:D20"/>
    <mergeCell ref="B16:B19"/>
    <mergeCell ref="C16:C19"/>
    <mergeCell ref="D16:D19"/>
    <mergeCell ref="E16:E17"/>
    <mergeCell ref="E18:E19"/>
    <mergeCell ref="O13:O15"/>
    <mergeCell ref="P13:P15"/>
    <mergeCell ref="Q13:Q15"/>
    <mergeCell ref="R13:R15"/>
    <mergeCell ref="U12:U15"/>
    <mergeCell ref="D13:D15"/>
    <mergeCell ref="E13:E15"/>
    <mergeCell ref="F13:F15"/>
    <mergeCell ref="H13:H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Y24"/>
  <sheetViews>
    <sheetView topLeftCell="H8" workbookViewId="0">
      <selection activeCell="R8" sqref="R8"/>
    </sheetView>
  </sheetViews>
  <sheetFormatPr baseColWidth="10" defaultRowHeight="12.75"/>
  <cols>
    <col min="1" max="1" width="1.5703125" customWidth="1"/>
    <col min="2" max="2" width="7" customWidth="1"/>
    <col min="3" max="3" width="48.140625" customWidth="1"/>
    <col min="4" max="4" width="24.42578125" customWidth="1"/>
    <col min="5" max="5" width="23.5703125" customWidth="1"/>
    <col min="6" max="6" width="23.28515625" customWidth="1"/>
    <col min="7" max="7" width="22.42578125" customWidth="1"/>
    <col min="8" max="8" width="17.85546875" customWidth="1"/>
    <col min="9" max="9" width="18" customWidth="1"/>
    <col min="10" max="10" width="14.140625" customWidth="1"/>
    <col min="11" max="11" width="18.28515625" customWidth="1"/>
    <col min="12" max="12" width="19.5703125" customWidth="1"/>
    <col min="13" max="13" width="15.42578125" customWidth="1"/>
    <col min="14" max="14" width="14.85546875" customWidth="1"/>
    <col min="15" max="15" width="14.5703125" customWidth="1"/>
    <col min="16" max="16" width="18.42578125" customWidth="1"/>
    <col min="17" max="17" width="19.85546875" customWidth="1"/>
    <col min="18" max="18" width="17.28515625" customWidth="1"/>
    <col min="19" max="19" width="6.85546875" customWidth="1"/>
    <col min="20" max="20" width="16.7109375" customWidth="1"/>
    <col min="21" max="21" width="18.28515625" customWidth="1"/>
    <col min="22" max="22" width="15.140625" customWidth="1"/>
  </cols>
  <sheetData>
    <row r="2" spans="2:25">
      <c r="E2" s="1"/>
    </row>
    <row r="4" spans="2:25" ht="18">
      <c r="C4" s="425" t="s">
        <v>447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2:25" ht="18">
      <c r="C5" s="425" t="s">
        <v>451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</row>
    <row r="6" spans="2:25" ht="18">
      <c r="C6" s="425" t="s">
        <v>448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</row>
    <row r="7" spans="2:25" ht="18">
      <c r="C7" s="425" t="s">
        <v>449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2:25" ht="18"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6" t="s">
        <v>458</v>
      </c>
      <c r="S8" s="389"/>
      <c r="T8" s="389"/>
      <c r="U8" s="389"/>
      <c r="V8" s="389"/>
    </row>
    <row r="9" spans="2:25" ht="18.75" thickBot="1">
      <c r="B9" s="418" t="s">
        <v>455</v>
      </c>
      <c r="C9" s="419"/>
      <c r="D9" s="41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7" t="s">
        <v>450</v>
      </c>
      <c r="S9" s="389"/>
      <c r="T9" s="389"/>
      <c r="U9" s="389"/>
      <c r="V9" s="389"/>
      <c r="W9" s="409"/>
      <c r="X9" s="409"/>
      <c r="Y9" s="409"/>
    </row>
    <row r="10" spans="2:25" ht="18.75" thickBo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5" ht="16.5" thickBot="1">
      <c r="B11" s="431"/>
      <c r="C11" s="431"/>
      <c r="D11" s="431"/>
      <c r="E11" s="431"/>
      <c r="F11" s="431"/>
      <c r="G11" s="431"/>
      <c r="H11" s="431"/>
      <c r="I11" s="431"/>
      <c r="J11" s="432"/>
      <c r="K11" s="420" t="s">
        <v>0</v>
      </c>
      <c r="L11" s="434" t="s">
        <v>1</v>
      </c>
      <c r="M11" s="434"/>
      <c r="N11" s="434"/>
      <c r="O11" s="434"/>
      <c r="P11" s="434"/>
      <c r="Q11" s="434"/>
      <c r="R11" s="434"/>
      <c r="S11" s="434"/>
      <c r="T11" s="434"/>
      <c r="U11" s="435"/>
      <c r="V11" s="436" t="s">
        <v>2</v>
      </c>
    </row>
    <row r="12" spans="2:25" ht="16.5" thickBot="1">
      <c r="B12" s="438" t="s">
        <v>3</v>
      </c>
      <c r="C12" s="454" t="s">
        <v>4</v>
      </c>
      <c r="D12" s="431"/>
      <c r="E12" s="431"/>
      <c r="F12" s="432"/>
      <c r="G12" s="420" t="s">
        <v>5</v>
      </c>
      <c r="H12" s="451" t="s">
        <v>6</v>
      </c>
      <c r="I12" s="452"/>
      <c r="J12" s="453"/>
      <c r="K12" s="421"/>
      <c r="L12" s="423" t="s">
        <v>7</v>
      </c>
      <c r="M12" s="424"/>
      <c r="N12" s="423" t="s">
        <v>8</v>
      </c>
      <c r="O12" s="448"/>
      <c r="P12" s="448"/>
      <c r="Q12" s="448"/>
      <c r="R12" s="424"/>
      <c r="S12" s="440" t="s">
        <v>9</v>
      </c>
      <c r="T12" s="426" t="s">
        <v>24</v>
      </c>
      <c r="U12" s="426" t="s">
        <v>10</v>
      </c>
      <c r="V12" s="437"/>
    </row>
    <row r="13" spans="2:25">
      <c r="B13" s="438"/>
      <c r="C13" s="455"/>
      <c r="D13" s="420" t="s">
        <v>11</v>
      </c>
      <c r="E13" s="420" t="s">
        <v>12</v>
      </c>
      <c r="F13" s="420" t="s">
        <v>13</v>
      </c>
      <c r="G13" s="449"/>
      <c r="H13" s="420" t="s">
        <v>14</v>
      </c>
      <c r="I13" s="420" t="s">
        <v>15</v>
      </c>
      <c r="J13" s="420" t="s">
        <v>16</v>
      </c>
      <c r="K13" s="421"/>
      <c r="L13" s="426" t="s">
        <v>17</v>
      </c>
      <c r="M13" s="426" t="s">
        <v>18</v>
      </c>
      <c r="N13" s="426" t="s">
        <v>19</v>
      </c>
      <c r="O13" s="426" t="s">
        <v>20</v>
      </c>
      <c r="P13" s="426" t="s">
        <v>21</v>
      </c>
      <c r="Q13" s="426" t="s">
        <v>22</v>
      </c>
      <c r="R13" s="426" t="s">
        <v>23</v>
      </c>
      <c r="S13" s="441"/>
      <c r="T13" s="427"/>
      <c r="U13" s="427"/>
      <c r="V13" s="437"/>
    </row>
    <row r="14" spans="2:25">
      <c r="B14" s="438"/>
      <c r="C14" s="455"/>
      <c r="D14" s="421"/>
      <c r="E14" s="421"/>
      <c r="F14" s="421"/>
      <c r="G14" s="449"/>
      <c r="H14" s="421"/>
      <c r="I14" s="421"/>
      <c r="J14" s="421"/>
      <c r="K14" s="421"/>
      <c r="L14" s="427"/>
      <c r="M14" s="427"/>
      <c r="N14" s="427"/>
      <c r="O14" s="427"/>
      <c r="P14" s="427"/>
      <c r="Q14" s="427"/>
      <c r="R14" s="427"/>
      <c r="S14" s="441"/>
      <c r="T14" s="427"/>
      <c r="U14" s="427"/>
      <c r="V14" s="437"/>
    </row>
    <row r="15" spans="2:25" ht="47.25" customHeight="1" thickBot="1">
      <c r="B15" s="439"/>
      <c r="C15" s="456"/>
      <c r="D15" s="422"/>
      <c r="E15" s="422"/>
      <c r="F15" s="422"/>
      <c r="G15" s="450"/>
      <c r="H15" s="422"/>
      <c r="I15" s="422"/>
      <c r="J15" s="422"/>
      <c r="K15" s="421"/>
      <c r="L15" s="427"/>
      <c r="M15" s="427"/>
      <c r="N15" s="427"/>
      <c r="O15" s="427"/>
      <c r="P15" s="428"/>
      <c r="Q15" s="427"/>
      <c r="R15" s="427"/>
      <c r="S15" s="441"/>
      <c r="T15" s="428"/>
      <c r="U15" s="427"/>
      <c r="V15" s="437"/>
    </row>
    <row r="16" spans="2:25" ht="45.75" thickBot="1">
      <c r="B16" s="463" t="s">
        <v>235</v>
      </c>
      <c r="C16" s="472" t="s">
        <v>236</v>
      </c>
      <c r="D16" s="528" t="s">
        <v>237</v>
      </c>
      <c r="E16" s="534" t="s">
        <v>238</v>
      </c>
      <c r="F16" s="67" t="s">
        <v>239</v>
      </c>
      <c r="G16" s="108" t="s">
        <v>240</v>
      </c>
      <c r="H16" s="109" t="s">
        <v>241</v>
      </c>
      <c r="I16" s="69">
        <v>1</v>
      </c>
      <c r="J16" s="141">
        <v>2</v>
      </c>
      <c r="K16" s="395">
        <f t="shared" ref="K16:K22" si="0">(L16+M16+N16+O16+P16+Q16+R16+S16+T16+U16)</f>
        <v>79113985</v>
      </c>
      <c r="L16" s="220"/>
      <c r="M16" s="221"/>
      <c r="N16" s="221"/>
      <c r="O16" s="221"/>
      <c r="P16" s="221">
        <v>79113985</v>
      </c>
      <c r="Q16" s="221"/>
      <c r="R16" s="222"/>
      <c r="S16" s="221"/>
      <c r="T16" s="223"/>
      <c r="U16" s="224"/>
      <c r="V16" s="225" t="s">
        <v>242</v>
      </c>
    </row>
    <row r="17" spans="2:22" ht="23.25" thickBot="1">
      <c r="B17" s="464"/>
      <c r="C17" s="473"/>
      <c r="D17" s="532"/>
      <c r="E17" s="535"/>
      <c r="F17" s="16" t="s">
        <v>243</v>
      </c>
      <c r="G17" s="120" t="s">
        <v>244</v>
      </c>
      <c r="H17" s="18" t="s">
        <v>245</v>
      </c>
      <c r="I17" s="121">
        <v>2</v>
      </c>
      <c r="J17" s="148">
        <v>2</v>
      </c>
      <c r="K17" s="395">
        <f t="shared" si="0"/>
        <v>15000000</v>
      </c>
      <c r="L17" s="226"/>
      <c r="M17" s="390"/>
      <c r="N17" s="390"/>
      <c r="O17" s="390"/>
      <c r="P17" s="390">
        <v>15000000</v>
      </c>
      <c r="Q17" s="390"/>
      <c r="R17" s="390"/>
      <c r="S17" s="390"/>
      <c r="T17" s="390"/>
      <c r="U17" s="390"/>
      <c r="V17" s="227" t="s">
        <v>242</v>
      </c>
    </row>
    <row r="18" spans="2:22" ht="45.75" thickBot="1">
      <c r="B18" s="464"/>
      <c r="C18" s="473"/>
      <c r="D18" s="532"/>
      <c r="E18" s="536" t="s">
        <v>246</v>
      </c>
      <c r="F18" s="228" t="s">
        <v>247</v>
      </c>
      <c r="G18" s="229" t="s">
        <v>248</v>
      </c>
      <c r="H18" s="228" t="s">
        <v>249</v>
      </c>
      <c r="I18" s="121">
        <v>92</v>
      </c>
      <c r="J18" s="148">
        <v>92</v>
      </c>
      <c r="K18" s="395">
        <f t="shared" si="0"/>
        <v>0</v>
      </c>
      <c r="L18" s="226"/>
      <c r="M18" s="390"/>
      <c r="N18" s="390"/>
      <c r="O18" s="390"/>
      <c r="P18" s="390"/>
      <c r="Q18" s="390"/>
      <c r="R18" s="390"/>
      <c r="S18" s="390"/>
      <c r="T18" s="390"/>
      <c r="U18" s="390"/>
      <c r="V18" s="227" t="s">
        <v>242</v>
      </c>
    </row>
    <row r="19" spans="2:22" ht="34.5" thickBot="1">
      <c r="B19" s="464"/>
      <c r="C19" s="473"/>
      <c r="D19" s="532"/>
      <c r="E19" s="537"/>
      <c r="F19" s="228" t="s">
        <v>250</v>
      </c>
      <c r="G19" s="229" t="s">
        <v>251</v>
      </c>
      <c r="H19" s="228" t="s">
        <v>252</v>
      </c>
      <c r="I19" s="121">
        <v>4</v>
      </c>
      <c r="J19" s="148">
        <v>4</v>
      </c>
      <c r="K19" s="395">
        <f t="shared" si="0"/>
        <v>0</v>
      </c>
      <c r="L19" s="226"/>
      <c r="M19" s="390"/>
      <c r="N19" s="390"/>
      <c r="O19" s="390"/>
      <c r="P19" s="390"/>
      <c r="Q19" s="390"/>
      <c r="R19" s="390"/>
      <c r="S19" s="390"/>
      <c r="T19" s="390"/>
      <c r="U19" s="390"/>
      <c r="V19" s="227" t="s">
        <v>242</v>
      </c>
    </row>
    <row r="20" spans="2:22" ht="45.75" thickBot="1">
      <c r="B20" s="464"/>
      <c r="C20" s="473"/>
      <c r="D20" s="532"/>
      <c r="E20" s="537"/>
      <c r="F20" s="228" t="s">
        <v>253</v>
      </c>
      <c r="G20" s="230" t="s">
        <v>254</v>
      </c>
      <c r="H20" s="228" t="s">
        <v>255</v>
      </c>
      <c r="I20" s="121">
        <v>0</v>
      </c>
      <c r="J20" s="148">
        <v>2</v>
      </c>
      <c r="K20" s="111">
        <f t="shared" si="0"/>
        <v>0</v>
      </c>
      <c r="L20" s="226"/>
      <c r="M20" s="390"/>
      <c r="N20" s="390"/>
      <c r="O20" s="390"/>
      <c r="P20" s="390"/>
      <c r="Q20" s="390"/>
      <c r="R20" s="390"/>
      <c r="S20" s="390"/>
      <c r="T20" s="390"/>
      <c r="U20" s="390"/>
      <c r="V20" s="227" t="s">
        <v>242</v>
      </c>
    </row>
    <row r="21" spans="2:22" ht="22.5">
      <c r="B21" s="464"/>
      <c r="C21" s="473"/>
      <c r="D21" s="532"/>
      <c r="E21" s="537"/>
      <c r="F21" s="228" t="s">
        <v>256</v>
      </c>
      <c r="G21" s="230" t="s">
        <v>257</v>
      </c>
      <c r="H21" s="228" t="s">
        <v>258</v>
      </c>
      <c r="I21" s="121">
        <v>0</v>
      </c>
      <c r="J21" s="148">
        <v>0</v>
      </c>
      <c r="K21" s="111">
        <f t="shared" si="0"/>
        <v>1000000</v>
      </c>
      <c r="L21" s="226"/>
      <c r="M21" s="390"/>
      <c r="N21" s="390"/>
      <c r="O21" s="390"/>
      <c r="P21" s="390">
        <v>1000000</v>
      </c>
      <c r="Q21" s="390"/>
      <c r="R21" s="390"/>
      <c r="S21" s="390"/>
      <c r="T21" s="390"/>
      <c r="U21" s="390"/>
      <c r="V21" s="227" t="s">
        <v>242</v>
      </c>
    </row>
    <row r="22" spans="2:22" ht="13.5" thickBot="1">
      <c r="B22" s="465"/>
      <c r="C22" s="474"/>
      <c r="D22" s="530"/>
      <c r="E22" s="538"/>
      <c r="F22" s="231" t="s">
        <v>259</v>
      </c>
      <c r="G22" s="232" t="s">
        <v>260</v>
      </c>
      <c r="H22" s="231" t="s">
        <v>261</v>
      </c>
      <c r="I22" s="176">
        <v>0</v>
      </c>
      <c r="J22" s="233">
        <v>1</v>
      </c>
      <c r="K22" s="396">
        <f t="shared" si="0"/>
        <v>1000000</v>
      </c>
      <c r="L22" s="234"/>
      <c r="M22" s="235"/>
      <c r="N22" s="235"/>
      <c r="O22" s="235"/>
      <c r="P22" s="235">
        <v>1000000</v>
      </c>
      <c r="Q22" s="235"/>
      <c r="R22" s="235"/>
      <c r="S22" s="235"/>
      <c r="T22" s="235"/>
      <c r="U22" s="235"/>
      <c r="V22" s="236" t="s">
        <v>242</v>
      </c>
    </row>
    <row r="23" spans="2:22" ht="13.5" thickBot="1">
      <c r="B23" s="508" t="s">
        <v>79</v>
      </c>
      <c r="C23" s="508"/>
      <c r="D23" s="509"/>
      <c r="E23" s="60"/>
      <c r="F23" s="62"/>
      <c r="G23" s="62"/>
      <c r="H23" s="62"/>
      <c r="I23" s="62"/>
      <c r="J23" s="139"/>
      <c r="K23" s="63">
        <f t="shared" ref="K23:U23" si="1">SUM(K16:K22)</f>
        <v>96113985</v>
      </c>
      <c r="L23" s="64">
        <f t="shared" si="1"/>
        <v>0</v>
      </c>
      <c r="M23" s="140">
        <f t="shared" si="1"/>
        <v>0</v>
      </c>
      <c r="N23" s="140">
        <f t="shared" si="1"/>
        <v>0</v>
      </c>
      <c r="O23" s="140">
        <f t="shared" si="1"/>
        <v>0</v>
      </c>
      <c r="P23" s="140">
        <f t="shared" si="1"/>
        <v>96113985</v>
      </c>
      <c r="Q23" s="140">
        <f t="shared" si="1"/>
        <v>0</v>
      </c>
      <c r="R23" s="140">
        <f t="shared" si="1"/>
        <v>0</v>
      </c>
      <c r="S23" s="140">
        <f t="shared" si="1"/>
        <v>0</v>
      </c>
      <c r="T23" s="140">
        <f t="shared" si="1"/>
        <v>0</v>
      </c>
      <c r="U23" s="140">
        <f t="shared" si="1"/>
        <v>0</v>
      </c>
      <c r="V23" s="61"/>
    </row>
    <row r="24" spans="2:22">
      <c r="L24" s="386"/>
    </row>
  </sheetData>
  <mergeCells count="38">
    <mergeCell ref="C4:V4"/>
    <mergeCell ref="C5:V5"/>
    <mergeCell ref="C6:V6"/>
    <mergeCell ref="B10:V10"/>
    <mergeCell ref="B11:J11"/>
    <mergeCell ref="K11:K15"/>
    <mergeCell ref="L11:U11"/>
    <mergeCell ref="V11:V15"/>
    <mergeCell ref="B12:B15"/>
    <mergeCell ref="C12:C15"/>
    <mergeCell ref="D12:F12"/>
    <mergeCell ref="G12:G15"/>
    <mergeCell ref="H12:J12"/>
    <mergeCell ref="L12:M12"/>
    <mergeCell ref="N12:R12"/>
    <mergeCell ref="S12:S15"/>
    <mergeCell ref="T12:T15"/>
    <mergeCell ref="I13:I15"/>
    <mergeCell ref="J13:J15"/>
    <mergeCell ref="L13:L15"/>
    <mergeCell ref="M13:M15"/>
    <mergeCell ref="N13:N15"/>
    <mergeCell ref="C7:V7"/>
    <mergeCell ref="B23:D23"/>
    <mergeCell ref="B16:B22"/>
    <mergeCell ref="C16:C22"/>
    <mergeCell ref="D16:D22"/>
    <mergeCell ref="E16:E17"/>
    <mergeCell ref="E18:E22"/>
    <mergeCell ref="O13:O15"/>
    <mergeCell ref="P13:P15"/>
    <mergeCell ref="Q13:Q15"/>
    <mergeCell ref="R13:R15"/>
    <mergeCell ref="U12:U15"/>
    <mergeCell ref="D13:D15"/>
    <mergeCell ref="E13:E15"/>
    <mergeCell ref="F13:F15"/>
    <mergeCell ref="H13:H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EDUCACION</vt:lpstr>
      <vt:lpstr>SALUD</vt:lpstr>
      <vt:lpstr>POBL VULNERABLE</vt:lpstr>
      <vt:lpstr>CULTURA</vt:lpstr>
      <vt:lpstr>DEPORTE Y RECREACION</vt:lpstr>
      <vt:lpstr>AGROPECUARIO</vt:lpstr>
      <vt:lpstr>EMPRESARIAL</vt:lpstr>
      <vt:lpstr>TURISMO</vt:lpstr>
      <vt:lpstr>ADMINISTRATIVO</vt:lpstr>
      <vt:lpstr>SEGURIDAD Y CONVIVENCIA</vt:lpstr>
      <vt:lpstr>INFRAESTRUCTURA VIAL</vt:lpstr>
      <vt:lpstr>SERVICIOS PUBLICOS</vt:lpstr>
      <vt:lpstr>VIVIENDA</vt:lpstr>
      <vt:lpstr>EQUIPAMENTO</vt:lpstr>
      <vt:lpstr>MEDIO AMBIENTE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nohosala</cp:lastModifiedBy>
  <dcterms:created xsi:type="dcterms:W3CDTF">2011-11-03T13:15:23Z</dcterms:created>
  <dcterms:modified xsi:type="dcterms:W3CDTF">2012-06-02T17:05:31Z</dcterms:modified>
</cp:coreProperties>
</file>