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855" tabRatio="601" activeTab="0"/>
  </bookViews>
  <sheets>
    <sheet name="PM CONSOLIDADO" sheetId="1" r:id="rId1"/>
  </sheets>
  <definedNames>
    <definedName name="_xlnm.Print_Area" localSheetId="0">'PM CONSOLIDADO'!$A$1:$G$77</definedName>
    <definedName name="_xlnm.Print_Titles" localSheetId="0">'PM CONSOLIDADO'!$3:$5</definedName>
  </definedNames>
  <calcPr fullCalcOnLoad="1"/>
</workbook>
</file>

<file path=xl/sharedStrings.xml><?xml version="1.0" encoding="utf-8"?>
<sst xmlns="http://schemas.openxmlformats.org/spreadsheetml/2006/main" count="277" uniqueCount="188">
  <si>
    <t>GRADOS DE CUMPLIMIENTO:</t>
  </si>
  <si>
    <t>PUNTAJE TOTAL DE EVALUACIÓN</t>
  </si>
  <si>
    <t>NO CUMPLIDO: ENTRE 0 Y 0.99 PUNTOS</t>
  </si>
  <si>
    <t>PROMEDIO LOGRADO EN LA EVALUACIÓN</t>
  </si>
  <si>
    <t>CUMPLIMIENTO PARCIAL: ENTRE 1.0 Y 1.89 PUNTOS</t>
  </si>
  <si>
    <t>NIVEL  DE CUMPLIMIENTO OBTENIDO</t>
  </si>
  <si>
    <t>CUMPLIDO: ENTRE 1.9 Y 2.0 PUNTOS</t>
  </si>
  <si>
    <t>RESULTADO PORCENTUAL DE CUMPLIMIENTO</t>
  </si>
  <si>
    <t>No. ORDEN</t>
  </si>
  <si>
    <t>HALLAZGO / OBSERVACIÓN  CGA</t>
  </si>
  <si>
    <t>ACTIVIDADES DE MEJORAMIENTO</t>
  </si>
  <si>
    <t>FECHA VENCIMIENTO TÉRMINO</t>
  </si>
  <si>
    <t>RESPONSABLE DE LA ACTIVIDAD</t>
  </si>
  <si>
    <t>OBSERVACIÓN AL CUMPLIMIENTO DEL COMPROMISO</t>
  </si>
  <si>
    <t>CRITERIOS DE EVALUACIÓN: SI = 2; NO = 0; PARCIAL = 1</t>
  </si>
  <si>
    <t>ENTIDAD AUDITADA: MUNICIPIO DE ANGELOPOLIS</t>
  </si>
  <si>
    <t>Para la vigencia del 2.009, la Administración de municipio de Angelópolis, no tiene implementado los procesos de registro y consulta requeridos para interactuar en el Sistema de Información de la Contratación Estatal – SICE, a la fecha de la auditoria, no manifestó interacciones con el portal del SICE (www.sice-cgr.gov.co), en los siguientes aspectos que se resumen a continuación: (A)</t>
  </si>
  <si>
    <t>a.      No inscribe los usuarios de la entidad para administrar el sistema, como son, el delegado de la entidad para administrar el sistema, el funcionario de control interno o el revisor fiscal, inobservando lo contemplado en el numeral 3.5.2.2 de la Resolución orgánica CGR 5772 de julio 5 de 2006.</t>
  </si>
  <si>
    <t>b. No registra el presupuesto total desagregando la inversión y el funcionamiento, contraviniendo lo estipulado en el artículo 17° del Acuerdo CGR 0009 de 2.006</t>
  </si>
  <si>
    <t>No se viene dando cumplimiento a la reglamentación para la organización, seguridad, conservación y cuidado de los archivos para la Secretaria de Planeación según directivas emanadas del Archivo General de la Nación, de acuerdo a su responsabilidad consignada en el parágrafo d) y e) del Artículo 4° elaborando inventarios, desarrollando el programa de gestión documental y la tabla de retención documental,  implementando los procesos archivísticos referenciados en la adecuada formación de archivos institucionales preceptuados en los Artículos. 21, 22, 23, 24 y 26 de la Ley 594 de 2000, de acuerdo a la siguiente observación: (A)</t>
  </si>
  <si>
    <t>No hay registro escrito de un seguimiento técnico o supervisión periódica a las obras recibidas y entregadas a comunidad, para garantizar la operación y buen servicio, permitiendo proyectar su restauración en caso de encontrarse fallas por deterioro prematuro, haciendo efectivas las pólizas de estabilidad en forma oportuna, inobservando el parágrafo 8 del Artículo 26 de la Ley 80 de 1993</t>
  </si>
  <si>
    <t>La Administración Municipal de Angelópolis no registró en su Balance a diciembre 31 de 2009 en la subcuenta 192090  denominada Otros Bienes entregados a Terceros, los siguientes bienes, entregados en comodato así:</t>
  </si>
  <si>
    <t>La Administración Municipal de Angelópolis, realizó estos traslados de una forma parcial, tal y como se refleja en la siguiente tabla, afectando el resultado final del ejercicio en reflejado en el déficit o en la utilidad.  Ver cuadro 8 (A)</t>
  </si>
  <si>
    <t>La Administración Municipal de Angelópolis a través del Acuerdo Municipal Nro. 24 de diciembre 15 de 2002, reglamentó el proceso de reconocimiento de  viáticos para los funcionarios. Sin embargo el mencionado acuerdo, no establece el trámite para su legalización y pago, siendo estos valores incrementados anualmente, según el IPC sin que obre acto administrativo. A la fecha de la Auditoría, pudo establecerse que a diciembre 31 de 2009, quedaron viáticos sin cancelar por valor de $28.067.000, así. Ver cuadro 13 (A)</t>
  </si>
  <si>
    <t>Los interventores de la Secretaria de Planeación, no generan las respectivas bitácoras como constancia de inspección rutinaria de obra, cuyos registros dan soporte al uso y gasto de los costos imprevistos y constituyen evidencia de un seguimiento documentado y serio al desarrollo de los contratos en ejecución. (A)</t>
  </si>
  <si>
    <t>No se encontró en desarrollo el proyecto para efectuar oportunamente la actualización del sistema de información de catastro urbano del municipio, que sirve de base para mejorar el recaudo del Impuesto Predial en el municipio; de acuerdo a lo establecido en la Ley 223 del 1995, inobservado lo estipulado en los Artículos 174 al 176, de la Ley 136 de 1994. La última actualización urbana se aprueba en resolución 660 de 2005, entrando en vigencia desde 2006, lo anterior señala que se presentará mora en la actualización de acuerdo a las normas vigentes.(A)</t>
  </si>
  <si>
    <t>En el perfeccionamiento de la contratación revisada, no se encontró gestión para convocar el acompañamiento de las veedurías en la ejecución de los contratos, lo que señala que no se ha implementando la participación democrática como un derecho y un deber de los ciudadanos, de acuerdo a lo preceptuado en el 2° inciso del Artículo 103 y el Artículo 270 de la Constitución Política, relacionados con la participación ciudadana, contraviniendo lo estipulado en el Artículo 66 de la Ley 80 de 1993 e imposibilitando el desarrollo del Artículo 9 del Decreto 2170 de 2002. (A)</t>
  </si>
  <si>
    <t>En la auditoria se encontró que el convenio 2006-VIVA-CF-363 con un valor de $227.647.851 pactado para la construcción de 24 viviendas rurales en sitio propio iniciado el 1 de agosto de 2007, se encontraba aun sin liquidar, faltando el 16% de su objeto, que corresponde a cuatro viviendas,  lo que evidencia problemas en la planeación y empalme que restringen la eficacia del proyecto, con retrasos por irregularidades en la elaboración de la reserva de los fondos necesarios para su ejecución, incumpliendo artículo 71 del Decreto 111 de 1996.(A)</t>
  </si>
  <si>
    <t>Tampoco  han culminado todas las fases del convenio 2005-VIVA-CF-240, pues no se ha logrado entregar la escritura a los beneficiarios por problemas en la posesión legal del terreno causado por irregularidades en la localización del proyecto, evidenciándose irregularidades en la planeación y ejecución de este proyecto, que pueden generar costos adicionales no previstos inicialmente.(A)</t>
  </si>
  <si>
    <t>En la revisión de la liquidación de las órdenes de pago en los siguientes tres contratos con un valor de $ 32.600.720, se cancelan sin efectuar el descuento del 2% valor estimado en $562.014 que corresponde a la estampilla de Pro cultura, no dando cumplimiento al Acuerdo Municipal Nro. 04 del 2001, omisión que genera un presunto detrimento patrimonial al Tesoro Municipal, por el monto del descuento. (F)</t>
  </si>
  <si>
    <t>En la revisión del contrato de Obra Nº 05 del  21 de diciembre de 2009 pactado en $164.729.866, contratista; Consorcio Vial Antioquia / Luz Stella Jiménez, objeto: Construcción de pavimento en concreto área urbana, se verifico la cantidad de obra facturada en los ítems a continuación relacionados, manifestándose una diferencia de obra calculada en $14.246.074, que se considera como sobrefacturación, constituyéndose en un presunto detrimento patrimonial. (F)</t>
  </si>
  <si>
    <t>Revisada la ejecución de la contratación de Prestación de Servicios, y Suministros, se observó que los interventores asignados a los mismos, no cumplen a cabalidad dicha función ya que en la mayoría de los informes analizados no efectúan un análisis del servicio prestado, así como el avance del mismo mediante el uso de indicadores, de conformidad, con el artículo 53 de la ley 80 de 1993. Algunos ejemplos son: (A)</t>
  </si>
  <si>
    <t>Revisados los contratos de prestación de Servicios y Suministros, se pudo evidenciar que estos presentan en su contenido falencias en la redacción, fechas de duración de los mismos, plazos mal estipulados y falta de designación de interventoría entre otros,  lo que denota la falta de revisión por parte del Asesor Jurídico del Municipio antes de su perfeccionamiento, contrariando lo establecido en el artículo 4 del Manual de Contratación de la entidad adoptado mediante Decreto N° 090 del 18 de noviembre de 2009. (A)</t>
  </si>
  <si>
    <t>Los contratos detallados en el siguiente cuadro, suscritos con diversos proveedores o contratistas, carecen de los requisitos descritos. (A)</t>
  </si>
  <si>
    <t>La Administración Municipal  no realizó contrato escrito de suministro para la compra de combustible de las motos oficiales y de la policía por valor de $6’324.694 y aceite, combustible y aditivos para los vehículos oficiales del Municipio por un valor de $33’679.212, para un total de $40’003.906, vulnerando el Artículo 209 de la Constitución Política de Colombia. (A)</t>
  </si>
  <si>
    <t>El Municipio realizó compra de Bienes Muebles  por valor de CUARENTA MILLONES QUINIENTOS VEINTIUN MIL TREINTA Y CUATRO PESOS ($40’521.034) sin que mediara ningún contrato u orden de Servicios, simplemente se pagaron con la presentación de la respectiva factura así: (A)</t>
  </si>
  <si>
    <t>Revisados los contratos de prestación de Servicios y Suministros y sus correspondientes pagos en los legajos suministrados por la Tesorería, se pudo verificar que los mismos carecen de Actas de Inicio, de informes de interventoría y Actas de liquidación, contraviniendo la ley 1150 de 2007  artículo 4° y la Ley 80 de 1993 artículo 4° numeral 4 y artículo 53.(A)</t>
  </si>
  <si>
    <t>En la verificación realizada al Grupo 14 Deudores y comparados los saldos con la documentación soporte que respalda la cifra en el Estado Contable,  se presentan saldos subestimados y sobrestimados que contravienen lo establecido en el Instructivo 9 de diciembre de 2009 expedido por la Contaduría General de la Nación. Ver Cuadro 1 (A)</t>
  </si>
  <si>
    <t>A diciembre 31 de 2009, el Informe de Almacén, revela existencia de Materiales relacionados con la Prestación de Servicios de Acueducto, Alcantarillado y Aseo, los cuales son utilizados por la Unidad de Servicios Públicos. Revisado el Balance General en la cuenta respectiva del Grupo, no se revela ninguna cifra relacionada con estos bienes, presentándose una subestimación en el saldo por $19.564.166. Inaplicando lo establecido en la Resolución 355 y 356 de diciembre de 2007 e Instructivo 9 de 2009 expedidos por la Contaduría General de la Nación. (A)</t>
  </si>
  <si>
    <t>El Grupo 16 Propiedad,  Planta y Equipo que a diciembre 31 de 2009, refleja un saldo de $18.801.154.663, presenta incertidumbre, debido a que el último avalúo técnico fue realizado en el año 2005.  El valor reflejado en libros se encuentra en proceso de actualización de valores e identificación plena de los bienes. Esta situación contraviene lo dispuesto en la Resolución 356 de 2007 expedida por la Contaduría General de la Nación.(A)</t>
  </si>
  <si>
    <t>El valor reflejado en el Balance General a diciembre 31 de 2009, presenta incertidumbre por valor de $987.577.407, debido a la ausencia de un inventario actualizado de dichos bienes, además el último avalúo técnico se llevó a cabo en la vigencia 2005; inaplicando lo dispuesto en la Resolución 356 de diciembre de 2007, expedida por la Contaduría General de la Nación.(A)</t>
  </si>
  <si>
    <t>Revisado el Balance General a diciembre 31 de 2009, pudo determinarse que la subcuenta  191001 denominada Materiales y Suministros se encuentra subestimada en $8.683.132,  pues en el Balance General a diciembre 31 de 2009, no aparece registrado ningún valor y el saldo reportado por el almacén revela existencias por este valor. Inaplicando lo dispuesto en la Resolución 356 de diciembre de 2007 e Instructivo 9 de 2009 expedidos por la Contaduría General de la Nación.(A)</t>
  </si>
  <si>
    <t xml:space="preserve">Mediante Resolución Nro. 88 de diciembre 31 de 2009, el Municipio de Angelópolis reconoció las Cuentas por Pagar al  término de la vigencia Fiscal, las cuales ascendieron a $117.718.489. Sin embargo al confrontar esta cifra con el Balance General, pudo detectarse que existen cuentas causadas de vigencias anteriores, que no es posible determinar su razonabilidad pues no se cuenta con los respectivos soportes, presentándose un saldo sobrestimado de $383.200.399. Esta situación inaplica no establecido en la Resolución 356 de 2007  y el Instructivo 9 de diciembre de 2009 expedidos por la Contaduría General de la Nación. (A) </t>
  </si>
  <si>
    <t>Verificado el Balance General a diciembre 31 de 2009, en la subcuenta denominada Nómina por Pagar  código 250501, se registra un valor de $20.791.000. Según Ordenes de pago el valor cancelado por concepto de salarios a funcionarios y a pensionados del Municipio, ascendió a $23.833.072, presentándose una diferencia de $$3.042.072, dando como resultado una subestimación del saldo contable en este valor.  Esta situación, contraviene lo dispuesto en el Instructivo 9 de diciembre de 2009 expedido por la Contaduría General de la Nación. Ver cuadro 6 (A)</t>
  </si>
  <si>
    <t>Verificado el saldo reportado en el Estado de Resultados, al término de la vigencia fiscal en la subcuenta 411027 denominado Estampillas se refleja un valor de $53.988.000, este valor comparado con la cifra registrada en la ejecución presupuestal, registra una diferencia de $10.540.610, presentándose una subestimación por este valor. Ver cuadro 7 (A)</t>
  </si>
  <si>
    <t xml:space="preserve">Tal y como lo dispone la Resolución 355 de 2007 expedida por la Contaduría General de la Nación,  los saldos causados en la cuenta 1785 Amortización Acumulada Bienes de Beneficio y Uso Público, deben ser trasladados a la cuenta del Patrimonio código 3128 Provisiones, Agotamiento, Depreciaciones, y Amortizaciones. </t>
  </si>
  <si>
    <t>La Entidad de conformidad con la información rendida en el Formato F05, no  clasificó en la cuenta  890506 el valor de las demandas que a diciembre 31 de 2009 se tramitaban en contra de la Administración municipal, las cuales se encuentran sin cuantificar. De conformidad con el Plan General de Contabilidad Pública, este valor debió ser registrado en el código 9120 Litigios y mecanismos alternativos de solución de conflictos y la respectiva contrapartida en el código 9905 Responsabilidades Contingentes por Contra. Esta situación inaplica lo establecido en la Resolución 355 de septiembre  de 2007 por medio del cual se adopta el Plan General de Contabilidad Pública. Ver cuadro 9 (A)</t>
  </si>
  <si>
    <t>La Administración Municipal de Angelópolis, no posee un Manual de Políticas y Prácticas Contables que permita el  aseguramiento del flujo de la información y la adopción  de métodos ajustados al comportamiento y realidad económica de la Entidad, en la cual se establezcan aspectos tales como: períodos de depreciación, técnicas para cálculos de provisiones, deducciones por nómina, períodos de cierre, procesos de conciliación entre las diferentes Áreas, flujogramas y métodos  que sirvan de guía y orientación efectiva para el proceso contable y que garantice la consistencia, razonabilidad y veracidad de la información financiera. (A)</t>
  </si>
  <si>
    <t>Una vez revisadas todas las carteleras de la Administración Municipal de Angelópolis, pudo detectarse que los Estados Financieros, no se publican en un lugar visible, de tal manera que esta información pueda ser consultada por los diferentes  usuarios, incumpliendo con lo establecido  por la Contaduría General de la Nación en la Circular 356 de 2007 e Instructivo 5 de diciembre 01 de 2008. (A)</t>
  </si>
  <si>
    <t>Verificadas las actividades de control realizadas para el Área Financiera del Municipio de Angelópolis, se encontró evidencia de los  controles llevados a cabo en la taquilla, a la Caja General y a la Caja Menor, mediante la Actas de Arqueos  realizados durante la vigencia 2009, por el funcionario que posee la Delegación de Control Interno: el Secretario de Gobierno. Sin embargo no existen evaluaciones periódicas, ni suscripción de planes de mejoramiento internos, como tampoco elaboración de matrices de riesgos y demás procesos de control, realizados al Área Financiera por parte del responsable de Control Interno, lo que no permite  evaluar el Área Financiera y generar valor agregado a través de mecanismos de control, que contribuyan al  aseguramiento del Proceso.  (A)</t>
  </si>
  <si>
    <t>Una vez revisados los saldos del balance, puedo detectarse, que no se da cabal cumplimiento al principio de causación, amortización y asociación de ingresos, costos y gastos del período contable, denotándose con ello la inobservancia en la aplicación del Régimen de Contabilidad Pública. (A)</t>
  </si>
  <si>
    <t>De conformidad con lo estipulado en la Resolución 356 de septiembre 05 de 2007, capítulo III Procedimiento contable para el reconocimiento y revelación de hechos relacionados con la Propiedades, Planta y Equipo expedida por la Contaduría General de la Nación, la depreciación debe calcularse individualmente por cada bien. Para el caso de los Bienes Propiedad del Municipio de Angelópolis, la depreciación fue calculada de manera global por cada grupo de activos, inaplicando lo establecido en la Circular Externa 011 de 1996 y Resolución 356 de diciembre de 2007 expedida por la Contaduría General de la Nación. A)</t>
  </si>
  <si>
    <t>Mediante el decreto nro. 01 de enero 02 de 2010 la Administración Municipal adicionó los recursos del Balance de la vigencia anterior, los cuales ascendieron a $1.456.893.287.  Al verificar esta cifra con el boletín de Tesorería a diciembre 31 de 2009 se presenta una subestimación de $92.675.977, debido a que el saldo reportado asciende a $1.549.569.264. Ver cuadro 12 (A)</t>
  </si>
  <si>
    <t xml:space="preserve">El Concejo Municipal de Angelópolis, mediante Acuerdo 013 de noviembre  de 2009, adoptó única y exclusivamente para el Municipio de Angelópolis, el cobro de la Estampilla Pro Hospitales a todos los pagos que realizara la Tesorería, de conformidad con el Art. 2 del mencionado Acuerdo. Posteriormente y con fecha 01 de marzo de 2010, se sancionó el Acuerdo Nro. 02 donde se incluyen todas las Entidades Descentralizadas del Orden Municipal, como responsables y Agentes Retenedores de la Estampilla Pro Hospital. De acuerdo a pruebas de Auditoria llevadas a cabo, los pagos correspondientes a la vigencia 2009 y  2010,  que a la fecha se   han realizado por concepto de Estampillas Pro Hospital, por la Tesorería del Municipio  son los siguientes Ver cuadro 14 </t>
  </si>
  <si>
    <t>Mediante Acuerdo de Pago Nro. 151 de noviembre 12 de 2008, y con las siguientes órdenes de pago, la Administración municipal canceló durante el año 2008 aportes al ICBF dejados de pagar en los años de diciembre de 2006 a julio de 2007; egresos que incluyeron intereses por mora por $3.147.594, cifra por la cual se presume un presunto detrimento patrimonial. Ver cuadro 15. (F)</t>
  </si>
  <si>
    <t>Mediante Convenio de Pago SP-53, de septiembre de 2008, la Administración Municipal de Angelópolis, se comprometió a cancelar las transferencias por concepto de recaudo de la sobretasa ambiental dejados de pagar durante vigencias anteriores. El total del Convenio, ascendió a la suma de $39.001.548. a la fecha de la Auditoria el Municipio ha cancelado un valor de $22.739.542. La actualización de los pagos de las cuotas son indexados, por lo que al término de la cancelación del Convenio, se establecerán los intereses de mora cancelados. Esta situación generará un presunto detrimento patrimonial, en el momento en que se cancele la totalidad del convenio. (A)</t>
  </si>
  <si>
    <t>Revisado el Balance General pudo detectarse que el valor correspondiente al cálculo actuarial, generado en la herramienta Pasivocol, se registró adecuadamente por $6.349.089.000, sin embargo este valor corresponde al cálculo acturial con fecha de corte diciembre 31 de 2008, por lo tanto esta cifra  susceptible de ajuste, una vez sean reportados por el Ministerio de Hacienda, los datos  con fecha de corte  diciembre 31 de 2009.(A)</t>
  </si>
  <si>
    <t>Contraloria Auxiliar de Auditoría Integrada Dra. Eva Ines Sanchez C.</t>
  </si>
  <si>
    <t>Contralora Auxiliar:  María Cecilia García Giraldo</t>
  </si>
  <si>
    <t>Alcalde: Elkin Alberto Marín Henao</t>
  </si>
  <si>
    <t>Secretaría General y de Gobierno</t>
  </si>
  <si>
    <t>Noviembre 30 de 2010</t>
  </si>
  <si>
    <t>Implementación del 100% de los procesos (registro y consulta) para una adecuada interacción.</t>
  </si>
  <si>
    <t>Se iniciará el proceso de registro en el portal SICE, esperamos no tener inconvenientes de oparatividad para cumplir con la meta, por medio de control interno se hará seguimiento y verificación.</t>
  </si>
  <si>
    <t>Se inscribirán los usuarios necesarios para la administración del sistema, de tal manera que se de cumpliento a la resolución 5772</t>
  </si>
  <si>
    <t>Esperamos no tener problemas de conectividad ni navegación que interfieran en el cumplimiento de la actividad.</t>
  </si>
  <si>
    <t>Secretaría de Hacienda y Administrador del sistema</t>
  </si>
  <si>
    <t>Se dará cumplimiento a esta actividad, iniciando con el prespuesto que se aprueba para la vigencia 2011.</t>
  </si>
  <si>
    <t>Total aplicación a lo estipulado en el artículo 17° del Acuerdo CGR 0009 de 2.006 en la presentación del presupuesto desagregado</t>
  </si>
  <si>
    <t xml:space="preserve"> Reporte del valor de la ejecución presupuestal de manera trimestral   durante la vigencia fiscal, en atención al artículo 17° del Acuerdo CGR 0009 de 2.006. </t>
  </si>
  <si>
    <t>diciembre 31 de 2011</t>
  </si>
  <si>
    <t>Registro de la totalidad de la contratación perfeccionada, según el artículo 14 del decreto CGR 3512 de 2003 y demás normas concordantes</t>
  </si>
  <si>
    <t>Secretarías de Gobierno Y planeación Municipal</t>
  </si>
  <si>
    <t>Aplicación y acatamiento a la ley 594 de 2000</t>
  </si>
  <si>
    <t>Cada secretaría del Municipio y auxiliar de archivo y bienes</t>
  </si>
  <si>
    <t>Diciembre 01 de 2010</t>
  </si>
  <si>
    <t>Para iniciar este proceso es necesario que el personal de la Administración Municipal comprenda, al menos minimamente, el ordenamiento de la ley de archivos y la aplique dentro de su orbita de trabajo, para lo cual es necesario la capacitación para la aplicación.</t>
  </si>
  <si>
    <t>Máxima exigencia a los interventores para la generación de bitácoras que den cuenta de la inspección rutinaria de la obra.</t>
  </si>
  <si>
    <t>Secretaría de Planeación Municipal</t>
  </si>
  <si>
    <t>Noviembre 01 de 2010</t>
  </si>
  <si>
    <t>En cada contrato de interventoría se consignará una cláusula que haga obligatoria esta observación.</t>
  </si>
  <si>
    <t>Exigencias de bitácoras en virtud del contrato firmado.</t>
  </si>
  <si>
    <t>Seguimiento a la exigencia.</t>
  </si>
  <si>
    <t>Se iniciará la gestión del crédito necesario y posterior contratación de la actualización catastral.</t>
  </si>
  <si>
    <t>Alcalde Municipal</t>
  </si>
  <si>
    <t>El proyecto de acuerdo inicial para la autorización de empréstito fue negado por el H. Concejo, se presentó por segunda vez y se logró su aprobación mediante acuerdo  09 de agosto de 2010.</t>
  </si>
  <si>
    <t>Se garantizará en cada proceso de contratación, la convocatoria a la veeduría ciudadana</t>
  </si>
  <si>
    <t>Proyecto terminado y  liquidado.</t>
  </si>
  <si>
    <t>Diciembre 31 de 2011</t>
  </si>
  <si>
    <t>Esperamos no tener inconvenientes con la interacción del sistema para el registro. Aplicación continua</t>
  </si>
  <si>
    <t>Superadas algunas dificultades se logró terminar el proyecto y liquidarlo de manera satisfactoria.</t>
  </si>
  <si>
    <t>Secretaría de Planeación Municipal y Alcalde Municipal.</t>
  </si>
  <si>
    <t>Aunque la convocatoria se hace en el acto de apertura, se complementará con invitación en cada proceso.</t>
  </si>
  <si>
    <t>Dado el avance de la actual vigencia fiscal se iniciará su aplicación a partir del primer trimestre de 2011</t>
  </si>
  <si>
    <t>Litigio en proceso, se presentarán las pruebas y se hará uso de los recursos que se concedan.</t>
  </si>
  <si>
    <t>Seguimiento permanente al proceso. En octubre de 2010 se realiazó el avaluo del predio, por orden del Juzgado que lleva el caso.</t>
  </si>
  <si>
    <t>El Municipio oficiará al contrataista y lo enterará del hallazgo, a fin de que haga efectivo el reintegro del dinero que se señala como presunto detrimento patrimonial.</t>
  </si>
  <si>
    <t>A pesar de que el Municipio trato de demostrar por otros medios la no existencia de este hallazgo, trasladará al contratista la responsabilidad.</t>
  </si>
  <si>
    <t>Aplicacion de procesos de control interno que permitan establecer que todo servicio o suministro cuente con la solicitud previa y la certificación posterior</t>
  </si>
  <si>
    <t>Todas las secretarías</t>
  </si>
  <si>
    <t>Toda la vigencia fiscal</t>
  </si>
  <si>
    <t>Aplicación de procesos de control interno para el estricto cumplimiento de las obligaciones de los interventores</t>
  </si>
  <si>
    <t>Standarizar un formato de certificación y seguimiento, permitiría agilizar el cumplimiento de esta observacion.</t>
  </si>
  <si>
    <t>Mayor control y cuidado en la redacción y elaboracion de cada contrato, con el visto bueno del asesor Jurídico.</t>
  </si>
  <si>
    <t>Aunque son errores involuntarios, se acepta que ello puede llevar a dificultades futuras.</t>
  </si>
  <si>
    <t>Secretarías de Gobierno Y Planeación Municipal</t>
  </si>
  <si>
    <t>Suscripción de cada uno de los contratos de suministro de aceites, combustible y aditivos en los terminos de ley.</t>
  </si>
  <si>
    <t>Secretaría de Gobierno</t>
  </si>
  <si>
    <t>Aplicación estricta de los procesos de control interno mediante aplicación MECI, que permitan aolicar correctivos en la materia.</t>
  </si>
  <si>
    <t>Aunque la informacion que da cuenta del compromiso se existe, se encuentra en carpetas o legajos separados, según la secretaría que los genere. La corrección consistira entonces en definir en que carpeta o legajo se reune.</t>
  </si>
  <si>
    <t>Estricta aplicación y cumplimiento al instructivo 9  de diciembre de 2009 de Contaduría General y demás normas relacionadas.</t>
  </si>
  <si>
    <t>Secretaría de hacienda y asesor contable</t>
  </si>
  <si>
    <t>Cada vigencia</t>
  </si>
  <si>
    <t>Estricta aplicación y cumplimiento al instructivo 9  de diciembre de 2009 de Contaduría General y demás normas relacionadas, en especial las resoluciones 355 7y 356 de diciembre de 2007.</t>
  </si>
  <si>
    <t>Estricta aplicación y cumplimiento al instructivo 9  de diciembre de 2009 de Contaduría General y demás normas relacionadas, en especial las resoluciones 354y 356 de diciembre de 2007.</t>
  </si>
  <si>
    <t>Actualización de inventario y aplicación estricta de la resolución 356 de diciembre de 2007.</t>
  </si>
  <si>
    <t>Auxiliar de archivo y bienes y Asesoría Contable</t>
  </si>
  <si>
    <t>Febrero 28 de 2011</t>
  </si>
  <si>
    <t>Aplicación estricta de lo dispuesto en la Resolución 356 de diciembre de 2007 e Instructivo 9 de 2009 expedidos por la Contaduría General de la Nación.</t>
  </si>
  <si>
    <t>Registrar oportunamente en el Balance la relación de bienes entregados en comodato.</t>
  </si>
  <si>
    <t>Secretaría de Gobierno y asesoría contable.</t>
  </si>
  <si>
    <t>Registro oportuno de este bien</t>
  </si>
  <si>
    <t>Al cierre de cada vigencia</t>
  </si>
  <si>
    <t>Debida clasificación  en la respectiva de operaciones, al finalizar la vigencia, con el fin de no subestimar ningún valor.</t>
  </si>
  <si>
    <t>Secretaio Hacienda y Asesoría Contable.</t>
  </si>
  <si>
    <t>Plena aplicación a lo establecido en la Resolucion 356 de 2007  y el Instructivo 9 de diciembre de 2009 expedidos por la Contaduría General de la Nación</t>
  </si>
  <si>
    <t>Plena aplicación de lo dispuesto en el Instructivo 9 de diciembre de 2009 expedido por la Contaduría General de la Nació</t>
  </si>
  <si>
    <t>Ajustar el valor del calculo actuarial, en el balance general, a la cifra real reportada por el Ministerio de hacienda.</t>
  </si>
  <si>
    <t>Debida contabilización de las cada cuenta, en especial la correspondiente a Depósitos Provisionales</t>
  </si>
  <si>
    <t>Verificación de saldos reales en el estado de resultados y compararlos con la ejecución presupuestal.</t>
  </si>
  <si>
    <t>Plena aplicación de las disposiciones del plan general de contabilidad pública, en especial las responsabilidades contingentes.</t>
  </si>
  <si>
    <t xml:space="preserve">Adopción de Políticas y Prácticas Contables que permitan el  aseguramiento del flujo de la información que garantice la consistencia, razonabilidad y veracidad de la información financiera </t>
  </si>
  <si>
    <t>Secretaio Hacienda, Asesoría Contable y control interno.</t>
  </si>
  <si>
    <t xml:space="preserve"> Estricto cumplimiento de la Resolución 356 de Septiembre 05 de 2007 en lo que tiene que ver con el manejo de las subcuentas llamadas "Otros y Otras"</t>
  </si>
  <si>
    <t>Enero de 2011</t>
  </si>
  <si>
    <t>Instalar la red necesaria interna que permita enlazar los distintos módulos contables y que faciliten la interacción.</t>
  </si>
  <si>
    <t>Alcalde Municipal y secretaría de Hacienda</t>
  </si>
  <si>
    <t>Publicación en un lugar visible de la Administración Municipal de Angelópolis,  los Estados Financieros, cumpliendo con lo establecido  por la Contaduría General de la Nación en la Circular 356 de 2007 e Instructivo 5 de diciembre 01 de 2008.</t>
  </si>
  <si>
    <t>Secretaría de hacienda</t>
  </si>
  <si>
    <t>Practica de evaluaciones periodicas a cada proceso contable y suscripcion de planes de mejoramiento cuando haya lugar.</t>
  </si>
  <si>
    <t>Secretaría de hacienda y Control Interno</t>
  </si>
  <si>
    <t>Aplicación del regimen contable que de cumplimiento a los principios de causación y asociación de ingresos.</t>
  </si>
  <si>
    <t>Cálculo de depreciación individual para cada bien del Municipio de Angelópolis, según circular externa 011 de 1996.</t>
  </si>
  <si>
    <t>Fortalecimiento del proceso conciliatorio mediante la creación de puntos de control que permitan establecer datos reales.</t>
  </si>
  <si>
    <t>Noviembre 30 de 2010 y de manera mensual</t>
  </si>
  <si>
    <t>Establecer mediante acto administrativo el tramite para la legalización y pago de viáticos.</t>
  </si>
  <si>
    <t xml:space="preserve">Secretarías de Gobierno y Hacienda </t>
  </si>
  <si>
    <t>Diciembre de 2010</t>
  </si>
  <si>
    <t>Dar estricto cumplimiento y aplicación al acuerdo Municipal pro hospital, en especial en lo que tiene que ver con las trasferencia de los recursos.</t>
  </si>
  <si>
    <t>Secretaría de Hacienda</t>
  </si>
  <si>
    <t>Alcalde Municipal y Asesor Jurídico</t>
  </si>
  <si>
    <t>La administración Municipal ya elevó la respectiva denuncia penal y la acción de repetición, sigue pendiente de su tramite</t>
  </si>
  <si>
    <t>Noviembre de 2010</t>
  </si>
  <si>
    <t>La administración Municipal ya elevó la respectiva denuncia, sigue pendiente de su tramite</t>
  </si>
  <si>
    <t>Se tramitará segùn lo prescrito en el estatuto de contratación, por lo cual estimando el tiempo del proceso, elaboración de contrato y documentación anexa podrá variar la fecha de cumplimiento</t>
  </si>
  <si>
    <t>El trabajo en red de los módulos contables, inventarios y similares, pueden faciliar el cumplimiento de esta actividad de mejoramiento, e incluso superar con creces la meta propuesta.</t>
  </si>
  <si>
    <t>El éxito de este compromiso se basa en el nivel de entendimiento y oportunidad con que trabajen las dependencias a fines (Almacén, contabilidad)</t>
  </si>
  <si>
    <t>Aplicación de la Resolución 355 de 2007 expedida por la Contaduría General de la Nación, ,</t>
  </si>
  <si>
    <t>Aplicación especial en lo que tiene que ver con los saldos causados en la cuenta  Amortización Acumulada Bienes de Beneficio y Uso Público</t>
  </si>
  <si>
    <t>La Administración Municipal comunicará este hecho a cada contratista y en aras de corregir  el error, solicitará el reembolso de la cantidad de dinero que se dejo de retener.</t>
  </si>
  <si>
    <t>Secretaría de Hacienda y Alcalde Municpal</t>
  </si>
  <si>
    <t>Estricta aplicación a los procesos de control establecidos por medio del MECI y procesos de archivo, evitando la repetición del hecho</t>
  </si>
  <si>
    <t>Permanente</t>
  </si>
  <si>
    <t>Se tomarán las medidas pertinentes a futuro a fin de no cometer errores similares</t>
  </si>
  <si>
    <t>En muchas ocasiones no es falta de algunos de esos documentos, es el archivo de los mismos, pues una cosa es la cuenta de pago y otra la carpeta del contratista</t>
  </si>
  <si>
    <t>Las medidas pertinentes siempre se toman, se debe tener en cuenta circunstancias adicionales y especialesvque se presentan.</t>
  </si>
  <si>
    <t xml:space="preserve">Aplicar el regimen de contratación estatal para cada compra o suministro </t>
  </si>
  <si>
    <t>Se deberá tener muy en cuenta la legislación vigente al momento de realizar la compra o el suministro y asi mismo deberá ser evaluada-</t>
  </si>
  <si>
    <t>Revisión y aplicación de correctivos según el error que se detecte.</t>
  </si>
  <si>
    <t>FECHA SUSCRIPCIÓN DEL PLAN DE MEJORAMIENTO: OCTUBRE  28 DE 2010</t>
  </si>
  <si>
    <r>
      <t>c.</t>
    </r>
    <r>
      <rPr>
        <sz val="13"/>
        <color indexed="8"/>
        <rFont val="Times New Roman"/>
        <family val="1"/>
      </rPr>
      <t xml:space="preserve">      </t>
    </r>
    <r>
      <rPr>
        <sz val="13"/>
        <color indexed="8"/>
        <rFont val="Arial"/>
        <family val="2"/>
      </rPr>
      <t xml:space="preserve">No reporta el valor de la ejecución presupuestal con periodicidad trimestral durante la vigencia fiscal, inobservando lo estipulado en el artículo 17° del Acuerdo CGR 0009 de 2.006. </t>
    </r>
  </si>
  <si>
    <r>
      <t>d.</t>
    </r>
    <r>
      <rPr>
        <sz val="13"/>
        <color indexed="8"/>
        <rFont val="Times New Roman"/>
        <family val="1"/>
      </rPr>
      <t xml:space="preserve">      </t>
    </r>
    <r>
      <rPr>
        <sz val="13"/>
        <color indexed="8"/>
        <rFont val="Arial"/>
        <family val="2"/>
      </rPr>
      <t>No efectúa el registro de los contratos perfeccionados sin importar la cuantía, incumpliendo lo estipulado en el literal b) del artículo 14° del Decreto CGR 3512 de 2.003, excluyendo las excepciones de que trata el artículo 18° del Decreto CGR 3512 de 2.003, el Acuerdo CGR 004 de 2.005, y el Acuerdo CGR 0009 de 2.006.</t>
    </r>
  </si>
  <si>
    <r>
      <rPr>
        <b/>
        <sz val="13"/>
        <color indexed="8"/>
        <rFont val="Times New Roman"/>
        <family val="1"/>
      </rPr>
      <t xml:space="preserve">  </t>
    </r>
    <r>
      <rPr>
        <sz val="13"/>
        <color indexed="8"/>
        <rFont val="Arial"/>
        <family val="2"/>
      </rPr>
      <t>En los siguientes dos contratos de consultoría revisados en la auditoria, que alcanzan un valor de $20.100.720, no se efectúa la mitad del descuento del 16% que corresponde al IVA estimado en $1.608.058, situación que vulnera lo establecido en el Estatuto Tributario (E.T.) y sus normas reguladoras, pues incurre en las sanciones establecidas en el articulo 437-3 E.T. (A)</t>
    </r>
  </si>
  <si>
    <r>
      <rPr>
        <b/>
        <sz val="13"/>
        <rFont val="Times New Roman"/>
        <family val="1"/>
      </rPr>
      <t>  </t>
    </r>
    <r>
      <rPr>
        <sz val="13"/>
        <rFont val="Arial"/>
        <family val="2"/>
      </rPr>
      <t xml:space="preserve">Revisados los legajos para verificación de pagos se pudo evidenciar que en la </t>
    </r>
    <r>
      <rPr>
        <sz val="13"/>
        <color indexed="8"/>
        <rFont val="Arial"/>
        <family val="2"/>
      </rPr>
      <t>mayoría</t>
    </r>
    <r>
      <rPr>
        <sz val="13"/>
        <rFont val="Arial"/>
        <family val="2"/>
      </rPr>
      <t xml:space="preserve"> de los casos se está pagando contra factura sin que medie Orden de Servicio o de Suministro, y según el Secretario de Gobierno, se limitan a pedidos telefónicos.  A continuación se relacionan algunos casos: (A)</t>
    </r>
  </si>
  <si>
    <r>
      <rPr>
        <b/>
        <sz val="13"/>
        <rFont val="Times New Roman"/>
        <family val="1"/>
      </rPr>
      <t> </t>
    </r>
    <r>
      <rPr>
        <sz val="13"/>
        <rFont val="Arial"/>
        <family val="2"/>
      </rPr>
      <t>Revisados los contratos N°. 017, 026, 031 y 036 de 2009 suscritos con la CORPORACIÓN HOGAR JUVENIL LOS SANTOS ANGELES, cuyo objeto fue el mismo para los cuatro (4): “</t>
    </r>
    <r>
      <rPr>
        <i/>
        <sz val="13"/>
        <rFont val="Arial"/>
        <family val="2"/>
      </rPr>
      <t xml:space="preserve">Atención a la población estudiantil juvenil campesina del Municipio </t>
    </r>
    <r>
      <rPr>
        <sz val="13"/>
        <rFont val="Arial"/>
        <family val="2"/>
      </rPr>
      <t>de</t>
    </r>
    <r>
      <rPr>
        <i/>
        <sz val="13"/>
        <rFont val="Arial"/>
        <family val="2"/>
      </rPr>
      <t xml:space="preserve"> Angelópolis” , alojados en las instalaciones de la residencia estudiantil, dentro del proyecto fortalecimiento de la permanencia en el sistema educativo de niños(as) y jóvenes campesinos de zonas de difícil acceso y vulnerables del municipio</t>
    </r>
    <r>
      <rPr>
        <sz val="13"/>
        <rFont val="Arial"/>
        <family val="2"/>
      </rPr>
      <t>.”, se pudo determinar que los tres primeros tuvieron un termino de duración de dos (2) meses y un valor de Siete millones de pesos ($7’000.000) cada uno y el último tuvo una duración de un (1) mes y un valor de Siete millones de pesos ($7’000.000), con lo cual se evidencia un presunto detrimento patrimonial por valor de TRES MILLONES QUINIENTOS MIL PESOS ($3’500.000) a la administración municipal. (F)</t>
    </r>
  </si>
  <si>
    <r>
      <t>ü</t>
    </r>
    <r>
      <rPr>
        <sz val="13"/>
        <color indexed="8"/>
        <rFont val="Times New Roman"/>
        <family val="1"/>
      </rPr>
      <t xml:space="preserve">  </t>
    </r>
    <r>
      <rPr>
        <sz val="13"/>
        <color indexed="8"/>
        <rFont val="Arial"/>
        <family val="2"/>
      </rPr>
      <t>Verificadas las compras de bienes devolutivos realizadas en el año 2009, se observó que el sistema contable del Municipio no los registró en las cuentas de Activos, subestimando este grupo en $11.362.000, contrariando lo estipulado en las Resoluciones 354 y 356 de 2007 expedidas por la Contaduría General de la Nación.  Ver cuadro 2</t>
    </r>
  </si>
  <si>
    <r>
      <t>ü</t>
    </r>
    <r>
      <rPr>
        <sz val="13"/>
        <rFont val="Times New Roman"/>
        <family val="1"/>
      </rPr>
      <t xml:space="preserve">  </t>
    </r>
    <r>
      <rPr>
        <sz val="13"/>
        <rFont val="Arial"/>
        <family val="2"/>
      </rPr>
      <t>La subcuenta 163590 Bienes Muebles en Bodega  a diciembre 31 de 2009,  no registra ningún valor en el balance, sin embargo se encontró que al término de la vigencia fiscal, quedaron bienes en bodega  por un valor de $12.838.381; suma que se encuentra subestimada en el Estado Contable de conformidad  con el informe reportado por el Almacén. Esta situación, contraviene lo dispuesto en la Resolución 356 e Instructivo 9 de diciembre de 2009 expedidos por la Contaduría General de la Nación.  Ver cuadro 4.</t>
    </r>
  </si>
  <si>
    <r>
      <t>·</t>
    </r>
    <r>
      <rPr>
        <sz val="13"/>
        <rFont val="Times New Roman"/>
        <family val="1"/>
      </rPr>
      <t xml:space="preserve">         </t>
    </r>
    <r>
      <rPr>
        <sz val="13"/>
        <rFont val="Arial"/>
        <family val="2"/>
      </rPr>
      <t>El Predio  para la construcción y funcionamiento  de una piscifactoría  de la Trucha Arco Iris en el sector  del Chupadero Quebrada la Bramadora, perteneciente a la Hacienda la Clara, de Propiedad del Municipio de Angelópolis, según contrato de Comodato celebrado entre La Empresa Asociativa de Trabajo Agropecuaria y Turística de los Ángeles, celebrado el 27 de julio de 2007 y con una vigencia de 20 años.</t>
    </r>
  </si>
  <si>
    <r>
      <t>·</t>
    </r>
    <r>
      <rPr>
        <sz val="13"/>
        <rFont val="Times New Roman"/>
        <family val="1"/>
      </rPr>
      <t xml:space="preserve">         </t>
    </r>
    <r>
      <rPr>
        <sz val="13"/>
        <rFont val="Arial"/>
        <family val="2"/>
      </rPr>
      <t>El Predio del sector Horizonte, perteneciente a la Hacienda la Clara, de propiedad del Municipio de Angelópolis, en el cual se autoriza el establecimiento, mantenimiento y explotación de 5.000 árboles  de Aguacate  y la construcción y operación de un centro de acopio para fruta en el sector de Horizontes, según contrato de Comodato  celebrado  con la Asociación de Productores de Aguacate Agrosinifaná, celebrado el 27 de julio de 2007 y con una vigencia de 20 años.</t>
    </r>
  </si>
  <si>
    <r>
      <t>·</t>
    </r>
    <r>
      <rPr>
        <sz val="13"/>
        <rFont val="Times New Roman"/>
        <family val="1"/>
      </rPr>
      <t xml:space="preserve">         </t>
    </r>
    <r>
      <rPr>
        <sz val="13"/>
        <rFont val="Arial"/>
        <family val="2"/>
      </rPr>
      <t>Bien inmueble ubicado en el Corregimiento la Estación del Municipio de Angelópolis dirección Cra. 10 Nro. 10-99 predio 13. El fin de la entrega de este bien, es el de desarrollar actividades educativas, lúdicas, deportivas y de formación prelaboral y de proyección de las familias, según contrato de Comodato celebrado  con la Entidad Ciudad Don Bosco, celebrado por segunda vez, el mes de julio de 2008 y con una vigencia de 10 años.</t>
    </r>
  </si>
  <si>
    <r>
      <t>·</t>
    </r>
    <r>
      <rPr>
        <sz val="13"/>
        <rFont val="Times New Roman"/>
        <family val="1"/>
      </rPr>
      <t xml:space="preserve">         </t>
    </r>
    <r>
      <rPr>
        <sz val="13"/>
        <rFont val="Arial"/>
        <family val="2"/>
      </rPr>
      <t>Oficina ubicada en el Palacio Municipal, acceso por la calle 10 Santander, al final del pasillo, donde funciona la Oficina de Servicios Postales Naciones S.A., según contrato de comodato celebrado el 12 de septiembre de 2007, con una vigencia de 5 años y prorrogables según las partes.</t>
    </r>
  </si>
  <si>
    <r>
      <t>·</t>
    </r>
    <r>
      <rPr>
        <sz val="13"/>
        <rFont val="Times New Roman"/>
        <family val="1"/>
      </rPr>
      <t xml:space="preserve">         </t>
    </r>
    <r>
      <rPr>
        <sz val="13"/>
        <rFont val="Arial"/>
        <family val="2"/>
      </rPr>
      <t>Oficina  situada en la carrera 8 entre la ESE Hospital la Misericordia y la Institución Educativa  San José, según contrato de comodato celebrado el 01 de septiembre de 2006  entre el Municipio de Angelópolis y la ESE Hospital La Misericordia y con una vigencia de 10 años.(A)</t>
    </r>
  </si>
  <si>
    <r>
      <t xml:space="preserve">En el Boletín de Tesorería a diciembre 31 de 2009, aparecen dos  (2) Cuentas Corrientes con saldo negativo. El valor de estas cuentas ascienden a la suma de $10.087.489, cifra que al finalizar la vigencia, debió ser reclasificada en la respectiva cuenta denominada Operaciones de Financiamiento Internas de Corto Plazo, en la subcuenta 230604 Sobregiros, razón por la cual se </t>
    </r>
    <r>
      <rPr>
        <i/>
        <sz val="13"/>
        <rFont val="Arial"/>
        <family val="2"/>
      </rPr>
      <t xml:space="preserve">presenta subestimada en este valor.    Ver cuadro 3. </t>
    </r>
    <r>
      <rPr>
        <sz val="13"/>
        <rFont val="Arial"/>
        <family val="2"/>
      </rPr>
      <t>(A)</t>
    </r>
  </si>
  <si>
    <r>
      <rPr>
        <b/>
        <sz val="13"/>
        <rFont val="Times New Roman"/>
        <family val="1"/>
      </rPr>
      <t xml:space="preserve"> </t>
    </r>
    <r>
      <rPr>
        <sz val="13"/>
        <rFont val="Arial"/>
        <family val="2"/>
      </rPr>
      <t>En el Balance General a diciembre 31 de 2009,  no aparece cifra alguna registrada en la cuenta 290590, razón por la cual esta subcuenta se encuentra subestimada por valor indeterminado, pues el recaudo de la Estampilla Pro Hospital es realizado por la Administración Municipal, correspondiente a Depósitos Provisionales que deben contabilizarse en la cuenta respectiva de este Grupo (.A)</t>
    </r>
  </si>
  <si>
    <r>
      <rPr>
        <b/>
        <sz val="13"/>
        <color indexed="8"/>
        <rFont val="Times New Roman"/>
        <family val="1"/>
      </rPr>
      <t> </t>
    </r>
    <r>
      <rPr>
        <sz val="13"/>
        <color indexed="8"/>
        <rFont val="Arial"/>
        <family val="2"/>
      </rPr>
      <t>La Contaduría General de la Nación, mediante Resolución 356 de Septiembre 05 de 2007 reglamentó el manejo de las subcuentas llamadas "Otros y Otras" para registrar hechos financieros y económicos, las cuales no deben superar el 5% del valor total de la respectiva cuenta; la Entidad las utiliza sin cumplir con este requisito, así: Ver cuadro 10 (A)</t>
    </r>
  </si>
  <si>
    <r>
      <rPr>
        <b/>
        <sz val="13"/>
        <rFont val="Times New Roman"/>
        <family val="1"/>
      </rPr>
      <t xml:space="preserve"> </t>
    </r>
    <r>
      <rPr>
        <sz val="13"/>
        <rFont val="Arial"/>
        <family val="2"/>
      </rPr>
      <t>A pesar de que la Entidad cuenta con un Sistema de información financiero, este no se encuentra  en red, pues los módulos de Taquilla  e Inventarios, no están enlazados con Contabilidad, generando reprocesos y  duplicidad de funciones. (A)</t>
    </r>
  </si>
  <si>
    <r>
      <rPr>
        <b/>
        <sz val="13"/>
        <rFont val="Times New Roman"/>
        <family val="1"/>
      </rPr>
      <t xml:space="preserve"> </t>
    </r>
    <r>
      <rPr>
        <sz val="13"/>
        <rFont val="Arial"/>
        <family val="2"/>
      </rPr>
      <t>Realizado el seguimiento respectivo y verificadas las conciliaciones bancarias, pudo detectarse que durante la vigencia 2009, la Administración Municipal de Angelópolis, mantuvo cuentas corrientes con saldo negativo, lo que evidencia, debilidad en el proceso de conciliación y ausencia de puntos de control, que permitan conocer los saldos reales de los Bancos, para realizar las transacciones respectivas, en la Secretaría de Hacienda.  Ver cuadro (A)</t>
    </r>
  </si>
  <si>
    <r>
      <rPr>
        <sz val="13"/>
        <color indexed="8"/>
        <rFont val="Arial"/>
        <family val="2"/>
      </rPr>
      <t>Mediante el comprobante de egreso 0263 de marzo 19 de 2009, la Administración Municipal de Angelópolis, canceló a la DIAN lo correspondiente a varios periodos de la vigencia 2007,  por un valor $42.305.000, egreso que incluyo intereses por mora $13.035.000, generando un posible detrimento patrimonial por los intereses cancelados. Ver cuadro 14 (F).</t>
    </r>
    <r>
      <rPr>
        <sz val="13"/>
        <rFont val="Arial"/>
        <family val="2"/>
      </rPr>
      <t xml:space="preserve">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</si>
</sst>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0"/>
      <name val="Arial"/>
      <family val="0"/>
    </font>
    <font>
      <sz val="11"/>
      <color indexed="8"/>
      <name val="Calibri"/>
      <family val="2"/>
    </font>
    <font>
      <b/>
      <sz val="10"/>
      <name val="Arial"/>
      <family val="2"/>
    </font>
    <font>
      <sz val="10"/>
      <color indexed="10"/>
      <name val="Arial"/>
      <family val="2"/>
    </font>
    <font>
      <sz val="12"/>
      <name val="Arial"/>
      <family val="2"/>
    </font>
    <font>
      <sz val="10"/>
      <color indexed="8"/>
      <name val="Arial"/>
      <family val="2"/>
    </font>
    <font>
      <b/>
      <sz val="12"/>
      <name val="Arial"/>
      <family val="2"/>
    </font>
    <font>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3"/>
      <name val="Arial"/>
      <family val="2"/>
    </font>
    <font>
      <sz val="13"/>
      <name val="Arial"/>
      <family val="2"/>
    </font>
    <font>
      <sz val="13"/>
      <color indexed="8"/>
      <name val="Arial"/>
      <family val="2"/>
    </font>
    <font>
      <sz val="13"/>
      <color indexed="8"/>
      <name val="Times New Roman"/>
      <family val="1"/>
    </font>
    <font>
      <b/>
      <sz val="13"/>
      <color indexed="8"/>
      <name val="Arial"/>
      <family val="2"/>
    </font>
    <font>
      <b/>
      <sz val="13"/>
      <color indexed="8"/>
      <name val="Times New Roman"/>
      <family val="1"/>
    </font>
    <font>
      <b/>
      <sz val="13"/>
      <name val="Times New Roman"/>
      <family val="1"/>
    </font>
    <font>
      <sz val="13"/>
      <name val="Calibri"/>
      <family val="2"/>
    </font>
    <font>
      <i/>
      <sz val="13"/>
      <name val="Arial"/>
      <family val="2"/>
    </font>
    <font>
      <sz val="13"/>
      <color indexed="8"/>
      <name val="Wingdings"/>
      <family val="0"/>
    </font>
    <font>
      <sz val="13"/>
      <name val="Wingdings"/>
      <family val="0"/>
    </font>
    <font>
      <sz val="13"/>
      <name val="Times New Roman"/>
      <family val="1"/>
    </font>
    <font>
      <sz val="13"/>
      <name val="Symbol"/>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3"/>
      <color rgb="FF000000"/>
      <name val="Arial"/>
      <family val="2"/>
    </font>
    <font>
      <b/>
      <sz val="13"/>
      <color rgb="FF000000"/>
      <name val="Arial"/>
      <family val="2"/>
    </font>
    <font>
      <sz val="13"/>
      <color rgb="FF000000"/>
      <name val="Wingding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66">
    <xf numFmtId="0" fontId="0" fillId="0" borderId="0" xfId="0" applyAlignment="1">
      <alignment/>
    </xf>
    <xf numFmtId="0" fontId="0" fillId="0" borderId="10" xfId="53" applyNumberFormat="1" applyFont="1" applyFill="1" applyBorder="1" applyAlignment="1" applyProtection="1">
      <alignment horizontal="center" vertical="center"/>
      <protection/>
    </xf>
    <xf numFmtId="1" fontId="0" fillId="0" borderId="10" xfId="53" applyNumberFormat="1" applyFont="1" applyFill="1" applyBorder="1" applyAlignment="1" applyProtection="1">
      <alignment horizontal="center" vertical="center"/>
      <protection/>
    </xf>
    <xf numFmtId="0" fontId="0" fillId="0" borderId="10" xfId="0" applyBorder="1" applyAlignment="1">
      <alignment horizontal="center" vertical="center" wrapText="1"/>
    </xf>
    <xf numFmtId="0" fontId="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 fontId="6" fillId="0" borderId="10" xfId="53" applyNumberFormat="1" applyFont="1" applyFill="1" applyBorder="1" applyAlignment="1" applyProtection="1">
      <alignment horizontal="center" vertical="center" wrapText="1"/>
      <protection/>
    </xf>
    <xf numFmtId="2" fontId="6" fillId="0" borderId="10" xfId="53" applyNumberFormat="1" applyFont="1" applyFill="1" applyBorder="1" applyAlignment="1" applyProtection="1">
      <alignment horizontal="center" vertical="center" wrapText="1"/>
      <protection/>
    </xf>
    <xf numFmtId="0" fontId="5" fillId="0" borderId="10" xfId="0" applyNumberFormat="1" applyFont="1" applyBorder="1" applyAlignment="1">
      <alignment vertical="top" wrapText="1"/>
    </xf>
    <xf numFmtId="10" fontId="6" fillId="0" borderId="10" xfId="53" applyNumberFormat="1" applyFont="1" applyFill="1" applyBorder="1" applyAlignment="1" applyProtection="1">
      <alignment horizontal="center" vertical="center" wrapText="1"/>
      <protection/>
    </xf>
    <xf numFmtId="9" fontId="2" fillId="0" borderId="10" xfId="53" applyFont="1" applyFill="1" applyBorder="1" applyAlignment="1" applyProtection="1">
      <alignment horizontal="center" vertical="center" wrapText="1"/>
      <protection/>
    </xf>
    <xf numFmtId="9" fontId="0" fillId="0" borderId="10" xfId="53" applyFont="1" applyFill="1" applyBorder="1" applyAlignment="1">
      <alignment/>
    </xf>
    <xf numFmtId="0" fontId="0" fillId="0" borderId="10" xfId="0" applyFont="1" applyFill="1" applyBorder="1" applyAlignment="1">
      <alignment/>
    </xf>
    <xf numFmtId="9" fontId="3" fillId="0" borderId="10" xfId="53" applyFont="1" applyFill="1" applyBorder="1" applyAlignment="1">
      <alignment/>
    </xf>
    <xf numFmtId="0" fontId="3" fillId="0" borderId="10" xfId="0" applyFont="1" applyFill="1" applyBorder="1" applyAlignment="1">
      <alignment/>
    </xf>
    <xf numFmtId="0" fontId="0" fillId="0" borderId="10" xfId="0" applyFont="1" applyFill="1" applyBorder="1" applyAlignment="1">
      <alignment horizontal="center" vertical="top"/>
    </xf>
    <xf numFmtId="0" fontId="4" fillId="0" borderId="10" xfId="0" applyFont="1" applyBorder="1" applyAlignment="1">
      <alignment/>
    </xf>
    <xf numFmtId="0" fontId="0" fillId="0" borderId="10" xfId="0" applyFont="1" applyFill="1" applyBorder="1" applyAlignment="1">
      <alignment vertical="top"/>
    </xf>
    <xf numFmtId="0" fontId="4" fillId="0" borderId="10" xfId="0" applyFont="1" applyBorder="1" applyAlignment="1">
      <alignment/>
    </xf>
    <xf numFmtId="0" fontId="4" fillId="0" borderId="10" xfId="0" applyFont="1" applyFill="1" applyBorder="1" applyAlignment="1">
      <alignment horizontal="center" vertical="center"/>
    </xf>
    <xf numFmtId="2" fontId="4" fillId="0" borderId="10" xfId="0" applyNumberFormat="1" applyFont="1" applyFill="1" applyBorder="1" applyAlignment="1">
      <alignment/>
    </xf>
    <xf numFmtId="0" fontId="4" fillId="0" borderId="10" xfId="0" applyFont="1" applyFill="1" applyBorder="1" applyAlignment="1">
      <alignment vertical="top"/>
    </xf>
    <xf numFmtId="0" fontId="6" fillId="0" borderId="10" xfId="0" applyFont="1" applyFill="1" applyBorder="1" applyAlignment="1">
      <alignment horizontal="center" vertical="center"/>
    </xf>
    <xf numFmtId="0" fontId="6" fillId="0" borderId="10" xfId="0" applyFont="1" applyFill="1" applyBorder="1" applyAlignment="1">
      <alignment/>
    </xf>
    <xf numFmtId="0" fontId="7" fillId="0" borderId="10" xfId="0" applyFont="1" applyFill="1" applyBorder="1" applyAlignment="1">
      <alignment horizontal="center" vertical="center"/>
    </xf>
    <xf numFmtId="9" fontId="0" fillId="0" borderId="10" xfId="53" applyFont="1" applyFill="1" applyBorder="1" applyAlignment="1" applyProtection="1">
      <alignment horizontal="center"/>
      <protection/>
    </xf>
    <xf numFmtId="9" fontId="24" fillId="0" borderId="10" xfId="53" applyFont="1" applyFill="1" applyBorder="1" applyAlignment="1">
      <alignment horizontal="center"/>
    </xf>
    <xf numFmtId="9" fontId="24" fillId="0" borderId="10" xfId="53" applyFont="1" applyFill="1" applyBorder="1" applyAlignment="1">
      <alignment horizontal="left"/>
    </xf>
    <xf numFmtId="9" fontId="24" fillId="0" borderId="10" xfId="53" applyFont="1" applyFill="1" applyBorder="1" applyAlignment="1" applyProtection="1">
      <alignment horizontal="center" vertical="center" wrapText="1"/>
      <protection/>
    </xf>
    <xf numFmtId="9" fontId="24" fillId="0" borderId="10" xfId="53" applyFont="1" applyFill="1" applyBorder="1" applyAlignment="1" applyProtection="1">
      <alignment vertical="center" wrapText="1"/>
      <protection/>
    </xf>
    <xf numFmtId="0" fontId="25" fillId="0" borderId="10" xfId="0" applyFont="1" applyBorder="1" applyAlignment="1">
      <alignment horizontal="center" vertical="center" wrapText="1"/>
    </xf>
    <xf numFmtId="0" fontId="25" fillId="0" borderId="10" xfId="0" applyNumberFormat="1" applyFont="1" applyFill="1" applyBorder="1" applyAlignment="1">
      <alignment vertical="center" wrapText="1"/>
    </xf>
    <xf numFmtId="0" fontId="25" fillId="0" borderId="10" xfId="0" applyFont="1" applyBorder="1" applyAlignment="1">
      <alignment vertical="center" wrapText="1"/>
    </xf>
    <xf numFmtId="0" fontId="25" fillId="0" borderId="10" xfId="0" applyFont="1" applyFill="1" applyBorder="1" applyAlignment="1">
      <alignment vertical="center" wrapText="1"/>
    </xf>
    <xf numFmtId="0" fontId="25" fillId="0" borderId="10" xfId="0" applyFont="1" applyFill="1" applyBorder="1" applyAlignment="1">
      <alignment horizontal="justify" vertical="center"/>
    </xf>
    <xf numFmtId="0" fontId="25" fillId="0" borderId="10" xfId="0" applyFont="1" applyFill="1" applyBorder="1" applyAlignment="1">
      <alignment horizontal="center" vertical="center" wrapText="1"/>
    </xf>
    <xf numFmtId="0" fontId="25" fillId="0" borderId="10" xfId="0" applyFont="1" applyBorder="1" applyAlignment="1">
      <alignment horizontal="left" vertical="center" wrapText="1"/>
    </xf>
    <xf numFmtId="0" fontId="26" fillId="0" borderId="10" xfId="0" applyFont="1" applyBorder="1" applyAlignment="1">
      <alignment vertical="center" wrapText="1"/>
    </xf>
    <xf numFmtId="0" fontId="25" fillId="0" borderId="10" xfId="0" applyFont="1" applyFill="1" applyBorder="1" applyAlignment="1">
      <alignment horizontal="left" vertical="center" wrapText="1"/>
    </xf>
    <xf numFmtId="0" fontId="54" fillId="0" borderId="10" xfId="0" applyFont="1" applyBorder="1" applyAlignment="1">
      <alignment horizontal="justify"/>
    </xf>
    <xf numFmtId="17" fontId="25" fillId="0" borderId="10" xfId="0" applyNumberFormat="1" applyFont="1" applyBorder="1" applyAlignment="1">
      <alignment horizontal="center" vertical="center" wrapText="1"/>
    </xf>
    <xf numFmtId="14" fontId="25" fillId="0" borderId="10" xfId="50" applyNumberFormat="1" applyFont="1" applyFill="1" applyBorder="1" applyAlignment="1" applyProtection="1">
      <alignment horizontal="left" vertical="center" wrapText="1"/>
      <protection locked="0"/>
    </xf>
    <xf numFmtId="9" fontId="25" fillId="33" borderId="10" xfId="53" applyFont="1" applyFill="1" applyBorder="1" applyAlignment="1">
      <alignment horizontal="left" vertical="center" wrapText="1"/>
    </xf>
    <xf numFmtId="0" fontId="25" fillId="33" borderId="10" xfId="0" applyFont="1" applyFill="1" applyBorder="1" applyAlignment="1">
      <alignment horizontal="center" vertical="center" wrapText="1"/>
    </xf>
    <xf numFmtId="0" fontId="25" fillId="33" borderId="10" xfId="0" applyFont="1" applyFill="1" applyBorder="1" applyAlignment="1">
      <alignment horizontal="justify" vertical="center"/>
    </xf>
    <xf numFmtId="0" fontId="55" fillId="0" borderId="10" xfId="0" applyFont="1" applyBorder="1" applyAlignment="1">
      <alignment horizontal="justify"/>
    </xf>
    <xf numFmtId="0" fontId="24" fillId="0" borderId="10" xfId="0" applyFont="1" applyBorder="1" applyAlignment="1">
      <alignment horizontal="justify"/>
    </xf>
    <xf numFmtId="0" fontId="25" fillId="0" borderId="10" xfId="0" applyFont="1" applyBorder="1" applyAlignment="1">
      <alignment horizontal="justify"/>
    </xf>
    <xf numFmtId="0" fontId="31" fillId="0" borderId="10" xfId="0" applyFont="1" applyBorder="1" applyAlignment="1">
      <alignment horizontal="justify" vertical="center" wrapText="1"/>
    </xf>
    <xf numFmtId="0" fontId="31" fillId="0" borderId="10" xfId="0" applyFont="1" applyBorder="1" applyAlignment="1">
      <alignment vertical="center" wrapText="1"/>
    </xf>
    <xf numFmtId="0" fontId="25" fillId="0" borderId="10" xfId="0" applyFont="1" applyBorder="1" applyAlignment="1">
      <alignment horizontal="justify" vertical="top"/>
    </xf>
    <xf numFmtId="0" fontId="31" fillId="0" borderId="10" xfId="0" applyFont="1" applyFill="1" applyBorder="1" applyAlignment="1">
      <alignment vertical="center" wrapText="1"/>
    </xf>
    <xf numFmtId="0" fontId="31" fillId="0" borderId="10" xfId="0" applyFont="1" applyFill="1" applyBorder="1" applyAlignment="1">
      <alignment horizontal="justify" vertical="center" wrapText="1"/>
    </xf>
    <xf numFmtId="0" fontId="31" fillId="0" borderId="10" xfId="0" applyFont="1" applyFill="1" applyBorder="1" applyAlignment="1">
      <alignment horizontal="justify" vertical="top" wrapText="1"/>
    </xf>
    <xf numFmtId="0" fontId="25" fillId="0" borderId="10" xfId="0" applyFont="1" applyBorder="1" applyAlignment="1">
      <alignment vertical="top" wrapText="1"/>
    </xf>
    <xf numFmtId="0" fontId="25" fillId="0" borderId="10" xfId="0" applyFont="1" applyFill="1" applyBorder="1" applyAlignment="1">
      <alignment horizontal="justify" vertical="top"/>
    </xf>
    <xf numFmtId="0" fontId="25" fillId="0" borderId="10" xfId="0" applyFont="1" applyBorder="1" applyAlignment="1">
      <alignment horizontal="justify" vertical="top" wrapText="1"/>
    </xf>
    <xf numFmtId="0" fontId="56" fillId="0" borderId="10" xfId="0" applyFont="1" applyBorder="1" applyAlignment="1">
      <alignment horizontal="justify"/>
    </xf>
    <xf numFmtId="0" fontId="34" fillId="0" borderId="10" xfId="0" applyFont="1" applyBorder="1" applyAlignment="1">
      <alignment horizontal="justify"/>
    </xf>
    <xf numFmtId="0" fontId="25" fillId="0" borderId="10" xfId="0" applyFont="1" applyFill="1" applyBorder="1" applyAlignment="1">
      <alignment horizontal="left" vertical="top" wrapText="1"/>
    </xf>
    <xf numFmtId="0" fontId="25" fillId="0" borderId="10" xfId="0" applyFont="1" applyFill="1" applyBorder="1" applyAlignment="1">
      <alignment horizontal="justify" vertical="top" wrapText="1"/>
    </xf>
    <xf numFmtId="0" fontId="36" fillId="0" borderId="10" xfId="0" applyFont="1" applyBorder="1" applyAlignment="1">
      <alignment horizontal="justify"/>
    </xf>
    <xf numFmtId="0" fontId="25" fillId="0" borderId="10" xfId="0" applyFont="1" applyFill="1" applyBorder="1" applyAlignment="1">
      <alignment horizontal="justify"/>
    </xf>
    <xf numFmtId="0" fontId="25" fillId="0" borderId="0" xfId="0" applyFont="1" applyAlignment="1">
      <alignment horizontal="justify"/>
    </xf>
    <xf numFmtId="0" fontId="28" fillId="0" borderId="10" xfId="0" applyFont="1" applyBorder="1" applyAlignment="1">
      <alignment horizontal="justify"/>
    </xf>
    <xf numFmtId="0" fontId="25" fillId="0" borderId="10" xfId="0" applyNumberFormat="1"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_Hoja1"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7"/>
  <sheetViews>
    <sheetView tabSelected="1" view="pageBreakPreview" zoomScaleSheetLayoutView="100" zoomScalePageLayoutView="0" workbookViewId="0" topLeftCell="A1">
      <selection activeCell="B3" sqref="B3:B5"/>
    </sheetView>
  </sheetViews>
  <sheetFormatPr defaultColWidth="11.421875" defaultRowHeight="409.5" customHeight="1"/>
  <cols>
    <col min="1" max="1" width="9.140625" style="15" customWidth="1"/>
    <col min="2" max="2" width="78.7109375" style="17" customWidth="1"/>
    <col min="3" max="3" width="47.8515625" style="17" customWidth="1"/>
    <col min="4" max="4" width="22.7109375" style="17" customWidth="1"/>
    <col min="5" max="5" width="23.7109375" style="12" customWidth="1"/>
    <col min="6" max="6" width="60.00390625" style="12" customWidth="1"/>
    <col min="7" max="7" width="43.28125" style="24" customWidth="1"/>
    <col min="8" max="12" width="11.421875" style="12" customWidth="1"/>
    <col min="13" max="13" width="38.8515625" style="12" customWidth="1"/>
    <col min="14" max="16384" width="11.421875" style="12" customWidth="1"/>
  </cols>
  <sheetData>
    <row r="1" spans="1:10" ht="16.5">
      <c r="A1" s="26" t="s">
        <v>15</v>
      </c>
      <c r="B1" s="26"/>
      <c r="C1" s="26"/>
      <c r="D1" s="26"/>
      <c r="E1" s="26"/>
      <c r="F1" s="26"/>
      <c r="G1" s="26"/>
      <c r="H1" s="11"/>
      <c r="I1" s="11"/>
      <c r="J1" s="11"/>
    </row>
    <row r="2" spans="1:10" ht="16.5">
      <c r="A2" s="27" t="s">
        <v>169</v>
      </c>
      <c r="B2" s="27"/>
      <c r="C2" s="27"/>
      <c r="D2" s="27"/>
      <c r="E2" s="27"/>
      <c r="F2" s="27"/>
      <c r="G2" s="27"/>
      <c r="H2" s="11"/>
      <c r="I2" s="11"/>
      <c r="J2" s="11"/>
    </row>
    <row r="3" spans="1:10" ht="12.75">
      <c r="A3" s="28" t="s">
        <v>8</v>
      </c>
      <c r="B3" s="29" t="s">
        <v>9</v>
      </c>
      <c r="C3" s="28" t="s">
        <v>10</v>
      </c>
      <c r="D3" s="28" t="s">
        <v>12</v>
      </c>
      <c r="E3" s="28" t="s">
        <v>11</v>
      </c>
      <c r="F3" s="28" t="s">
        <v>13</v>
      </c>
      <c r="G3" s="28" t="s">
        <v>14</v>
      </c>
      <c r="H3" s="11"/>
      <c r="I3" s="11"/>
      <c r="J3" s="11"/>
    </row>
    <row r="4" spans="1:10" ht="12.75">
      <c r="A4" s="28"/>
      <c r="B4" s="29"/>
      <c r="C4" s="28"/>
      <c r="D4" s="28"/>
      <c r="E4" s="28"/>
      <c r="F4" s="28"/>
      <c r="G4" s="28"/>
      <c r="H4" s="11"/>
      <c r="I4" s="11"/>
      <c r="J4" s="11"/>
    </row>
    <row r="5" spans="1:10" ht="12.75">
      <c r="A5" s="28"/>
      <c r="B5" s="29"/>
      <c r="C5" s="28"/>
      <c r="D5" s="28"/>
      <c r="E5" s="28"/>
      <c r="F5" s="28"/>
      <c r="G5" s="28"/>
      <c r="H5" s="11"/>
      <c r="I5" s="11"/>
      <c r="J5" s="11"/>
    </row>
    <row r="6" spans="1:10" s="14" customFormat="1" ht="96.75" customHeight="1">
      <c r="A6" s="30">
        <v>1</v>
      </c>
      <c r="B6" s="31" t="s">
        <v>16</v>
      </c>
      <c r="C6" s="32" t="s">
        <v>62</v>
      </c>
      <c r="D6" s="32" t="s">
        <v>60</v>
      </c>
      <c r="E6" s="33" t="s">
        <v>61</v>
      </c>
      <c r="F6" s="34" t="s">
        <v>63</v>
      </c>
      <c r="G6" s="35"/>
      <c r="H6" s="13"/>
      <c r="I6" s="13"/>
      <c r="J6" s="13"/>
    </row>
    <row r="7" spans="1:10" s="14" customFormat="1" ht="94.5" customHeight="1">
      <c r="A7" s="30"/>
      <c r="B7" s="31" t="s">
        <v>17</v>
      </c>
      <c r="C7" s="36" t="s">
        <v>64</v>
      </c>
      <c r="D7" s="32" t="s">
        <v>60</v>
      </c>
      <c r="E7" s="33" t="s">
        <v>61</v>
      </c>
      <c r="F7" s="34" t="s">
        <v>65</v>
      </c>
      <c r="G7" s="35"/>
      <c r="H7" s="13"/>
      <c r="I7" s="13"/>
      <c r="J7" s="13"/>
    </row>
    <row r="8" spans="1:10" s="14" customFormat="1" ht="50.25" customHeight="1">
      <c r="A8" s="30"/>
      <c r="B8" s="37" t="s">
        <v>18</v>
      </c>
      <c r="C8" s="30" t="s">
        <v>68</v>
      </c>
      <c r="D8" s="30" t="s">
        <v>66</v>
      </c>
      <c r="E8" s="30" t="s">
        <v>88</v>
      </c>
      <c r="F8" s="38" t="s">
        <v>67</v>
      </c>
      <c r="G8" s="35"/>
      <c r="H8" s="13"/>
      <c r="I8" s="13"/>
      <c r="J8" s="13"/>
    </row>
    <row r="9" spans="1:10" s="14" customFormat="1" ht="52.5" customHeight="1">
      <c r="A9" s="30"/>
      <c r="B9" s="39" t="s">
        <v>170</v>
      </c>
      <c r="C9" s="30" t="s">
        <v>69</v>
      </c>
      <c r="D9" s="30" t="s">
        <v>66</v>
      </c>
      <c r="E9" s="40" t="s">
        <v>70</v>
      </c>
      <c r="F9" s="41" t="s">
        <v>93</v>
      </c>
      <c r="G9" s="35"/>
      <c r="H9" s="13"/>
      <c r="I9" s="13"/>
      <c r="J9" s="13"/>
    </row>
    <row r="10" spans="1:10" s="14" customFormat="1" ht="82.5">
      <c r="A10" s="30"/>
      <c r="B10" s="39" t="s">
        <v>171</v>
      </c>
      <c r="C10" s="30" t="s">
        <v>71</v>
      </c>
      <c r="D10" s="30" t="s">
        <v>72</v>
      </c>
      <c r="E10" s="30" t="s">
        <v>61</v>
      </c>
      <c r="F10" s="34" t="s">
        <v>89</v>
      </c>
      <c r="G10" s="35"/>
      <c r="H10" s="13"/>
      <c r="I10" s="13"/>
      <c r="J10" s="13"/>
    </row>
    <row r="11" spans="1:10" s="14" customFormat="1" ht="157.5" customHeight="1">
      <c r="A11" s="30">
        <v>2</v>
      </c>
      <c r="B11" s="39" t="s">
        <v>19</v>
      </c>
      <c r="C11" s="30" t="s">
        <v>73</v>
      </c>
      <c r="D11" s="30" t="s">
        <v>74</v>
      </c>
      <c r="E11" s="30" t="s">
        <v>75</v>
      </c>
      <c r="F11" s="34" t="s">
        <v>76</v>
      </c>
      <c r="G11" s="35"/>
      <c r="H11" s="13"/>
      <c r="I11" s="13"/>
      <c r="J11" s="13"/>
    </row>
    <row r="12" spans="1:10" s="14" customFormat="1" ht="80.25" customHeight="1">
      <c r="A12" s="30">
        <v>3</v>
      </c>
      <c r="B12" s="39" t="s">
        <v>24</v>
      </c>
      <c r="C12" s="30" t="s">
        <v>77</v>
      </c>
      <c r="D12" s="30" t="s">
        <v>78</v>
      </c>
      <c r="E12" s="35" t="s">
        <v>79</v>
      </c>
      <c r="F12" s="34" t="s">
        <v>80</v>
      </c>
      <c r="G12" s="35"/>
      <c r="H12" s="13"/>
      <c r="I12" s="13"/>
      <c r="J12" s="13"/>
    </row>
    <row r="13" spans="1:10" s="14" customFormat="1" ht="100.5" customHeight="1">
      <c r="A13" s="35"/>
      <c r="B13" s="37" t="s">
        <v>20</v>
      </c>
      <c r="C13" s="30" t="s">
        <v>81</v>
      </c>
      <c r="D13" s="30" t="s">
        <v>78</v>
      </c>
      <c r="E13" s="35" t="s">
        <v>79</v>
      </c>
      <c r="F13" s="34" t="s">
        <v>82</v>
      </c>
      <c r="G13" s="35"/>
      <c r="H13" s="13"/>
      <c r="I13" s="13"/>
      <c r="J13" s="13"/>
    </row>
    <row r="14" spans="1:10" s="14" customFormat="1" ht="148.5">
      <c r="A14" s="35">
        <v>4</v>
      </c>
      <c r="B14" s="39" t="s">
        <v>25</v>
      </c>
      <c r="C14" s="30" t="s">
        <v>83</v>
      </c>
      <c r="D14" s="30" t="s">
        <v>84</v>
      </c>
      <c r="E14" s="35" t="s">
        <v>79</v>
      </c>
      <c r="F14" s="42" t="s">
        <v>85</v>
      </c>
      <c r="G14" s="43"/>
      <c r="I14" s="13"/>
      <c r="J14" s="13"/>
    </row>
    <row r="15" spans="1:10" s="14" customFormat="1" ht="102" customHeight="1">
      <c r="A15" s="35">
        <v>5</v>
      </c>
      <c r="B15" s="39" t="s">
        <v>26</v>
      </c>
      <c r="C15" s="35" t="s">
        <v>86</v>
      </c>
      <c r="D15" s="30" t="s">
        <v>78</v>
      </c>
      <c r="E15" s="35" t="s">
        <v>79</v>
      </c>
      <c r="F15" s="42" t="s">
        <v>92</v>
      </c>
      <c r="G15" s="35"/>
      <c r="H15" s="13"/>
      <c r="I15" s="13"/>
      <c r="J15" s="13"/>
    </row>
    <row r="16" spans="1:10" s="14" customFormat="1" ht="134.25" customHeight="1">
      <c r="A16" s="30">
        <v>6</v>
      </c>
      <c r="B16" s="39" t="s">
        <v>27</v>
      </c>
      <c r="C16" s="30" t="s">
        <v>87</v>
      </c>
      <c r="D16" s="30" t="s">
        <v>78</v>
      </c>
      <c r="E16" s="35" t="s">
        <v>79</v>
      </c>
      <c r="F16" s="44" t="s">
        <v>90</v>
      </c>
      <c r="G16" s="43"/>
      <c r="H16" s="13"/>
      <c r="I16" s="13"/>
      <c r="J16" s="13"/>
    </row>
    <row r="17" spans="1:10" s="14" customFormat="1" ht="99">
      <c r="A17" s="30">
        <v>7</v>
      </c>
      <c r="B17" s="39" t="s">
        <v>28</v>
      </c>
      <c r="C17" s="30" t="s">
        <v>94</v>
      </c>
      <c r="D17" s="30" t="s">
        <v>91</v>
      </c>
      <c r="E17" s="30"/>
      <c r="F17" s="44" t="s">
        <v>95</v>
      </c>
      <c r="G17" s="43"/>
      <c r="H17" s="13"/>
      <c r="I17" s="13"/>
      <c r="J17" s="13"/>
    </row>
    <row r="18" spans="1:10" s="14" customFormat="1" ht="99">
      <c r="A18" s="30">
        <v>8</v>
      </c>
      <c r="B18" s="45" t="s">
        <v>172</v>
      </c>
      <c r="C18" s="35" t="s">
        <v>159</v>
      </c>
      <c r="D18" s="30" t="s">
        <v>160</v>
      </c>
      <c r="E18" s="30" t="s">
        <v>152</v>
      </c>
      <c r="F18" s="44"/>
      <c r="G18" s="43"/>
      <c r="H18" s="13"/>
      <c r="I18" s="13"/>
      <c r="J18" s="13"/>
    </row>
    <row r="19" spans="1:10" s="14" customFormat="1" ht="99">
      <c r="A19" s="30">
        <v>9</v>
      </c>
      <c r="B19" s="39" t="s">
        <v>29</v>
      </c>
      <c r="C19" s="35" t="s">
        <v>159</v>
      </c>
      <c r="D19" s="30" t="s">
        <v>160</v>
      </c>
      <c r="E19" s="30" t="s">
        <v>152</v>
      </c>
      <c r="F19" s="34"/>
      <c r="G19" s="35"/>
      <c r="H19" s="13"/>
      <c r="I19" s="13"/>
      <c r="J19" s="13"/>
    </row>
    <row r="20" spans="1:10" s="14" customFormat="1" ht="128.25" customHeight="1">
      <c r="A20" s="30">
        <v>10</v>
      </c>
      <c r="B20" s="37" t="s">
        <v>30</v>
      </c>
      <c r="C20" s="30" t="s">
        <v>96</v>
      </c>
      <c r="D20" s="30" t="s">
        <v>91</v>
      </c>
      <c r="E20" s="35" t="s">
        <v>61</v>
      </c>
      <c r="F20" s="34" t="s">
        <v>97</v>
      </c>
      <c r="G20" s="35"/>
      <c r="H20" s="13"/>
      <c r="I20" s="13"/>
      <c r="J20" s="13"/>
    </row>
    <row r="21" spans="1:10" s="14" customFormat="1" ht="92.25" customHeight="1">
      <c r="A21" s="30">
        <v>11</v>
      </c>
      <c r="B21" s="46" t="s">
        <v>173</v>
      </c>
      <c r="C21" s="30" t="s">
        <v>98</v>
      </c>
      <c r="D21" s="30" t="s">
        <v>99</v>
      </c>
      <c r="E21" s="35" t="s">
        <v>100</v>
      </c>
      <c r="F21" s="34"/>
      <c r="G21" s="35"/>
      <c r="H21" s="13"/>
      <c r="I21" s="13"/>
      <c r="J21" s="13"/>
    </row>
    <row r="22" spans="1:10" s="14" customFormat="1" ht="115.5">
      <c r="A22" s="30">
        <v>12</v>
      </c>
      <c r="B22" s="47" t="s">
        <v>31</v>
      </c>
      <c r="C22" s="48" t="s">
        <v>101</v>
      </c>
      <c r="D22" s="32" t="s">
        <v>99</v>
      </c>
      <c r="E22" s="32" t="s">
        <v>100</v>
      </c>
      <c r="F22" s="34" t="s">
        <v>102</v>
      </c>
      <c r="G22" s="35"/>
      <c r="H22" s="13"/>
      <c r="I22" s="13"/>
      <c r="J22" s="13"/>
    </row>
    <row r="23" spans="1:10" s="14" customFormat="1" ht="119.25" customHeight="1">
      <c r="A23" s="30">
        <v>13</v>
      </c>
      <c r="B23" s="47" t="s">
        <v>32</v>
      </c>
      <c r="C23" s="49" t="s">
        <v>103</v>
      </c>
      <c r="D23" s="32" t="s">
        <v>105</v>
      </c>
      <c r="E23" s="32" t="s">
        <v>100</v>
      </c>
      <c r="F23" s="34" t="s">
        <v>104</v>
      </c>
      <c r="G23" s="35"/>
      <c r="H23" s="13"/>
      <c r="I23" s="13"/>
      <c r="J23" s="13"/>
    </row>
    <row r="24" spans="1:10" s="14" customFormat="1" ht="62.25" customHeight="1">
      <c r="A24" s="30">
        <v>14</v>
      </c>
      <c r="B24" s="50" t="s">
        <v>33</v>
      </c>
      <c r="C24" s="51" t="s">
        <v>161</v>
      </c>
      <c r="D24" s="32" t="s">
        <v>107</v>
      </c>
      <c r="E24" s="32" t="s">
        <v>162</v>
      </c>
      <c r="F24" s="34" t="s">
        <v>164</v>
      </c>
      <c r="G24" s="35"/>
      <c r="H24" s="13"/>
      <c r="I24" s="13"/>
      <c r="J24" s="13"/>
    </row>
    <row r="25" spans="1:10" s="14" customFormat="1" ht="184.5" customHeight="1">
      <c r="A25" s="30">
        <v>15</v>
      </c>
      <c r="B25" s="46" t="s">
        <v>174</v>
      </c>
      <c r="C25" s="52" t="s">
        <v>163</v>
      </c>
      <c r="D25" s="32" t="s">
        <v>107</v>
      </c>
      <c r="E25" s="32" t="s">
        <v>162</v>
      </c>
      <c r="F25" s="34" t="s">
        <v>165</v>
      </c>
      <c r="G25" s="35"/>
      <c r="H25" s="13"/>
      <c r="I25" s="13"/>
      <c r="J25" s="13"/>
    </row>
    <row r="26" spans="1:10" s="14" customFormat="1" ht="99">
      <c r="A26" s="30">
        <v>16</v>
      </c>
      <c r="B26" s="47" t="s">
        <v>34</v>
      </c>
      <c r="C26" s="48" t="s">
        <v>106</v>
      </c>
      <c r="D26" s="32" t="s">
        <v>107</v>
      </c>
      <c r="E26" s="32" t="s">
        <v>61</v>
      </c>
      <c r="F26" s="34" t="s">
        <v>154</v>
      </c>
      <c r="G26" s="35"/>
      <c r="H26" s="13"/>
      <c r="I26" s="13"/>
      <c r="J26" s="13"/>
    </row>
    <row r="27" spans="1:10" s="14" customFormat="1" ht="69.75" customHeight="1">
      <c r="A27" s="30">
        <v>17</v>
      </c>
      <c r="B27" s="47" t="s">
        <v>35</v>
      </c>
      <c r="C27" s="53" t="s">
        <v>166</v>
      </c>
      <c r="D27" s="32" t="s">
        <v>107</v>
      </c>
      <c r="E27" s="54" t="s">
        <v>79</v>
      </c>
      <c r="F27" s="55" t="s">
        <v>167</v>
      </c>
      <c r="G27" s="35"/>
      <c r="H27" s="13"/>
      <c r="I27" s="13"/>
      <c r="J27" s="13"/>
    </row>
    <row r="28" spans="1:10" s="14" customFormat="1" ht="99">
      <c r="A28" s="30">
        <v>18</v>
      </c>
      <c r="B28" s="47" t="s">
        <v>36</v>
      </c>
      <c r="C28" s="56" t="s">
        <v>108</v>
      </c>
      <c r="D28" s="54" t="s">
        <v>107</v>
      </c>
      <c r="E28" s="54" t="s">
        <v>100</v>
      </c>
      <c r="F28" s="55" t="s">
        <v>109</v>
      </c>
      <c r="G28" s="35"/>
      <c r="H28" s="13"/>
      <c r="I28" s="13"/>
      <c r="J28" s="13"/>
    </row>
    <row r="29" spans="1:10" s="14" customFormat="1" ht="63" customHeight="1">
      <c r="A29" s="30">
        <v>19</v>
      </c>
      <c r="B29" s="47" t="s">
        <v>37</v>
      </c>
      <c r="C29" s="54" t="s">
        <v>110</v>
      </c>
      <c r="D29" s="54" t="s">
        <v>111</v>
      </c>
      <c r="E29" s="54" t="s">
        <v>112</v>
      </c>
      <c r="F29" s="55" t="s">
        <v>155</v>
      </c>
      <c r="G29" s="35"/>
      <c r="H29" s="13"/>
      <c r="I29" s="13"/>
      <c r="J29" s="13"/>
    </row>
    <row r="30" spans="1:10" s="14" customFormat="1" ht="102.75" customHeight="1">
      <c r="A30" s="30">
        <v>20</v>
      </c>
      <c r="B30" s="47" t="s">
        <v>38</v>
      </c>
      <c r="C30" s="54" t="s">
        <v>113</v>
      </c>
      <c r="D30" s="54" t="s">
        <v>111</v>
      </c>
      <c r="E30" s="54" t="s">
        <v>112</v>
      </c>
      <c r="F30" s="55" t="s">
        <v>156</v>
      </c>
      <c r="G30" s="35"/>
      <c r="H30" s="13"/>
      <c r="I30" s="13"/>
      <c r="J30" s="13"/>
    </row>
    <row r="31" spans="1:10" s="14" customFormat="1" ht="115.5">
      <c r="A31" s="30">
        <v>21</v>
      </c>
      <c r="B31" s="47" t="s">
        <v>39</v>
      </c>
      <c r="C31" s="54" t="s">
        <v>114</v>
      </c>
      <c r="D31" s="54" t="s">
        <v>111</v>
      </c>
      <c r="E31" s="54" t="s">
        <v>112</v>
      </c>
      <c r="F31" s="55"/>
      <c r="G31" s="35"/>
      <c r="H31" s="13"/>
      <c r="I31" s="13"/>
      <c r="J31" s="13"/>
    </row>
    <row r="32" spans="1:10" s="14" customFormat="1" ht="104.25" customHeight="1">
      <c r="A32" s="30"/>
      <c r="B32" s="57" t="s">
        <v>175</v>
      </c>
      <c r="C32" s="54" t="s">
        <v>114</v>
      </c>
      <c r="D32" s="54" t="s">
        <v>111</v>
      </c>
      <c r="E32" s="54" t="s">
        <v>112</v>
      </c>
      <c r="F32" s="55"/>
      <c r="G32" s="35"/>
      <c r="H32" s="13"/>
      <c r="I32" s="13"/>
      <c r="J32" s="13"/>
    </row>
    <row r="33" spans="1:10" s="14" customFormat="1" ht="87" customHeight="1">
      <c r="A33" s="30"/>
      <c r="B33" s="58" t="s">
        <v>176</v>
      </c>
      <c r="C33" s="54" t="s">
        <v>114</v>
      </c>
      <c r="D33" s="54" t="s">
        <v>111</v>
      </c>
      <c r="E33" s="54" t="s">
        <v>112</v>
      </c>
      <c r="F33" s="55"/>
      <c r="G33" s="35"/>
      <c r="H33" s="13"/>
      <c r="I33" s="13"/>
      <c r="J33" s="13"/>
    </row>
    <row r="34" spans="1:10" s="14" customFormat="1" ht="99">
      <c r="A34" s="30">
        <v>22</v>
      </c>
      <c r="B34" s="47" t="s">
        <v>40</v>
      </c>
      <c r="C34" s="56" t="s">
        <v>115</v>
      </c>
      <c r="D34" s="54" t="s">
        <v>116</v>
      </c>
      <c r="E34" s="54" t="s">
        <v>117</v>
      </c>
      <c r="F34" s="55"/>
      <c r="G34" s="35"/>
      <c r="H34" s="13"/>
      <c r="I34" s="13"/>
      <c r="J34" s="13"/>
    </row>
    <row r="35" spans="1:10" s="14" customFormat="1" ht="132">
      <c r="A35" s="30">
        <v>23</v>
      </c>
      <c r="B35" s="47" t="s">
        <v>41</v>
      </c>
      <c r="C35" s="56" t="s">
        <v>118</v>
      </c>
      <c r="D35" s="54" t="s">
        <v>116</v>
      </c>
      <c r="E35" s="54" t="s">
        <v>112</v>
      </c>
      <c r="F35" s="59"/>
      <c r="G35" s="35"/>
      <c r="H35" s="13"/>
      <c r="I35" s="13"/>
      <c r="J35" s="13"/>
    </row>
    <row r="36" spans="1:10" s="14" customFormat="1" ht="76.5" customHeight="1">
      <c r="A36" s="30">
        <v>24</v>
      </c>
      <c r="B36" s="47" t="s">
        <v>21</v>
      </c>
      <c r="C36" s="56" t="s">
        <v>119</v>
      </c>
      <c r="D36" s="54" t="s">
        <v>120</v>
      </c>
      <c r="E36" s="54" t="s">
        <v>112</v>
      </c>
      <c r="F36" s="60"/>
      <c r="G36" s="35"/>
      <c r="H36" s="13"/>
      <c r="I36" s="13"/>
      <c r="J36" s="13"/>
    </row>
    <row r="37" spans="1:10" s="14" customFormat="1" ht="115.5">
      <c r="A37" s="30"/>
      <c r="B37" s="61" t="s">
        <v>177</v>
      </c>
      <c r="C37" s="56" t="s">
        <v>121</v>
      </c>
      <c r="D37" s="54" t="s">
        <v>120</v>
      </c>
      <c r="E37" s="30" t="s">
        <v>122</v>
      </c>
      <c r="F37" s="60"/>
      <c r="G37" s="35"/>
      <c r="H37" s="13"/>
      <c r="I37" s="13"/>
      <c r="J37" s="13"/>
    </row>
    <row r="38" spans="1:10" s="14" customFormat="1" ht="113.25" customHeight="1">
      <c r="A38" s="30"/>
      <c r="B38" s="61" t="s">
        <v>178</v>
      </c>
      <c r="C38" s="56" t="s">
        <v>121</v>
      </c>
      <c r="D38" s="54" t="s">
        <v>120</v>
      </c>
      <c r="E38" s="30" t="s">
        <v>122</v>
      </c>
      <c r="F38" s="35"/>
      <c r="G38" s="35"/>
      <c r="H38" s="13"/>
      <c r="I38" s="13"/>
      <c r="J38" s="13"/>
    </row>
    <row r="39" spans="1:10" s="14" customFormat="1" ht="115.5">
      <c r="A39" s="30"/>
      <c r="B39" s="61" t="s">
        <v>179</v>
      </c>
      <c r="C39" s="56" t="s">
        <v>121</v>
      </c>
      <c r="D39" s="54" t="s">
        <v>120</v>
      </c>
      <c r="E39" s="30" t="s">
        <v>122</v>
      </c>
      <c r="F39" s="35"/>
      <c r="G39" s="35"/>
      <c r="H39" s="13"/>
      <c r="I39" s="13"/>
      <c r="J39" s="13"/>
    </row>
    <row r="40" spans="1:10" s="14" customFormat="1" ht="82.5">
      <c r="A40" s="30"/>
      <c r="B40" s="61" t="s">
        <v>180</v>
      </c>
      <c r="C40" s="56" t="s">
        <v>121</v>
      </c>
      <c r="D40" s="54" t="s">
        <v>120</v>
      </c>
      <c r="E40" s="30" t="s">
        <v>122</v>
      </c>
      <c r="F40" s="35"/>
      <c r="G40" s="35"/>
      <c r="H40" s="13"/>
      <c r="I40" s="13"/>
      <c r="J40" s="13"/>
    </row>
    <row r="41" spans="1:10" s="14" customFormat="1" ht="82.5">
      <c r="A41" s="30"/>
      <c r="B41" s="61" t="s">
        <v>181</v>
      </c>
      <c r="C41" s="56" t="s">
        <v>121</v>
      </c>
      <c r="D41" s="54" t="s">
        <v>120</v>
      </c>
      <c r="E41" s="30" t="s">
        <v>122</v>
      </c>
      <c r="F41" s="35"/>
      <c r="G41" s="35"/>
      <c r="H41" s="13"/>
      <c r="I41" s="13"/>
      <c r="J41" s="13"/>
    </row>
    <row r="42" spans="1:10" s="14" customFormat="1" ht="115.5">
      <c r="A42" s="30">
        <v>25</v>
      </c>
      <c r="B42" s="47" t="s">
        <v>182</v>
      </c>
      <c r="C42" s="30" t="s">
        <v>123</v>
      </c>
      <c r="D42" s="30" t="s">
        <v>124</v>
      </c>
      <c r="E42" s="30" t="s">
        <v>122</v>
      </c>
      <c r="F42" s="35"/>
      <c r="G42" s="35"/>
      <c r="H42" s="13"/>
      <c r="I42" s="13"/>
      <c r="J42" s="13"/>
    </row>
    <row r="43" spans="1:10" s="14" customFormat="1" ht="165">
      <c r="A43" s="30">
        <v>26</v>
      </c>
      <c r="B43" s="47" t="s">
        <v>42</v>
      </c>
      <c r="C43" s="30" t="s">
        <v>125</v>
      </c>
      <c r="D43" s="30" t="s">
        <v>124</v>
      </c>
      <c r="E43" s="30" t="s">
        <v>122</v>
      </c>
      <c r="F43" s="35"/>
      <c r="G43" s="35"/>
      <c r="H43" s="13"/>
      <c r="I43" s="13"/>
      <c r="J43" s="13"/>
    </row>
    <row r="44" spans="1:10" s="14" customFormat="1" ht="148.5">
      <c r="A44" s="30">
        <v>27</v>
      </c>
      <c r="B44" s="62" t="s">
        <v>43</v>
      </c>
      <c r="C44" s="30" t="s">
        <v>126</v>
      </c>
      <c r="D44" s="30" t="s">
        <v>124</v>
      </c>
      <c r="E44" s="30" t="s">
        <v>122</v>
      </c>
      <c r="F44" s="35"/>
      <c r="G44" s="35"/>
      <c r="H44" s="13"/>
      <c r="I44" s="13"/>
      <c r="J44" s="13"/>
    </row>
    <row r="45" spans="1:10" s="14" customFormat="1" ht="115.5">
      <c r="A45" s="30">
        <v>28</v>
      </c>
      <c r="B45" s="63" t="s">
        <v>56</v>
      </c>
      <c r="C45" s="30" t="s">
        <v>127</v>
      </c>
      <c r="D45" s="30" t="s">
        <v>124</v>
      </c>
      <c r="E45" s="30" t="s">
        <v>122</v>
      </c>
      <c r="F45" s="35"/>
      <c r="G45" s="35"/>
      <c r="H45" s="13"/>
      <c r="I45" s="13"/>
      <c r="J45" s="13"/>
    </row>
    <row r="46" spans="1:10" s="14" customFormat="1" ht="99">
      <c r="A46" s="30">
        <v>29</v>
      </c>
      <c r="B46" s="46" t="s">
        <v>183</v>
      </c>
      <c r="C46" s="30" t="s">
        <v>128</v>
      </c>
      <c r="D46" s="30" t="s">
        <v>124</v>
      </c>
      <c r="E46" s="30" t="s">
        <v>122</v>
      </c>
      <c r="F46" s="35"/>
      <c r="G46" s="35"/>
      <c r="H46" s="13"/>
      <c r="I46" s="13"/>
      <c r="J46" s="13"/>
    </row>
    <row r="47" spans="1:10" s="14" customFormat="1" ht="99">
      <c r="A47" s="30">
        <v>30</v>
      </c>
      <c r="B47" s="47" t="s">
        <v>44</v>
      </c>
      <c r="C47" s="30" t="s">
        <v>129</v>
      </c>
      <c r="D47" s="30" t="s">
        <v>124</v>
      </c>
      <c r="E47" s="30" t="s">
        <v>122</v>
      </c>
      <c r="F47" s="35"/>
      <c r="G47" s="35"/>
      <c r="H47" s="13"/>
      <c r="I47" s="13"/>
      <c r="J47" s="13"/>
    </row>
    <row r="48" spans="1:10" s="14" customFormat="1" ht="82.5">
      <c r="A48" s="30">
        <v>31</v>
      </c>
      <c r="B48" s="47" t="s">
        <v>45</v>
      </c>
      <c r="C48" s="30" t="s">
        <v>157</v>
      </c>
      <c r="D48" s="30" t="s">
        <v>124</v>
      </c>
      <c r="E48" s="30" t="s">
        <v>122</v>
      </c>
      <c r="F48" s="35"/>
      <c r="G48" s="35"/>
      <c r="H48" s="13"/>
      <c r="I48" s="13"/>
      <c r="J48" s="13"/>
    </row>
    <row r="49" spans="1:10" s="14" customFormat="1" ht="51.75" customHeight="1">
      <c r="A49" s="30"/>
      <c r="B49" s="47" t="s">
        <v>22</v>
      </c>
      <c r="C49" s="35" t="s">
        <v>158</v>
      </c>
      <c r="D49" s="30" t="s">
        <v>124</v>
      </c>
      <c r="E49" s="30" t="s">
        <v>122</v>
      </c>
      <c r="F49" s="35"/>
      <c r="G49" s="35"/>
      <c r="H49" s="13"/>
      <c r="I49" s="13"/>
      <c r="J49" s="13"/>
    </row>
    <row r="50" spans="1:10" s="14" customFormat="1" ht="112.5" customHeight="1">
      <c r="A50" s="30">
        <v>32</v>
      </c>
      <c r="B50" s="47" t="s">
        <v>46</v>
      </c>
      <c r="C50" s="30" t="s">
        <v>130</v>
      </c>
      <c r="D50" s="30" t="s">
        <v>124</v>
      </c>
      <c r="E50" s="30" t="s">
        <v>122</v>
      </c>
      <c r="F50" s="35"/>
      <c r="G50" s="35"/>
      <c r="H50" s="13"/>
      <c r="I50" s="13"/>
      <c r="J50" s="13"/>
    </row>
    <row r="51" spans="1:10" s="14" customFormat="1" ht="165">
      <c r="A51" s="30">
        <v>33</v>
      </c>
      <c r="B51" s="47" t="s">
        <v>47</v>
      </c>
      <c r="C51" s="30" t="s">
        <v>131</v>
      </c>
      <c r="D51" s="30" t="s">
        <v>132</v>
      </c>
      <c r="E51" s="30" t="s">
        <v>134</v>
      </c>
      <c r="F51" s="35"/>
      <c r="G51" s="35"/>
      <c r="H51" s="13"/>
      <c r="I51" s="13"/>
      <c r="J51" s="13"/>
    </row>
    <row r="52" spans="1:10" s="14" customFormat="1" ht="99">
      <c r="A52" s="30">
        <v>34</v>
      </c>
      <c r="B52" s="64" t="s">
        <v>184</v>
      </c>
      <c r="C52" s="30" t="s">
        <v>133</v>
      </c>
      <c r="D52" s="30" t="s">
        <v>124</v>
      </c>
      <c r="E52" s="30" t="s">
        <v>75</v>
      </c>
      <c r="F52" s="35"/>
      <c r="G52" s="35"/>
      <c r="H52" s="13"/>
      <c r="I52" s="13"/>
      <c r="J52" s="13"/>
    </row>
    <row r="53" spans="1:10" s="14" customFormat="1" ht="66">
      <c r="A53" s="30">
        <v>35</v>
      </c>
      <c r="B53" s="46" t="s">
        <v>185</v>
      </c>
      <c r="C53" s="30" t="s">
        <v>135</v>
      </c>
      <c r="D53" s="30" t="s">
        <v>136</v>
      </c>
      <c r="E53" s="30" t="s">
        <v>75</v>
      </c>
      <c r="F53" s="35"/>
      <c r="G53" s="35"/>
      <c r="H53" s="13"/>
      <c r="I53" s="13"/>
      <c r="J53" s="13"/>
    </row>
    <row r="54" spans="1:10" s="14" customFormat="1" ht="96" customHeight="1">
      <c r="A54" s="30">
        <v>36</v>
      </c>
      <c r="B54" s="47" t="s">
        <v>48</v>
      </c>
      <c r="C54" s="65" t="s">
        <v>137</v>
      </c>
      <c r="D54" s="30" t="s">
        <v>138</v>
      </c>
      <c r="E54" s="40" t="s">
        <v>75</v>
      </c>
      <c r="F54" s="35"/>
      <c r="G54" s="35"/>
      <c r="H54" s="13"/>
      <c r="I54" s="13"/>
      <c r="J54" s="13"/>
    </row>
    <row r="55" spans="1:10" s="14" customFormat="1" ht="211.5" customHeight="1">
      <c r="A55" s="30">
        <v>37</v>
      </c>
      <c r="B55" s="47" t="s">
        <v>49</v>
      </c>
      <c r="C55" s="30" t="s">
        <v>139</v>
      </c>
      <c r="D55" s="30" t="s">
        <v>140</v>
      </c>
      <c r="E55" s="35" t="s">
        <v>134</v>
      </c>
      <c r="F55" s="35"/>
      <c r="G55" s="35"/>
      <c r="H55" s="13"/>
      <c r="I55" s="13"/>
      <c r="J55" s="13"/>
    </row>
    <row r="56" spans="1:10" s="14" customFormat="1" ht="82.5">
      <c r="A56" s="30">
        <v>38</v>
      </c>
      <c r="B56" s="47" t="s">
        <v>50</v>
      </c>
      <c r="C56" s="30" t="s">
        <v>141</v>
      </c>
      <c r="D56" s="30" t="s">
        <v>111</v>
      </c>
      <c r="E56" s="35" t="s">
        <v>112</v>
      </c>
      <c r="F56" s="35"/>
      <c r="G56" s="35"/>
      <c r="H56" s="13"/>
      <c r="I56" s="13"/>
      <c r="J56" s="13"/>
    </row>
    <row r="57" spans="1:10" s="14" customFormat="1" ht="165">
      <c r="A57" s="30">
        <v>39</v>
      </c>
      <c r="B57" s="47" t="s">
        <v>51</v>
      </c>
      <c r="C57" s="30" t="s">
        <v>142</v>
      </c>
      <c r="D57" s="30" t="s">
        <v>111</v>
      </c>
      <c r="E57" s="35" t="s">
        <v>112</v>
      </c>
      <c r="F57" s="35"/>
      <c r="G57" s="35"/>
      <c r="H57" s="13"/>
      <c r="I57" s="13"/>
      <c r="J57" s="13"/>
    </row>
    <row r="58" spans="1:10" s="14" customFormat="1" ht="115.5">
      <c r="A58" s="30">
        <v>40</v>
      </c>
      <c r="B58" s="46" t="s">
        <v>186</v>
      </c>
      <c r="C58" s="30" t="s">
        <v>143</v>
      </c>
      <c r="D58" s="30" t="s">
        <v>111</v>
      </c>
      <c r="E58" s="35" t="s">
        <v>144</v>
      </c>
      <c r="F58" s="35"/>
      <c r="G58" s="35"/>
      <c r="H58" s="13"/>
      <c r="I58" s="13"/>
      <c r="J58" s="13"/>
    </row>
    <row r="59" spans="1:10" s="14" customFormat="1" ht="99.75" customHeight="1">
      <c r="A59" s="30">
        <v>41</v>
      </c>
      <c r="B59" s="47" t="s">
        <v>52</v>
      </c>
      <c r="C59" s="35" t="s">
        <v>168</v>
      </c>
      <c r="D59" s="30" t="s">
        <v>111</v>
      </c>
      <c r="E59" s="30" t="s">
        <v>147</v>
      </c>
      <c r="F59" s="35"/>
      <c r="G59" s="35"/>
      <c r="H59" s="13"/>
      <c r="I59" s="13"/>
      <c r="J59" s="13"/>
    </row>
    <row r="60" spans="1:10" s="14" customFormat="1" ht="113.25" customHeight="1">
      <c r="A60" s="30">
        <v>42</v>
      </c>
      <c r="B60" s="47" t="s">
        <v>23</v>
      </c>
      <c r="C60" s="30" t="s">
        <v>145</v>
      </c>
      <c r="D60" s="30" t="s">
        <v>146</v>
      </c>
      <c r="E60" s="30" t="s">
        <v>147</v>
      </c>
      <c r="F60" s="35"/>
      <c r="G60" s="35"/>
      <c r="H60" s="13"/>
      <c r="I60" s="13"/>
      <c r="J60" s="13"/>
    </row>
    <row r="61" spans="1:10" s="14" customFormat="1" ht="189" customHeight="1">
      <c r="A61" s="30">
        <v>43</v>
      </c>
      <c r="B61" s="47" t="s">
        <v>53</v>
      </c>
      <c r="C61" s="30" t="s">
        <v>148</v>
      </c>
      <c r="D61" s="30" t="s">
        <v>149</v>
      </c>
      <c r="E61" s="30" t="s">
        <v>79</v>
      </c>
      <c r="F61" s="35"/>
      <c r="G61" s="35"/>
      <c r="H61" s="13"/>
      <c r="I61" s="13"/>
      <c r="J61" s="13"/>
    </row>
    <row r="62" spans="1:10" s="14" customFormat="1" ht="99">
      <c r="A62" s="30">
        <v>44</v>
      </c>
      <c r="B62" s="47" t="s">
        <v>187</v>
      </c>
      <c r="C62" s="30" t="s">
        <v>151</v>
      </c>
      <c r="D62" s="30" t="s">
        <v>150</v>
      </c>
      <c r="E62" s="30" t="s">
        <v>152</v>
      </c>
      <c r="F62" s="35"/>
      <c r="G62" s="35"/>
      <c r="H62" s="13"/>
      <c r="I62" s="13"/>
      <c r="J62" s="13"/>
    </row>
    <row r="63" spans="1:10" s="14" customFormat="1" ht="99">
      <c r="A63" s="30">
        <v>45</v>
      </c>
      <c r="B63" s="39" t="s">
        <v>54</v>
      </c>
      <c r="C63" s="30" t="s">
        <v>151</v>
      </c>
      <c r="D63" s="30" t="s">
        <v>150</v>
      </c>
      <c r="E63" s="30" t="s">
        <v>152</v>
      </c>
      <c r="F63" s="35"/>
      <c r="G63" s="35"/>
      <c r="H63" s="13"/>
      <c r="I63" s="13"/>
      <c r="J63" s="13"/>
    </row>
    <row r="64" spans="1:10" s="14" customFormat="1" ht="165">
      <c r="A64" s="30">
        <v>46</v>
      </c>
      <c r="B64" s="39" t="s">
        <v>55</v>
      </c>
      <c r="C64" s="30" t="s">
        <v>153</v>
      </c>
      <c r="D64" s="30" t="s">
        <v>150</v>
      </c>
      <c r="E64" s="30" t="s">
        <v>152</v>
      </c>
      <c r="F64" s="35"/>
      <c r="G64" s="35"/>
      <c r="H64" s="13"/>
      <c r="I64" s="13"/>
      <c r="J64" s="13"/>
    </row>
    <row r="65" spans="1:10" s="14" customFormat="1" ht="2.25" customHeight="1">
      <c r="A65" s="3"/>
      <c r="B65" s="8"/>
      <c r="C65" s="4"/>
      <c r="D65" s="4"/>
      <c r="E65" s="4"/>
      <c r="F65" s="4"/>
      <c r="G65" s="5"/>
      <c r="H65" s="13"/>
      <c r="I65" s="13"/>
      <c r="J65" s="13"/>
    </row>
    <row r="66" spans="1:10" s="14" customFormat="1" ht="15">
      <c r="A66" s="3"/>
      <c r="B66" s="8"/>
      <c r="C66" s="4"/>
      <c r="D66" s="4"/>
      <c r="E66" s="4"/>
      <c r="F66" s="4"/>
      <c r="G66" s="5"/>
      <c r="H66" s="13"/>
      <c r="I66" s="13"/>
      <c r="J66" s="13"/>
    </row>
    <row r="67" spans="1:7" ht="15.75">
      <c r="A67" s="1"/>
      <c r="B67" s="10" t="s">
        <v>0</v>
      </c>
      <c r="C67" s="25"/>
      <c r="D67" s="25"/>
      <c r="E67" s="25"/>
      <c r="F67" s="10" t="s">
        <v>1</v>
      </c>
      <c r="G67" s="6">
        <f>SUM(G6:G66)</f>
        <v>0</v>
      </c>
    </row>
    <row r="68" spans="1:7" ht="15.75">
      <c r="A68" s="2"/>
      <c r="B68" s="10" t="s">
        <v>2</v>
      </c>
      <c r="C68" s="25"/>
      <c r="D68" s="25"/>
      <c r="E68" s="25"/>
      <c r="F68" s="10" t="s">
        <v>3</v>
      </c>
      <c r="G68" s="7" t="e">
        <f>AVERAGE(G6:G66)</f>
        <v>#DIV/0!</v>
      </c>
    </row>
    <row r="69" spans="1:7" ht="15.75">
      <c r="A69" s="2"/>
      <c r="B69" s="10" t="s">
        <v>4</v>
      </c>
      <c r="C69" s="25"/>
      <c r="D69" s="25"/>
      <c r="E69" s="25"/>
      <c r="F69" s="10" t="s">
        <v>5</v>
      </c>
      <c r="G69" s="6" t="e">
        <f>IF(G68&lt;=0.99,"NO CUMPLIDO",IF(G68&lt;=1.89,"PARCIAL","CUMPLIDO"))</f>
        <v>#DIV/0!</v>
      </c>
    </row>
    <row r="70" spans="1:7" ht="15.75">
      <c r="A70" s="2"/>
      <c r="B70" s="10" t="s">
        <v>6</v>
      </c>
      <c r="C70" s="25"/>
      <c r="D70" s="25"/>
      <c r="E70" s="25"/>
      <c r="F70" s="10" t="s">
        <v>7</v>
      </c>
      <c r="G70" s="9" t="e">
        <f>G68*100%/2</f>
        <v>#DIV/0!</v>
      </c>
    </row>
    <row r="71" spans="2:8" ht="15">
      <c r="B71" s="16"/>
      <c r="F71" s="18">
        <v>0</v>
      </c>
      <c r="G71" s="19">
        <f>COUNTIF($G$6:$G$66,"0")</f>
        <v>0</v>
      </c>
      <c r="H71" s="20" t="e">
        <f>+G71/$G$74*100</f>
        <v>#DIV/0!</v>
      </c>
    </row>
    <row r="72" spans="2:8" ht="15">
      <c r="B72" s="21"/>
      <c r="F72" s="18">
        <v>1</v>
      </c>
      <c r="G72" s="19">
        <f>COUNTIF($G$6:$G$66,"1")</f>
        <v>0</v>
      </c>
      <c r="H72" s="20" t="e">
        <f>+G72/$G$74*100</f>
        <v>#DIV/0!</v>
      </c>
    </row>
    <row r="73" spans="2:8" ht="15">
      <c r="B73" s="21" t="s">
        <v>57</v>
      </c>
      <c r="F73" s="18">
        <v>2</v>
      </c>
      <c r="G73" s="19">
        <f>COUNTIF($G$6:$G$66,"2")</f>
        <v>0</v>
      </c>
      <c r="H73" s="20" t="e">
        <f>+G73/$G$74*100</f>
        <v>#DIV/0!</v>
      </c>
    </row>
    <row r="74" spans="2:8" ht="15.75">
      <c r="B74" s="21"/>
      <c r="F74" s="18"/>
      <c r="G74" s="22">
        <f>SUM(G71:G73)</f>
        <v>0</v>
      </c>
      <c r="H74" s="23" t="e">
        <f>SUM(H71:H73)</f>
        <v>#DIV/0!</v>
      </c>
    </row>
    <row r="75" ht="16.5" customHeight="1">
      <c r="B75" s="21" t="s">
        <v>58</v>
      </c>
    </row>
    <row r="76" ht="12" customHeight="1"/>
    <row r="77" ht="18" customHeight="1">
      <c r="B77" s="21" t="s">
        <v>59</v>
      </c>
    </row>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sheetData>
  <sheetProtection/>
  <mergeCells count="13">
    <mergeCell ref="A1:G1"/>
    <mergeCell ref="A2:G2"/>
    <mergeCell ref="C70:E70"/>
    <mergeCell ref="C67:E67"/>
    <mergeCell ref="C68:E68"/>
    <mergeCell ref="C69:E69"/>
    <mergeCell ref="C3:C5"/>
    <mergeCell ref="A3:A5"/>
    <mergeCell ref="G3:G5"/>
    <mergeCell ref="E3:E5"/>
    <mergeCell ref="F3:F5"/>
    <mergeCell ref="D3:D5"/>
    <mergeCell ref="B3:B5"/>
  </mergeCells>
  <printOptions/>
  <pageMargins left="1.4173228346456694" right="1.4173228346456694" top="0.4724409448818898" bottom="0.4724409448818898" header="0" footer="0.2362204724409449"/>
  <pageSetup firstPageNumber="10" useFirstPageNumber="1" fitToWidth="0" horizontalDpi="600" verticalDpi="600" orientation="landscape" paperSize="5" scale="50" r:id="rId1"/>
  <headerFooter alignWithMargins="0">
    <oddFooter>&amp;LS-2005-05361-ADM.&amp;C&amp;P</oddFooter>
  </headerFooter>
  <rowBreaks count="1" manualBreakCount="1">
    <brk id="5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caga</dc:creator>
  <cp:keywords/>
  <dc:description/>
  <cp:lastModifiedBy>CONTRALORIA</cp:lastModifiedBy>
  <cp:lastPrinted>2010-10-26T07:38:28Z</cp:lastPrinted>
  <dcterms:created xsi:type="dcterms:W3CDTF">2003-10-29T13:33:15Z</dcterms:created>
  <dcterms:modified xsi:type="dcterms:W3CDTF">2010-10-26T07:39:51Z</dcterms:modified>
  <cp:category/>
  <cp:version/>
  <cp:contentType/>
  <cp:contentStatus/>
</cp:coreProperties>
</file>