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<sst xmlns="http://schemas.openxmlformats.org/spreadsheetml/2006/main" count="321" uniqueCount="250">
  <si>
    <t>INVERSION</t>
  </si>
  <si>
    <t>TOTAL INVERSIONES RECURSOS PROPIOS</t>
  </si>
  <si>
    <t>EDUCACION</t>
  </si>
  <si>
    <t>PROGRAMA:  Construcción, ampliación y mejoramiento de establecimientos educativos</t>
  </si>
  <si>
    <t>Construcción,  mantenimiento y dotación de instituciones  Educativas.</t>
  </si>
  <si>
    <t>PROGRAMA:  Transformación pedagógica de las instituciones educativas</t>
  </si>
  <si>
    <t>Mejoramiento profesional de Maestros y Maestras</t>
  </si>
  <si>
    <t xml:space="preserve">Protección a la niñez y Juventud en las Instituciones Educativas </t>
  </si>
  <si>
    <t>PROGRAMA:  Acceso y permanencia para todos y todas</t>
  </si>
  <si>
    <t>Subsidios a la demanda educativa</t>
  </si>
  <si>
    <t>PROGRAMA:  Educación para jóvenes y adultos</t>
  </si>
  <si>
    <t>Oportunidades educativas para jóvenes y adultos des escolarizados que se encuentran por fuera del sistema educativo</t>
  </si>
  <si>
    <t>PROGRAMA:   Alianzas para la protección:</t>
  </si>
  <si>
    <t>Clubes Juveniles y Pre juveniles.</t>
  </si>
  <si>
    <t>Transporte Escolar.</t>
  </si>
  <si>
    <t>Construcción Jardín Infantil Nobsanitos convenio COMFABOY-ICBF</t>
  </si>
  <si>
    <t>PROGRAMA:   Articulación entre el sector educativo y sector productivo</t>
  </si>
  <si>
    <t>Manejo y coordinación Convenio Icetex</t>
  </si>
  <si>
    <t>Convenio Icetex</t>
  </si>
  <si>
    <t>AGUA POTABLE Y SANEAMIENTO BASICO</t>
  </si>
  <si>
    <t>PROGRAMA:  Cualificación del hábitat, el entorno competitivo y ordenación del territorio</t>
  </si>
  <si>
    <t>Construcción, mantenimiento y dotación de acueductos municipales</t>
  </si>
  <si>
    <t>Construcción, mantenimiento y dotación de alcantarillados municipales</t>
  </si>
  <si>
    <t>Optimización y funcionamiento de los sistemas de potabilización de agua.</t>
  </si>
  <si>
    <t>Cuota de manejo, administración y participación de USOCHICAMOCHA Y CORPOBOYACA</t>
  </si>
  <si>
    <t>Implementación del PGIRS</t>
  </si>
  <si>
    <t>Servicios públicos de infraestructura de agua potable y saneamiento básico</t>
  </si>
  <si>
    <t>Fondo de Redistribución del Ingreso</t>
  </si>
  <si>
    <t>DEPORTE</t>
  </si>
  <si>
    <t>PROGRAMA:  Deporte  para todos.</t>
  </si>
  <si>
    <t xml:space="preserve">Dotación y suministro de elementos e implementos para la practica deportiva y recreativa. </t>
  </si>
  <si>
    <t>Escuela Taurina.</t>
  </si>
  <si>
    <t>Realización y producción  de eventos Deportivos.</t>
  </si>
  <si>
    <t>PROGRAMA:  Alternativas para el uso adecuado del tiempo libre para niños y adolecentes.</t>
  </si>
  <si>
    <t>Escuelas de formación deportiva (niños y adolescentes).</t>
  </si>
  <si>
    <t>Construcción, adecuación y mantenimiento de polideportivos, parques infantiles y espacios para practicas deportivas y recreativas</t>
  </si>
  <si>
    <t>PROGRAMA:  Afianzando la promoción del Municipio</t>
  </si>
  <si>
    <t>Nobsa ex tremenda</t>
  </si>
  <si>
    <t>Promoción Turística del Municipio</t>
  </si>
  <si>
    <t>CULTURA</t>
  </si>
  <si>
    <t>PROGRAMA: Nobsa toda una Cultura.</t>
  </si>
  <si>
    <t xml:space="preserve">Dotación y suministro de elementos e implementos para la practica cultural </t>
  </si>
  <si>
    <t>Apoyo a  delegaciones Culturales.</t>
  </si>
  <si>
    <t>Realización y producción  de eventos culturales.</t>
  </si>
  <si>
    <t>Protección patrimonio Cultural, mantenimiento y restauración Iglesia central.</t>
  </si>
  <si>
    <t>PROGRAMA:  Afianzando la  promoción del Municipio</t>
  </si>
  <si>
    <t xml:space="preserve"> Afianzando las tradiciones, ferias y promoción del Municipio</t>
  </si>
  <si>
    <t>Día mundial de la ruana</t>
  </si>
  <si>
    <t>Festival cultural de la breva</t>
  </si>
  <si>
    <t>Festival de la vid y el vino</t>
  </si>
  <si>
    <t>Fortalecimiento Ludoteca Municipal.</t>
  </si>
  <si>
    <t>Escuelas de Formación Artística y Cultural (niños y adolescentes).</t>
  </si>
  <si>
    <t>PROGRAMA:  Nobsa se toma a Colombia</t>
  </si>
  <si>
    <t>Nobsa Navideño</t>
  </si>
  <si>
    <t>Nobsa se toma a Colombia</t>
  </si>
  <si>
    <t>PROGRAMA:  Equipamiento eficiente</t>
  </si>
  <si>
    <t>Construcción, adecuación, mantenimiento y dotación de salones Culturales</t>
  </si>
  <si>
    <t>ALIMENTACION ESCOLAR</t>
  </si>
  <si>
    <t>PROGRAMA:  Alianzas para la protección</t>
  </si>
  <si>
    <t>Restaurantes escolares.</t>
  </si>
  <si>
    <t>SECTOR TRANSPORTE</t>
  </si>
  <si>
    <t>PROGRAMA:  Movilidad eficiente</t>
  </si>
  <si>
    <t>Construcción, mantenimiento y adecuación  de infraestructura vial.</t>
  </si>
  <si>
    <t>Compra, reparación y mantenimiento del equipos, vehículos y maquinaria.</t>
  </si>
  <si>
    <t>SECTOR VIVIENDA</t>
  </si>
  <si>
    <t>PROGRAMA:   Mejoramientos de vivienda urbana y rural</t>
  </si>
  <si>
    <t>Mejoramiento de vivienda para todos</t>
  </si>
  <si>
    <t>Vivienda para todos.</t>
  </si>
  <si>
    <t>SECTOR JUSTICIA</t>
  </si>
  <si>
    <t>PROGRAMA:  Convivencia y Seguridad</t>
  </si>
  <si>
    <t>Convenio INPEC.</t>
  </si>
  <si>
    <t>Fortalecimiento de la fuerza Publica (Fondo de seguridad)</t>
  </si>
  <si>
    <t>Organizar implementar y operar frentes comunitarios de seguridad (frentes de seguridad).</t>
  </si>
  <si>
    <t>Fortalecimiento del CLOPAD</t>
  </si>
  <si>
    <t>Seguridad y vigilancia del equipamiento municipal.</t>
  </si>
  <si>
    <t>Apoyo a instituciones de justicia.</t>
  </si>
  <si>
    <t>Apoyo participación y democracia</t>
  </si>
  <si>
    <t>PROGRAMA:  Cultura para el manejo de conflictos:</t>
  </si>
  <si>
    <t>Convenio Casa del Menor</t>
  </si>
  <si>
    <t>SECTOR SERVICIOS PUBLICOS</t>
  </si>
  <si>
    <t>Pago de alumbrado publico</t>
  </si>
  <si>
    <t>Remodelación, ampliación y re potenciación de redes de alumbrado público</t>
  </si>
  <si>
    <t>Apoyo a la masificación de servicios diferentes a saneamiento y alumbrado</t>
  </si>
  <si>
    <t>Masificación del gas domiciliario Urbano y Rural</t>
  </si>
  <si>
    <t>SECTOR DESARROLLO COMUNITARIO</t>
  </si>
  <si>
    <t>Estudios y diseños para obras de equipamiento municipal adicional</t>
  </si>
  <si>
    <t xml:space="preserve">PROGRAMA:  Cultura ciudadana </t>
  </si>
  <si>
    <t>Afianzamiento de la identidad Nobsana.</t>
  </si>
  <si>
    <t>Implementación de la cátedra de la Nobsanidad</t>
  </si>
  <si>
    <t>PROGRAMA:   Capacitación, sensibilización y fortalecimiento de líderes y organizaciones sociales y comunales:</t>
  </si>
  <si>
    <t>Programa de  capacitación a lideres comunales y sociales.</t>
  </si>
  <si>
    <t>Consejo de la Juventud</t>
  </si>
  <si>
    <t>PROGRAMA:  Reconocimiento e integración como promoción del trabajo comunitario:</t>
  </si>
  <si>
    <t>Día del Campesino</t>
  </si>
  <si>
    <t>Reconocimiento a la Nobsanidad</t>
  </si>
  <si>
    <t>PROGRAMA.  Comunicación con el ciudadano</t>
  </si>
  <si>
    <t>Convenio Emisora Comunitaria.</t>
  </si>
  <si>
    <t>Pagina Web  y acceso a internet.</t>
  </si>
  <si>
    <t>SECTOR PROMOCION DEL DESARROLLO</t>
  </si>
  <si>
    <t>PROGRAMA:   Institucionalidad para la productividad y competitividad</t>
  </si>
  <si>
    <t>Concejo intersectorial  Nobsa Competitiva.</t>
  </si>
  <si>
    <t>PROGRAMA:  Estudio y Diseño de estrategias de productividad y competitividad</t>
  </si>
  <si>
    <t>Estudio de Competitividad de Nobsa</t>
  </si>
  <si>
    <t>PROGRAMA:  Mercado de trabajo</t>
  </si>
  <si>
    <t>Ventanilla única  de empleo (convenio SENA).</t>
  </si>
  <si>
    <t>Plan padrino.</t>
  </si>
  <si>
    <t>Observatorio de mercado de trabajo</t>
  </si>
  <si>
    <t>PROGRAMA:  Fortalecimiento empresarial</t>
  </si>
  <si>
    <t>Fortalecimiento de procesos asociativos.</t>
  </si>
  <si>
    <t>Promoción de la cultura de la calidad.</t>
  </si>
  <si>
    <t>PROGRAMA:  Promoción de inversión</t>
  </si>
  <si>
    <t>Cofinanciación de proyectos</t>
  </si>
  <si>
    <t>PROGRAMA:  Gestión de medios de financiación</t>
  </si>
  <si>
    <t>Gestión de enlace y contactos para créditos blandos para empresarios</t>
  </si>
  <si>
    <t>PROGRAMA:  Sistema de Información Institucional</t>
  </si>
  <si>
    <t>Comercio electrónico</t>
  </si>
  <si>
    <t>SECTOR FORTALECIMIENTO INSTITUCIONAL</t>
  </si>
  <si>
    <t>Plan Básico de Ordenamiento Territorial</t>
  </si>
  <si>
    <t xml:space="preserve">PROGRAMA:  Recaudo justo y efectivo </t>
  </si>
  <si>
    <t>Actualización estatuto de rentas</t>
  </si>
  <si>
    <t>Cobro efectivo.</t>
  </si>
  <si>
    <t>PROGRAMA:   Modernización institucional</t>
  </si>
  <si>
    <t>Modernización de equipos de computo</t>
  </si>
  <si>
    <t>PROGRAMA:   Sistema de Información</t>
  </si>
  <si>
    <t>Banco de proyectos</t>
  </si>
  <si>
    <t>Actualización de Inventarios</t>
  </si>
  <si>
    <t>PROGRAMA:  Especialización para la prestación de los servicios</t>
  </si>
  <si>
    <t>Modernización del archivo municipal.</t>
  </si>
  <si>
    <t>PROGRAMA:  Gestión Pública con participación social</t>
  </si>
  <si>
    <t>Institucionalización de consejos comunitario</t>
  </si>
  <si>
    <t>Informe de gestión de La Administración</t>
  </si>
  <si>
    <t>SECTOR GRUPOS VULNERABLES</t>
  </si>
  <si>
    <t>PROGRAMA:  Fortalecimiento de espacios y mecanismos de prevención y atención de violencia intrafamiliar y delitos sexuales:</t>
  </si>
  <si>
    <t>Prevención y orientación en el  abuso sexual.</t>
  </si>
  <si>
    <t>Prevención y orientación en violencia intrafamiliar</t>
  </si>
  <si>
    <t>Prevención y orientación en prevención de la farmacodependencia.</t>
  </si>
  <si>
    <t xml:space="preserve">PROGRAMA:   Redes de Servicios </t>
  </si>
  <si>
    <t>Apoyo a pobres y vulnerables en situación calamitosa e inhumación de cadáveres</t>
  </si>
  <si>
    <t>Proyecto San Eugenio (Comedor comunitario)</t>
  </si>
  <si>
    <t>Atención a desplazados</t>
  </si>
  <si>
    <t>Juntos (Familias en  Acción)</t>
  </si>
  <si>
    <t>Convenio Fundación Amanecer.</t>
  </si>
  <si>
    <t>Convenio Hermanas de la Caridad Nazareth.</t>
  </si>
  <si>
    <t>Tejedores de esperanza.</t>
  </si>
  <si>
    <t>Coordinación y manejo de programas Grupos Vulnerables</t>
  </si>
  <si>
    <t>PROGRAMA:  Mejoramiento Nutricional:</t>
  </si>
  <si>
    <t>Convenio Centro de Rehabilitación Nutricional</t>
  </si>
  <si>
    <t>Reforzamiento a la atención nutricional para personas en vulnerabilidad conyugal</t>
  </si>
  <si>
    <t>PROGRAMA:  Acciones lúdicas y recreativas para los adultos mayores.</t>
  </si>
  <si>
    <t>Edad para la actividad.</t>
  </si>
  <si>
    <t>PROGRAMA:   Identificación de Vulnerables:</t>
  </si>
  <si>
    <t>Identificación de Vulnerables</t>
  </si>
  <si>
    <t>SISBEN.</t>
  </si>
  <si>
    <t>PROGRAMA:   Alianzas para la protección</t>
  </si>
  <si>
    <t>Fortalecimiento hogares de Bienestar</t>
  </si>
  <si>
    <t>Apoyo para el desarrollo integral de la población infantil</t>
  </si>
  <si>
    <t>Derecho a la identidad</t>
  </si>
  <si>
    <t>SECTOR AGROPECUARIO Y MEDIO AMBIENTE</t>
  </si>
  <si>
    <t>PROGRAMA:  Planeación Ambiental</t>
  </si>
  <si>
    <t>Apoyo para formulación de PRAES - PROCEDAS</t>
  </si>
  <si>
    <t>PROGRAMA:  Implementación de Acciones de conservación y recuperación.</t>
  </si>
  <si>
    <t>Adquisición y Conservación de áreas de interés</t>
  </si>
  <si>
    <t>Reforestación</t>
  </si>
  <si>
    <t>Capacitación y Educación ambiental</t>
  </si>
  <si>
    <t xml:space="preserve">Implementación del Plan de Saneamiento y Manejo de Vertimiento </t>
  </si>
  <si>
    <t>Mantenimiento y Conservación de parques y zonas verdes</t>
  </si>
  <si>
    <t>Desarrollo Agropecuario e Interventoria</t>
  </si>
  <si>
    <t>FONDO LOCAL DE SALUD</t>
  </si>
  <si>
    <t>PROGRAMA:  Aseguramiento efectivo</t>
  </si>
  <si>
    <t>Régimen Subsidiado de Salud para pobres y vulnerables Continuidad</t>
  </si>
  <si>
    <t>PROGRAMA: Interventoría Régimen Subsidiado</t>
  </si>
  <si>
    <t>Interventoría del régimen subsidiado (0.4% recursos de régimen subsidiado)</t>
  </si>
  <si>
    <t>PROGRAMA:  Fortalecimiento de la Salud Pública</t>
  </si>
  <si>
    <t>Plan Local de Salud</t>
  </si>
  <si>
    <t xml:space="preserve">OTRAS INVERSIONES </t>
  </si>
  <si>
    <t>INVERSIONES ADMINISTRATIVAS FINANCIADAS CON INGRESOS DE FORZOSA DESTINACION</t>
  </si>
  <si>
    <t>Corpoboyacá</t>
  </si>
  <si>
    <t>Sobretasa Bomberil</t>
  </si>
  <si>
    <t>Impuesto y tasa de alumbrado público</t>
  </si>
  <si>
    <t>SISTEMA GENERAL DE PARTICIPACIONES</t>
  </si>
  <si>
    <t>Sistema General de Participaciones para inversión</t>
  </si>
  <si>
    <t>CALIDAD EDUCATIVA</t>
  </si>
  <si>
    <t>Estudios, diseños e interventorias de instituciones  Educativas.</t>
  </si>
  <si>
    <t xml:space="preserve">Aulas especializadas </t>
  </si>
  <si>
    <t>Bilingüismo</t>
  </si>
  <si>
    <t>Evaluación de resultados y procesos educativos</t>
  </si>
  <si>
    <t>Canasta  educativa.</t>
  </si>
  <si>
    <t>PROGRAMA:  Escuela para todos</t>
  </si>
  <si>
    <t>Salidas pedagógicas.</t>
  </si>
  <si>
    <t>Promoción de condiciones y habilidades</t>
  </si>
  <si>
    <t>Fondo de redistribución del ingreso</t>
  </si>
  <si>
    <t>Vigencia Futura Plan Departamental de Aguas</t>
  </si>
  <si>
    <t>PROPOSITO GENERAL</t>
  </si>
  <si>
    <t xml:space="preserve">Dotacion y suministro de elemetos e implementos para la practica deportiva y recretiva. </t>
  </si>
  <si>
    <t>Realizacion y produccion  de eventos Deportivos.</t>
  </si>
  <si>
    <t>PROGRAMA:  Alternativas para el uso adecuado del tiempo libre para ninos y adolecentes.</t>
  </si>
  <si>
    <t>Escuelas de formacion deportiva (niños y adolescentes).</t>
  </si>
  <si>
    <t xml:space="preserve">Dotacion y suministro de elementos e implementos para la practica cultural </t>
  </si>
  <si>
    <t>Realizacion y produccion  de eventos culturales.</t>
  </si>
  <si>
    <t>OTROS SECTORES</t>
  </si>
  <si>
    <t>Estudios y diseños para el mejoramiento de la movilidad municipal</t>
  </si>
  <si>
    <t>Educación y  dotación de implementos para la seguridad vial.</t>
  </si>
  <si>
    <t>Mantenimiento, mejoramiento o renovación del espacio público con mobiliario, obras de arte, andenes y otros.</t>
  </si>
  <si>
    <t>Compra, reparación y mantenimiento de equipos, vehículos y maquinaria.</t>
  </si>
  <si>
    <t>Inspecciones de Policía</t>
  </si>
  <si>
    <t>Comisaria de Familia</t>
  </si>
  <si>
    <t>Alimentación personas detenidas</t>
  </si>
  <si>
    <t>Convenio Centro de paso de menores infractores</t>
  </si>
  <si>
    <t>Formulación plan maestro de acueducto y alcantarillado</t>
  </si>
  <si>
    <t>Implementación de la primera fase del Plan Maestro de Acueducto y Alcantarillado - PMAA</t>
  </si>
  <si>
    <t>INVERSION RENDIMEINTOS FINANCIEROS S.G.P</t>
  </si>
  <si>
    <t>Rendimientos Financieros S.G.P. Salud Pública</t>
  </si>
  <si>
    <t>PROGRAMA:  Fortalecimiento de la Salud Pública.</t>
  </si>
  <si>
    <t>Plan Local de Salud.</t>
  </si>
  <si>
    <t>Rendimientos Financieros S.G.P. Régimen Subsidiado</t>
  </si>
  <si>
    <t>Régimen subsidiado de Salud para Pobres y Vulnerables continuidad</t>
  </si>
  <si>
    <t>Rendimientos Financieros SGP. Educación</t>
  </si>
  <si>
    <t>Rendimientos Financieros SGP. Agua Potable</t>
  </si>
  <si>
    <t>Rendimientos Financieros SGP. Propósito General</t>
  </si>
  <si>
    <t>REGALIAS</t>
  </si>
  <si>
    <t>TRANSFERENCIAS REGALIAS</t>
  </si>
  <si>
    <t>TRANSFERNCIAS - DEPARTAMENTO(14%)</t>
  </si>
  <si>
    <t>TRANSFERNCIAS - FONDO NACIONAL DE REGALIAS(13%)</t>
  </si>
  <si>
    <t>TRANSFERNCIAS - FONPET (10%)</t>
  </si>
  <si>
    <t>TRANSFERNCIAS - TESORO NACIONAL(2%)</t>
  </si>
  <si>
    <t>PROYECTOS INVERSION ALIMENTARIA Y NUTRICIONAL (1%)</t>
  </si>
  <si>
    <t>FONDOS ESPECIALES Y RENTAS DE DESTINACION ESPECIFICA</t>
  </si>
  <si>
    <t>REGIMEN SUBSIDIADO</t>
  </si>
  <si>
    <t>RECURSOS SISTEMA GENERAL DE PARTICIPACIONES</t>
  </si>
  <si>
    <t>Régimen subsidiado ampliación</t>
  </si>
  <si>
    <t>RECURSOS ETESA (Ley 643/2001)</t>
  </si>
  <si>
    <t>Régimen subsidiado Continuidad</t>
  </si>
  <si>
    <t>RECURSOS FOSYGA</t>
  </si>
  <si>
    <t>Vigencia Futura Régimen subsidiado Continuidad Res 3673/2009</t>
  </si>
  <si>
    <t>Vigencia Futura Régimen subsidiado Continuidad Res 3822/2009</t>
  </si>
  <si>
    <t>RECURSOS DEPARTAMENTO</t>
  </si>
  <si>
    <t>Vigencia Futura Recursos Departamento</t>
  </si>
  <si>
    <t>Vigencia Futura Transformación parciales s/g Acuerdo 06 del 5/04/2009</t>
  </si>
  <si>
    <t>SALUD PUBLICA</t>
  </si>
  <si>
    <t>FONDO CUENTA PARA ESTUDIOS SUPERIORES</t>
  </si>
  <si>
    <t>PROGRAMA.  Articulación entre el sector educativo y sector productivo</t>
  </si>
  <si>
    <t>Convenio ICETEX</t>
  </si>
  <si>
    <t>ESTAMPILLA PROCULTURA</t>
  </si>
  <si>
    <t>Transferencia (20%) FONPET</t>
  </si>
  <si>
    <t>Seguridad Social Creadores y Gestores Culturales</t>
  </si>
  <si>
    <t>MUNICIPIO DE NOBSA</t>
  </si>
  <si>
    <t>Cuenta</t>
  </si>
  <si>
    <t>Nombre/Descripción</t>
  </si>
  <si>
    <t>Valor Inversión</t>
  </si>
  <si>
    <t>PLAN OPERATIVO ANUAL DE INVERSIONES AÑO 2010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</si>
</sst>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00.00;\(#,#00.00\)"/>
    <numFmt numFmtId="165" formatCode="_(* #,##0.00_);_(* \(#,##0.00\);_(* &quot;-&quot;??_);_(@_)"/>
  </numFmts>
  <fonts count="11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color indexed="8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1" fillId="0" borderId="1" xfId="19" applyFont="1" applyFill="1" applyBorder="1" applyAlignment="1">
      <alignment horizontal="center"/>
      <protection/>
    </xf>
    <xf numFmtId="1" fontId="1" fillId="0" borderId="2" xfId="0" applyNumberFormat="1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left" wrapText="1"/>
    </xf>
    <xf numFmtId="1" fontId="3" fillId="0" borderId="4" xfId="0" applyNumberFormat="1" applyFont="1" applyFill="1" applyBorder="1" applyAlignment="1">
      <alignment horizontal="left" wrapText="1"/>
    </xf>
    <xf numFmtId="1" fontId="1" fillId="0" borderId="5" xfId="0" applyNumberFormat="1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left" wrapText="1"/>
    </xf>
    <xf numFmtId="1" fontId="1" fillId="0" borderId="4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3" fillId="0" borderId="7" xfId="0" applyNumberFormat="1" applyFont="1" applyFill="1" applyBorder="1" applyAlignment="1">
      <alignment horizontal="left" wrapText="1"/>
    </xf>
    <xf numFmtId="0" fontId="1" fillId="0" borderId="8" xfId="19" applyFont="1" applyFill="1" applyBorder="1" applyAlignment="1">
      <alignment horizontal="center"/>
      <protection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43" fontId="1" fillId="0" borderId="4" xfId="0" applyNumberFormat="1" applyFont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/>
    </xf>
    <xf numFmtId="43" fontId="3" fillId="0" borderId="4" xfId="15" applyFont="1" applyBorder="1" applyAlignment="1">
      <alignment/>
    </xf>
    <xf numFmtId="43" fontId="1" fillId="0" borderId="4" xfId="15" applyFont="1" applyBorder="1" applyAlignment="1">
      <alignment/>
    </xf>
    <xf numFmtId="164" fontId="3" fillId="0" borderId="4" xfId="0" applyNumberFormat="1" applyFont="1" applyFill="1" applyBorder="1" applyAlignment="1">
      <alignment horizontal="right"/>
    </xf>
    <xf numFmtId="43" fontId="1" fillId="0" borderId="4" xfId="15" applyFont="1" applyBorder="1" applyAlignment="1">
      <alignment horizontal="right"/>
    </xf>
    <xf numFmtId="43" fontId="3" fillId="0" borderId="4" xfId="15" applyFont="1" applyBorder="1" applyAlignment="1">
      <alignment horizontal="right"/>
    </xf>
    <xf numFmtId="43" fontId="2" fillId="0" borderId="4" xfId="15" applyFont="1" applyBorder="1" applyAlignment="1">
      <alignment/>
    </xf>
    <xf numFmtId="43" fontId="4" fillId="0" borderId="4" xfId="15" applyFont="1" applyBorder="1" applyAlignment="1">
      <alignment/>
    </xf>
    <xf numFmtId="164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AI 201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6.7109375" style="2" customWidth="1"/>
    <col min="2" max="2" width="62.421875" style="2" customWidth="1"/>
    <col min="3" max="3" width="18.00390625" style="2" customWidth="1"/>
    <col min="4" max="16384" width="11.421875" style="2" customWidth="1"/>
  </cols>
  <sheetData>
    <row r="1" spans="1:3" ht="12.75">
      <c r="A1" s="1"/>
      <c r="B1" s="1"/>
      <c r="C1" s="1"/>
    </row>
    <row r="2" spans="1:3" ht="12.75">
      <c r="A2" s="56" t="s">
        <v>245</v>
      </c>
      <c r="B2" s="56"/>
      <c r="C2" s="56"/>
    </row>
    <row r="3" spans="1:3" ht="12.75">
      <c r="A3" s="56" t="s">
        <v>249</v>
      </c>
      <c r="B3" s="56"/>
      <c r="C3" s="56"/>
    </row>
    <row r="4" spans="1:3" ht="13.5" thickBot="1">
      <c r="A4" s="5"/>
      <c r="B4" s="6"/>
      <c r="C4" s="5"/>
    </row>
    <row r="5" spans="1:3" ht="39" customHeight="1" thickBot="1">
      <c r="A5" s="7" t="s">
        <v>246</v>
      </c>
      <c r="B5" s="21" t="s">
        <v>247</v>
      </c>
      <c r="C5" s="7" t="s">
        <v>248</v>
      </c>
    </row>
    <row r="6" spans="1:3" ht="12.75">
      <c r="A6" s="8">
        <v>22</v>
      </c>
      <c r="B6" s="22" t="s">
        <v>0</v>
      </c>
      <c r="C6" s="34">
        <f>+C7+C190+C283+C293</f>
        <v>8329734154.91</v>
      </c>
    </row>
    <row r="7" spans="1:3" ht="12.75">
      <c r="A7" s="8">
        <v>221</v>
      </c>
      <c r="B7" s="22" t="s">
        <v>1</v>
      </c>
      <c r="C7" s="34">
        <f>+C8+C25+C34+C45+C64+C67+C71+C75+C86+C92+C107+C125+C141+C167+C178+C185</f>
        <v>5440556049.24</v>
      </c>
    </row>
    <row r="8" spans="1:3" ht="12.75">
      <c r="A8" s="9">
        <v>22101</v>
      </c>
      <c r="B8" s="23" t="s">
        <v>2</v>
      </c>
      <c r="C8" s="35">
        <f>+C9+C11+C14+C16+C18+C22</f>
        <v>642000000</v>
      </c>
    </row>
    <row r="9" spans="1:3" ht="22.5">
      <c r="A9" s="10">
        <v>2210101</v>
      </c>
      <c r="B9" s="24" t="s">
        <v>3</v>
      </c>
      <c r="C9" s="36">
        <f>SUM(C10:C10)</f>
        <v>18000000</v>
      </c>
    </row>
    <row r="10" spans="1:3" ht="12.75">
      <c r="A10" s="11">
        <v>221010101</v>
      </c>
      <c r="B10" s="25" t="s">
        <v>4</v>
      </c>
      <c r="C10" s="37">
        <v>18000000</v>
      </c>
    </row>
    <row r="11" spans="1:3" ht="12.75">
      <c r="A11" s="12">
        <v>2210102</v>
      </c>
      <c r="B11" s="26" t="s">
        <v>5</v>
      </c>
      <c r="C11" s="38">
        <f>SUM(C12:C13)</f>
        <v>6000000</v>
      </c>
    </row>
    <row r="12" spans="1:3" ht="12.75">
      <c r="A12" s="13">
        <v>221010201</v>
      </c>
      <c r="B12" s="27" t="s">
        <v>6</v>
      </c>
      <c r="C12" s="39">
        <v>4000000</v>
      </c>
    </row>
    <row r="13" spans="1:3" ht="12.75">
      <c r="A13" s="13">
        <f>+A12+1</f>
        <v>221010202</v>
      </c>
      <c r="B13" s="27" t="s">
        <v>7</v>
      </c>
      <c r="C13" s="39">
        <v>2000000</v>
      </c>
    </row>
    <row r="14" spans="1:3" ht="12.75">
      <c r="A14" s="8">
        <v>2210103</v>
      </c>
      <c r="B14" s="22" t="s">
        <v>8</v>
      </c>
      <c r="C14" s="34">
        <f>SUM(C15:C15)</f>
        <v>220000000</v>
      </c>
    </row>
    <row r="15" spans="1:3" ht="12.75">
      <c r="A15" s="13">
        <v>221010301</v>
      </c>
      <c r="B15" s="27" t="s">
        <v>9</v>
      </c>
      <c r="C15" s="39">
        <f>220000000</f>
        <v>220000000</v>
      </c>
    </row>
    <row r="16" spans="1:3" ht="12.75">
      <c r="A16" s="8">
        <v>2210104</v>
      </c>
      <c r="B16" s="22" t="s">
        <v>10</v>
      </c>
      <c r="C16" s="34">
        <f>SUM(C17)</f>
        <v>3000000</v>
      </c>
    </row>
    <row r="17" spans="1:3" ht="22.5">
      <c r="A17" s="13">
        <v>221010401</v>
      </c>
      <c r="B17" s="27" t="s">
        <v>11</v>
      </c>
      <c r="C17" s="39">
        <v>3000000</v>
      </c>
    </row>
    <row r="18" spans="1:3" ht="12.75">
      <c r="A18" s="8">
        <v>2210105</v>
      </c>
      <c r="B18" s="22" t="s">
        <v>12</v>
      </c>
      <c r="C18" s="34">
        <f>SUM(C19:C21)</f>
        <v>255000000</v>
      </c>
    </row>
    <row r="19" spans="1:3" ht="12.75">
      <c r="A19" s="13">
        <v>221010501</v>
      </c>
      <c r="B19" s="27" t="s">
        <v>13</v>
      </c>
      <c r="C19" s="39">
        <v>5000000</v>
      </c>
    </row>
    <row r="20" spans="1:3" ht="12.75">
      <c r="A20" s="13">
        <f>+A19+1</f>
        <v>221010502</v>
      </c>
      <c r="B20" s="27" t="s">
        <v>14</v>
      </c>
      <c r="C20" s="39">
        <v>150000000</v>
      </c>
    </row>
    <row r="21" spans="1:3" ht="12.75">
      <c r="A21" s="13">
        <f>+A20+1</f>
        <v>221010503</v>
      </c>
      <c r="B21" s="27" t="s">
        <v>15</v>
      </c>
      <c r="C21" s="39">
        <v>100000000</v>
      </c>
    </row>
    <row r="22" spans="1:3" ht="12.75">
      <c r="A22" s="8">
        <v>2210106</v>
      </c>
      <c r="B22" s="22" t="s">
        <v>16</v>
      </c>
      <c r="C22" s="34">
        <f>SUM(C23:C24)</f>
        <v>140000000</v>
      </c>
    </row>
    <row r="23" spans="1:3" ht="12.75">
      <c r="A23" s="13">
        <v>221010601</v>
      </c>
      <c r="B23" s="27" t="s">
        <v>17</v>
      </c>
      <c r="C23" s="39">
        <v>10000000</v>
      </c>
    </row>
    <row r="24" spans="1:3" ht="12.75">
      <c r="A24" s="13">
        <f>+A23+1</f>
        <v>221010602</v>
      </c>
      <c r="B24" s="27" t="s">
        <v>18</v>
      </c>
      <c r="C24" s="39">
        <v>130000000</v>
      </c>
    </row>
    <row r="25" spans="1:3" ht="12.75">
      <c r="A25" s="8">
        <v>22102</v>
      </c>
      <c r="B25" s="22" t="s">
        <v>19</v>
      </c>
      <c r="C25" s="34">
        <f>+C26</f>
        <v>187200000</v>
      </c>
    </row>
    <row r="26" spans="1:3" ht="22.5">
      <c r="A26" s="9">
        <v>2210201</v>
      </c>
      <c r="B26" s="23" t="s">
        <v>20</v>
      </c>
      <c r="C26" s="35">
        <f>SUM(C27:C33)</f>
        <v>187200000</v>
      </c>
    </row>
    <row r="27" spans="1:3" ht="12.75">
      <c r="A27" s="11">
        <v>221020101</v>
      </c>
      <c r="B27" s="25" t="s">
        <v>21</v>
      </c>
      <c r="C27" s="37">
        <v>13000000</v>
      </c>
    </row>
    <row r="28" spans="1:3" ht="12.75">
      <c r="A28" s="11">
        <f aca="true" t="shared" si="0" ref="A28:A33">+A27+1</f>
        <v>221020102</v>
      </c>
      <c r="B28" s="25" t="s">
        <v>22</v>
      </c>
      <c r="C28" s="37">
        <v>5000000</v>
      </c>
    </row>
    <row r="29" spans="1:3" ht="12.75">
      <c r="A29" s="14">
        <f t="shared" si="0"/>
        <v>221020103</v>
      </c>
      <c r="B29" s="28" t="s">
        <v>23</v>
      </c>
      <c r="C29" s="40">
        <v>7800000</v>
      </c>
    </row>
    <row r="30" spans="1:3" ht="22.5">
      <c r="A30" s="13">
        <f t="shared" si="0"/>
        <v>221020104</v>
      </c>
      <c r="B30" s="27" t="s">
        <v>24</v>
      </c>
      <c r="C30" s="39">
        <v>5400000</v>
      </c>
    </row>
    <row r="31" spans="1:3" ht="12.75">
      <c r="A31" s="13">
        <f t="shared" si="0"/>
        <v>221020105</v>
      </c>
      <c r="B31" s="27" t="s">
        <v>25</v>
      </c>
      <c r="C31" s="39">
        <v>36000000</v>
      </c>
    </row>
    <row r="32" spans="1:3" ht="12.75">
      <c r="A32" s="13">
        <f t="shared" si="0"/>
        <v>221020106</v>
      </c>
      <c r="B32" s="27" t="s">
        <v>26</v>
      </c>
      <c r="C32" s="39">
        <v>20000000</v>
      </c>
    </row>
    <row r="33" spans="1:3" ht="12.75">
      <c r="A33" s="13">
        <f t="shared" si="0"/>
        <v>221020107</v>
      </c>
      <c r="B33" s="27" t="s">
        <v>27</v>
      </c>
      <c r="C33" s="39">
        <v>100000000</v>
      </c>
    </row>
    <row r="34" spans="1:3" ht="12.75">
      <c r="A34" s="8">
        <v>22103</v>
      </c>
      <c r="B34" s="22" t="s">
        <v>28</v>
      </c>
      <c r="C34" s="34">
        <f>+C35+C39+C42</f>
        <v>1054456049.24</v>
      </c>
    </row>
    <row r="35" spans="1:3" ht="12.75">
      <c r="A35" s="8">
        <v>2210301</v>
      </c>
      <c r="B35" s="22" t="s">
        <v>29</v>
      </c>
      <c r="C35" s="34">
        <f>SUM(C36:C38)</f>
        <v>63456049.24</v>
      </c>
    </row>
    <row r="36" spans="1:3" ht="22.5">
      <c r="A36" s="13">
        <v>221030101</v>
      </c>
      <c r="B36" s="27" t="s">
        <v>30</v>
      </c>
      <c r="C36" s="39">
        <v>1000000</v>
      </c>
    </row>
    <row r="37" spans="1:3" ht="12.75">
      <c r="A37" s="13">
        <f>+A36+1</f>
        <v>221030102</v>
      </c>
      <c r="B37" s="27" t="s">
        <v>31</v>
      </c>
      <c r="C37" s="39">
        <v>5000000</v>
      </c>
    </row>
    <row r="38" spans="1:3" ht="12.75">
      <c r="A38" s="13">
        <f>+A37+1</f>
        <v>221030103</v>
      </c>
      <c r="B38" s="27" t="s">
        <v>32</v>
      </c>
      <c r="C38" s="39">
        <f>60000000-2543950.76</f>
        <v>57456049.24</v>
      </c>
    </row>
    <row r="39" spans="1:3" ht="22.5">
      <c r="A39" s="8">
        <v>2210302</v>
      </c>
      <c r="B39" s="22" t="s">
        <v>33</v>
      </c>
      <c r="C39" s="34">
        <f>SUM(C40:C41)</f>
        <v>960000000</v>
      </c>
    </row>
    <row r="40" spans="1:3" ht="12.75">
      <c r="A40" s="13">
        <v>221030201</v>
      </c>
      <c r="B40" s="27" t="s">
        <v>34</v>
      </c>
      <c r="C40" s="39">
        <v>60000000</v>
      </c>
    </row>
    <row r="41" spans="1:3" ht="22.5">
      <c r="A41" s="13">
        <f>+A40+1</f>
        <v>221030202</v>
      </c>
      <c r="B41" s="27" t="s">
        <v>35</v>
      </c>
      <c r="C41" s="39">
        <v>900000000</v>
      </c>
    </row>
    <row r="42" spans="1:3" ht="12.75">
      <c r="A42" s="8">
        <v>2210303</v>
      </c>
      <c r="B42" s="22" t="s">
        <v>36</v>
      </c>
      <c r="C42" s="34">
        <f>SUM(C43:C44)</f>
        <v>31000000</v>
      </c>
    </row>
    <row r="43" spans="1:3" ht="12.75">
      <c r="A43" s="13">
        <v>221030301</v>
      </c>
      <c r="B43" s="27" t="s">
        <v>37</v>
      </c>
      <c r="C43" s="39">
        <v>20000000</v>
      </c>
    </row>
    <row r="44" spans="1:3" ht="12.75">
      <c r="A44" s="13">
        <f>+A43+1</f>
        <v>221030302</v>
      </c>
      <c r="B44" s="27" t="s">
        <v>38</v>
      </c>
      <c r="C44" s="39">
        <v>11000000</v>
      </c>
    </row>
    <row r="45" spans="1:3" ht="12.75">
      <c r="A45" s="8">
        <v>22104</v>
      </c>
      <c r="B45" s="22" t="s">
        <v>39</v>
      </c>
      <c r="C45" s="34">
        <f>+C46+C51+C56+C59+C62</f>
        <v>761000000</v>
      </c>
    </row>
    <row r="46" spans="1:3" ht="12.75">
      <c r="A46" s="8">
        <v>2210401</v>
      </c>
      <c r="B46" s="22" t="s">
        <v>40</v>
      </c>
      <c r="C46" s="34">
        <f>SUM(C47:C50)</f>
        <v>133500000</v>
      </c>
    </row>
    <row r="47" spans="1:3" ht="12.75">
      <c r="A47" s="13">
        <v>221040101</v>
      </c>
      <c r="B47" s="27" t="s">
        <v>41</v>
      </c>
      <c r="C47" s="39">
        <v>3500000</v>
      </c>
    </row>
    <row r="48" spans="1:3" ht="12.75">
      <c r="A48" s="13">
        <f>+A47+1</f>
        <v>221040102</v>
      </c>
      <c r="B48" s="27" t="s">
        <v>42</v>
      </c>
      <c r="C48" s="39">
        <v>15000000</v>
      </c>
    </row>
    <row r="49" spans="1:3" ht="12.75">
      <c r="A49" s="15">
        <f>+A48+1</f>
        <v>221040103</v>
      </c>
      <c r="B49" s="29" t="s">
        <v>43</v>
      </c>
      <c r="C49" s="41">
        <v>15000000</v>
      </c>
    </row>
    <row r="50" spans="1:3" ht="12.75">
      <c r="A50" s="11">
        <f>+A49+1</f>
        <v>221040104</v>
      </c>
      <c r="B50" s="25" t="s">
        <v>44</v>
      </c>
      <c r="C50" s="37">
        <v>100000000</v>
      </c>
    </row>
    <row r="51" spans="1:3" ht="12.75">
      <c r="A51" s="10">
        <v>2210402</v>
      </c>
      <c r="B51" s="24" t="s">
        <v>45</v>
      </c>
      <c r="C51" s="36">
        <f>SUM(C52:C55)</f>
        <v>395500000</v>
      </c>
    </row>
    <row r="52" spans="1:3" ht="12.75">
      <c r="A52" s="14">
        <v>221040201</v>
      </c>
      <c r="B52" s="28" t="s">
        <v>46</v>
      </c>
      <c r="C52" s="40">
        <v>320000000</v>
      </c>
    </row>
    <row r="53" spans="1:3" ht="12.75">
      <c r="A53" s="13">
        <f>+A52+1</f>
        <v>221040202</v>
      </c>
      <c r="B53" s="27" t="s">
        <v>47</v>
      </c>
      <c r="C53" s="39">
        <v>60000000</v>
      </c>
    </row>
    <row r="54" spans="1:3" ht="12.75">
      <c r="A54" s="13">
        <f>+A53+1</f>
        <v>221040203</v>
      </c>
      <c r="B54" s="27" t="s">
        <v>48</v>
      </c>
      <c r="C54" s="39">
        <v>15000000</v>
      </c>
    </row>
    <row r="55" spans="1:3" ht="12.75">
      <c r="A55" s="13">
        <f>+A54+1</f>
        <v>221040204</v>
      </c>
      <c r="B55" s="27" t="s">
        <v>49</v>
      </c>
      <c r="C55" s="39">
        <v>500000</v>
      </c>
    </row>
    <row r="56" spans="1:3" ht="22.5">
      <c r="A56" s="8">
        <v>2210403</v>
      </c>
      <c r="B56" s="22" t="s">
        <v>33</v>
      </c>
      <c r="C56" s="34">
        <f>SUM(C57:C58)</f>
        <v>38000000</v>
      </c>
    </row>
    <row r="57" spans="1:3" ht="12.75">
      <c r="A57" s="13">
        <v>221040301</v>
      </c>
      <c r="B57" s="27" t="s">
        <v>50</v>
      </c>
      <c r="C57" s="39">
        <v>8000000</v>
      </c>
    </row>
    <row r="58" spans="1:3" ht="12.75">
      <c r="A58" s="13">
        <f>+A57+1</f>
        <v>221040302</v>
      </c>
      <c r="B58" s="27" t="s">
        <v>51</v>
      </c>
      <c r="C58" s="39">
        <v>30000000</v>
      </c>
    </row>
    <row r="59" spans="1:3" ht="12.75">
      <c r="A59" s="8">
        <v>2210404</v>
      </c>
      <c r="B59" s="22" t="s">
        <v>52</v>
      </c>
      <c r="C59" s="34">
        <f>SUM(C60:C61)</f>
        <v>170000000</v>
      </c>
    </row>
    <row r="60" spans="1:3" ht="12.75">
      <c r="A60" s="13">
        <v>221040401</v>
      </c>
      <c r="B60" s="27" t="s">
        <v>53</v>
      </c>
      <c r="C60" s="39">
        <v>100000000</v>
      </c>
    </row>
    <row r="61" spans="1:3" ht="12.75">
      <c r="A61" s="13">
        <f>+A60+1</f>
        <v>221040402</v>
      </c>
      <c r="B61" s="27" t="s">
        <v>54</v>
      </c>
      <c r="C61" s="39">
        <v>70000000</v>
      </c>
    </row>
    <row r="62" spans="1:3" ht="12.75">
      <c r="A62" s="8">
        <v>2210405</v>
      </c>
      <c r="B62" s="22" t="s">
        <v>55</v>
      </c>
      <c r="C62" s="34">
        <f>SUM(C63)</f>
        <v>24000000</v>
      </c>
    </row>
    <row r="63" spans="1:3" ht="12.75">
      <c r="A63" s="13">
        <v>221040501</v>
      </c>
      <c r="B63" s="27" t="s">
        <v>56</v>
      </c>
      <c r="C63" s="39">
        <v>24000000</v>
      </c>
    </row>
    <row r="64" spans="1:3" ht="12.75">
      <c r="A64" s="8">
        <v>22105</v>
      </c>
      <c r="B64" s="22" t="s">
        <v>57</v>
      </c>
      <c r="C64" s="34">
        <f>+C65</f>
        <v>80000000</v>
      </c>
    </row>
    <row r="65" spans="1:3" ht="12.75">
      <c r="A65" s="8">
        <v>2210501</v>
      </c>
      <c r="B65" s="22" t="s">
        <v>58</v>
      </c>
      <c r="C65" s="34">
        <f>SUM(C66)</f>
        <v>80000000</v>
      </c>
    </row>
    <row r="66" spans="1:3" ht="12.75">
      <c r="A66" s="13">
        <v>221050101</v>
      </c>
      <c r="B66" s="27" t="s">
        <v>59</v>
      </c>
      <c r="C66" s="39">
        <v>80000000</v>
      </c>
    </row>
    <row r="67" spans="1:3" ht="12.75">
      <c r="A67" s="8">
        <v>22106</v>
      </c>
      <c r="B67" s="22" t="s">
        <v>60</v>
      </c>
      <c r="C67" s="34">
        <f>+C68</f>
        <v>40000000</v>
      </c>
    </row>
    <row r="68" spans="1:3" ht="12.75">
      <c r="A68" s="8">
        <v>2210601</v>
      </c>
      <c r="B68" s="22" t="s">
        <v>61</v>
      </c>
      <c r="C68" s="34">
        <f>SUM(C69:C70)</f>
        <v>40000000</v>
      </c>
    </row>
    <row r="69" spans="1:3" ht="12.75">
      <c r="A69" s="13">
        <v>221060101</v>
      </c>
      <c r="B69" s="27" t="s">
        <v>62</v>
      </c>
      <c r="C69" s="39">
        <v>10000000</v>
      </c>
    </row>
    <row r="70" spans="1:3" ht="12.75">
      <c r="A70" s="13">
        <f>+A69+1</f>
        <v>221060102</v>
      </c>
      <c r="B70" s="27" t="s">
        <v>63</v>
      </c>
      <c r="C70" s="39">
        <v>30000000</v>
      </c>
    </row>
    <row r="71" spans="1:3" ht="12.75">
      <c r="A71" s="8">
        <v>22107</v>
      </c>
      <c r="B71" s="22" t="s">
        <v>64</v>
      </c>
      <c r="C71" s="34">
        <f>+C72</f>
        <v>395000000</v>
      </c>
    </row>
    <row r="72" spans="1:3" ht="12.75">
      <c r="A72" s="8">
        <v>2210701</v>
      </c>
      <c r="B72" s="22" t="s">
        <v>65</v>
      </c>
      <c r="C72" s="34">
        <f>SUM(C73:C74)</f>
        <v>395000000</v>
      </c>
    </row>
    <row r="73" spans="1:3" ht="12.75">
      <c r="A73" s="13">
        <v>221070101</v>
      </c>
      <c r="B73" s="27" t="s">
        <v>66</v>
      </c>
      <c r="C73" s="39">
        <v>150000000</v>
      </c>
    </row>
    <row r="74" spans="1:3" ht="12.75">
      <c r="A74" s="13">
        <f>+A73+1</f>
        <v>221070102</v>
      </c>
      <c r="B74" s="27" t="s">
        <v>67</v>
      </c>
      <c r="C74" s="39">
        <v>245000000</v>
      </c>
    </row>
    <row r="75" spans="1:3" ht="12.75">
      <c r="A75" s="8">
        <v>22108</v>
      </c>
      <c r="B75" s="22" t="s">
        <v>68</v>
      </c>
      <c r="C75" s="34">
        <f>+C76+C84</f>
        <v>63000000</v>
      </c>
    </row>
    <row r="76" spans="1:3" ht="12.75">
      <c r="A76" s="8">
        <v>2210801</v>
      </c>
      <c r="B76" s="22" t="s">
        <v>69</v>
      </c>
      <c r="C76" s="34">
        <f>SUM(C77:C83)</f>
        <v>60000000</v>
      </c>
    </row>
    <row r="77" spans="1:3" ht="12.75">
      <c r="A77" s="13">
        <v>221080101</v>
      </c>
      <c r="B77" s="27" t="s">
        <v>70</v>
      </c>
      <c r="C77" s="39">
        <v>3000000</v>
      </c>
    </row>
    <row r="78" spans="1:3" ht="12.75">
      <c r="A78" s="13">
        <f aca="true" t="shared" si="1" ref="A78:A83">+A77+1</f>
        <v>221080102</v>
      </c>
      <c r="B78" s="27" t="s">
        <v>71</v>
      </c>
      <c r="C78" s="39">
        <v>2000000</v>
      </c>
    </row>
    <row r="79" spans="1:3" ht="22.5">
      <c r="A79" s="13">
        <f t="shared" si="1"/>
        <v>221080103</v>
      </c>
      <c r="B79" s="27" t="s">
        <v>72</v>
      </c>
      <c r="C79" s="39">
        <v>2000000</v>
      </c>
    </row>
    <row r="80" spans="1:3" ht="12.75">
      <c r="A80" s="13">
        <f t="shared" si="1"/>
        <v>221080104</v>
      </c>
      <c r="B80" s="27" t="s">
        <v>73</v>
      </c>
      <c r="C80" s="39">
        <v>5000000</v>
      </c>
    </row>
    <row r="81" spans="1:3" ht="12.75">
      <c r="A81" s="15">
        <f t="shared" si="1"/>
        <v>221080105</v>
      </c>
      <c r="B81" s="29" t="s">
        <v>74</v>
      </c>
      <c r="C81" s="41">
        <v>30000000</v>
      </c>
    </row>
    <row r="82" spans="1:3" ht="12.75">
      <c r="A82" s="11">
        <f t="shared" si="1"/>
        <v>221080106</v>
      </c>
      <c r="B82" s="25" t="s">
        <v>75</v>
      </c>
      <c r="C82" s="37">
        <v>10000000</v>
      </c>
    </row>
    <row r="83" spans="1:3" ht="12.75">
      <c r="A83" s="11">
        <f t="shared" si="1"/>
        <v>221080107</v>
      </c>
      <c r="B83" s="25" t="s">
        <v>76</v>
      </c>
      <c r="C83" s="37">
        <v>8000000</v>
      </c>
    </row>
    <row r="84" spans="1:3" ht="12.75">
      <c r="A84" s="12">
        <v>2210802</v>
      </c>
      <c r="B84" s="26" t="s">
        <v>77</v>
      </c>
      <c r="C84" s="38">
        <f>SUM(C85)</f>
        <v>3000000</v>
      </c>
    </row>
    <row r="85" spans="1:3" ht="12.75">
      <c r="A85" s="13">
        <v>221080201</v>
      </c>
      <c r="B85" s="27" t="s">
        <v>78</v>
      </c>
      <c r="C85" s="39">
        <v>3000000</v>
      </c>
    </row>
    <row r="86" spans="1:3" ht="12.75">
      <c r="A86" s="8">
        <v>22109</v>
      </c>
      <c r="B86" s="22" t="s">
        <v>79</v>
      </c>
      <c r="C86" s="34">
        <f>+C87</f>
        <v>73600000</v>
      </c>
    </row>
    <row r="87" spans="1:3" ht="22.5">
      <c r="A87" s="8">
        <v>2210901</v>
      </c>
      <c r="B87" s="22" t="s">
        <v>20</v>
      </c>
      <c r="C87" s="34">
        <f>SUM(C88:C91)</f>
        <v>73600000</v>
      </c>
    </row>
    <row r="88" spans="1:3" ht="12.75">
      <c r="A88" s="13">
        <v>221090101</v>
      </c>
      <c r="B88" s="27" t="s">
        <v>80</v>
      </c>
      <c r="C88" s="39">
        <v>30000000</v>
      </c>
    </row>
    <row r="89" spans="1:3" ht="12.75">
      <c r="A89" s="13">
        <f>+A88+1</f>
        <v>221090102</v>
      </c>
      <c r="B89" s="27" t="s">
        <v>81</v>
      </c>
      <c r="C89" s="39">
        <v>13600000</v>
      </c>
    </row>
    <row r="90" spans="1:3" ht="12.75">
      <c r="A90" s="13">
        <f>+A89+1</f>
        <v>221090103</v>
      </c>
      <c r="B90" s="27" t="s">
        <v>82</v>
      </c>
      <c r="C90" s="39">
        <v>20000000</v>
      </c>
    </row>
    <row r="91" spans="1:3" ht="12.75">
      <c r="A91" s="13">
        <f>+A90+1</f>
        <v>221090104</v>
      </c>
      <c r="B91" s="27" t="s">
        <v>83</v>
      </c>
      <c r="C91" s="39">
        <v>10000000</v>
      </c>
    </row>
    <row r="92" spans="1:3" ht="12.75">
      <c r="A92" s="8">
        <v>22110</v>
      </c>
      <c r="B92" s="22" t="s">
        <v>84</v>
      </c>
      <c r="C92" s="34">
        <f>+C93+C95+C98+C101+C104</f>
        <v>101000000</v>
      </c>
    </row>
    <row r="93" spans="1:3" ht="12.75">
      <c r="A93" s="8">
        <v>2211001</v>
      </c>
      <c r="B93" s="22" t="s">
        <v>55</v>
      </c>
      <c r="C93" s="34">
        <f>SUM(C94)</f>
        <v>13000000</v>
      </c>
    </row>
    <row r="94" spans="1:3" ht="12.75">
      <c r="A94" s="13">
        <v>221100101</v>
      </c>
      <c r="B94" s="27" t="s">
        <v>85</v>
      </c>
      <c r="C94" s="39">
        <v>13000000</v>
      </c>
    </row>
    <row r="95" spans="1:3" ht="12.75">
      <c r="A95" s="8">
        <v>2211002</v>
      </c>
      <c r="B95" s="22" t="s">
        <v>86</v>
      </c>
      <c r="C95" s="34">
        <f>SUM(C96:C97)</f>
        <v>3000000</v>
      </c>
    </row>
    <row r="96" spans="1:3" ht="12.75">
      <c r="A96" s="15">
        <v>221100201</v>
      </c>
      <c r="B96" s="29" t="s">
        <v>87</v>
      </c>
      <c r="C96" s="41">
        <v>1000000</v>
      </c>
    </row>
    <row r="97" spans="1:3" ht="12.75">
      <c r="A97" s="11">
        <f>+A96+1</f>
        <v>221100202</v>
      </c>
      <c r="B97" s="25" t="s">
        <v>88</v>
      </c>
      <c r="C97" s="37">
        <v>2000000</v>
      </c>
    </row>
    <row r="98" spans="1:3" ht="22.5">
      <c r="A98" s="10">
        <v>2211003</v>
      </c>
      <c r="B98" s="24" t="s">
        <v>89</v>
      </c>
      <c r="C98" s="36">
        <f>SUM(C99:C100)</f>
        <v>8000000</v>
      </c>
    </row>
    <row r="99" spans="1:3" ht="12.75">
      <c r="A99" s="14">
        <v>221100301</v>
      </c>
      <c r="B99" s="28" t="s">
        <v>90</v>
      </c>
      <c r="C99" s="40">
        <v>6000000</v>
      </c>
    </row>
    <row r="100" spans="1:3" ht="12.75">
      <c r="A100" s="13">
        <f>+A99+1</f>
        <v>221100302</v>
      </c>
      <c r="B100" s="27" t="s">
        <v>91</v>
      </c>
      <c r="C100" s="39">
        <v>2000000</v>
      </c>
    </row>
    <row r="101" spans="1:3" ht="22.5">
      <c r="A101" s="8">
        <v>2211004</v>
      </c>
      <c r="B101" s="22" t="s">
        <v>92</v>
      </c>
      <c r="C101" s="34">
        <f>SUM(C102:C103)</f>
        <v>35000000</v>
      </c>
    </row>
    <row r="102" spans="1:3" ht="12.75">
      <c r="A102" s="13">
        <v>221100401</v>
      </c>
      <c r="B102" s="27" t="s">
        <v>93</v>
      </c>
      <c r="C102" s="39">
        <v>30000000</v>
      </c>
    </row>
    <row r="103" spans="1:3" ht="12.75">
      <c r="A103" s="13">
        <f>+A102+1</f>
        <v>221100402</v>
      </c>
      <c r="B103" s="27" t="s">
        <v>94</v>
      </c>
      <c r="C103" s="39">
        <v>5000000</v>
      </c>
    </row>
    <row r="104" spans="1:3" ht="12.75">
      <c r="A104" s="8">
        <v>2211005</v>
      </c>
      <c r="B104" s="22" t="s">
        <v>95</v>
      </c>
      <c r="C104" s="34">
        <f>SUM(C105:C106)</f>
        <v>42000000</v>
      </c>
    </row>
    <row r="105" spans="1:3" ht="12.75">
      <c r="A105" s="13">
        <v>221100501</v>
      </c>
      <c r="B105" s="27" t="s">
        <v>96</v>
      </c>
      <c r="C105" s="39">
        <v>12000000</v>
      </c>
    </row>
    <row r="106" spans="1:3" ht="12.75">
      <c r="A106" s="13">
        <f>+A105+1</f>
        <v>221100502</v>
      </c>
      <c r="B106" s="27" t="s">
        <v>97</v>
      </c>
      <c r="C106" s="39">
        <v>30000000</v>
      </c>
    </row>
    <row r="107" spans="1:3" ht="12.75">
      <c r="A107" s="8">
        <v>22111</v>
      </c>
      <c r="B107" s="22" t="s">
        <v>98</v>
      </c>
      <c r="C107" s="34">
        <f>+C108+C110+C112+C116+C119+C121+C123</f>
        <v>681000000</v>
      </c>
    </row>
    <row r="108" spans="1:3" ht="12.75">
      <c r="A108" s="8">
        <v>2211101</v>
      </c>
      <c r="B108" s="22" t="s">
        <v>99</v>
      </c>
      <c r="C108" s="34">
        <f>+C109</f>
        <v>2000000</v>
      </c>
    </row>
    <row r="109" spans="1:3" ht="12.75">
      <c r="A109" s="13">
        <v>221110101</v>
      </c>
      <c r="B109" s="27" t="s">
        <v>100</v>
      </c>
      <c r="C109" s="39">
        <v>2000000</v>
      </c>
    </row>
    <row r="110" spans="1:3" ht="22.5">
      <c r="A110" s="8">
        <v>2211102</v>
      </c>
      <c r="B110" s="22" t="s">
        <v>101</v>
      </c>
      <c r="C110" s="34">
        <f>SUM(C111)</f>
        <v>10000000</v>
      </c>
    </row>
    <row r="111" spans="1:3" ht="12.75">
      <c r="A111" s="13">
        <v>221110201</v>
      </c>
      <c r="B111" s="27" t="s">
        <v>102</v>
      </c>
      <c r="C111" s="39">
        <v>10000000</v>
      </c>
    </row>
    <row r="112" spans="1:3" ht="12.75">
      <c r="A112" s="8">
        <v>2211103</v>
      </c>
      <c r="B112" s="22" t="s">
        <v>103</v>
      </c>
      <c r="C112" s="34">
        <f>SUM(C113:C115)</f>
        <v>6000000</v>
      </c>
    </row>
    <row r="113" spans="1:3" ht="12.75">
      <c r="A113" s="13">
        <v>221110301</v>
      </c>
      <c r="B113" s="27" t="s">
        <v>104</v>
      </c>
      <c r="C113" s="39">
        <v>2000000</v>
      </c>
    </row>
    <row r="114" spans="1:3" ht="12.75">
      <c r="A114" s="13">
        <f>+A113+1</f>
        <v>221110302</v>
      </c>
      <c r="B114" s="27" t="s">
        <v>105</v>
      </c>
      <c r="C114" s="39">
        <v>1000000</v>
      </c>
    </row>
    <row r="115" spans="1:3" ht="12.75">
      <c r="A115" s="13">
        <f>+A114+1</f>
        <v>221110303</v>
      </c>
      <c r="B115" s="27" t="s">
        <v>106</v>
      </c>
      <c r="C115" s="39">
        <v>3000000</v>
      </c>
    </row>
    <row r="116" spans="1:3" ht="12.75">
      <c r="A116" s="8">
        <v>2211104</v>
      </c>
      <c r="B116" s="22" t="s">
        <v>107</v>
      </c>
      <c r="C116" s="34">
        <f>SUM(C117:C118)</f>
        <v>6000000</v>
      </c>
    </row>
    <row r="117" spans="1:3" ht="12.75">
      <c r="A117" s="13">
        <v>221110401</v>
      </c>
      <c r="B117" s="27" t="s">
        <v>108</v>
      </c>
      <c r="C117" s="39">
        <v>1000000</v>
      </c>
    </row>
    <row r="118" spans="1:3" ht="12.75">
      <c r="A118" s="13">
        <f>+A117+1</f>
        <v>221110402</v>
      </c>
      <c r="B118" s="27" t="s">
        <v>109</v>
      </c>
      <c r="C118" s="39">
        <v>5000000</v>
      </c>
    </row>
    <row r="119" spans="1:3" ht="12.75">
      <c r="A119" s="8">
        <v>2211105</v>
      </c>
      <c r="B119" s="22" t="s">
        <v>110</v>
      </c>
      <c r="C119" s="34">
        <f>SUM(C120)</f>
        <v>650000000</v>
      </c>
    </row>
    <row r="120" spans="1:3" ht="12.75">
      <c r="A120" s="13">
        <v>221110501</v>
      </c>
      <c r="B120" s="27" t="s">
        <v>111</v>
      </c>
      <c r="C120" s="39">
        <v>650000000</v>
      </c>
    </row>
    <row r="121" spans="1:3" ht="12.75">
      <c r="A121" s="8">
        <v>2211106</v>
      </c>
      <c r="B121" s="22" t="s">
        <v>112</v>
      </c>
      <c r="C121" s="34">
        <f>SUM(C122)</f>
        <v>2000000</v>
      </c>
    </row>
    <row r="122" spans="1:3" ht="12.75">
      <c r="A122" s="13">
        <v>221110601</v>
      </c>
      <c r="B122" s="27" t="s">
        <v>113</v>
      </c>
      <c r="C122" s="39">
        <v>2000000</v>
      </c>
    </row>
    <row r="123" spans="1:3" ht="12.75">
      <c r="A123" s="8">
        <v>2211107</v>
      </c>
      <c r="B123" s="22" t="s">
        <v>114</v>
      </c>
      <c r="C123" s="34">
        <f>SUM(C124)</f>
        <v>5000000</v>
      </c>
    </row>
    <row r="124" spans="1:3" ht="12.75">
      <c r="A124" s="13">
        <v>221110701</v>
      </c>
      <c r="B124" s="27" t="s">
        <v>115</v>
      </c>
      <c r="C124" s="39">
        <v>5000000</v>
      </c>
    </row>
    <row r="125" spans="1:3" ht="12.75">
      <c r="A125" s="8">
        <v>22112</v>
      </c>
      <c r="B125" s="22" t="s">
        <v>116</v>
      </c>
      <c r="C125" s="34">
        <f>+C126+C128+C131+C133+C136+C138</f>
        <v>217000000</v>
      </c>
    </row>
    <row r="126" spans="1:3" ht="22.5">
      <c r="A126" s="8">
        <v>2211201</v>
      </c>
      <c r="B126" s="22" t="s">
        <v>20</v>
      </c>
      <c r="C126" s="34">
        <f>SUM(C127)</f>
        <v>40000000</v>
      </c>
    </row>
    <row r="127" spans="1:3" ht="12.75">
      <c r="A127" s="13">
        <v>221120101</v>
      </c>
      <c r="B127" s="27" t="s">
        <v>117</v>
      </c>
      <c r="C127" s="39">
        <v>40000000</v>
      </c>
    </row>
    <row r="128" spans="1:3" ht="12.75">
      <c r="A128" s="8">
        <v>2211202</v>
      </c>
      <c r="B128" s="22" t="s">
        <v>118</v>
      </c>
      <c r="C128" s="34">
        <f>SUM(C129:C130)</f>
        <v>20000000</v>
      </c>
    </row>
    <row r="129" spans="1:3" ht="12.75">
      <c r="A129" s="13">
        <v>221120201</v>
      </c>
      <c r="B129" s="27" t="s">
        <v>119</v>
      </c>
      <c r="C129" s="39">
        <v>5000000</v>
      </c>
    </row>
    <row r="130" spans="1:3" ht="12.75">
      <c r="A130" s="13">
        <f>+A129+1</f>
        <v>221120202</v>
      </c>
      <c r="B130" s="27" t="s">
        <v>120</v>
      </c>
      <c r="C130" s="39">
        <v>15000000</v>
      </c>
    </row>
    <row r="131" spans="1:3" ht="12.75">
      <c r="A131" s="8">
        <v>2211203</v>
      </c>
      <c r="B131" s="22" t="s">
        <v>121</v>
      </c>
      <c r="C131" s="34">
        <f>SUM(C132:C132)</f>
        <v>5000000</v>
      </c>
    </row>
    <row r="132" spans="1:3" ht="12.75">
      <c r="A132" s="13">
        <v>221120301</v>
      </c>
      <c r="B132" s="27" t="s">
        <v>122</v>
      </c>
      <c r="C132" s="39">
        <v>5000000</v>
      </c>
    </row>
    <row r="133" spans="1:3" ht="12.75">
      <c r="A133" s="8">
        <v>2211204</v>
      </c>
      <c r="B133" s="22" t="s">
        <v>123</v>
      </c>
      <c r="C133" s="34">
        <f>SUM(C134:C135)</f>
        <v>95000000</v>
      </c>
    </row>
    <row r="134" spans="1:3" ht="12.75">
      <c r="A134" s="13">
        <v>221120401</v>
      </c>
      <c r="B134" s="27" t="s">
        <v>124</v>
      </c>
      <c r="C134" s="39">
        <v>80000000</v>
      </c>
    </row>
    <row r="135" spans="1:3" ht="12.75">
      <c r="A135" s="15">
        <v>221120402</v>
      </c>
      <c r="B135" s="29" t="s">
        <v>125</v>
      </c>
      <c r="C135" s="41">
        <v>15000000</v>
      </c>
    </row>
    <row r="136" spans="1:3" ht="12.75">
      <c r="A136" s="10">
        <v>2211205</v>
      </c>
      <c r="B136" s="24" t="s">
        <v>126</v>
      </c>
      <c r="C136" s="36">
        <f>SUM(C137)</f>
        <v>37000000</v>
      </c>
    </row>
    <row r="137" spans="1:3" ht="12.75">
      <c r="A137" s="11">
        <v>221120501</v>
      </c>
      <c r="B137" s="25" t="s">
        <v>127</v>
      </c>
      <c r="C137" s="37">
        <v>37000000</v>
      </c>
    </row>
    <row r="138" spans="1:3" ht="12.75">
      <c r="A138" s="12">
        <v>2211206</v>
      </c>
      <c r="B138" s="26" t="s">
        <v>128</v>
      </c>
      <c r="C138" s="38">
        <f>SUM(C139:C140)</f>
        <v>20000000</v>
      </c>
    </row>
    <row r="139" spans="1:3" ht="12.75">
      <c r="A139" s="13">
        <v>221120601</v>
      </c>
      <c r="B139" s="27" t="s">
        <v>129</v>
      </c>
      <c r="C139" s="39">
        <v>15000000</v>
      </c>
    </row>
    <row r="140" spans="1:3" ht="12.75">
      <c r="A140" s="13">
        <f>+A139+1</f>
        <v>221120602</v>
      </c>
      <c r="B140" s="27" t="s">
        <v>130</v>
      </c>
      <c r="C140" s="39">
        <v>5000000</v>
      </c>
    </row>
    <row r="141" spans="1:3" ht="12.75">
      <c r="A141" s="8">
        <v>22113</v>
      </c>
      <c r="B141" s="22" t="s">
        <v>131</v>
      </c>
      <c r="C141" s="34">
        <f>+C142+C146+C155+C158+C160+C163</f>
        <v>353300000</v>
      </c>
    </row>
    <row r="142" spans="1:3" ht="22.5">
      <c r="A142" s="8">
        <v>2211301</v>
      </c>
      <c r="B142" s="22" t="s">
        <v>132</v>
      </c>
      <c r="C142" s="34">
        <f>SUM(C143:C145)</f>
        <v>16800000</v>
      </c>
    </row>
    <row r="143" spans="1:3" ht="12.75">
      <c r="A143" s="15">
        <v>221130101</v>
      </c>
      <c r="B143" s="29" t="s">
        <v>133</v>
      </c>
      <c r="C143" s="41">
        <v>5600000</v>
      </c>
    </row>
    <row r="144" spans="1:3" ht="12.75">
      <c r="A144" s="11">
        <f>+A143+1</f>
        <v>221130102</v>
      </c>
      <c r="B144" s="25" t="s">
        <v>134</v>
      </c>
      <c r="C144" s="37">
        <v>5600000</v>
      </c>
    </row>
    <row r="145" spans="1:3" ht="12.75">
      <c r="A145" s="11">
        <f>+A144+1</f>
        <v>221130103</v>
      </c>
      <c r="B145" s="25" t="s">
        <v>135</v>
      </c>
      <c r="C145" s="37">
        <v>5600000</v>
      </c>
    </row>
    <row r="146" spans="1:3" ht="12.75">
      <c r="A146" s="12">
        <v>2211302</v>
      </c>
      <c r="B146" s="26" t="s">
        <v>136</v>
      </c>
      <c r="C146" s="38">
        <f>SUM(C147:C154)</f>
        <v>208000000</v>
      </c>
    </row>
    <row r="147" spans="1:3" ht="12.75">
      <c r="A147" s="13">
        <v>221130201</v>
      </c>
      <c r="B147" s="27" t="s">
        <v>137</v>
      </c>
      <c r="C147" s="39">
        <v>15000000</v>
      </c>
    </row>
    <row r="148" spans="1:3" ht="12.75">
      <c r="A148" s="13">
        <f aca="true" t="shared" si="2" ref="A148:A154">+A147+1</f>
        <v>221130202</v>
      </c>
      <c r="B148" s="27" t="s">
        <v>138</v>
      </c>
      <c r="C148" s="39">
        <v>57000000</v>
      </c>
    </row>
    <row r="149" spans="1:3" ht="12.75">
      <c r="A149" s="13">
        <f t="shared" si="2"/>
        <v>221130203</v>
      </c>
      <c r="B149" s="27" t="s">
        <v>139</v>
      </c>
      <c r="C149" s="39">
        <v>5000000</v>
      </c>
    </row>
    <row r="150" spans="1:3" ht="12.75">
      <c r="A150" s="13">
        <f t="shared" si="2"/>
        <v>221130204</v>
      </c>
      <c r="B150" s="27" t="s">
        <v>140</v>
      </c>
      <c r="C150" s="39">
        <v>43000000</v>
      </c>
    </row>
    <row r="151" spans="1:3" ht="12.75">
      <c r="A151" s="13">
        <f t="shared" si="2"/>
        <v>221130205</v>
      </c>
      <c r="B151" s="27" t="s">
        <v>141</v>
      </c>
      <c r="C151" s="39">
        <v>12000000</v>
      </c>
    </row>
    <row r="152" spans="1:3" ht="12.75">
      <c r="A152" s="13">
        <f t="shared" si="2"/>
        <v>221130206</v>
      </c>
      <c r="B152" s="27" t="s">
        <v>142</v>
      </c>
      <c r="C152" s="39">
        <v>15000000</v>
      </c>
    </row>
    <row r="153" spans="1:3" ht="12.75">
      <c r="A153" s="13">
        <f t="shared" si="2"/>
        <v>221130207</v>
      </c>
      <c r="B153" s="27" t="s">
        <v>143</v>
      </c>
      <c r="C153" s="39">
        <v>45000000</v>
      </c>
    </row>
    <row r="154" spans="1:3" ht="12.75">
      <c r="A154" s="13">
        <f t="shared" si="2"/>
        <v>221130208</v>
      </c>
      <c r="B154" s="27" t="s">
        <v>144</v>
      </c>
      <c r="C154" s="39">
        <v>16000000</v>
      </c>
    </row>
    <row r="155" spans="1:3" ht="12.75">
      <c r="A155" s="8">
        <v>2211303</v>
      </c>
      <c r="B155" s="22" t="s">
        <v>145</v>
      </c>
      <c r="C155" s="34">
        <f>SUM(C156:C157)</f>
        <v>63000000</v>
      </c>
    </row>
    <row r="156" spans="1:3" ht="12.75">
      <c r="A156" s="13">
        <v>221130301</v>
      </c>
      <c r="B156" s="27" t="s">
        <v>146</v>
      </c>
      <c r="C156" s="39">
        <v>3000000</v>
      </c>
    </row>
    <row r="157" spans="1:3" ht="12.75">
      <c r="A157" s="13">
        <f>+A156+1</f>
        <v>221130302</v>
      </c>
      <c r="B157" s="27" t="s">
        <v>147</v>
      </c>
      <c r="C157" s="39">
        <v>60000000</v>
      </c>
    </row>
    <row r="158" spans="1:3" ht="12.75">
      <c r="A158" s="8">
        <v>2211304</v>
      </c>
      <c r="B158" s="22" t="s">
        <v>148</v>
      </c>
      <c r="C158" s="34">
        <f>SUM(C159)</f>
        <v>6000000</v>
      </c>
    </row>
    <row r="159" spans="1:3" ht="12.75">
      <c r="A159" s="13">
        <v>221130401</v>
      </c>
      <c r="B159" s="27" t="s">
        <v>149</v>
      </c>
      <c r="C159" s="39">
        <v>6000000</v>
      </c>
    </row>
    <row r="160" spans="1:3" ht="12.75">
      <c r="A160" s="8">
        <v>2211305</v>
      </c>
      <c r="B160" s="22" t="s">
        <v>150</v>
      </c>
      <c r="C160" s="34">
        <f>SUM(C161:C162)</f>
        <v>25000000</v>
      </c>
    </row>
    <row r="161" spans="1:3" ht="12.75">
      <c r="A161" s="13">
        <v>221130501</v>
      </c>
      <c r="B161" s="27" t="s">
        <v>151</v>
      </c>
      <c r="C161" s="39">
        <v>3000000</v>
      </c>
    </row>
    <row r="162" spans="1:3" ht="12.75">
      <c r="A162" s="13">
        <f>+A161+1</f>
        <v>221130502</v>
      </c>
      <c r="B162" s="27" t="s">
        <v>152</v>
      </c>
      <c r="C162" s="39">
        <v>22000000</v>
      </c>
    </row>
    <row r="163" spans="1:3" ht="12.75">
      <c r="A163" s="8">
        <v>2211306</v>
      </c>
      <c r="B163" s="22" t="s">
        <v>153</v>
      </c>
      <c r="C163" s="34">
        <f>SUM(C164:C166)</f>
        <v>34500000</v>
      </c>
    </row>
    <row r="164" spans="1:3" ht="12.75">
      <c r="A164" s="13">
        <v>221130601</v>
      </c>
      <c r="B164" s="27" t="s">
        <v>154</v>
      </c>
      <c r="C164" s="39">
        <v>31500000</v>
      </c>
    </row>
    <row r="165" spans="1:3" ht="12.75">
      <c r="A165" s="13">
        <f>+A164+1</f>
        <v>221130602</v>
      </c>
      <c r="B165" s="27" t="s">
        <v>155</v>
      </c>
      <c r="C165" s="39">
        <v>2000000</v>
      </c>
    </row>
    <row r="166" spans="1:3" ht="12.75">
      <c r="A166" s="13">
        <f>+A165+1</f>
        <v>221130603</v>
      </c>
      <c r="B166" s="27" t="s">
        <v>156</v>
      </c>
      <c r="C166" s="39">
        <v>1000000</v>
      </c>
    </row>
    <row r="167" spans="1:3" ht="12.75">
      <c r="A167" s="8">
        <v>22114</v>
      </c>
      <c r="B167" s="22" t="s">
        <v>157</v>
      </c>
      <c r="C167" s="34">
        <f>+C168+C170+C176</f>
        <v>273000000</v>
      </c>
    </row>
    <row r="168" spans="1:3" ht="12.75">
      <c r="A168" s="8">
        <v>2211401</v>
      </c>
      <c r="B168" s="22" t="s">
        <v>158</v>
      </c>
      <c r="C168" s="34">
        <f>SUM(C169)</f>
        <v>3000000</v>
      </c>
    </row>
    <row r="169" spans="1:3" ht="12.75">
      <c r="A169" s="13">
        <v>221140101</v>
      </c>
      <c r="B169" s="27" t="s">
        <v>159</v>
      </c>
      <c r="C169" s="39">
        <v>3000000</v>
      </c>
    </row>
    <row r="170" spans="1:3" ht="12.75">
      <c r="A170" s="8">
        <v>2211402</v>
      </c>
      <c r="B170" s="22" t="s">
        <v>160</v>
      </c>
      <c r="C170" s="34">
        <f>SUM(C171:C175)</f>
        <v>198000000</v>
      </c>
    </row>
    <row r="171" spans="1:3" ht="12.75">
      <c r="A171" s="13">
        <v>221140201</v>
      </c>
      <c r="B171" s="27" t="s">
        <v>161</v>
      </c>
      <c r="C171" s="39">
        <v>79000000</v>
      </c>
    </row>
    <row r="172" spans="1:3" ht="12.75">
      <c r="A172" s="13">
        <f>+A171+1</f>
        <v>221140202</v>
      </c>
      <c r="B172" s="27" t="s">
        <v>162</v>
      </c>
      <c r="C172" s="39">
        <v>79000000</v>
      </c>
    </row>
    <row r="173" spans="1:3" ht="12.75">
      <c r="A173" s="13">
        <f>+A172+1</f>
        <v>221140203</v>
      </c>
      <c r="B173" s="27" t="s">
        <v>163</v>
      </c>
      <c r="C173" s="39">
        <v>5000000</v>
      </c>
    </row>
    <row r="174" spans="1:3" ht="12.75">
      <c r="A174" s="13">
        <f>+A173+1</f>
        <v>221140204</v>
      </c>
      <c r="B174" s="27" t="s">
        <v>164</v>
      </c>
      <c r="C174" s="39">
        <v>10000000</v>
      </c>
    </row>
    <row r="175" spans="1:3" ht="12.75">
      <c r="A175" s="13">
        <f>+A174+1</f>
        <v>221140205</v>
      </c>
      <c r="B175" s="27" t="s">
        <v>165</v>
      </c>
      <c r="C175" s="39">
        <v>25000000</v>
      </c>
    </row>
    <row r="176" spans="1:3" ht="12.75">
      <c r="A176" s="8">
        <v>2211403</v>
      </c>
      <c r="B176" s="22" t="s">
        <v>107</v>
      </c>
      <c r="C176" s="34">
        <f>SUM(C177)</f>
        <v>72000000</v>
      </c>
    </row>
    <row r="177" spans="1:3" ht="12.75">
      <c r="A177" s="13">
        <v>221140301</v>
      </c>
      <c r="B177" s="27" t="s">
        <v>166</v>
      </c>
      <c r="C177" s="39">
        <v>72000000</v>
      </c>
    </row>
    <row r="178" spans="1:3" ht="12.75">
      <c r="A178" s="8">
        <v>22115</v>
      </c>
      <c r="B178" s="22" t="s">
        <v>167</v>
      </c>
      <c r="C178" s="34">
        <f>+C179+C181+C183</f>
        <v>293000000</v>
      </c>
    </row>
    <row r="179" spans="1:3" ht="12.75">
      <c r="A179" s="8">
        <v>2211501</v>
      </c>
      <c r="B179" s="22" t="s">
        <v>168</v>
      </c>
      <c r="C179" s="34">
        <f>SUM(C180)</f>
        <v>256000000</v>
      </c>
    </row>
    <row r="180" spans="1:3" ht="12.75">
      <c r="A180" s="13">
        <v>221150101</v>
      </c>
      <c r="B180" s="27" t="s">
        <v>169</v>
      </c>
      <c r="C180" s="39">
        <v>256000000</v>
      </c>
    </row>
    <row r="181" spans="1:3" ht="12.75">
      <c r="A181" s="8">
        <v>2211502</v>
      </c>
      <c r="B181" s="22" t="s">
        <v>170</v>
      </c>
      <c r="C181" s="34">
        <f>SUM(C182:C182)</f>
        <v>27000000</v>
      </c>
    </row>
    <row r="182" spans="1:3" ht="12.75">
      <c r="A182" s="13">
        <v>221150201</v>
      </c>
      <c r="B182" s="27" t="s">
        <v>171</v>
      </c>
      <c r="C182" s="39">
        <v>27000000</v>
      </c>
    </row>
    <row r="183" spans="1:3" ht="12.75">
      <c r="A183" s="8">
        <v>2211503</v>
      </c>
      <c r="B183" s="22" t="s">
        <v>172</v>
      </c>
      <c r="C183" s="34">
        <f>SUM(C184)</f>
        <v>10000000</v>
      </c>
    </row>
    <row r="184" spans="1:3" ht="12.75">
      <c r="A184" s="13">
        <v>221150301</v>
      </c>
      <c r="B184" s="27" t="s">
        <v>173</v>
      </c>
      <c r="C184" s="39">
        <v>10000000</v>
      </c>
    </row>
    <row r="185" spans="1:3" ht="12.75">
      <c r="A185" s="8">
        <v>22116</v>
      </c>
      <c r="B185" s="22" t="s">
        <v>174</v>
      </c>
      <c r="C185" s="34">
        <f>+C186</f>
        <v>226000000</v>
      </c>
    </row>
    <row r="186" spans="1:3" ht="22.5">
      <c r="A186" s="8">
        <v>2211601</v>
      </c>
      <c r="B186" s="22" t="s">
        <v>175</v>
      </c>
      <c r="C186" s="39">
        <f>SUM(C187:C189)</f>
        <v>226000000</v>
      </c>
    </row>
    <row r="187" spans="1:3" ht="12.75">
      <c r="A187" s="13">
        <v>221160101</v>
      </c>
      <c r="B187" s="27" t="s">
        <v>176</v>
      </c>
      <c r="C187" s="39">
        <v>150000000</v>
      </c>
    </row>
    <row r="188" spans="1:3" ht="12.75">
      <c r="A188" s="13">
        <f>+A187+1</f>
        <v>221160102</v>
      </c>
      <c r="B188" s="27" t="s">
        <v>177</v>
      </c>
      <c r="C188" s="39">
        <v>52000000</v>
      </c>
    </row>
    <row r="189" spans="1:3" ht="12.75">
      <c r="A189" s="13">
        <f>+A188+1</f>
        <v>221160103</v>
      </c>
      <c r="B189" s="27" t="s">
        <v>178</v>
      </c>
      <c r="C189" s="39">
        <v>24000000</v>
      </c>
    </row>
    <row r="190" spans="1:3" ht="12.75">
      <c r="A190" s="8">
        <v>222</v>
      </c>
      <c r="B190" s="30" t="s">
        <v>179</v>
      </c>
      <c r="C190" s="38">
        <f>+C191</f>
        <v>1457100442</v>
      </c>
    </row>
    <row r="191" spans="1:3" ht="12.75">
      <c r="A191" s="16">
        <v>22201</v>
      </c>
      <c r="B191" s="30" t="s">
        <v>180</v>
      </c>
      <c r="C191" s="38">
        <f>+C192+C207+C214+C260+C263</f>
        <v>1457100442</v>
      </c>
    </row>
    <row r="192" spans="1:3" ht="12.75">
      <c r="A192" s="9">
        <v>2220101</v>
      </c>
      <c r="B192" s="23" t="s">
        <v>2</v>
      </c>
      <c r="C192" s="35">
        <f>+C193</f>
        <v>219060121</v>
      </c>
    </row>
    <row r="193" spans="1:3" ht="12.75">
      <c r="A193" s="10">
        <v>222010101</v>
      </c>
      <c r="B193" s="24" t="s">
        <v>181</v>
      </c>
      <c r="C193" s="36">
        <f>+C194+C198+C202+C204</f>
        <v>219060121</v>
      </c>
    </row>
    <row r="194" spans="1:3" ht="22.5">
      <c r="A194" s="10">
        <v>22201010101</v>
      </c>
      <c r="B194" s="24" t="s">
        <v>3</v>
      </c>
      <c r="C194" s="36">
        <f>SUM(C195:C197)</f>
        <v>103060121</v>
      </c>
    </row>
    <row r="195" spans="1:3" ht="12.75">
      <c r="A195" s="14">
        <v>2220101010101</v>
      </c>
      <c r="B195" s="28" t="s">
        <v>4</v>
      </c>
      <c r="C195" s="40">
        <v>80000000</v>
      </c>
    </row>
    <row r="196" spans="1:3" ht="12.75">
      <c r="A196" s="13">
        <f>+A195+1</f>
        <v>2220101010102</v>
      </c>
      <c r="B196" s="27" t="s">
        <v>182</v>
      </c>
      <c r="C196" s="39">
        <v>8060121</v>
      </c>
    </row>
    <row r="197" spans="1:3" ht="12.75">
      <c r="A197" s="13">
        <f>+A196+1</f>
        <v>2220101010103</v>
      </c>
      <c r="B197" s="27" t="s">
        <v>183</v>
      </c>
      <c r="C197" s="39">
        <v>15000000</v>
      </c>
    </row>
    <row r="198" spans="1:3" ht="12.75">
      <c r="A198" s="8">
        <v>22201010102</v>
      </c>
      <c r="B198" s="22" t="s">
        <v>5</v>
      </c>
      <c r="C198" s="34">
        <f>SUM(C199:C201)</f>
        <v>92000000</v>
      </c>
    </row>
    <row r="199" spans="1:3" ht="12.75">
      <c r="A199" s="13">
        <v>2220101010201</v>
      </c>
      <c r="B199" s="27" t="s">
        <v>7</v>
      </c>
      <c r="C199" s="39">
        <v>24000000</v>
      </c>
    </row>
    <row r="200" spans="1:3" ht="12.75">
      <c r="A200" s="13">
        <f>+A199+1</f>
        <v>2220101010202</v>
      </c>
      <c r="B200" s="27" t="s">
        <v>184</v>
      </c>
      <c r="C200" s="39">
        <v>48000000</v>
      </c>
    </row>
    <row r="201" spans="1:3" ht="12.75">
      <c r="A201" s="13">
        <f>+A200+1</f>
        <v>2220101010203</v>
      </c>
      <c r="B201" s="27" t="s">
        <v>185</v>
      </c>
      <c r="C201" s="39">
        <v>20000000</v>
      </c>
    </row>
    <row r="202" spans="1:3" ht="12.75">
      <c r="A202" s="8">
        <v>22201010103</v>
      </c>
      <c r="B202" s="22" t="s">
        <v>8</v>
      </c>
      <c r="C202" s="34">
        <f>SUM(C203)</f>
        <v>10000000</v>
      </c>
    </row>
    <row r="203" spans="1:3" ht="12.75">
      <c r="A203" s="13">
        <v>2220101010301</v>
      </c>
      <c r="B203" s="27" t="s">
        <v>186</v>
      </c>
      <c r="C203" s="39">
        <v>10000000</v>
      </c>
    </row>
    <row r="204" spans="1:3" ht="12.75">
      <c r="A204" s="8">
        <v>22201010104</v>
      </c>
      <c r="B204" s="22" t="s">
        <v>187</v>
      </c>
      <c r="C204" s="34">
        <f>SUM(C205:C206)</f>
        <v>14000000</v>
      </c>
    </row>
    <row r="205" spans="1:3" ht="12.75">
      <c r="A205" s="13">
        <v>2220101010401</v>
      </c>
      <c r="B205" s="27" t="s">
        <v>188</v>
      </c>
      <c r="C205" s="39">
        <v>8000000</v>
      </c>
    </row>
    <row r="206" spans="1:3" ht="12.75">
      <c r="A206" s="13">
        <f>+A205+1</f>
        <v>2220101010402</v>
      </c>
      <c r="B206" s="27" t="s">
        <v>189</v>
      </c>
      <c r="C206" s="39">
        <v>6000000</v>
      </c>
    </row>
    <row r="207" spans="1:3" ht="12.75">
      <c r="A207" s="8">
        <v>2220102</v>
      </c>
      <c r="B207" s="22" t="s">
        <v>19</v>
      </c>
      <c r="C207" s="34">
        <f>+C208</f>
        <v>285209436</v>
      </c>
    </row>
    <row r="208" spans="1:3" ht="22.5">
      <c r="A208" s="8">
        <v>222010201</v>
      </c>
      <c r="B208" s="22" t="s">
        <v>20</v>
      </c>
      <c r="C208" s="34">
        <f>SUM(C209:C213)</f>
        <v>285209436</v>
      </c>
    </row>
    <row r="209" spans="1:3" ht="12.75">
      <c r="A209" s="13">
        <v>22201020101</v>
      </c>
      <c r="B209" s="27" t="s">
        <v>21</v>
      </c>
      <c r="C209" s="39">
        <v>9000000</v>
      </c>
    </row>
    <row r="210" spans="1:3" ht="12.75">
      <c r="A210" s="13">
        <f>+A209+1</f>
        <v>22201020102</v>
      </c>
      <c r="B210" s="27" t="s">
        <v>190</v>
      </c>
      <c r="C210" s="39">
        <v>234209436</v>
      </c>
    </row>
    <row r="211" spans="1:3" ht="12.75">
      <c r="A211" s="13">
        <f>+A210+1</f>
        <v>22201020103</v>
      </c>
      <c r="B211" s="27" t="s">
        <v>22</v>
      </c>
      <c r="C211" s="39">
        <v>13000000</v>
      </c>
    </row>
    <row r="212" spans="1:3" ht="22.5">
      <c r="A212" s="13">
        <f>+A211+1</f>
        <v>22201020104</v>
      </c>
      <c r="B212" s="27" t="s">
        <v>24</v>
      </c>
      <c r="C212" s="39">
        <v>3000000</v>
      </c>
    </row>
    <row r="213" spans="1:3" ht="12.75">
      <c r="A213" s="13">
        <f>+A212+1</f>
        <v>22201020105</v>
      </c>
      <c r="B213" s="27" t="s">
        <v>191</v>
      </c>
      <c r="C213" s="39">
        <v>26000000</v>
      </c>
    </row>
    <row r="214" spans="1:3" ht="12.75">
      <c r="A214" s="8">
        <v>22202</v>
      </c>
      <c r="B214" s="22" t="s">
        <v>192</v>
      </c>
      <c r="C214" s="34">
        <f>+C215+C221+C226</f>
        <v>914557108</v>
      </c>
    </row>
    <row r="215" spans="1:3" ht="12.75">
      <c r="A215" s="8">
        <v>2220201</v>
      </c>
      <c r="B215" s="22" t="s">
        <v>28</v>
      </c>
      <c r="C215" s="34">
        <f>+C216+C219</f>
        <v>40663385</v>
      </c>
    </row>
    <row r="216" spans="1:3" ht="12.75">
      <c r="A216" s="8">
        <v>222020101</v>
      </c>
      <c r="B216" s="22" t="s">
        <v>29</v>
      </c>
      <c r="C216" s="34">
        <f>SUM(C217:C218)</f>
        <v>25000000</v>
      </c>
    </row>
    <row r="217" spans="1:3" ht="12.75">
      <c r="A217" s="13">
        <v>22202010101</v>
      </c>
      <c r="B217" s="27" t="s">
        <v>193</v>
      </c>
      <c r="C217" s="39">
        <v>10000000</v>
      </c>
    </row>
    <row r="218" spans="1:3" ht="12.75">
      <c r="A218" s="13">
        <f>+A217+1</f>
        <v>22202010102</v>
      </c>
      <c r="B218" s="27" t="s">
        <v>194</v>
      </c>
      <c r="C218" s="39">
        <v>15000000</v>
      </c>
    </row>
    <row r="219" spans="1:3" ht="22.5">
      <c r="A219" s="8">
        <v>222020102</v>
      </c>
      <c r="B219" s="22" t="s">
        <v>195</v>
      </c>
      <c r="C219" s="34">
        <f>SUM(C220)</f>
        <v>15663385</v>
      </c>
    </row>
    <row r="220" spans="1:3" ht="12.75">
      <c r="A220" s="13">
        <v>22202010201</v>
      </c>
      <c r="B220" s="27" t="s">
        <v>196</v>
      </c>
      <c r="C220" s="39">
        <v>15663385</v>
      </c>
    </row>
    <row r="221" spans="1:3" ht="12.75">
      <c r="A221" s="8">
        <v>2220202</v>
      </c>
      <c r="B221" s="22" t="s">
        <v>39</v>
      </c>
      <c r="C221" s="34">
        <f>+C222</f>
        <v>30497539</v>
      </c>
    </row>
    <row r="222" spans="1:3" ht="12.75">
      <c r="A222" s="8">
        <v>222020201</v>
      </c>
      <c r="B222" s="22" t="s">
        <v>40</v>
      </c>
      <c r="C222" s="34">
        <f>SUM(C223:C225)</f>
        <v>30497539</v>
      </c>
    </row>
    <row r="223" spans="1:3" ht="12.75">
      <c r="A223" s="13">
        <v>22202020101</v>
      </c>
      <c r="B223" s="27" t="s">
        <v>197</v>
      </c>
      <c r="C223" s="39">
        <v>10000000</v>
      </c>
    </row>
    <row r="224" spans="1:3" ht="12.75">
      <c r="A224" s="13">
        <f>+A223+1</f>
        <v>22202020102</v>
      </c>
      <c r="B224" s="27" t="s">
        <v>42</v>
      </c>
      <c r="C224" s="39">
        <v>10000000</v>
      </c>
    </row>
    <row r="225" spans="1:3" ht="12.75">
      <c r="A225" s="13">
        <f>+A224+1</f>
        <v>22202020103</v>
      </c>
      <c r="B225" s="27" t="s">
        <v>198</v>
      </c>
      <c r="C225" s="39">
        <v>10497539</v>
      </c>
    </row>
    <row r="226" spans="1:3" ht="12.75">
      <c r="A226" s="8">
        <v>2220203</v>
      </c>
      <c r="B226" s="22" t="s">
        <v>199</v>
      </c>
      <c r="C226" s="34">
        <f>+C227+C234+C238+C247+C254</f>
        <v>843396184</v>
      </c>
    </row>
    <row r="227" spans="1:3" ht="12.75">
      <c r="A227" s="8">
        <v>222020301</v>
      </c>
      <c r="B227" s="22" t="s">
        <v>60</v>
      </c>
      <c r="C227" s="34">
        <f>+C228</f>
        <v>254600000</v>
      </c>
    </row>
    <row r="228" spans="1:3" ht="12.75">
      <c r="A228" s="8">
        <v>22202030101</v>
      </c>
      <c r="B228" s="22" t="s">
        <v>61</v>
      </c>
      <c r="C228" s="34">
        <f>SUM(C229:C233)</f>
        <v>254600000</v>
      </c>
    </row>
    <row r="229" spans="1:3" ht="12.75">
      <c r="A229" s="13">
        <v>2220203010101</v>
      </c>
      <c r="B229" s="27" t="s">
        <v>200</v>
      </c>
      <c r="C229" s="39">
        <v>20000000</v>
      </c>
    </row>
    <row r="230" spans="1:3" ht="12.75">
      <c r="A230" s="13">
        <f>+A229+1</f>
        <v>2220203010102</v>
      </c>
      <c r="B230" s="27" t="s">
        <v>201</v>
      </c>
      <c r="C230" s="39">
        <v>30000000</v>
      </c>
    </row>
    <row r="231" spans="1:3" ht="12.75">
      <c r="A231" s="13">
        <f>+A230+1</f>
        <v>2220203010103</v>
      </c>
      <c r="B231" s="27" t="s">
        <v>62</v>
      </c>
      <c r="C231" s="39">
        <v>160000000</v>
      </c>
    </row>
    <row r="232" spans="1:3" ht="22.5">
      <c r="A232" s="13">
        <f>+A231+1</f>
        <v>2220203010104</v>
      </c>
      <c r="B232" s="27" t="s">
        <v>202</v>
      </c>
      <c r="C232" s="39">
        <v>24600000</v>
      </c>
    </row>
    <row r="233" spans="1:3" ht="12.75">
      <c r="A233" s="13">
        <f>+A232+1</f>
        <v>2220203010105</v>
      </c>
      <c r="B233" s="27" t="s">
        <v>203</v>
      </c>
      <c r="C233" s="39">
        <v>20000000</v>
      </c>
    </row>
    <row r="234" spans="1:3" ht="12.75">
      <c r="A234" s="8">
        <v>222020302</v>
      </c>
      <c r="B234" s="22" t="s">
        <v>64</v>
      </c>
      <c r="C234" s="34">
        <f>+C235</f>
        <v>56000000</v>
      </c>
    </row>
    <row r="235" spans="1:3" ht="12.75">
      <c r="A235" s="8">
        <v>22202030201</v>
      </c>
      <c r="B235" s="22" t="s">
        <v>65</v>
      </c>
      <c r="C235" s="34">
        <f>SUM(C236:C237)</f>
        <v>56000000</v>
      </c>
    </row>
    <row r="236" spans="1:3" ht="12.75">
      <c r="A236" s="13">
        <v>2220203020101</v>
      </c>
      <c r="B236" s="27" t="s">
        <v>66</v>
      </c>
      <c r="C236" s="39">
        <v>16000000</v>
      </c>
    </row>
    <row r="237" spans="1:3" ht="12.75">
      <c r="A237" s="13">
        <f>+A236+1</f>
        <v>2220203020102</v>
      </c>
      <c r="B237" s="27" t="s">
        <v>67</v>
      </c>
      <c r="C237" s="39">
        <v>40000000</v>
      </c>
    </row>
    <row r="238" spans="1:3" ht="12.75">
      <c r="A238" s="8">
        <v>222020303</v>
      </c>
      <c r="B238" s="22" t="s">
        <v>68</v>
      </c>
      <c r="C238" s="34">
        <f>+C239+C244</f>
        <v>89703000</v>
      </c>
    </row>
    <row r="239" spans="1:3" ht="12.75">
      <c r="A239" s="8">
        <v>22202030301</v>
      </c>
      <c r="B239" s="22" t="s">
        <v>69</v>
      </c>
      <c r="C239" s="34">
        <f>SUM(C240:C243)</f>
        <v>81703000</v>
      </c>
    </row>
    <row r="240" spans="1:3" ht="12.75">
      <c r="A240" s="13">
        <v>2220203030101</v>
      </c>
      <c r="B240" s="27" t="s">
        <v>204</v>
      </c>
      <c r="C240" s="39">
        <v>52000000</v>
      </c>
    </row>
    <row r="241" spans="1:3" ht="12.75">
      <c r="A241" s="13">
        <f>+A240+1</f>
        <v>2220203030102</v>
      </c>
      <c r="B241" s="27" t="s">
        <v>205</v>
      </c>
      <c r="C241" s="39">
        <v>24703000</v>
      </c>
    </row>
    <row r="242" spans="1:3" ht="12.75">
      <c r="A242" s="13">
        <f>+A241+1</f>
        <v>2220203030103</v>
      </c>
      <c r="B242" s="27" t="s">
        <v>70</v>
      </c>
      <c r="C242" s="39">
        <v>4000000</v>
      </c>
    </row>
    <row r="243" spans="1:3" ht="12.75">
      <c r="A243" s="13">
        <f>+A242+1</f>
        <v>2220203030104</v>
      </c>
      <c r="B243" s="27" t="s">
        <v>206</v>
      </c>
      <c r="C243" s="39">
        <v>1000000</v>
      </c>
    </row>
    <row r="244" spans="1:3" ht="12.75">
      <c r="A244" s="8">
        <v>22202030302</v>
      </c>
      <c r="B244" s="22" t="s">
        <v>77</v>
      </c>
      <c r="C244" s="34">
        <f>SUM(C245:C246)</f>
        <v>8000000</v>
      </c>
    </row>
    <row r="245" spans="1:3" ht="12.75">
      <c r="A245" s="13">
        <v>2220203030201</v>
      </c>
      <c r="B245" s="27" t="s">
        <v>78</v>
      </c>
      <c r="C245" s="39">
        <v>3000000</v>
      </c>
    </row>
    <row r="246" spans="1:3" ht="12.75">
      <c r="A246" s="15">
        <f>+A245+1</f>
        <v>2220203030202</v>
      </c>
      <c r="B246" s="29" t="s">
        <v>207</v>
      </c>
      <c r="C246" s="41">
        <v>5000000</v>
      </c>
    </row>
    <row r="247" spans="1:3" ht="12.75">
      <c r="A247" s="10">
        <v>222020304</v>
      </c>
      <c r="B247" s="24" t="s">
        <v>19</v>
      </c>
      <c r="C247" s="36">
        <f>+C248</f>
        <v>203000000</v>
      </c>
    </row>
    <row r="248" spans="1:3" ht="22.5">
      <c r="A248" s="10">
        <v>22202030401</v>
      </c>
      <c r="B248" s="24" t="s">
        <v>20</v>
      </c>
      <c r="C248" s="36">
        <f>SUM(C249:C253)</f>
        <v>203000000</v>
      </c>
    </row>
    <row r="249" spans="1:3" ht="12.75">
      <c r="A249" s="14">
        <v>2220203040101</v>
      </c>
      <c r="B249" s="28" t="s">
        <v>208</v>
      </c>
      <c r="C249" s="40">
        <v>25000000</v>
      </c>
    </row>
    <row r="250" spans="1:3" ht="22.5">
      <c r="A250" s="13">
        <f>+A249+1</f>
        <v>2220203040102</v>
      </c>
      <c r="B250" s="27" t="s">
        <v>209</v>
      </c>
      <c r="C250" s="39">
        <v>50000000</v>
      </c>
    </row>
    <row r="251" spans="1:3" ht="12.75">
      <c r="A251" s="13">
        <f>+A250+1</f>
        <v>2220203040103</v>
      </c>
      <c r="B251" s="27" t="s">
        <v>21</v>
      </c>
      <c r="C251" s="39">
        <v>14000000</v>
      </c>
    </row>
    <row r="252" spans="1:3" ht="12.75">
      <c r="A252" s="13">
        <f>+A251+1</f>
        <v>2220203040104</v>
      </c>
      <c r="B252" s="27" t="s">
        <v>22</v>
      </c>
      <c r="C252" s="39">
        <v>100000000</v>
      </c>
    </row>
    <row r="253" spans="1:3" ht="12.75">
      <c r="A253" s="13">
        <f>+A252+1</f>
        <v>2220203040105</v>
      </c>
      <c r="B253" s="27" t="s">
        <v>25</v>
      </c>
      <c r="C253" s="39">
        <v>14000000</v>
      </c>
    </row>
    <row r="254" spans="1:3" ht="12.75">
      <c r="A254" s="8">
        <v>222020305</v>
      </c>
      <c r="B254" s="22" t="s">
        <v>79</v>
      </c>
      <c r="C254" s="34">
        <f>+C255</f>
        <v>240093184</v>
      </c>
    </row>
    <row r="255" spans="1:3" ht="22.5">
      <c r="A255" s="8">
        <v>22202030501</v>
      </c>
      <c r="B255" s="22" t="s">
        <v>20</v>
      </c>
      <c r="C255" s="34">
        <f>SUM(C256:C259)</f>
        <v>240093184</v>
      </c>
    </row>
    <row r="256" spans="1:3" ht="12.75">
      <c r="A256" s="13">
        <v>2220203050101</v>
      </c>
      <c r="B256" s="27" t="s">
        <v>80</v>
      </c>
      <c r="C256" s="39">
        <v>80093184</v>
      </c>
    </row>
    <row r="257" spans="1:3" ht="12.75">
      <c r="A257" s="13">
        <f>+A256+1</f>
        <v>2220203050102</v>
      </c>
      <c r="B257" s="27" t="s">
        <v>81</v>
      </c>
      <c r="C257" s="39">
        <v>130000000</v>
      </c>
    </row>
    <row r="258" spans="1:3" ht="12.75">
      <c r="A258" s="13">
        <f>+A257+1</f>
        <v>2220203050103</v>
      </c>
      <c r="B258" s="27" t="s">
        <v>82</v>
      </c>
      <c r="C258" s="39">
        <v>20000000</v>
      </c>
    </row>
    <row r="259" spans="1:3" ht="12.75">
      <c r="A259" s="13">
        <f>+A258+1</f>
        <v>2220203050104</v>
      </c>
      <c r="B259" s="27" t="s">
        <v>83</v>
      </c>
      <c r="C259" s="39">
        <v>10000000</v>
      </c>
    </row>
    <row r="260" spans="1:3" ht="12.75">
      <c r="A260" s="8">
        <v>22203</v>
      </c>
      <c r="B260" s="22" t="s">
        <v>57</v>
      </c>
      <c r="C260" s="34">
        <f>+C261</f>
        <v>23273777</v>
      </c>
    </row>
    <row r="261" spans="1:3" ht="12.75">
      <c r="A261" s="8">
        <v>2220301</v>
      </c>
      <c r="B261" s="22" t="s">
        <v>58</v>
      </c>
      <c r="C261" s="34">
        <f>SUM(C262)</f>
        <v>23273777</v>
      </c>
    </row>
    <row r="262" spans="1:3" ht="12.75">
      <c r="A262" s="15">
        <v>222030101</v>
      </c>
      <c r="B262" s="29" t="s">
        <v>59</v>
      </c>
      <c r="C262" s="41">
        <v>23273777</v>
      </c>
    </row>
    <row r="263" spans="1:3" ht="12.75">
      <c r="A263" s="17">
        <v>22204</v>
      </c>
      <c r="B263" s="31" t="s">
        <v>210</v>
      </c>
      <c r="C263" s="42">
        <f>+C264+C267+C270+C273+C276</f>
        <v>15000000</v>
      </c>
    </row>
    <row r="264" spans="1:3" ht="12.75">
      <c r="A264" s="17">
        <v>2220401</v>
      </c>
      <c r="B264" s="32" t="s">
        <v>211</v>
      </c>
      <c r="C264" s="43">
        <v>500000</v>
      </c>
    </row>
    <row r="265" spans="1:3" ht="12.75">
      <c r="A265" s="17">
        <v>222040101</v>
      </c>
      <c r="B265" s="24" t="s">
        <v>212</v>
      </c>
      <c r="C265" s="44">
        <f>SUM(C266)</f>
        <v>500000</v>
      </c>
    </row>
    <row r="266" spans="1:3" ht="12.75">
      <c r="A266" s="18">
        <v>22204010101</v>
      </c>
      <c r="B266" s="25" t="s">
        <v>213</v>
      </c>
      <c r="C266" s="45">
        <v>500000</v>
      </c>
    </row>
    <row r="267" spans="1:3" ht="12.75">
      <c r="A267" s="17">
        <v>2220402</v>
      </c>
      <c r="B267" s="32" t="s">
        <v>214</v>
      </c>
      <c r="C267" s="46">
        <f>+C268</f>
        <v>8000000</v>
      </c>
    </row>
    <row r="268" spans="1:3" ht="12.75">
      <c r="A268" s="17">
        <v>222040201</v>
      </c>
      <c r="B268" s="24" t="s">
        <v>168</v>
      </c>
      <c r="C268" s="43">
        <f>SUM(C269)</f>
        <v>8000000</v>
      </c>
    </row>
    <row r="269" spans="1:3" ht="12.75">
      <c r="A269" s="18">
        <v>22204020101</v>
      </c>
      <c r="B269" s="25" t="s">
        <v>215</v>
      </c>
      <c r="C269" s="47">
        <v>8000000</v>
      </c>
    </row>
    <row r="270" spans="1:3" ht="12.75">
      <c r="A270" s="17">
        <v>2220403</v>
      </c>
      <c r="B270" s="32" t="s">
        <v>216</v>
      </c>
      <c r="C270" s="43">
        <v>2000000</v>
      </c>
    </row>
    <row r="271" spans="1:3" ht="22.5">
      <c r="A271" s="17">
        <v>222040301</v>
      </c>
      <c r="B271" s="24" t="s">
        <v>3</v>
      </c>
      <c r="C271" s="43">
        <f>SUM(C272)</f>
        <v>2000000</v>
      </c>
    </row>
    <row r="272" spans="1:3" ht="12.75">
      <c r="A272" s="18">
        <v>22204030101</v>
      </c>
      <c r="B272" s="25" t="s">
        <v>4</v>
      </c>
      <c r="C272" s="47">
        <v>2000000</v>
      </c>
    </row>
    <row r="273" spans="1:3" ht="12.75">
      <c r="A273" s="17">
        <v>2220404</v>
      </c>
      <c r="B273" s="32" t="s">
        <v>217</v>
      </c>
      <c r="C273" s="48">
        <v>2000000</v>
      </c>
    </row>
    <row r="274" spans="1:3" ht="22.5">
      <c r="A274" s="17">
        <v>222040401</v>
      </c>
      <c r="B274" s="24" t="s">
        <v>20</v>
      </c>
      <c r="C274" s="48">
        <f>SUM(C275)</f>
        <v>2000000</v>
      </c>
    </row>
    <row r="275" spans="1:3" ht="12.75">
      <c r="A275" s="18">
        <v>22204040101</v>
      </c>
      <c r="B275" s="25" t="s">
        <v>21</v>
      </c>
      <c r="C275" s="49">
        <v>2000000</v>
      </c>
    </row>
    <row r="276" spans="1:3" ht="12.75">
      <c r="A276" s="17">
        <v>2220405</v>
      </c>
      <c r="B276" s="33" t="s">
        <v>218</v>
      </c>
      <c r="C276" s="48">
        <v>2500000</v>
      </c>
    </row>
    <row r="277" spans="1:3" ht="12.75">
      <c r="A277" s="17">
        <v>222040501</v>
      </c>
      <c r="B277" s="33" t="s">
        <v>28</v>
      </c>
      <c r="C277" s="48">
        <f>+C278</f>
        <v>1000000</v>
      </c>
    </row>
    <row r="278" spans="1:3" ht="12.75">
      <c r="A278" s="17">
        <v>22204050101</v>
      </c>
      <c r="B278" s="24" t="s">
        <v>29</v>
      </c>
      <c r="C278" s="50">
        <f>SUM(C279)</f>
        <v>1000000</v>
      </c>
    </row>
    <row r="279" spans="1:3" ht="22.5">
      <c r="A279" s="18">
        <v>2220405010101</v>
      </c>
      <c r="B279" s="25" t="s">
        <v>30</v>
      </c>
      <c r="C279" s="51">
        <v>1000000</v>
      </c>
    </row>
    <row r="280" spans="1:3" ht="12.75">
      <c r="A280" s="17">
        <v>222040502</v>
      </c>
      <c r="B280" s="31" t="s">
        <v>39</v>
      </c>
      <c r="C280" s="50">
        <f>+C281</f>
        <v>1500000</v>
      </c>
    </row>
    <row r="281" spans="1:3" ht="12.75">
      <c r="A281" s="17">
        <v>22204050201</v>
      </c>
      <c r="B281" s="24" t="s">
        <v>40</v>
      </c>
      <c r="C281" s="50">
        <f>SUM(C282)</f>
        <v>1500000</v>
      </c>
    </row>
    <row r="282" spans="1:3" ht="12.75">
      <c r="A282" s="18">
        <v>2220405020101</v>
      </c>
      <c r="B282" s="25" t="s">
        <v>41</v>
      </c>
      <c r="C282" s="51">
        <v>1500000</v>
      </c>
    </row>
    <row r="283" spans="1:3" ht="12.75">
      <c r="A283" s="10">
        <v>223</v>
      </c>
      <c r="B283" s="24" t="s">
        <v>219</v>
      </c>
      <c r="C283" s="36">
        <f>+C284+C290</f>
        <v>100000000</v>
      </c>
    </row>
    <row r="284" spans="1:3" ht="12.75">
      <c r="A284" s="10">
        <v>2231</v>
      </c>
      <c r="B284" s="24" t="s">
        <v>220</v>
      </c>
      <c r="C284" s="36">
        <f>SUM(C285:C289)</f>
        <v>40000000</v>
      </c>
    </row>
    <row r="285" spans="1:3" ht="12.75">
      <c r="A285" s="14">
        <v>223101</v>
      </c>
      <c r="B285" s="28" t="s">
        <v>221</v>
      </c>
      <c r="C285" s="40">
        <v>14000000</v>
      </c>
    </row>
    <row r="286" spans="1:3" ht="12.75">
      <c r="A286" s="13">
        <f>+A285+1</f>
        <v>223102</v>
      </c>
      <c r="B286" s="27" t="s">
        <v>222</v>
      </c>
      <c r="C286" s="39">
        <v>13000000</v>
      </c>
    </row>
    <row r="287" spans="1:3" ht="12.75">
      <c r="A287" s="13">
        <f>+A286+1</f>
        <v>223103</v>
      </c>
      <c r="B287" s="27" t="s">
        <v>223</v>
      </c>
      <c r="C287" s="39">
        <v>10000000</v>
      </c>
    </row>
    <row r="288" spans="1:3" ht="12.75">
      <c r="A288" s="13">
        <f>+A287+1</f>
        <v>223104</v>
      </c>
      <c r="B288" s="27" t="s">
        <v>224</v>
      </c>
      <c r="C288" s="39">
        <v>2000000</v>
      </c>
    </row>
    <row r="289" spans="1:3" ht="12.75">
      <c r="A289" s="13">
        <f>+A288+1</f>
        <v>223105</v>
      </c>
      <c r="B289" s="27" t="s">
        <v>225</v>
      </c>
      <c r="C289" s="39">
        <v>1000000</v>
      </c>
    </row>
    <row r="290" spans="1:3" ht="12.75">
      <c r="A290" s="8">
        <v>2232</v>
      </c>
      <c r="B290" s="22" t="s">
        <v>2</v>
      </c>
      <c r="C290" s="34">
        <f>+C291</f>
        <v>60000000</v>
      </c>
    </row>
    <row r="291" spans="1:3" ht="22.5">
      <c r="A291" s="8">
        <v>223201</v>
      </c>
      <c r="B291" s="22" t="s">
        <v>3</v>
      </c>
      <c r="C291" s="39">
        <f>+C292</f>
        <v>60000000</v>
      </c>
    </row>
    <row r="292" spans="1:3" ht="12.75">
      <c r="A292" s="13">
        <v>22320101</v>
      </c>
      <c r="B292" s="27" t="s">
        <v>4</v>
      </c>
      <c r="C292" s="39">
        <v>60000000</v>
      </c>
    </row>
    <row r="293" spans="1:3" ht="12.75">
      <c r="A293" s="8">
        <v>224</v>
      </c>
      <c r="B293" s="22" t="s">
        <v>226</v>
      </c>
      <c r="C293" s="34">
        <f>+C294+C314+C317</f>
        <v>1332077663.67</v>
      </c>
    </row>
    <row r="294" spans="1:3" ht="12.75">
      <c r="A294" s="8">
        <v>2241</v>
      </c>
      <c r="B294" s="22" t="s">
        <v>167</v>
      </c>
      <c r="C294" s="34">
        <f>+C295+C311</f>
        <v>1292077663.67</v>
      </c>
    </row>
    <row r="295" spans="1:3" ht="12.75">
      <c r="A295" s="8">
        <v>224101</v>
      </c>
      <c r="B295" s="22" t="s">
        <v>227</v>
      </c>
      <c r="C295" s="34">
        <f>+C296+C300+C303+C307</f>
        <v>1227560732.67</v>
      </c>
    </row>
    <row r="296" spans="1:3" ht="12.75">
      <c r="A296" s="8">
        <v>22410101</v>
      </c>
      <c r="B296" s="22" t="s">
        <v>228</v>
      </c>
      <c r="C296" s="34">
        <f>+C297</f>
        <v>1038410714</v>
      </c>
    </row>
    <row r="297" spans="1:3" ht="12.75">
      <c r="A297" s="8">
        <v>2241010101</v>
      </c>
      <c r="B297" s="22" t="s">
        <v>168</v>
      </c>
      <c r="C297" s="34">
        <f>SUM(C298:C299)</f>
        <v>1038410714</v>
      </c>
    </row>
    <row r="298" spans="1:3" ht="12.75">
      <c r="A298" s="13">
        <v>224101010101</v>
      </c>
      <c r="B298" s="27" t="s">
        <v>215</v>
      </c>
      <c r="C298" s="39">
        <v>1025835449</v>
      </c>
    </row>
    <row r="299" spans="1:3" ht="12.75">
      <c r="A299" s="19">
        <f>+A298+1</f>
        <v>224101010102</v>
      </c>
      <c r="B299" s="27" t="s">
        <v>229</v>
      </c>
      <c r="C299" s="39">
        <v>12575265</v>
      </c>
    </row>
    <row r="300" spans="1:3" ht="12.75">
      <c r="A300" s="9">
        <v>22410102</v>
      </c>
      <c r="B300" s="23" t="s">
        <v>230</v>
      </c>
      <c r="C300" s="35">
        <f>+C301</f>
        <v>20000000</v>
      </c>
    </row>
    <row r="301" spans="1:3" ht="12.75">
      <c r="A301" s="10">
        <v>2241010201</v>
      </c>
      <c r="B301" s="24" t="s">
        <v>168</v>
      </c>
      <c r="C301" s="36">
        <f>+C302</f>
        <v>20000000</v>
      </c>
    </row>
    <row r="302" spans="1:3" ht="12.75">
      <c r="A302" s="11">
        <v>224101020101</v>
      </c>
      <c r="B302" s="25" t="s">
        <v>231</v>
      </c>
      <c r="C302" s="37">
        <v>20000000</v>
      </c>
    </row>
    <row r="303" spans="1:3" ht="12.75">
      <c r="A303" s="12">
        <v>22410103</v>
      </c>
      <c r="B303" s="26" t="s">
        <v>232</v>
      </c>
      <c r="C303" s="38">
        <f>+C304</f>
        <v>98842755.67999999</v>
      </c>
    </row>
    <row r="304" spans="1:3" ht="12.75">
      <c r="A304" s="8">
        <v>2241010301</v>
      </c>
      <c r="B304" s="22" t="s">
        <v>168</v>
      </c>
      <c r="C304" s="34">
        <f>SUM(C305:C306)</f>
        <v>98842755.67999999</v>
      </c>
    </row>
    <row r="305" spans="1:3" ht="12.75">
      <c r="A305" s="13">
        <v>224101030101</v>
      </c>
      <c r="B305" s="27" t="s">
        <v>233</v>
      </c>
      <c r="C305" s="39">
        <v>92854670.44</v>
      </c>
    </row>
    <row r="306" spans="1:3" ht="12.75">
      <c r="A306" s="13">
        <f>+A305+1</f>
        <v>224101030102</v>
      </c>
      <c r="B306" s="27" t="s">
        <v>234</v>
      </c>
      <c r="C306" s="39">
        <v>5988085.24</v>
      </c>
    </row>
    <row r="307" spans="1:3" ht="12.75">
      <c r="A307" s="8">
        <v>22410104</v>
      </c>
      <c r="B307" s="22" t="s">
        <v>235</v>
      </c>
      <c r="C307" s="34">
        <f>+C308</f>
        <v>70307262.99</v>
      </c>
    </row>
    <row r="308" spans="1:3" ht="12.75">
      <c r="A308" s="8">
        <v>2241010401</v>
      </c>
      <c r="B308" s="22" t="s">
        <v>168</v>
      </c>
      <c r="C308" s="34">
        <f>SUM(C309:C310)</f>
        <v>70307262.99</v>
      </c>
    </row>
    <row r="309" spans="1:3" ht="12.75">
      <c r="A309" s="13">
        <v>224101040101</v>
      </c>
      <c r="B309" s="27" t="s">
        <v>236</v>
      </c>
      <c r="C309" s="39">
        <v>69127843.49</v>
      </c>
    </row>
    <row r="310" spans="1:3" ht="12.75">
      <c r="A310" s="13">
        <f>+A309+1</f>
        <v>224101040102</v>
      </c>
      <c r="B310" s="27" t="s">
        <v>237</v>
      </c>
      <c r="C310" s="39">
        <v>1179419.5</v>
      </c>
    </row>
    <row r="311" spans="1:3" ht="12.75">
      <c r="A311" s="8">
        <v>224102</v>
      </c>
      <c r="B311" s="22" t="s">
        <v>238</v>
      </c>
      <c r="C311" s="34">
        <f>+C312</f>
        <v>64516931</v>
      </c>
    </row>
    <row r="312" spans="1:3" ht="12.75">
      <c r="A312" s="8">
        <v>22410201</v>
      </c>
      <c r="B312" s="22" t="s">
        <v>212</v>
      </c>
      <c r="C312" s="34">
        <f>+C313</f>
        <v>64516931</v>
      </c>
    </row>
    <row r="313" spans="1:3" ht="12.75">
      <c r="A313" s="13">
        <v>2241020101</v>
      </c>
      <c r="B313" s="27" t="s">
        <v>213</v>
      </c>
      <c r="C313" s="39">
        <v>64516931</v>
      </c>
    </row>
    <row r="314" spans="1:3" ht="12.75">
      <c r="A314" s="8">
        <v>2242</v>
      </c>
      <c r="B314" s="22" t="s">
        <v>239</v>
      </c>
      <c r="C314" s="34">
        <f>+C315</f>
        <v>10000000</v>
      </c>
    </row>
    <row r="315" spans="1:3" ht="12.75">
      <c r="A315" s="8">
        <v>224201</v>
      </c>
      <c r="B315" s="22" t="s">
        <v>240</v>
      </c>
      <c r="C315" s="34">
        <f>+C316</f>
        <v>10000000</v>
      </c>
    </row>
    <row r="316" spans="1:3" ht="12.75">
      <c r="A316" s="13">
        <v>22420101</v>
      </c>
      <c r="B316" s="27" t="s">
        <v>241</v>
      </c>
      <c r="C316" s="39">
        <v>10000000</v>
      </c>
    </row>
    <row r="317" spans="1:3" ht="12.75">
      <c r="A317" s="8">
        <v>2243</v>
      </c>
      <c r="B317" s="22" t="s">
        <v>242</v>
      </c>
      <c r="C317" s="34">
        <f>SUM(C319:C321)</f>
        <v>30000000</v>
      </c>
    </row>
    <row r="318" spans="1:3" ht="22.5">
      <c r="A318" s="8">
        <v>224301</v>
      </c>
      <c r="B318" s="22" t="s">
        <v>33</v>
      </c>
      <c r="C318" s="34">
        <f>+C319</f>
        <v>21000000</v>
      </c>
    </row>
    <row r="319" spans="1:3" ht="12.75">
      <c r="A319" s="13">
        <v>22430101</v>
      </c>
      <c r="B319" s="27" t="s">
        <v>51</v>
      </c>
      <c r="C319" s="39">
        <v>21000000</v>
      </c>
    </row>
    <row r="320" spans="1:3" ht="12.75">
      <c r="A320" s="13">
        <f>+A319+1</f>
        <v>22430102</v>
      </c>
      <c r="B320" s="27" t="s">
        <v>243</v>
      </c>
      <c r="C320" s="39">
        <v>6000000</v>
      </c>
    </row>
    <row r="321" spans="1:3" ht="13.5" thickBot="1">
      <c r="A321" s="20">
        <f>+A320+1</f>
        <v>22430103</v>
      </c>
      <c r="B321" s="53" t="s">
        <v>244</v>
      </c>
      <c r="C321" s="52">
        <v>3000000</v>
      </c>
    </row>
    <row r="324" spans="1:3" ht="12.75">
      <c r="A324" s="54"/>
      <c r="B324" s="54"/>
      <c r="C324" s="54"/>
    </row>
    <row r="325" spans="1:3" ht="12.75">
      <c r="A325" s="3"/>
      <c r="B325" s="3"/>
      <c r="C325" s="3"/>
    </row>
    <row r="327" spans="1:3" ht="12.75">
      <c r="A327" s="55"/>
      <c r="B327" s="55"/>
      <c r="C327" s="55"/>
    </row>
    <row r="334" ht="12.75">
      <c r="A334" s="4"/>
    </row>
    <row r="335" ht="12.75">
      <c r="A335" s="4"/>
    </row>
    <row r="340" ht="12.75">
      <c r="A340" s="4"/>
    </row>
    <row r="341" ht="12.75">
      <c r="A341" s="4"/>
    </row>
    <row r="342" ht="12.75">
      <c r="A342" s="4"/>
    </row>
    <row r="349" ht="12.75">
      <c r="A349" s="4"/>
    </row>
    <row r="350" ht="12.75">
      <c r="A350" s="4"/>
    </row>
    <row r="351" ht="12.75">
      <c r="A351" s="4"/>
    </row>
  </sheetData>
  <mergeCells count="4">
    <mergeCell ref="A324:C324"/>
    <mergeCell ref="A327:C327"/>
    <mergeCell ref="A2:C2"/>
    <mergeCell ref="A3:C3"/>
  </mergeCells>
  <printOptions/>
  <pageMargins left="0.7874015748031497" right="0.7874015748031497" top="0.984251968503937" bottom="2.1653543307086616" header="0" footer="0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ALCALDIA_NOBSA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ROSITA</dc:creator>
  <cp:keywords/>
  <dc:description/>
  <cp:lastModifiedBy>ROSITA</cp:lastModifiedBy>
  <cp:lastPrinted>2010-01-20T20:13:11Z</cp:lastPrinted>
  <dcterms:created xsi:type="dcterms:W3CDTF">2010-01-20T20:06:29Z</dcterms:created>
  <dcterms:modified xsi:type="dcterms:W3CDTF">2010-02-08T15:07:06Z</dcterms:modified>
  <cp:category/>
  <cp:version/>
  <cp:contentType/>
  <cp:contentStatus/>
</cp:coreProperties>
</file>