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<sst xmlns="http://schemas.openxmlformats.org/spreadsheetml/2006/main" count="55" uniqueCount="55">
  <si>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SECTOR</t>
  </si>
  <si>
    <t xml:space="preserve">TOTAL PDM </t>
  </si>
  <si>
    <t>DEPORTE Y  RECREACION</t>
  </si>
  <si>
    <t>CULTURA Y ARTE</t>
  </si>
  <si>
    <t>PREVEN Y ATENCION DE DESASTRES</t>
  </si>
  <si>
    <t>PLANEACIÓN Y FORTAL INSTITUCIONAL</t>
  </si>
  <si>
    <t>EQUIPAMIENTO MUNICIPAL</t>
  </si>
  <si>
    <t>TURISMO</t>
  </si>
  <si>
    <t>VIVIENDA</t>
  </si>
  <si>
    <t>Total Deporte y Recreación</t>
  </si>
  <si>
    <t>Total Cultura y Recreación</t>
  </si>
  <si>
    <t>Total Agropecuario</t>
  </si>
  <si>
    <t>Total Prevención y Atención de Desastres</t>
  </si>
  <si>
    <t>Total Infraestructura vial y transporte</t>
  </si>
  <si>
    <t>Total Justicia</t>
  </si>
  <si>
    <t>Total Atención Grupos Vulnerables</t>
  </si>
  <si>
    <t>Total Eléctrico</t>
  </si>
  <si>
    <t>Total Planeación y Fortalecimiento Institucional</t>
  </si>
  <si>
    <t>Total Vivienda</t>
  </si>
  <si>
    <t>Total Turismo</t>
  </si>
  <si>
    <t>Total Desarrollo Comunitario</t>
  </si>
  <si>
    <t>Total Medio Ambiente</t>
  </si>
  <si>
    <t>Total Equipamiento Municipal</t>
  </si>
  <si>
    <t>TOTAL PDM 2008-2011</t>
  </si>
  <si>
    <t>PLANEACIÓN Y ASISTENCIA TÉCNICA A LA EDUCACIÓN</t>
  </si>
  <si>
    <t>CONSTRUCCIÓN,MEJORAM Y ADEC EN INFRAEST EDUCATIVA</t>
  </si>
  <si>
    <t>ALIMENTACIÓN ESCOLAR</t>
  </si>
  <si>
    <t>PRESTACIÓN DE SERVICIOS</t>
  </si>
  <si>
    <t>REGIMEN SUBSIDIADO</t>
  </si>
  <si>
    <t>SALUD PÚBLICA</t>
  </si>
  <si>
    <t>SERVICIOS PÚBLICOS</t>
  </si>
  <si>
    <t>total planeación y asistencia técnica</t>
  </si>
  <si>
    <t>Total</t>
  </si>
  <si>
    <t>Dotación de implementos deportivos para escuelas y colegios</t>
  </si>
  <si>
    <t>Ampliación y dotación salas de sistemas centros educativos</t>
  </si>
  <si>
    <t>Dotación sala de ciencias del ISCOME</t>
  </si>
  <si>
    <t>Dotación de mobiliario, sillas escolares (universitario), estantes, escr.</t>
  </si>
  <si>
    <t>Dotación de Kits educativos escolares</t>
  </si>
  <si>
    <t>Dotación de uniformes escolares (alumnos faltantes)</t>
  </si>
  <si>
    <t>Material y ayuda educativa para escuelas y colegios</t>
  </si>
  <si>
    <t>TOTAL CONSTRUCC, MEJORAM Y ADEC</t>
  </si>
  <si>
    <t>TOTAL ALIMENTAC ESCOLAR</t>
  </si>
  <si>
    <t>TOTAL PRESTAC SERVICIOS</t>
  </si>
  <si>
    <t>TOTAL SALUD PUBLICA</t>
  </si>
  <si>
    <t>TOTAL REGIMEN SUBSIDIADO</t>
  </si>
  <si>
    <t>TOTAL SERVICIOS PUBLICOS</t>
  </si>
  <si>
    <t>FOMENTO Y ASISTENCIA TECNICA AGROPECUARIA</t>
  </si>
  <si>
    <t>RED VIAL MUNICIPAL</t>
  </si>
  <si>
    <t>SEGURIDAD CONVIVENCIA Y PROTECCION</t>
  </si>
  <si>
    <t>PROTECCION Y ATENCION INTEGRAL A LA NIÑEZ Y FAMILI</t>
  </si>
  <si>
    <t>ELECTRIFICACION</t>
  </si>
  <si>
    <t>PROTECCION CONSERV DE LOS RECURSOS NATURALES</t>
  </si>
  <si>
    <t>PERTICIPACION COMUNITARIA</t>
  </si>
  <si>
    <t>TOTAL EDUCACION</t>
  </si>
  <si>
    <t>TOTAL SALUD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</si>
</sst>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73" fontId="0" fillId="0" borderId="1" xfId="15" applyNumberFormat="1" applyBorder="1" applyAlignment="1">
      <alignment horizontal="right"/>
    </xf>
    <xf numFmtId="173" fontId="1" fillId="0" borderId="1" xfId="15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1" fillId="0" borderId="2" xfId="15" applyNumberFormat="1" applyFont="1" applyBorder="1" applyAlignment="1">
      <alignment horizontal="center"/>
    </xf>
    <xf numFmtId="173" fontId="0" fillId="0" borderId="2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1" xfId="15" applyNumberFormat="1" applyBorder="1" applyAlignment="1">
      <alignment horizontal="center"/>
    </xf>
    <xf numFmtId="173" fontId="0" fillId="0" borderId="2" xfId="15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73" fontId="1" fillId="2" borderId="1" xfId="15" applyNumberFormat="1" applyFont="1" applyFill="1" applyBorder="1" applyAlignment="1">
      <alignment horizontal="right"/>
    </xf>
    <xf numFmtId="173" fontId="1" fillId="2" borderId="2" xfId="15" applyNumberFormat="1" applyFont="1" applyFill="1" applyBorder="1" applyAlignment="1">
      <alignment/>
    </xf>
    <xf numFmtId="173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73" fontId="0" fillId="2" borderId="1" xfId="15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/>
    </xf>
    <xf numFmtId="173" fontId="1" fillId="3" borderId="1" xfId="15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3" fontId="1" fillId="4" borderId="1" xfId="15" applyNumberFormat="1" applyFont="1" applyFill="1" applyBorder="1" applyAlignment="1">
      <alignment horizontal="right"/>
    </xf>
    <xf numFmtId="173" fontId="0" fillId="4" borderId="1" xfId="15" applyNumberFormat="1" applyFont="1" applyFill="1" applyBorder="1" applyAlignment="1">
      <alignment/>
    </xf>
    <xf numFmtId="0" fontId="0" fillId="4" borderId="0" xfId="0" applyFill="1" applyAlignment="1">
      <alignment/>
    </xf>
    <xf numFmtId="173" fontId="1" fillId="4" borderId="2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73" fontId="0" fillId="0" borderId="1" xfId="15" applyNumberFormat="1" applyFill="1" applyBorder="1" applyAlignment="1">
      <alignment horizontal="right"/>
    </xf>
    <xf numFmtId="173" fontId="1" fillId="0" borderId="2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5" borderId="1" xfId="0" applyNumberFormat="1" applyFont="1" applyFill="1" applyBorder="1" applyAlignment="1">
      <alignment/>
    </xf>
    <xf numFmtId="173" fontId="3" fillId="0" borderId="2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 topLeftCell="A130">
      <selection activeCell="F154" sqref="F154"/>
    </sheetView>
  </sheetViews>
  <sheetFormatPr defaultColWidth="11.421875" defaultRowHeight="12.75"/>
  <cols>
    <col min="1" max="1" width="34.57421875" style="0" customWidth="1"/>
    <col min="2" max="2" width="19.28125" style="0" customWidth="1"/>
    <col min="3" max="3" width="19.57421875" style="0" customWidth="1"/>
    <col min="4" max="4" width="21.140625" style="0" customWidth="1"/>
    <col min="5" max="5" width="21.7109375" style="0" customWidth="1"/>
    <col min="6" max="6" width="18.28125" style="10" customWidth="1"/>
    <col min="7" max="7" width="17.421875" style="15" customWidth="1"/>
    <col min="9" max="9" width="16.57421875" style="0" bestFit="1" customWidth="1"/>
  </cols>
  <sheetData>
    <row r="1" spans="1:7" ht="23.25" customHeight="1">
      <c r="A1" s="3" t="s">
        <v>0</v>
      </c>
      <c r="B1" s="3">
        <v>2008</v>
      </c>
      <c r="C1" s="3">
        <v>2009</v>
      </c>
      <c r="D1" s="3">
        <v>2010</v>
      </c>
      <c r="E1" s="3">
        <v>2011</v>
      </c>
      <c r="F1" s="11" t="s">
        <v>1</v>
      </c>
      <c r="G1" s="14"/>
    </row>
    <row r="2" spans="1:7" ht="12.75" customHeight="1">
      <c r="A2" s="2" t="s">
        <v>24</v>
      </c>
      <c r="B2" s="4">
        <v>46386615</v>
      </c>
      <c r="C2" s="4">
        <v>48705946</v>
      </c>
      <c r="D2" s="4">
        <v>51141243</v>
      </c>
      <c r="E2" s="4">
        <v>53698305</v>
      </c>
      <c r="F2" s="12">
        <f aca="true" t="shared" si="0" ref="F2:F17">SUM(B2:E2)</f>
        <v>199932109</v>
      </c>
      <c r="G2" s="14">
        <v>199932109</v>
      </c>
    </row>
    <row r="3" spans="1:7" ht="12.75">
      <c r="A3" s="1"/>
      <c r="B3" s="4">
        <v>12000000</v>
      </c>
      <c r="C3" s="4">
        <v>12600000</v>
      </c>
      <c r="D3" s="4">
        <v>13230000</v>
      </c>
      <c r="E3" s="4">
        <v>13891500</v>
      </c>
      <c r="F3" s="12">
        <f t="shared" si="0"/>
        <v>51721500</v>
      </c>
      <c r="G3" s="14">
        <v>51721500</v>
      </c>
    </row>
    <row r="4" spans="1:7" ht="12.75">
      <c r="A4" s="1"/>
      <c r="B4" s="4">
        <v>115000000</v>
      </c>
      <c r="C4" s="4">
        <v>120750000</v>
      </c>
      <c r="D4" s="4">
        <v>126787500</v>
      </c>
      <c r="E4" s="4">
        <v>133126875</v>
      </c>
      <c r="F4" s="12">
        <f t="shared" si="0"/>
        <v>495664375</v>
      </c>
      <c r="G4" s="14">
        <v>495664375</v>
      </c>
    </row>
    <row r="5" spans="1:7" ht="12.75">
      <c r="A5" s="1"/>
      <c r="B5" s="4">
        <v>85000000</v>
      </c>
      <c r="C5" s="4">
        <v>89250000</v>
      </c>
      <c r="D5" s="4">
        <v>93712500</v>
      </c>
      <c r="E5" s="4">
        <v>98398125</v>
      </c>
      <c r="F5" s="12">
        <f t="shared" si="0"/>
        <v>366360625</v>
      </c>
      <c r="G5" s="14">
        <v>366360625</v>
      </c>
    </row>
    <row r="6" spans="1:7" ht="12.75">
      <c r="A6" s="1"/>
      <c r="B6" s="4">
        <v>250000000</v>
      </c>
      <c r="C6" s="4">
        <v>262500000</v>
      </c>
      <c r="D6" s="4">
        <v>275625000</v>
      </c>
      <c r="E6" s="4">
        <v>289406250</v>
      </c>
      <c r="F6" s="12">
        <f t="shared" si="0"/>
        <v>1077531250</v>
      </c>
      <c r="G6" s="14">
        <v>1077531250</v>
      </c>
    </row>
    <row r="7" spans="1:7" ht="12.75">
      <c r="A7" s="1"/>
      <c r="B7" s="4">
        <v>150000000</v>
      </c>
      <c r="C7" s="4">
        <v>157500000</v>
      </c>
      <c r="D7" s="4">
        <v>165375000</v>
      </c>
      <c r="E7" s="4">
        <v>173643750</v>
      </c>
      <c r="F7" s="12">
        <f t="shared" si="0"/>
        <v>646518750</v>
      </c>
      <c r="G7" s="14">
        <v>646518750</v>
      </c>
    </row>
    <row r="8" spans="1:7" ht="12.75">
      <c r="A8" s="1"/>
      <c r="B8" s="4">
        <v>10000000</v>
      </c>
      <c r="C8" s="4">
        <v>10500000</v>
      </c>
      <c r="D8" s="4">
        <v>11025000</v>
      </c>
      <c r="E8" s="4">
        <v>11576250</v>
      </c>
      <c r="F8" s="12">
        <f t="shared" si="0"/>
        <v>43101250</v>
      </c>
      <c r="G8" s="14">
        <v>43101250</v>
      </c>
    </row>
    <row r="9" spans="1:7" ht="12.75">
      <c r="A9" s="1"/>
      <c r="B9" s="4">
        <v>29289858</v>
      </c>
      <c r="C9" s="4">
        <v>30754351</v>
      </c>
      <c r="D9" s="4">
        <v>32292068</v>
      </c>
      <c r="E9" s="4">
        <v>33906672</v>
      </c>
      <c r="F9" s="12">
        <f t="shared" si="0"/>
        <v>126242949</v>
      </c>
      <c r="G9" s="14">
        <v>126242949</v>
      </c>
    </row>
    <row r="10" spans="1:7" s="25" customFormat="1" ht="12.75">
      <c r="A10" s="21" t="s">
        <v>31</v>
      </c>
      <c r="B10" s="22">
        <f>SUM(B2:B9)</f>
        <v>697676473</v>
      </c>
      <c r="C10" s="22">
        <f>SUM(C2:C9)</f>
        <v>732560297</v>
      </c>
      <c r="D10" s="22">
        <f>SUM(D2:D9)</f>
        <v>769188311</v>
      </c>
      <c r="E10" s="22">
        <f>SUM(E2:E9)</f>
        <v>807647727</v>
      </c>
      <c r="F10" s="23">
        <f>+F2+F3+F4+F5+F6+F7+F8+F9</f>
        <v>3007072808</v>
      </c>
      <c r="G10" s="24">
        <f>SUM(G2:G9)</f>
        <v>3007072808</v>
      </c>
    </row>
    <row r="11" spans="1:7" ht="12.75">
      <c r="A11" s="20" t="s">
        <v>33</v>
      </c>
      <c r="B11" s="4">
        <v>30000000</v>
      </c>
      <c r="C11" s="4">
        <v>31500000</v>
      </c>
      <c r="D11" s="4">
        <v>33075000</v>
      </c>
      <c r="E11" s="4">
        <v>34728750</v>
      </c>
      <c r="F11" s="12">
        <f t="shared" si="0"/>
        <v>129303750</v>
      </c>
      <c r="G11" s="14">
        <v>129303750</v>
      </c>
    </row>
    <row r="12" spans="1:9" ht="12.75">
      <c r="A12" s="1" t="s">
        <v>34</v>
      </c>
      <c r="B12" s="4">
        <v>150000000</v>
      </c>
      <c r="C12" s="4">
        <v>157500000</v>
      </c>
      <c r="D12" s="4">
        <v>165375000</v>
      </c>
      <c r="E12" s="4">
        <v>173643750</v>
      </c>
      <c r="F12" s="12">
        <f t="shared" si="0"/>
        <v>646518750</v>
      </c>
      <c r="G12" s="14">
        <v>646518750</v>
      </c>
      <c r="I12" s="19"/>
    </row>
    <row r="13" spans="1:7" ht="12.75">
      <c r="A13" s="1" t="s">
        <v>35</v>
      </c>
      <c r="B13" s="4">
        <v>49904847</v>
      </c>
      <c r="D13" s="4"/>
      <c r="E13" s="4">
        <v>168021099</v>
      </c>
      <c r="F13" s="43">
        <f>SUM(B13:E13)</f>
        <v>217925946</v>
      </c>
      <c r="G13" s="14">
        <v>530346129</v>
      </c>
    </row>
    <row r="14" spans="1:7" ht="12.75">
      <c r="A14" s="1" t="s">
        <v>39</v>
      </c>
      <c r="B14" s="4"/>
      <c r="C14" s="4">
        <v>152400089</v>
      </c>
      <c r="D14" s="4">
        <v>160020094</v>
      </c>
      <c r="F14" s="43">
        <f>SUM(B14:E14)</f>
        <v>312420183</v>
      </c>
      <c r="G14" s="14"/>
    </row>
    <row r="15" spans="1:7" ht="12.75">
      <c r="A15" s="1" t="s">
        <v>36</v>
      </c>
      <c r="B15" s="4">
        <v>170000000</v>
      </c>
      <c r="C15" s="4">
        <v>178500000</v>
      </c>
      <c r="D15" s="4">
        <v>187425000</v>
      </c>
      <c r="E15" s="4">
        <v>196796250</v>
      </c>
      <c r="F15" s="43">
        <f t="shared" si="0"/>
        <v>732721250</v>
      </c>
      <c r="G15" s="14">
        <v>49904847</v>
      </c>
    </row>
    <row r="16" spans="1:7" ht="12.75">
      <c r="A16" s="1" t="s">
        <v>37</v>
      </c>
      <c r="B16" s="4">
        <v>220000000</v>
      </c>
      <c r="C16" s="4">
        <v>231000000</v>
      </c>
      <c r="D16" s="4">
        <v>242550000</v>
      </c>
      <c r="E16" s="4">
        <v>254677500</v>
      </c>
      <c r="F16" s="43">
        <f t="shared" si="0"/>
        <v>948227500</v>
      </c>
      <c r="G16" s="14">
        <v>267411375</v>
      </c>
    </row>
    <row r="17" spans="1:7" ht="12.75">
      <c r="A17" s="1" t="s">
        <v>38</v>
      </c>
      <c r="B17" s="4">
        <v>168092004</v>
      </c>
      <c r="C17" s="4">
        <v>176496604</v>
      </c>
      <c r="D17" s="4">
        <v>185321434</v>
      </c>
      <c r="E17" s="4">
        <v>194587506</v>
      </c>
      <c r="F17" s="43">
        <f t="shared" si="0"/>
        <v>724497548</v>
      </c>
      <c r="G17" s="14">
        <v>732721250</v>
      </c>
    </row>
    <row r="18" spans="1:7" s="25" customFormat="1" ht="12.75">
      <c r="A18" s="27" t="s">
        <v>32</v>
      </c>
      <c r="B18" s="22">
        <f>SUM(B11:B17)</f>
        <v>787996851</v>
      </c>
      <c r="C18" s="22">
        <f>SUM(C11:C17)</f>
        <v>927396693</v>
      </c>
      <c r="D18" s="22">
        <f>SUM(D11:D17)</f>
        <v>973766528</v>
      </c>
      <c r="E18" s="22">
        <f>SUM(E11:E17)</f>
        <v>1022454855</v>
      </c>
      <c r="F18" s="23">
        <f>+F11+F12+F13+F14+F15+F16+F17</f>
        <v>3711614927</v>
      </c>
      <c r="G18" s="24">
        <f>SUM(G11:G17)</f>
        <v>2356206101</v>
      </c>
    </row>
    <row r="19" spans="1:7" ht="12.75">
      <c r="A19" s="2" t="s">
        <v>25</v>
      </c>
      <c r="B19" s="4">
        <v>1328443243</v>
      </c>
      <c r="C19" s="4">
        <v>1394865405</v>
      </c>
      <c r="D19" s="4">
        <v>1464608675</v>
      </c>
      <c r="E19" s="4">
        <v>1537839109</v>
      </c>
      <c r="F19" s="12">
        <f>SUM(B19:E19)</f>
        <v>5725756432</v>
      </c>
      <c r="G19" s="14">
        <v>948227500</v>
      </c>
    </row>
    <row r="20" spans="1:7" ht="12.75">
      <c r="A20" s="1"/>
      <c r="B20" s="4">
        <v>150000000</v>
      </c>
      <c r="C20" s="4">
        <v>157500000</v>
      </c>
      <c r="D20" s="4">
        <v>165375000</v>
      </c>
      <c r="E20" s="4">
        <v>173643750</v>
      </c>
      <c r="F20" s="12">
        <f>SUM(B20:E20)</f>
        <v>646518750</v>
      </c>
      <c r="G20" s="14">
        <v>724497549</v>
      </c>
    </row>
    <row r="21" spans="1:7" s="25" customFormat="1" ht="12.75">
      <c r="A21" s="21" t="s">
        <v>40</v>
      </c>
      <c r="B21" s="22">
        <f>SUM(B19:B20)</f>
        <v>1478443243</v>
      </c>
      <c r="C21" s="22">
        <f>SUM(C19:C20)</f>
        <v>1552365405</v>
      </c>
      <c r="D21" s="22">
        <f>SUM(D19:D20)</f>
        <v>1629983675</v>
      </c>
      <c r="E21" s="22">
        <f>SUM(E19:E20)</f>
        <v>1711482859</v>
      </c>
      <c r="F21" s="23">
        <f>+F19+F20</f>
        <v>6372275182</v>
      </c>
      <c r="G21" s="26"/>
    </row>
    <row r="22" spans="1:7" ht="12.75">
      <c r="A22" s="2" t="s">
        <v>26</v>
      </c>
      <c r="B22" s="4">
        <v>220600592</v>
      </c>
      <c r="C22" s="4">
        <v>270134018</v>
      </c>
      <c r="D22" s="4">
        <v>283640718</v>
      </c>
      <c r="E22" s="4">
        <v>297822754</v>
      </c>
      <c r="F22" s="12">
        <f>SUM(B22:E22)</f>
        <v>1072198082</v>
      </c>
      <c r="G22" s="14">
        <v>5725756433</v>
      </c>
    </row>
    <row r="23" spans="1:7" ht="12.75">
      <c r="A23" s="1"/>
      <c r="B23" s="4">
        <v>131907996</v>
      </c>
      <c r="C23" s="1"/>
      <c r="D23" s="1"/>
      <c r="E23" s="1"/>
      <c r="F23" s="16">
        <f>SUM(B23:E23)</f>
        <v>131907996</v>
      </c>
      <c r="G23" s="14">
        <v>646518750</v>
      </c>
    </row>
    <row r="24" spans="1:7" s="25" customFormat="1" ht="12.75">
      <c r="A24" s="21" t="s">
        <v>41</v>
      </c>
      <c r="B24" s="22">
        <f>SUM(B22:B23)</f>
        <v>352508588</v>
      </c>
      <c r="C24" s="22">
        <f>SUM(C22:C23)</f>
        <v>270134018</v>
      </c>
      <c r="D24" s="22">
        <f>SUM(D22:D23)</f>
        <v>283640718</v>
      </c>
      <c r="E24" s="22">
        <f>SUM(E22:E23)</f>
        <v>297822754</v>
      </c>
      <c r="F24" s="23">
        <f>+F22+F23</f>
        <v>1204106078</v>
      </c>
      <c r="G24" s="26">
        <v>1072198082</v>
      </c>
    </row>
    <row r="25" spans="1:7" s="35" customFormat="1" ht="12.75">
      <c r="A25" s="32" t="s">
        <v>53</v>
      </c>
      <c r="B25" s="33">
        <f>+B10+B18+B21+B24</f>
        <v>3316625155</v>
      </c>
      <c r="C25" s="33">
        <f>+C10+C18+C21+C24</f>
        <v>3482456413</v>
      </c>
      <c r="D25" s="33">
        <f>+D10+D18+D21+D24</f>
        <v>3656579232</v>
      </c>
      <c r="E25" s="33">
        <f>+E10+E18+E21+E24</f>
        <v>3839408195</v>
      </c>
      <c r="F25" s="33">
        <f>+F10+F18+F21+F24</f>
        <v>14295068995</v>
      </c>
      <c r="G25" s="34">
        <f>SUM(B25:F25)</f>
        <v>28590137990</v>
      </c>
    </row>
    <row r="26" spans="1:7" ht="12.75">
      <c r="A26" s="2" t="s">
        <v>27</v>
      </c>
      <c r="B26" s="4">
        <v>58747446</v>
      </c>
      <c r="C26" s="4">
        <v>61684818</v>
      </c>
      <c r="D26" s="4">
        <v>64769059</v>
      </c>
      <c r="E26" s="4">
        <v>68007512</v>
      </c>
      <c r="F26" s="12">
        <f>SUM(B26:E26)</f>
        <v>253208835</v>
      </c>
      <c r="G26" s="14">
        <v>253208836</v>
      </c>
    </row>
    <row r="27" spans="1:7" ht="12.75">
      <c r="A27" s="1"/>
      <c r="B27" s="4">
        <v>55000000</v>
      </c>
      <c r="C27" s="4">
        <v>57750000</v>
      </c>
      <c r="D27" s="4">
        <v>60637500</v>
      </c>
      <c r="E27" s="4">
        <v>63669375</v>
      </c>
      <c r="F27" s="12">
        <f>SUM(B27:E27)</f>
        <v>237056875</v>
      </c>
      <c r="G27" s="14">
        <v>237056875</v>
      </c>
    </row>
    <row r="28" spans="1:7" s="25" customFormat="1" ht="12.75">
      <c r="A28" s="21" t="s">
        <v>42</v>
      </c>
      <c r="B28" s="22">
        <f>SUM(B26:B27)</f>
        <v>113747446</v>
      </c>
      <c r="C28" s="22">
        <f>SUM(C26:C27)</f>
        <v>119434818</v>
      </c>
      <c r="D28" s="22">
        <f>SUM(D26:D27)</f>
        <v>125406559</v>
      </c>
      <c r="E28" s="22">
        <f>SUM(E26:E27)</f>
        <v>131676887</v>
      </c>
      <c r="F28" s="23">
        <f>+F26+F27</f>
        <v>490265710</v>
      </c>
      <c r="G28" s="26"/>
    </row>
    <row r="29" spans="1:7" ht="12.75">
      <c r="A29" s="2" t="s">
        <v>28</v>
      </c>
      <c r="B29" s="4">
        <v>3562086351</v>
      </c>
      <c r="C29" s="4">
        <v>3740190669</v>
      </c>
      <c r="D29" s="4">
        <v>3927200202</v>
      </c>
      <c r="E29" s="4">
        <v>53482</v>
      </c>
      <c r="F29" s="43">
        <f>SUM(B29:E29)</f>
        <v>11229530704</v>
      </c>
      <c r="G29" s="14">
        <v>15353037434</v>
      </c>
    </row>
    <row r="30" spans="1:7" ht="12.75">
      <c r="A30" s="1"/>
      <c r="B30" s="4">
        <v>23053800</v>
      </c>
      <c r="C30" s="4">
        <v>24206490</v>
      </c>
      <c r="D30" s="4">
        <v>25416815</v>
      </c>
      <c r="E30" s="4">
        <v>4123560212</v>
      </c>
      <c r="F30" s="43">
        <f>SUM(B30:E30)</f>
        <v>4196237317</v>
      </c>
      <c r="G30" s="14">
        <v>99364760</v>
      </c>
    </row>
    <row r="31" spans="1:7" ht="12.75">
      <c r="A31" s="1"/>
      <c r="B31" s="4">
        <v>44682332</v>
      </c>
      <c r="C31" s="4">
        <v>46916449</v>
      </c>
      <c r="D31" s="4">
        <v>49262271</v>
      </c>
      <c r="E31" s="4">
        <v>26687655</v>
      </c>
      <c r="F31" s="43">
        <f>SUM(B31:E31)</f>
        <v>167548707</v>
      </c>
      <c r="G31" s="14">
        <v>192586436</v>
      </c>
    </row>
    <row r="32" spans="1:7" ht="12.75">
      <c r="A32" s="1"/>
      <c r="B32" s="4">
        <v>5505476</v>
      </c>
      <c r="C32" s="4">
        <v>5780750</v>
      </c>
      <c r="D32" s="4">
        <v>6069787</v>
      </c>
      <c r="E32" s="4">
        <v>51725385</v>
      </c>
      <c r="F32" s="43">
        <f>SUM(B32:E32)</f>
        <v>69081398</v>
      </c>
      <c r="G32" s="14">
        <v>23729290</v>
      </c>
    </row>
    <row r="33" spans="1:7" ht="12.75">
      <c r="A33" s="1"/>
      <c r="B33" s="4">
        <v>46200</v>
      </c>
      <c r="C33" s="4">
        <v>48510</v>
      </c>
      <c r="D33" s="4">
        <v>50936</v>
      </c>
      <c r="E33" s="4">
        <v>6373277</v>
      </c>
      <c r="F33" s="43">
        <f>SUM(B33:E33)</f>
        <v>6518923</v>
      </c>
      <c r="G33" s="14">
        <v>199128</v>
      </c>
    </row>
    <row r="34" spans="1:7" s="25" customFormat="1" ht="12.75">
      <c r="A34" s="21" t="s">
        <v>44</v>
      </c>
      <c r="B34" s="22">
        <f>SUM(B29:B33)</f>
        <v>3635374159</v>
      </c>
      <c r="C34" s="22">
        <f>SUM(C29:C33)</f>
        <v>3817142868</v>
      </c>
      <c r="D34" s="22">
        <f>SUM(D29:D33)</f>
        <v>4008000011</v>
      </c>
      <c r="E34" s="22">
        <f>SUM(E29:E33)</f>
        <v>4208400011</v>
      </c>
      <c r="F34" s="23">
        <f>+F29+F30+F31+F32+F33</f>
        <v>15668917049</v>
      </c>
      <c r="G34" s="26"/>
    </row>
    <row r="35" spans="1:7" ht="12.75">
      <c r="A35" s="2" t="s">
        <v>29</v>
      </c>
      <c r="B35" s="4">
        <v>178703880</v>
      </c>
      <c r="C35" s="4">
        <v>0</v>
      </c>
      <c r="D35" s="4">
        <v>0</v>
      </c>
      <c r="F35" s="43">
        <f>SUM(B35:E35)</f>
        <v>178703880</v>
      </c>
      <c r="G35" s="14">
        <v>770236061</v>
      </c>
    </row>
    <row r="36" spans="1:7" ht="12.75">
      <c r="A36" s="1"/>
      <c r="B36" s="4">
        <v>3500000</v>
      </c>
      <c r="C36" s="4">
        <v>187639074</v>
      </c>
      <c r="D36" s="4">
        <v>197021028</v>
      </c>
      <c r="E36" s="4">
        <v>206872079</v>
      </c>
      <c r="F36" s="43">
        <f>SUM(B36:E36)</f>
        <v>595032181</v>
      </c>
      <c r="G36" s="14">
        <v>15085438</v>
      </c>
    </row>
    <row r="37" spans="1:7" ht="12.75">
      <c r="A37" s="2"/>
      <c r="B37" s="4">
        <v>4000000</v>
      </c>
      <c r="C37" s="4">
        <v>3675000</v>
      </c>
      <c r="D37" s="4">
        <v>3858750</v>
      </c>
      <c r="E37" s="4">
        <v>4051688</v>
      </c>
      <c r="F37" s="43">
        <f>SUM(B37:E37)</f>
        <v>15585438</v>
      </c>
      <c r="G37" s="14">
        <v>17240500</v>
      </c>
    </row>
    <row r="38" spans="1:7" ht="12.75">
      <c r="A38" s="2"/>
      <c r="B38" s="4">
        <v>0</v>
      </c>
      <c r="C38" s="4">
        <v>4200000</v>
      </c>
      <c r="D38" s="4">
        <v>4410000</v>
      </c>
      <c r="E38" s="4">
        <v>4630500</v>
      </c>
      <c r="F38" s="43">
        <f>SUM(B38:E38)</f>
        <v>13240500</v>
      </c>
      <c r="G38" s="14">
        <v>0</v>
      </c>
    </row>
    <row r="39" spans="1:7" s="28" customFormat="1" ht="12.75">
      <c r="A39" s="21" t="s">
        <v>43</v>
      </c>
      <c r="B39" s="22">
        <f>SUM(B35:B38)</f>
        <v>186203880</v>
      </c>
      <c r="C39" s="22">
        <f>SUM(C35:C38)</f>
        <v>195514074</v>
      </c>
      <c r="D39" s="22">
        <f>SUM(D35:D38)</f>
        <v>205289778</v>
      </c>
      <c r="E39" s="22">
        <f>SUM(E36:E38)</f>
        <v>215554267</v>
      </c>
      <c r="F39" s="23">
        <f>+F35+F36+F37+F38</f>
        <v>802561999</v>
      </c>
      <c r="G39" s="24"/>
    </row>
    <row r="40" spans="1:7" s="35" customFormat="1" ht="12.75">
      <c r="A40" s="32" t="s">
        <v>54</v>
      </c>
      <c r="B40" s="33">
        <f>+B28+B34+B39</f>
        <v>3935325485</v>
      </c>
      <c r="C40" s="33">
        <f>+C28+C34+C39</f>
        <v>4132091760</v>
      </c>
      <c r="D40" s="33">
        <f>+D28+D34+D39</f>
        <v>4338696348</v>
      </c>
      <c r="E40" s="33">
        <f>+E28+E34+E39</f>
        <v>4555631165</v>
      </c>
      <c r="F40" s="36">
        <f>SUM(B40:E40)</f>
        <v>16961744758</v>
      </c>
      <c r="G40" s="34"/>
    </row>
    <row r="41" spans="1:7" ht="12.75">
      <c r="A41" s="2" t="s">
        <v>30</v>
      </c>
      <c r="B41" s="4">
        <v>142283925</v>
      </c>
      <c r="C41" s="4">
        <v>149398121</v>
      </c>
      <c r="D41" s="4">
        <v>156868027</v>
      </c>
      <c r="E41" s="4">
        <v>164711428</v>
      </c>
      <c r="F41" s="12">
        <f aca="true" t="shared" si="1" ref="F41:F51">SUM(B41:E41)</f>
        <v>613261501</v>
      </c>
      <c r="G41" s="14">
        <v>142283925</v>
      </c>
    </row>
    <row r="42" spans="1:7" ht="12.75">
      <c r="A42" s="2"/>
      <c r="B42" s="4">
        <v>0</v>
      </c>
      <c r="C42" s="4">
        <v>1572188161</v>
      </c>
      <c r="D42" s="4">
        <v>1650797569</v>
      </c>
      <c r="E42" s="4">
        <v>1733337447</v>
      </c>
      <c r="F42" s="12">
        <f t="shared" si="1"/>
        <v>4956323177</v>
      </c>
      <c r="G42" s="14">
        <v>470977576</v>
      </c>
    </row>
    <row r="43" spans="1:7" ht="12.75">
      <c r="A43" s="1"/>
      <c r="B43" s="4">
        <v>1497322058</v>
      </c>
      <c r="C43" s="4">
        <v>1849767570</v>
      </c>
      <c r="D43" s="4">
        <v>1942255949</v>
      </c>
      <c r="E43" s="4">
        <v>2039368746</v>
      </c>
      <c r="F43" s="12">
        <f t="shared" si="1"/>
        <v>7328714323</v>
      </c>
      <c r="G43" s="14">
        <v>6453645235</v>
      </c>
    </row>
    <row r="44" spans="1:7" ht="12.75">
      <c r="A44" s="1"/>
      <c r="B44" s="4">
        <v>1761683400</v>
      </c>
      <c r="C44" s="4">
        <v>168000000</v>
      </c>
      <c r="D44" s="4">
        <v>176400000</v>
      </c>
      <c r="E44" s="4">
        <v>185220000</v>
      </c>
      <c r="F44" s="12">
        <f t="shared" si="1"/>
        <v>2291303400</v>
      </c>
      <c r="G44" s="14">
        <v>7593075664</v>
      </c>
    </row>
    <row r="45" spans="1:7" ht="12.75">
      <c r="A45" s="1"/>
      <c r="B45" s="4">
        <v>160000000</v>
      </c>
      <c r="C45" s="4">
        <v>260339529</v>
      </c>
      <c r="D45" s="4">
        <v>273356505</v>
      </c>
      <c r="E45" s="4">
        <v>287024331</v>
      </c>
      <c r="F45" s="12">
        <f t="shared" si="1"/>
        <v>980720365</v>
      </c>
      <c r="G45" s="14">
        <v>689620000</v>
      </c>
    </row>
    <row r="46" spans="1:7" ht="12.75">
      <c r="A46" s="1"/>
      <c r="B46" s="4">
        <v>229942409</v>
      </c>
      <c r="C46" s="4">
        <v>126000000</v>
      </c>
      <c r="D46" s="4">
        <v>132300000</v>
      </c>
      <c r="E46" s="4">
        <v>138915000</v>
      </c>
      <c r="F46" s="12">
        <f t="shared" si="1"/>
        <v>627157409</v>
      </c>
      <c r="G46" s="14">
        <v>1050662774</v>
      </c>
    </row>
    <row r="47" spans="1:7" ht="12.75">
      <c r="A47" s="1"/>
      <c r="B47" s="4">
        <v>120000000</v>
      </c>
      <c r="C47" s="4">
        <v>157500000</v>
      </c>
      <c r="D47" s="4">
        <v>165375000</v>
      </c>
      <c r="E47" s="4">
        <v>173643750</v>
      </c>
      <c r="F47" s="12">
        <f t="shared" si="1"/>
        <v>616518750</v>
      </c>
      <c r="G47" s="14">
        <v>517215000</v>
      </c>
    </row>
    <row r="48" spans="1:7" ht="12.75">
      <c r="A48" s="1"/>
      <c r="B48" s="4">
        <v>150000000</v>
      </c>
      <c r="C48" s="4">
        <v>335265000</v>
      </c>
      <c r="D48" s="4">
        <v>352028250</v>
      </c>
      <c r="E48" s="4">
        <v>369629663</v>
      </c>
      <c r="F48" s="12">
        <f t="shared" si="1"/>
        <v>1206922913</v>
      </c>
      <c r="G48" s="14">
        <v>646518750</v>
      </c>
    </row>
    <row r="49" spans="1:7" ht="12.75">
      <c r="A49" s="1"/>
      <c r="B49" s="4">
        <v>319300000</v>
      </c>
      <c r="C49" s="4">
        <v>17256329</v>
      </c>
      <c r="D49" s="4">
        <v>18119145</v>
      </c>
      <c r="E49" s="4">
        <v>19025103</v>
      </c>
      <c r="F49" s="12">
        <f t="shared" si="1"/>
        <v>373700577</v>
      </c>
      <c r="G49" s="14">
        <v>1376222913</v>
      </c>
    </row>
    <row r="50" spans="1:7" ht="12.75">
      <c r="A50" s="1"/>
      <c r="B50" s="4">
        <v>18000000</v>
      </c>
      <c r="C50" s="4"/>
      <c r="D50" s="4"/>
      <c r="E50" s="4"/>
      <c r="F50" s="12">
        <f t="shared" si="1"/>
        <v>18000000</v>
      </c>
      <c r="G50" s="14">
        <v>18000000</v>
      </c>
    </row>
    <row r="51" spans="1:7" ht="12.75">
      <c r="A51" s="1"/>
      <c r="B51" s="4">
        <v>16434599</v>
      </c>
      <c r="C51" s="4"/>
      <c r="D51" s="4"/>
      <c r="E51" s="4"/>
      <c r="F51" s="12">
        <f t="shared" si="1"/>
        <v>16434599</v>
      </c>
      <c r="G51" s="14">
        <v>70835176</v>
      </c>
    </row>
    <row r="52" spans="1:7" s="25" customFormat="1" ht="12.75">
      <c r="A52" s="21" t="s">
        <v>45</v>
      </c>
      <c r="B52" s="22">
        <f>SUM(B41:B51)</f>
        <v>4414966391</v>
      </c>
      <c r="C52" s="22">
        <f>SUM(C41:C51)</f>
        <v>4635714710</v>
      </c>
      <c r="D52" s="22">
        <f>SUM(D41:D51)</f>
        <v>4867500445</v>
      </c>
      <c r="E52" s="22">
        <f>SUM(E41:E51)</f>
        <v>5110875468</v>
      </c>
      <c r="F52" s="23">
        <f>+F41+F42+F43+F44+F45+F46+F47+F48+F49+F50+F51</f>
        <v>19029057014</v>
      </c>
      <c r="G52" s="24">
        <f>SUM(G41:G51)</f>
        <v>19029057013</v>
      </c>
    </row>
    <row r="53" spans="1:7" s="41" customFormat="1" ht="12.75">
      <c r="A53" s="37"/>
      <c r="B53" s="38"/>
      <c r="C53" s="38"/>
      <c r="D53" s="38"/>
      <c r="E53" s="38"/>
      <c r="F53" s="39"/>
      <c r="G53" s="40"/>
    </row>
    <row r="54" spans="1:7" ht="12.75">
      <c r="A54" s="2" t="s">
        <v>2</v>
      </c>
      <c r="B54" s="4">
        <v>188300595</v>
      </c>
      <c r="C54" s="4">
        <v>197715625</v>
      </c>
      <c r="D54" s="4">
        <v>207601406</v>
      </c>
      <c r="E54" s="4">
        <v>217981476</v>
      </c>
      <c r="F54" s="13">
        <f>SUM(B54:E54)</f>
        <v>811599102</v>
      </c>
      <c r="G54" s="14"/>
    </row>
    <row r="55" spans="1:7" s="28" customFormat="1" ht="12.75">
      <c r="A55" s="21" t="s">
        <v>9</v>
      </c>
      <c r="B55" s="22">
        <f>SUM(B54)</f>
        <v>188300595</v>
      </c>
      <c r="C55" s="22">
        <v>197715625</v>
      </c>
      <c r="D55" s="22">
        <v>207601406</v>
      </c>
      <c r="E55" s="22">
        <v>217981476</v>
      </c>
      <c r="F55" s="23">
        <f>SUM(A55:E55)</f>
        <v>811599102</v>
      </c>
      <c r="G55" s="24">
        <v>811599102</v>
      </c>
    </row>
    <row r="56" spans="1:7" ht="12.75">
      <c r="A56" s="1"/>
      <c r="B56" s="4"/>
      <c r="C56" s="4"/>
      <c r="D56" s="4"/>
      <c r="E56" s="4"/>
      <c r="F56" s="13"/>
      <c r="G56" s="14"/>
    </row>
    <row r="57" spans="1:7" ht="12.75">
      <c r="A57" s="2" t="s">
        <v>3</v>
      </c>
      <c r="B57" s="4">
        <v>133024643</v>
      </c>
      <c r="C57" s="4">
        <v>139675875</v>
      </c>
      <c r="D57" s="4">
        <v>146659669</v>
      </c>
      <c r="E57" s="4">
        <v>153992652</v>
      </c>
      <c r="F57" s="13">
        <f>SUM(B57:E57)</f>
        <v>573352839</v>
      </c>
      <c r="G57" s="14"/>
    </row>
    <row r="58" spans="1:7" s="28" customFormat="1" ht="12.75">
      <c r="A58" s="21" t="s">
        <v>10</v>
      </c>
      <c r="B58" s="22">
        <f>SUM(B57)</f>
        <v>133024643</v>
      </c>
      <c r="C58" s="22">
        <v>139675875</v>
      </c>
      <c r="D58" s="22">
        <v>146659669</v>
      </c>
      <c r="E58" s="22">
        <f>SUM(E57)</f>
        <v>153992652</v>
      </c>
      <c r="F58" s="23">
        <f>SUM(A58:E58)</f>
        <v>573352839</v>
      </c>
      <c r="G58" s="24">
        <v>573352839</v>
      </c>
    </row>
    <row r="59" spans="1:7" ht="12.75">
      <c r="A59" s="1"/>
      <c r="B59" s="4"/>
      <c r="C59" s="4"/>
      <c r="D59" s="4"/>
      <c r="E59" s="4"/>
      <c r="F59" s="12"/>
      <c r="G59" s="14"/>
    </row>
    <row r="60" spans="1:7" ht="13.5" customHeight="1">
      <c r="A60" s="29" t="s">
        <v>46</v>
      </c>
      <c r="B60" s="6">
        <v>5000000</v>
      </c>
      <c r="C60" s="17">
        <v>5250000</v>
      </c>
      <c r="D60" s="4">
        <v>5512500</v>
      </c>
      <c r="E60" s="4">
        <v>5788125</v>
      </c>
      <c r="F60" s="12">
        <f aca="true" t="shared" si="2" ref="F60:F71">SUM(B60:E60)</f>
        <v>21550625</v>
      </c>
      <c r="G60" s="14">
        <v>21550625</v>
      </c>
    </row>
    <row r="61" spans="1:7" ht="12.75">
      <c r="A61" s="1"/>
      <c r="B61" s="6">
        <v>15000000</v>
      </c>
      <c r="C61" s="4">
        <v>10500000</v>
      </c>
      <c r="D61" s="4">
        <v>11025000</v>
      </c>
      <c r="E61" s="4">
        <v>11576250</v>
      </c>
      <c r="F61" s="12">
        <f t="shared" si="2"/>
        <v>48101250</v>
      </c>
      <c r="G61" s="14">
        <v>15000000</v>
      </c>
    </row>
    <row r="62" spans="1:7" ht="12.75">
      <c r="A62" s="1"/>
      <c r="B62" s="6">
        <v>10000000</v>
      </c>
      <c r="C62" s="4">
        <v>840000</v>
      </c>
      <c r="D62" s="4">
        <v>882000</v>
      </c>
      <c r="E62" s="4">
        <v>926100</v>
      </c>
      <c r="F62" s="12">
        <f t="shared" si="2"/>
        <v>12648100</v>
      </c>
      <c r="G62" s="14">
        <v>43101250</v>
      </c>
    </row>
    <row r="63" spans="1:7" ht="12.75">
      <c r="A63" s="1"/>
      <c r="B63" s="6">
        <v>800000</v>
      </c>
      <c r="C63" s="4">
        <v>1050000</v>
      </c>
      <c r="D63" s="4">
        <v>1102500</v>
      </c>
      <c r="E63" s="4">
        <v>1157625</v>
      </c>
      <c r="F63" s="12">
        <f t="shared" si="2"/>
        <v>4110125</v>
      </c>
      <c r="G63" s="14">
        <v>3448100</v>
      </c>
    </row>
    <row r="64" spans="1:7" ht="12.75">
      <c r="A64" s="1"/>
      <c r="B64" s="6">
        <v>1000000</v>
      </c>
      <c r="C64" s="4">
        <v>13650000</v>
      </c>
      <c r="D64" s="4">
        <v>14332500</v>
      </c>
      <c r="E64" s="4">
        <v>15049125</v>
      </c>
      <c r="F64" s="12">
        <f t="shared" si="2"/>
        <v>44031625</v>
      </c>
      <c r="G64" s="14">
        <v>4310125</v>
      </c>
    </row>
    <row r="65" spans="1:7" ht="12.75">
      <c r="A65" s="1"/>
      <c r="B65" s="6">
        <v>13000000</v>
      </c>
      <c r="C65" s="4">
        <v>2100000</v>
      </c>
      <c r="D65" s="4">
        <v>2205000</v>
      </c>
      <c r="E65" s="4">
        <v>2315250</v>
      </c>
      <c r="F65" s="12">
        <f t="shared" si="2"/>
        <v>19620250</v>
      </c>
      <c r="G65" s="14">
        <v>56031625</v>
      </c>
    </row>
    <row r="66" spans="1:7" ht="12.75">
      <c r="A66" s="1"/>
      <c r="B66" s="6">
        <v>2000000</v>
      </c>
      <c r="C66" s="4">
        <v>6300000</v>
      </c>
      <c r="D66" s="4">
        <v>6615000</v>
      </c>
      <c r="E66" s="4">
        <v>6945750</v>
      </c>
      <c r="F66" s="12">
        <f t="shared" si="2"/>
        <v>21860750</v>
      </c>
      <c r="G66" s="14">
        <v>8620250</v>
      </c>
    </row>
    <row r="67" spans="1:7" ht="12.75">
      <c r="A67" s="1"/>
      <c r="B67" s="6">
        <v>6000000</v>
      </c>
      <c r="C67" s="4">
        <v>10500000</v>
      </c>
      <c r="D67" s="4">
        <v>11025000</v>
      </c>
      <c r="E67" s="4">
        <v>11576250</v>
      </c>
      <c r="F67" s="12">
        <f t="shared" si="2"/>
        <v>39101250</v>
      </c>
      <c r="G67" s="14">
        <v>25860750</v>
      </c>
    </row>
    <row r="68" spans="1:7" ht="12.75">
      <c r="A68" s="1"/>
      <c r="B68" s="6">
        <v>7000000</v>
      </c>
      <c r="C68" s="4">
        <v>82791908</v>
      </c>
      <c r="D68" s="4">
        <v>86931503</v>
      </c>
      <c r="E68" s="4">
        <v>91278078</v>
      </c>
      <c r="F68" s="12">
        <f t="shared" si="2"/>
        <v>268001489</v>
      </c>
      <c r="G68" s="14">
        <v>7000000</v>
      </c>
    </row>
    <row r="69" spans="1:7" ht="12.75">
      <c r="A69" s="1"/>
      <c r="B69" s="6">
        <v>10000000</v>
      </c>
      <c r="C69" s="4">
        <v>10500000</v>
      </c>
      <c r="D69" s="4">
        <v>11025000</v>
      </c>
      <c r="E69" s="4">
        <v>11576250</v>
      </c>
      <c r="F69" s="12">
        <f t="shared" si="2"/>
        <v>43101250</v>
      </c>
      <c r="G69" s="14">
        <v>43101250</v>
      </c>
    </row>
    <row r="70" spans="1:7" ht="12.75">
      <c r="A70" s="1"/>
      <c r="B70" s="6">
        <v>78849436</v>
      </c>
      <c r="C70" s="4"/>
      <c r="D70" s="4"/>
      <c r="E70" s="4"/>
      <c r="F70" s="12">
        <f t="shared" si="2"/>
        <v>78849436</v>
      </c>
      <c r="G70" s="14">
        <v>339850925</v>
      </c>
    </row>
    <row r="71" spans="1:7" ht="12.75">
      <c r="A71" s="1"/>
      <c r="B71" s="6">
        <v>10000000</v>
      </c>
      <c r="C71" s="4"/>
      <c r="D71" s="4"/>
      <c r="E71" s="4"/>
      <c r="F71" s="12">
        <f t="shared" si="2"/>
        <v>10000000</v>
      </c>
      <c r="G71" s="14">
        <v>43101250</v>
      </c>
    </row>
    <row r="72" spans="1:7" s="28" customFormat="1" ht="12.75">
      <c r="A72" s="21" t="s">
        <v>11</v>
      </c>
      <c r="B72" s="22">
        <f>SUM(B60:B71)</f>
        <v>158649436</v>
      </c>
      <c r="C72" s="22">
        <f>SUM(C60:C71)</f>
        <v>143481908</v>
      </c>
      <c r="D72" s="22">
        <f>SUM(D60:D71)</f>
        <v>150656003</v>
      </c>
      <c r="E72" s="22">
        <f>SUM(E60:E71)</f>
        <v>158188803</v>
      </c>
      <c r="F72" s="23">
        <f>+F60+F61+F62+F63+F64+F65+F66+F67+F68+F69+F70+F71</f>
        <v>610976150</v>
      </c>
      <c r="G72" s="24">
        <f>SUM(G60:G71)</f>
        <v>610976150</v>
      </c>
    </row>
    <row r="73" spans="1:7" ht="12.75">
      <c r="A73" s="1"/>
      <c r="B73" s="1"/>
      <c r="C73" s="4"/>
      <c r="D73" s="4"/>
      <c r="E73" s="4"/>
      <c r="F73" s="13"/>
      <c r="G73" s="14"/>
    </row>
    <row r="74" spans="1:7" ht="12.75">
      <c r="A74" s="2" t="s">
        <v>4</v>
      </c>
      <c r="B74" s="6">
        <v>25000000</v>
      </c>
      <c r="C74" s="4">
        <v>26250000</v>
      </c>
      <c r="D74" s="4">
        <v>27562500</v>
      </c>
      <c r="E74" s="4">
        <v>28940625</v>
      </c>
      <c r="F74" s="18">
        <f>SUM(B74:E74)</f>
        <v>107753125</v>
      </c>
      <c r="G74" s="14">
        <v>107753125</v>
      </c>
    </row>
    <row r="75" spans="1:7" ht="12.75">
      <c r="A75" s="1"/>
      <c r="B75" s="6">
        <v>20000000</v>
      </c>
      <c r="C75" s="4">
        <v>21000000</v>
      </c>
      <c r="D75" s="4">
        <v>22050000</v>
      </c>
      <c r="E75" s="4">
        <v>23152500</v>
      </c>
      <c r="F75" s="18">
        <f>SUM(B75:E75)</f>
        <v>86202500</v>
      </c>
      <c r="G75" s="14">
        <v>86202500</v>
      </c>
    </row>
    <row r="76" spans="1:7" ht="12.75">
      <c r="A76" s="1"/>
      <c r="B76" s="6">
        <v>20000000</v>
      </c>
      <c r="C76" s="4">
        <v>21000000</v>
      </c>
      <c r="D76" s="4">
        <v>22050000</v>
      </c>
      <c r="E76" s="4">
        <v>23152500</v>
      </c>
      <c r="F76" s="18">
        <f>SUM(B76:E76)</f>
        <v>86202500</v>
      </c>
      <c r="G76" s="14">
        <v>86202500</v>
      </c>
    </row>
    <row r="77" spans="1:7" ht="12.75">
      <c r="A77" s="1"/>
      <c r="B77" s="1">
        <v>0</v>
      </c>
      <c r="C77" s="4">
        <v>23100000</v>
      </c>
      <c r="D77" s="4">
        <v>24255000</v>
      </c>
      <c r="E77" s="4">
        <v>25467750</v>
      </c>
      <c r="F77" s="18">
        <f>SUM(B77:E77)</f>
        <v>72822750</v>
      </c>
      <c r="G77" s="14">
        <v>72822750</v>
      </c>
    </row>
    <row r="78" spans="1:7" s="28" customFormat="1" ht="12.75">
      <c r="A78" s="21" t="s">
        <v>12</v>
      </c>
      <c r="B78" s="22">
        <f>SUM(B74:B77)</f>
        <v>65000000</v>
      </c>
      <c r="C78" s="22">
        <f>SUM(C74:C77)</f>
        <v>91350000</v>
      </c>
      <c r="D78" s="22">
        <f>SUM(D74:D77)</f>
        <v>95917500</v>
      </c>
      <c r="E78" s="22">
        <f>SUM(E74:E77)</f>
        <v>100713375</v>
      </c>
      <c r="F78" s="23">
        <f>+F74+F75+F76+F77</f>
        <v>352980875</v>
      </c>
      <c r="G78" s="24">
        <f>SUM(G74:G77)</f>
        <v>352980875</v>
      </c>
    </row>
    <row r="79" spans="1:7" ht="12.75">
      <c r="A79" s="1"/>
      <c r="B79" s="1"/>
      <c r="C79" s="4"/>
      <c r="D79" s="4"/>
      <c r="E79" s="4"/>
      <c r="F79" s="13"/>
      <c r="G79" s="14"/>
    </row>
    <row r="80" spans="1:7" ht="12.75">
      <c r="A80" s="2" t="s">
        <v>47</v>
      </c>
      <c r="B80" s="6">
        <v>45000000</v>
      </c>
      <c r="C80" s="4">
        <v>47250000</v>
      </c>
      <c r="D80" s="4">
        <v>49612500</v>
      </c>
      <c r="E80" s="4">
        <v>52093125</v>
      </c>
      <c r="F80" s="18">
        <f>SUM(B80:E80)</f>
        <v>193955625</v>
      </c>
      <c r="G80" s="14">
        <v>193955625</v>
      </c>
    </row>
    <row r="81" spans="1:7" ht="12.75">
      <c r="A81" s="1"/>
      <c r="B81" s="6">
        <v>322919230</v>
      </c>
      <c r="C81" s="4">
        <v>451629566</v>
      </c>
      <c r="D81" s="4">
        <v>391761787</v>
      </c>
      <c r="E81" s="4">
        <v>526394289</v>
      </c>
      <c r="F81" s="18">
        <f>SUM(B81:E81)</f>
        <v>1692704872</v>
      </c>
      <c r="G81" s="14">
        <v>1692704872</v>
      </c>
    </row>
    <row r="82" spans="1:7" ht="12.75">
      <c r="A82" s="1"/>
      <c r="B82" s="6">
        <v>60000000</v>
      </c>
      <c r="C82" s="4">
        <v>63000000</v>
      </c>
      <c r="D82" s="4">
        <v>66150000</v>
      </c>
      <c r="E82" s="4">
        <v>69457500</v>
      </c>
      <c r="F82" s="18">
        <f>SUM(B82:E82)</f>
        <v>258607500</v>
      </c>
      <c r="G82" s="14">
        <v>258607500</v>
      </c>
    </row>
    <row r="83" spans="1:7" ht="12.75">
      <c r="A83" s="1"/>
      <c r="B83" s="6">
        <v>5000000</v>
      </c>
      <c r="C83" s="4">
        <v>5250000</v>
      </c>
      <c r="D83" s="4">
        <v>5512500</v>
      </c>
      <c r="E83" s="4">
        <v>5788125</v>
      </c>
      <c r="F83" s="18">
        <f>SUM(B83:E83)</f>
        <v>21550625</v>
      </c>
      <c r="G83" s="14">
        <v>21550625</v>
      </c>
    </row>
    <row r="84" spans="1:7" s="28" customFormat="1" ht="12.75">
      <c r="A84" s="21" t="s">
        <v>13</v>
      </c>
      <c r="B84" s="22">
        <f>SUM(B80:B83)</f>
        <v>432919230</v>
      </c>
      <c r="C84" s="22">
        <f>SUM(C80:C83)</f>
        <v>567129566</v>
      </c>
      <c r="D84" s="22">
        <f>SUM(D80:D83)</f>
        <v>513036787</v>
      </c>
      <c r="E84" s="22">
        <f>SUM(E80:E83)</f>
        <v>653733039</v>
      </c>
      <c r="F84" s="23">
        <f>+F80+F81+F82+F83</f>
        <v>2166818622</v>
      </c>
      <c r="G84" s="24">
        <f>SUM(G80:G83)</f>
        <v>2166818622</v>
      </c>
    </row>
    <row r="85" spans="1:7" ht="12.75">
      <c r="A85" s="1"/>
      <c r="B85" s="1"/>
      <c r="C85" s="4"/>
      <c r="D85" s="4"/>
      <c r="E85" s="4"/>
      <c r="F85" s="13"/>
      <c r="G85" s="14"/>
    </row>
    <row r="86" spans="1:7" ht="12.75">
      <c r="A86" s="2" t="s">
        <v>48</v>
      </c>
      <c r="B86" s="6">
        <v>5000000</v>
      </c>
      <c r="C86" s="4">
        <v>5250000</v>
      </c>
      <c r="D86" s="4">
        <v>5512500</v>
      </c>
      <c r="E86" s="4">
        <v>5788125</v>
      </c>
      <c r="F86" s="18">
        <f aca="true" t="shared" si="3" ref="F86:F91">SUM(B86:E86)</f>
        <v>21550625</v>
      </c>
      <c r="G86" s="14">
        <v>21550625</v>
      </c>
    </row>
    <row r="87" spans="1:7" ht="12.75">
      <c r="A87" s="1"/>
      <c r="B87" s="6">
        <v>10750000</v>
      </c>
      <c r="C87" s="4">
        <v>11287500</v>
      </c>
      <c r="D87" s="4">
        <v>11851875</v>
      </c>
      <c r="E87" s="4">
        <v>12444469</v>
      </c>
      <c r="F87" s="18">
        <f t="shared" si="3"/>
        <v>46333844</v>
      </c>
      <c r="G87" s="14">
        <v>46333844</v>
      </c>
    </row>
    <row r="88" spans="1:7" ht="12.75">
      <c r="A88" s="1"/>
      <c r="B88" s="6">
        <v>20000000</v>
      </c>
      <c r="C88" s="4">
        <v>31500000</v>
      </c>
      <c r="D88" s="4">
        <v>33075000</v>
      </c>
      <c r="E88" s="4">
        <v>34728750</v>
      </c>
      <c r="F88" s="18">
        <f t="shared" si="3"/>
        <v>119303750</v>
      </c>
      <c r="G88" s="14">
        <v>119303750</v>
      </c>
    </row>
    <row r="89" spans="1:7" ht="12.75">
      <c r="A89" s="1"/>
      <c r="B89" s="6">
        <v>10000000</v>
      </c>
      <c r="C89" s="4">
        <v>0</v>
      </c>
      <c r="D89" s="4">
        <v>0</v>
      </c>
      <c r="E89" s="4">
        <v>0</v>
      </c>
      <c r="F89" s="18">
        <f t="shared" si="3"/>
        <v>10000000</v>
      </c>
      <c r="G89" s="14">
        <v>0</v>
      </c>
    </row>
    <row r="90" spans="1:7" ht="12.75">
      <c r="A90" s="1"/>
      <c r="B90" s="1">
        <v>0</v>
      </c>
      <c r="C90" s="4">
        <v>54264568</v>
      </c>
      <c r="D90" s="4">
        <v>56977796</v>
      </c>
      <c r="E90" s="4">
        <v>59826686</v>
      </c>
      <c r="F90" s="18">
        <f t="shared" si="3"/>
        <v>171069050</v>
      </c>
      <c r="G90" s="14">
        <v>222749592</v>
      </c>
    </row>
    <row r="91" spans="1:7" ht="12.75">
      <c r="A91" s="1"/>
      <c r="B91" s="6">
        <v>51680541</v>
      </c>
      <c r="C91" s="4">
        <v>0</v>
      </c>
      <c r="D91" s="4"/>
      <c r="E91" s="4"/>
      <c r="F91" s="18">
        <f t="shared" si="3"/>
        <v>51680541</v>
      </c>
      <c r="G91" s="14"/>
    </row>
    <row r="92" spans="1:7" s="28" customFormat="1" ht="12.75">
      <c r="A92" s="21" t="s">
        <v>14</v>
      </c>
      <c r="B92" s="22">
        <f>SUM(B86:B91)</f>
        <v>97430541</v>
      </c>
      <c r="C92" s="22">
        <f>SUM(C86:C91)</f>
        <v>102302068</v>
      </c>
      <c r="D92" s="22">
        <f>SUM(D86:D91)</f>
        <v>107417171</v>
      </c>
      <c r="E92" s="22">
        <f>SUM(E86:E91)</f>
        <v>112788030</v>
      </c>
      <c r="F92" s="23">
        <f>+F86+F87+F88+F89+F90+F91</f>
        <v>419937810</v>
      </c>
      <c r="G92" s="24">
        <f>SUM(G86:G91)</f>
        <v>409937811</v>
      </c>
    </row>
    <row r="93" spans="1:7" ht="12.75">
      <c r="A93" s="1"/>
      <c r="B93" s="1"/>
      <c r="C93" s="4"/>
      <c r="D93" s="4"/>
      <c r="E93" s="4"/>
      <c r="F93" s="12"/>
      <c r="G93" s="14"/>
    </row>
    <row r="94" spans="1:7" ht="12.75">
      <c r="A94" s="2" t="s">
        <v>49</v>
      </c>
      <c r="B94" s="6">
        <v>58510946</v>
      </c>
      <c r="C94" s="4">
        <v>61436493</v>
      </c>
      <c r="D94" s="4">
        <v>64508318</v>
      </c>
      <c r="E94" s="4">
        <v>67733734</v>
      </c>
      <c r="F94" s="12">
        <f aca="true" t="shared" si="4" ref="F94:F105">SUM(B94:E94)</f>
        <v>252189491</v>
      </c>
      <c r="G94" s="14">
        <v>252189491</v>
      </c>
    </row>
    <row r="95" spans="1:7" ht="12.75">
      <c r="A95" s="1"/>
      <c r="B95" s="6">
        <v>55000000</v>
      </c>
      <c r="C95" s="4">
        <v>57750000</v>
      </c>
      <c r="D95" s="4">
        <v>60637500</v>
      </c>
      <c r="E95" s="4">
        <v>63669375</v>
      </c>
      <c r="F95" s="12">
        <f t="shared" si="4"/>
        <v>237056875</v>
      </c>
      <c r="G95" s="14">
        <v>237056875</v>
      </c>
    </row>
    <row r="96" spans="1:7" ht="12.75">
      <c r="A96" s="1"/>
      <c r="B96" s="6">
        <v>20000000</v>
      </c>
      <c r="C96" s="4">
        <v>21000000</v>
      </c>
      <c r="D96" s="4">
        <v>22050000</v>
      </c>
      <c r="E96" s="4">
        <v>23152500</v>
      </c>
      <c r="F96" s="12">
        <f t="shared" si="4"/>
        <v>86202500</v>
      </c>
      <c r="G96" s="14">
        <v>86202500</v>
      </c>
    </row>
    <row r="97" spans="1:7" ht="12.75">
      <c r="A97" s="1"/>
      <c r="B97" s="6">
        <v>22400000</v>
      </c>
      <c r="C97" s="4">
        <v>23520000</v>
      </c>
      <c r="D97" s="4">
        <v>24696000</v>
      </c>
      <c r="E97" s="4">
        <v>25930800</v>
      </c>
      <c r="F97" s="12">
        <f t="shared" si="4"/>
        <v>96546800</v>
      </c>
      <c r="G97" s="14">
        <v>96546800</v>
      </c>
    </row>
    <row r="98" spans="1:7" ht="12.75">
      <c r="A98" s="1"/>
      <c r="B98" s="6">
        <v>5000000</v>
      </c>
      <c r="C98" s="4">
        <v>5250000</v>
      </c>
      <c r="D98" s="4">
        <v>5512500</v>
      </c>
      <c r="E98" s="4">
        <v>5788125</v>
      </c>
      <c r="F98" s="12">
        <f t="shared" si="4"/>
        <v>21550625</v>
      </c>
      <c r="G98" s="14">
        <v>21550625</v>
      </c>
    </row>
    <row r="99" spans="1:7" ht="12.75">
      <c r="A99" s="1"/>
      <c r="B99" s="6">
        <v>2000000</v>
      </c>
      <c r="C99" s="4">
        <v>2100000</v>
      </c>
      <c r="D99" s="4">
        <v>2205000</v>
      </c>
      <c r="E99" s="4">
        <v>2315250</v>
      </c>
      <c r="F99" s="12">
        <f t="shared" si="4"/>
        <v>8620250</v>
      </c>
      <c r="G99" s="14">
        <v>8620250</v>
      </c>
    </row>
    <row r="100" spans="1:7" ht="12.75">
      <c r="A100" s="1"/>
      <c r="B100" s="6">
        <v>5000000</v>
      </c>
      <c r="C100" s="4">
        <v>5250000</v>
      </c>
      <c r="D100" s="4">
        <v>5512500</v>
      </c>
      <c r="E100" s="4">
        <v>5788125</v>
      </c>
      <c r="F100" s="12">
        <f t="shared" si="4"/>
        <v>21550625</v>
      </c>
      <c r="G100" s="14">
        <v>21550625</v>
      </c>
    </row>
    <row r="101" spans="1:7" ht="12.75">
      <c r="A101" s="1"/>
      <c r="B101" s="6">
        <v>12500000</v>
      </c>
      <c r="C101" s="4">
        <v>13125000</v>
      </c>
      <c r="D101" s="4">
        <v>13781250</v>
      </c>
      <c r="E101" s="4">
        <v>14470313</v>
      </c>
      <c r="F101" s="12">
        <f t="shared" si="4"/>
        <v>53876563</v>
      </c>
      <c r="G101" s="14">
        <v>53876563</v>
      </c>
    </row>
    <row r="102" spans="1:7" ht="12.75">
      <c r="A102" s="1"/>
      <c r="B102" s="6">
        <v>5500000</v>
      </c>
      <c r="C102" s="4">
        <v>5775000</v>
      </c>
      <c r="D102" s="4">
        <v>6063750</v>
      </c>
      <c r="E102" s="4">
        <v>6366938</v>
      </c>
      <c r="F102" s="12">
        <f t="shared" si="4"/>
        <v>23705688</v>
      </c>
      <c r="G102" s="14">
        <v>23705688</v>
      </c>
    </row>
    <row r="103" spans="1:7" ht="12.75">
      <c r="A103" s="1"/>
      <c r="B103" s="6">
        <v>10800000</v>
      </c>
      <c r="C103" s="4">
        <v>11340000</v>
      </c>
      <c r="D103" s="4">
        <v>11907000</v>
      </c>
      <c r="E103" s="4">
        <v>12502350</v>
      </c>
      <c r="F103" s="12">
        <f t="shared" si="4"/>
        <v>46549350</v>
      </c>
      <c r="G103" s="14">
        <v>46549350</v>
      </c>
    </row>
    <row r="104" spans="1:7" ht="12.75">
      <c r="A104" s="1"/>
      <c r="B104" s="6">
        <v>40000000</v>
      </c>
      <c r="C104" s="4">
        <v>42000000</v>
      </c>
      <c r="D104" s="4">
        <v>44100000</v>
      </c>
      <c r="E104" s="4">
        <v>46305000</v>
      </c>
      <c r="F104" s="12">
        <f t="shared" si="4"/>
        <v>172405000</v>
      </c>
      <c r="G104" s="14">
        <v>172405000</v>
      </c>
    </row>
    <row r="105" spans="1:7" ht="12.75">
      <c r="A105" s="1"/>
      <c r="B105" s="6">
        <v>20021132</v>
      </c>
      <c r="C105" s="4">
        <v>21022189</v>
      </c>
      <c r="D105" s="4">
        <v>22073298</v>
      </c>
      <c r="E105" s="4">
        <v>23176963</v>
      </c>
      <c r="F105" s="12">
        <f t="shared" si="4"/>
        <v>86293582</v>
      </c>
      <c r="G105" s="14">
        <v>86293582</v>
      </c>
    </row>
    <row r="106" spans="1:7" s="28" customFormat="1" ht="12.75">
      <c r="A106" s="21" t="s">
        <v>15</v>
      </c>
      <c r="B106" s="22">
        <f>SUM(B94:B105)</f>
        <v>256732078</v>
      </c>
      <c r="C106" s="22">
        <f>SUM(C94:C105)</f>
        <v>269568682</v>
      </c>
      <c r="D106" s="22">
        <f>SUM(D94:D105)</f>
        <v>283047116</v>
      </c>
      <c r="E106" s="22">
        <f>SUM(E94:E105)</f>
        <v>297199473</v>
      </c>
      <c r="F106" s="23">
        <f>+F94+F95+F96+F97+F98+F99+F100+F101+F102+F103+F104+F105</f>
        <v>1106547349</v>
      </c>
      <c r="G106" s="24">
        <f>SUM(G94:G105)</f>
        <v>1106547349</v>
      </c>
    </row>
    <row r="107" spans="1:7" ht="12.75">
      <c r="A107" s="1"/>
      <c r="B107" s="1"/>
      <c r="C107" s="4"/>
      <c r="D107" s="4"/>
      <c r="E107" s="4"/>
      <c r="F107" s="13"/>
      <c r="G107" s="14"/>
    </row>
    <row r="108" spans="1:7" ht="12.75">
      <c r="A108" s="2" t="s">
        <v>50</v>
      </c>
      <c r="B108" s="6">
        <v>52500000</v>
      </c>
      <c r="C108" s="4">
        <v>55125000</v>
      </c>
      <c r="D108" s="4">
        <v>57881250</v>
      </c>
      <c r="E108" s="4">
        <v>60775313</v>
      </c>
      <c r="F108" s="18">
        <f>SUM(B108:E108)</f>
        <v>226281563</v>
      </c>
      <c r="G108" s="14">
        <v>226281563</v>
      </c>
    </row>
    <row r="109" spans="1:7" ht="12.75">
      <c r="A109" s="1"/>
      <c r="B109" s="6">
        <v>80000000</v>
      </c>
      <c r="C109" s="4">
        <v>84000000</v>
      </c>
      <c r="D109" s="4">
        <v>88200000</v>
      </c>
      <c r="E109" s="4">
        <v>92610000</v>
      </c>
      <c r="F109" s="18">
        <f>SUM(B109:E109)</f>
        <v>344810000</v>
      </c>
      <c r="G109" s="14">
        <v>344810000</v>
      </c>
    </row>
    <row r="110" spans="1:7" ht="12.75">
      <c r="A110" s="1"/>
      <c r="B110" s="6">
        <v>105591500</v>
      </c>
      <c r="C110" s="4">
        <v>110871075</v>
      </c>
      <c r="D110" s="4">
        <v>116414629</v>
      </c>
      <c r="E110" s="4">
        <v>122235360</v>
      </c>
      <c r="F110" s="18">
        <f>SUM(B110:E110)</f>
        <v>455112564</v>
      </c>
      <c r="G110" s="14">
        <v>455112564</v>
      </c>
    </row>
    <row r="111" spans="1:7" s="28" customFormat="1" ht="12.75">
      <c r="A111" s="21" t="s">
        <v>16</v>
      </c>
      <c r="B111" s="22">
        <f>SUM(B108:B110)</f>
        <v>238091500</v>
      </c>
      <c r="C111" s="22">
        <f>SUM(C108:C110)</f>
        <v>249996075</v>
      </c>
      <c r="D111" s="22">
        <f>SUM(D108:D110)</f>
        <v>262495879</v>
      </c>
      <c r="E111" s="22">
        <f>SUM(E108:E110)</f>
        <v>275620673</v>
      </c>
      <c r="F111" s="23">
        <f>+F108+F109+F110</f>
        <v>1026204127</v>
      </c>
      <c r="G111" s="24">
        <f>SUM(G108:G110)</f>
        <v>1026204127</v>
      </c>
    </row>
    <row r="112" spans="1:7" ht="12.75">
      <c r="A112" s="1"/>
      <c r="B112" s="1"/>
      <c r="C112" s="4"/>
      <c r="D112" s="4"/>
      <c r="E112" s="4"/>
      <c r="F112" s="13"/>
      <c r="G112" s="14"/>
    </row>
    <row r="113" spans="1:7" ht="12.75">
      <c r="A113" s="2" t="s">
        <v>5</v>
      </c>
      <c r="B113" s="6">
        <v>213810900</v>
      </c>
      <c r="C113" s="4">
        <v>224501445</v>
      </c>
      <c r="D113" s="4">
        <v>235726517</v>
      </c>
      <c r="E113" s="4">
        <v>247512843</v>
      </c>
      <c r="F113" s="18">
        <f aca="true" t="shared" si="5" ref="F113:F118">SUM(B113:E113)</f>
        <v>921551705</v>
      </c>
      <c r="G113" s="14">
        <v>921551705</v>
      </c>
    </row>
    <row r="114" spans="1:7" ht="12.75">
      <c r="A114" s="1"/>
      <c r="B114" s="6">
        <v>50000000</v>
      </c>
      <c r="C114" s="4">
        <v>52500000</v>
      </c>
      <c r="D114" s="4">
        <v>55125000</v>
      </c>
      <c r="E114" s="4">
        <v>57881250</v>
      </c>
      <c r="F114" s="18">
        <f t="shared" si="5"/>
        <v>215506250</v>
      </c>
      <c r="G114" s="14">
        <v>215506250</v>
      </c>
    </row>
    <row r="115" spans="1:7" ht="12.75">
      <c r="A115" s="1"/>
      <c r="B115" s="6">
        <v>500504515</v>
      </c>
      <c r="C115" s="4">
        <v>525529741</v>
      </c>
      <c r="D115" s="4">
        <v>551806228</v>
      </c>
      <c r="E115" s="4">
        <v>579396539</v>
      </c>
      <c r="F115" s="18">
        <f t="shared" si="5"/>
        <v>2157237023</v>
      </c>
      <c r="G115" s="14">
        <v>2157237023</v>
      </c>
    </row>
    <row r="116" spans="1:7" ht="12.75">
      <c r="A116" s="1"/>
      <c r="B116" s="6">
        <v>540504515</v>
      </c>
      <c r="C116" s="4">
        <v>567529741</v>
      </c>
      <c r="D116" s="4">
        <v>595906228</v>
      </c>
      <c r="E116" s="4">
        <v>625701539</v>
      </c>
      <c r="F116" s="18">
        <f t="shared" si="5"/>
        <v>2329642023</v>
      </c>
      <c r="G116" s="14">
        <v>2329642023</v>
      </c>
    </row>
    <row r="117" spans="1:7" ht="12.75">
      <c r="A117" s="1"/>
      <c r="B117" s="6">
        <v>34135416</v>
      </c>
      <c r="C117" s="4">
        <v>35842187</v>
      </c>
      <c r="D117" s="4">
        <v>37634296</v>
      </c>
      <c r="E117" s="4">
        <v>39516011</v>
      </c>
      <c r="F117" s="18">
        <f t="shared" si="5"/>
        <v>147127910</v>
      </c>
      <c r="G117" s="14">
        <v>147127910</v>
      </c>
    </row>
    <row r="118" spans="1:7" ht="12.75">
      <c r="A118" s="1"/>
      <c r="B118" s="6">
        <v>20000000</v>
      </c>
      <c r="C118" s="4">
        <v>21000000</v>
      </c>
      <c r="D118" s="4">
        <v>22050000</v>
      </c>
      <c r="E118" s="4">
        <v>23152500</v>
      </c>
      <c r="F118" s="18">
        <f t="shared" si="5"/>
        <v>86202500</v>
      </c>
      <c r="G118" s="14">
        <v>86202500</v>
      </c>
    </row>
    <row r="119" spans="1:7" s="28" customFormat="1" ht="12.75">
      <c r="A119" s="21" t="s">
        <v>17</v>
      </c>
      <c r="B119" s="22">
        <f>SUM(B113:B118)</f>
        <v>1358955346</v>
      </c>
      <c r="C119" s="22">
        <f>SUM(C113:C118)</f>
        <v>1426903114</v>
      </c>
      <c r="D119" s="22">
        <f>SUM(D113:D118)</f>
        <v>1498248269</v>
      </c>
      <c r="E119" s="22">
        <f>SUM(E113:E118)</f>
        <v>1573160682</v>
      </c>
      <c r="F119" s="23">
        <f>+F113+F114+F115+F116+F117+F118</f>
        <v>5857267411</v>
      </c>
      <c r="G119" s="24">
        <f>SUM(G113:G118)</f>
        <v>5857267411</v>
      </c>
    </row>
    <row r="120" spans="1:7" ht="12.75">
      <c r="A120" s="1"/>
      <c r="B120" s="1"/>
      <c r="C120" s="4"/>
      <c r="D120" s="4"/>
      <c r="E120" s="4"/>
      <c r="F120" s="12"/>
      <c r="G120" s="14"/>
    </row>
    <row r="121" spans="1:7" ht="12.75">
      <c r="A121" s="2" t="s">
        <v>6</v>
      </c>
      <c r="B121" s="6">
        <v>30000000</v>
      </c>
      <c r="C121" s="4">
        <v>31500000</v>
      </c>
      <c r="D121" s="4">
        <v>33075000</v>
      </c>
      <c r="E121" s="4">
        <v>34728750</v>
      </c>
      <c r="F121" s="12">
        <f>SUM(B121:E121)</f>
        <v>129303750</v>
      </c>
      <c r="G121" s="14">
        <v>129303750</v>
      </c>
    </row>
    <row r="122" spans="1:7" ht="12.75">
      <c r="A122" s="1"/>
      <c r="B122" s="6">
        <v>20000000</v>
      </c>
      <c r="C122" s="4">
        <v>21000000</v>
      </c>
      <c r="D122" s="4">
        <v>22050000</v>
      </c>
      <c r="E122" s="4">
        <v>23152500</v>
      </c>
      <c r="F122" s="12">
        <f>SUM(B122:E122)</f>
        <v>86202500</v>
      </c>
      <c r="G122" s="14">
        <v>86202500</v>
      </c>
    </row>
    <row r="123" spans="1:7" ht="12.75">
      <c r="A123" s="1"/>
      <c r="B123" s="6">
        <v>125125000</v>
      </c>
      <c r="C123" s="4">
        <v>131381250</v>
      </c>
      <c r="D123" s="4">
        <v>137950313</v>
      </c>
      <c r="E123" s="4">
        <v>144847828</v>
      </c>
      <c r="F123" s="12">
        <f>SUM(B123:E123)</f>
        <v>539304391</v>
      </c>
      <c r="G123" s="14">
        <v>539304391</v>
      </c>
    </row>
    <row r="124" spans="1:7" s="25" customFormat="1" ht="12.75">
      <c r="A124" s="21" t="s">
        <v>22</v>
      </c>
      <c r="B124" s="30">
        <f>SUM(B121:B123)</f>
        <v>175125000</v>
      </c>
      <c r="C124" s="22">
        <f>SUM(C121:C123)</f>
        <v>183881250</v>
      </c>
      <c r="D124" s="22">
        <f>SUM(D121:D123)</f>
        <v>193075313</v>
      </c>
      <c r="E124" s="22">
        <f>SUM(E121:E123)</f>
        <v>202729078</v>
      </c>
      <c r="F124" s="23">
        <f>+F121+F122+F123</f>
        <v>754810641</v>
      </c>
      <c r="G124" s="24">
        <f>SUM(G121:G123)</f>
        <v>754810641</v>
      </c>
    </row>
    <row r="125" spans="1:7" ht="12.75">
      <c r="A125" s="1"/>
      <c r="B125" s="1"/>
      <c r="C125" s="4"/>
      <c r="D125" s="4"/>
      <c r="E125" s="4"/>
      <c r="F125" s="13"/>
      <c r="G125" s="14"/>
    </row>
    <row r="126" spans="1:7" ht="12.75">
      <c r="A126" s="2" t="s">
        <v>51</v>
      </c>
      <c r="B126" s="6">
        <v>21000000</v>
      </c>
      <c r="C126" s="4">
        <v>131250000</v>
      </c>
      <c r="D126" s="4">
        <v>137812500</v>
      </c>
      <c r="E126" s="4">
        <v>144703125</v>
      </c>
      <c r="F126" s="18">
        <f>SUM(B126:E126)</f>
        <v>434765625</v>
      </c>
      <c r="G126" s="14">
        <v>21000000</v>
      </c>
    </row>
    <row r="127" spans="1:7" ht="12.75">
      <c r="A127" s="1"/>
      <c r="B127" s="6">
        <v>125000000</v>
      </c>
      <c r="C127" s="4">
        <v>52500000</v>
      </c>
      <c r="D127" s="4">
        <v>55125000</v>
      </c>
      <c r="E127" s="4">
        <v>57881250</v>
      </c>
      <c r="F127" s="18">
        <f>SUM(B127:E127)</f>
        <v>290506250</v>
      </c>
      <c r="G127" s="14">
        <v>538765625</v>
      </c>
    </row>
    <row r="128" spans="1:7" ht="12.75">
      <c r="A128" s="1"/>
      <c r="B128" s="6">
        <v>50000000</v>
      </c>
      <c r="C128" s="4">
        <v>81900000</v>
      </c>
      <c r="D128" s="4">
        <v>85995000</v>
      </c>
      <c r="E128" s="4">
        <v>90294750</v>
      </c>
      <c r="F128" s="18">
        <f>SUM(B128:E128)</f>
        <v>308189750</v>
      </c>
      <c r="G128" s="14">
        <v>215506250</v>
      </c>
    </row>
    <row r="129" spans="1:7" ht="12.75">
      <c r="A129" s="1"/>
      <c r="B129" s="6">
        <v>57000000</v>
      </c>
      <c r="C129" s="4">
        <v>10500000</v>
      </c>
      <c r="D129" s="4">
        <v>11025000</v>
      </c>
      <c r="E129" s="4">
        <v>11576250</v>
      </c>
      <c r="F129" s="18">
        <f>SUM(B129:E129)</f>
        <v>90101250</v>
      </c>
      <c r="G129" s="14">
        <v>315189750</v>
      </c>
    </row>
    <row r="130" spans="1:7" ht="12.75">
      <c r="A130" s="1"/>
      <c r="B130" s="6">
        <v>10000000</v>
      </c>
      <c r="C130" s="4">
        <v>0</v>
      </c>
      <c r="D130" s="5">
        <v>0</v>
      </c>
      <c r="E130" s="4"/>
      <c r="F130" s="18">
        <f>SUM(B130:E130)</f>
        <v>10000000</v>
      </c>
      <c r="G130" s="14">
        <v>43101250</v>
      </c>
    </row>
    <row r="131" spans="1:7" s="28" customFormat="1" ht="12.75">
      <c r="A131" s="21" t="s">
        <v>21</v>
      </c>
      <c r="B131" s="22">
        <f>SUM(B126:B130)</f>
        <v>263000000</v>
      </c>
      <c r="C131" s="22">
        <f>SUM(C126:C130)</f>
        <v>276150000</v>
      </c>
      <c r="D131" s="22">
        <f>SUM(D126:D130)</f>
        <v>289957500</v>
      </c>
      <c r="E131" s="22">
        <f>SUM(E126:E130)</f>
        <v>304455375</v>
      </c>
      <c r="F131" s="23">
        <f>+F126+F127+F128+F129+F130</f>
        <v>1133562875</v>
      </c>
      <c r="G131" s="24">
        <f>SUM(G126:G130)</f>
        <v>1133562875</v>
      </c>
    </row>
    <row r="132" spans="1:7" ht="12.75">
      <c r="A132" s="1"/>
      <c r="B132" s="1"/>
      <c r="C132" s="4"/>
      <c r="D132" s="4"/>
      <c r="E132" s="4"/>
      <c r="F132" s="13"/>
      <c r="G132" s="14"/>
    </row>
    <row r="133" spans="1:7" ht="12.75">
      <c r="A133" s="2" t="s">
        <v>52</v>
      </c>
      <c r="B133" s="6">
        <v>5000000</v>
      </c>
      <c r="C133" s="4">
        <v>5250000</v>
      </c>
      <c r="D133" s="4">
        <v>5512500</v>
      </c>
      <c r="E133" s="4">
        <v>5788125</v>
      </c>
      <c r="F133" s="18">
        <f>SUM(B133:E133)</f>
        <v>21550625</v>
      </c>
      <c r="G133" s="14">
        <v>21550625</v>
      </c>
    </row>
    <row r="134" spans="1:7" ht="12.75">
      <c r="A134" s="1"/>
      <c r="B134" s="6">
        <v>10000000</v>
      </c>
      <c r="C134" s="4">
        <v>10500000</v>
      </c>
      <c r="D134" s="4">
        <v>11025000</v>
      </c>
      <c r="E134" s="4">
        <v>11576250</v>
      </c>
      <c r="F134" s="18">
        <f>SUM(B134:E134)</f>
        <v>43101250</v>
      </c>
      <c r="G134" s="14">
        <v>43101250</v>
      </c>
    </row>
    <row r="135" spans="1:7" s="28" customFormat="1" ht="12.75">
      <c r="A135" s="21" t="s">
        <v>20</v>
      </c>
      <c r="B135" s="30">
        <f>SUM(B133:B134)</f>
        <v>15000000</v>
      </c>
      <c r="C135" s="22">
        <f>SUM(C133:C134)</f>
        <v>15750000</v>
      </c>
      <c r="D135" s="22">
        <f>SUM(D133:D134)</f>
        <v>16537500</v>
      </c>
      <c r="E135" s="22">
        <f>SUM(E133:E134)</f>
        <v>17364375</v>
      </c>
      <c r="F135" s="23">
        <f>+F133+F134</f>
        <v>64651875</v>
      </c>
      <c r="G135" s="24">
        <f>SUM(G133:G134)</f>
        <v>64651875</v>
      </c>
    </row>
    <row r="136" spans="1:7" ht="12.75">
      <c r="A136" s="1"/>
      <c r="B136" s="1"/>
      <c r="C136" s="4"/>
      <c r="D136" s="4"/>
      <c r="E136" s="4"/>
      <c r="F136" s="13"/>
      <c r="G136" s="14"/>
    </row>
    <row r="137" spans="1:7" ht="12.75">
      <c r="A137" s="2" t="s">
        <v>7</v>
      </c>
      <c r="B137" s="7">
        <v>10000000</v>
      </c>
      <c r="C137" s="4">
        <v>10500000</v>
      </c>
      <c r="D137" s="4">
        <v>11025000</v>
      </c>
      <c r="E137" s="4">
        <v>11576250</v>
      </c>
      <c r="F137" s="18">
        <f aca="true" t="shared" si="6" ref="F137:F144">SUM(B137:E137)</f>
        <v>43101250</v>
      </c>
      <c r="G137" s="14">
        <v>43101250</v>
      </c>
    </row>
    <row r="138" spans="1:7" ht="12.75">
      <c r="A138" s="1"/>
      <c r="B138" s="7">
        <v>15000000</v>
      </c>
      <c r="C138" s="4">
        <v>15750000</v>
      </c>
      <c r="D138" s="4">
        <v>16537500</v>
      </c>
      <c r="E138" s="4">
        <v>17364375</v>
      </c>
      <c r="F138" s="18">
        <f t="shared" si="6"/>
        <v>64651875</v>
      </c>
      <c r="G138" s="14">
        <v>64651875</v>
      </c>
    </row>
    <row r="139" spans="1:7" ht="12.75">
      <c r="A139" s="1"/>
      <c r="B139" s="7">
        <v>29990000</v>
      </c>
      <c r="C139" s="4">
        <v>31489500</v>
      </c>
      <c r="D139" s="4">
        <v>33063975</v>
      </c>
      <c r="E139" s="4">
        <v>34717174</v>
      </c>
      <c r="F139" s="18">
        <f t="shared" si="6"/>
        <v>129260649</v>
      </c>
      <c r="G139" s="14">
        <v>129260649</v>
      </c>
    </row>
    <row r="140" spans="1:7" ht="12.75">
      <c r="A140" s="1"/>
      <c r="B140" s="7">
        <v>30000000</v>
      </c>
      <c r="C140" s="4">
        <v>31500000</v>
      </c>
      <c r="D140" s="4">
        <v>33075000</v>
      </c>
      <c r="E140" s="4">
        <v>34728750</v>
      </c>
      <c r="F140" s="18">
        <f t="shared" si="6"/>
        <v>129303750</v>
      </c>
      <c r="G140" s="14">
        <v>129303750</v>
      </c>
    </row>
    <row r="141" spans="1:7" ht="12.75">
      <c r="A141" s="1"/>
      <c r="B141" s="7">
        <v>40000000</v>
      </c>
      <c r="C141" s="4">
        <v>42000000</v>
      </c>
      <c r="D141" s="4">
        <v>44100000</v>
      </c>
      <c r="E141" s="4">
        <v>46305000</v>
      </c>
      <c r="F141" s="18">
        <f t="shared" si="6"/>
        <v>172405000</v>
      </c>
      <c r="G141" s="14">
        <v>172405000</v>
      </c>
    </row>
    <row r="142" spans="1:7" ht="12.75">
      <c r="A142" s="1"/>
      <c r="B142" s="7">
        <v>10000000</v>
      </c>
      <c r="C142" s="4">
        <v>26250000</v>
      </c>
      <c r="D142" s="4">
        <v>27562500</v>
      </c>
      <c r="E142" s="4">
        <v>28940625</v>
      </c>
      <c r="F142" s="18">
        <f t="shared" si="6"/>
        <v>92753125</v>
      </c>
      <c r="G142" s="14">
        <v>92753125</v>
      </c>
    </row>
    <row r="143" spans="1:7" ht="12.75">
      <c r="A143" s="1"/>
      <c r="B143" s="7">
        <v>15000000</v>
      </c>
      <c r="C143" s="4">
        <v>36597577</v>
      </c>
      <c r="D143" s="4">
        <v>38427456</v>
      </c>
      <c r="E143" s="4">
        <v>40348828</v>
      </c>
      <c r="F143" s="18">
        <f t="shared" si="6"/>
        <v>130373861</v>
      </c>
      <c r="G143" s="14">
        <v>15000000</v>
      </c>
    </row>
    <row r="144" spans="1:7" ht="12.75">
      <c r="A144" s="1"/>
      <c r="B144" s="7">
        <v>34854835</v>
      </c>
      <c r="C144" s="4">
        <v>0</v>
      </c>
      <c r="D144" s="4"/>
      <c r="E144" s="4"/>
      <c r="F144" s="18">
        <f t="shared" si="6"/>
        <v>34854835</v>
      </c>
      <c r="G144" s="14">
        <v>150228696</v>
      </c>
    </row>
    <row r="145" spans="1:7" s="28" customFormat="1" ht="12.75">
      <c r="A145" s="21" t="s">
        <v>19</v>
      </c>
      <c r="B145" s="30">
        <f>SUM(B137:B144)</f>
        <v>184844835</v>
      </c>
      <c r="C145" s="22">
        <f>SUM(C137:C144)</f>
        <v>194087077</v>
      </c>
      <c r="D145" s="22">
        <f>SUM(D137:D144)</f>
        <v>203791431</v>
      </c>
      <c r="E145" s="22">
        <f>SUM(E137:E144)</f>
        <v>213981002</v>
      </c>
      <c r="F145" s="23">
        <f>+F137+F138+F139+F140+F141+F142+F143+F144</f>
        <v>796704345</v>
      </c>
      <c r="G145" s="24">
        <f>SUM(G137:G144)</f>
        <v>796704345</v>
      </c>
    </row>
    <row r="146" spans="1:7" ht="12.75">
      <c r="A146" s="1"/>
      <c r="B146" s="1"/>
      <c r="C146" s="4"/>
      <c r="D146" s="4"/>
      <c r="E146" s="4"/>
      <c r="F146" s="13"/>
      <c r="G146" s="14"/>
    </row>
    <row r="147" spans="1:7" ht="12.75">
      <c r="A147" s="2" t="s">
        <v>8</v>
      </c>
      <c r="B147" s="6">
        <v>114444500</v>
      </c>
      <c r="C147" s="4">
        <v>120166725</v>
      </c>
      <c r="D147" s="4">
        <v>126175061</v>
      </c>
      <c r="E147" s="4">
        <v>132483814</v>
      </c>
      <c r="F147" s="18">
        <f>SUM(B147:E147)</f>
        <v>493270100</v>
      </c>
      <c r="G147" s="14">
        <v>493270101</v>
      </c>
    </row>
    <row r="148" spans="1:7" ht="12.75">
      <c r="A148" s="1"/>
      <c r="B148" s="6">
        <v>45000000</v>
      </c>
      <c r="C148" s="4">
        <v>47250000</v>
      </c>
      <c r="D148" s="4">
        <v>49612500</v>
      </c>
      <c r="E148" s="4">
        <v>52093125</v>
      </c>
      <c r="F148" s="18">
        <f>SUM(B148:E148)</f>
        <v>193955625</v>
      </c>
      <c r="G148" s="14">
        <v>193955625</v>
      </c>
    </row>
    <row r="149" spans="1:7" s="28" customFormat="1" ht="12.75">
      <c r="A149" s="21" t="s">
        <v>18</v>
      </c>
      <c r="B149" s="30">
        <f>SUM(B147:B148)</f>
        <v>159444500</v>
      </c>
      <c r="C149" s="22">
        <f>SUM(C147:C148)</f>
        <v>167416725</v>
      </c>
      <c r="D149" s="22">
        <f>SUM(D147:D148)</f>
        <v>175787561</v>
      </c>
      <c r="E149" s="22">
        <f>SUM(E147:E148)</f>
        <v>184576939</v>
      </c>
      <c r="F149" s="23">
        <f>+F147+F148</f>
        <v>687225725</v>
      </c>
      <c r="G149" s="24">
        <f>SUM(G147:G148)</f>
        <v>687225726</v>
      </c>
    </row>
    <row r="150" spans="1:7" ht="12.75">
      <c r="A150" s="1"/>
      <c r="B150" s="1"/>
      <c r="C150" s="4"/>
      <c r="D150" s="4"/>
      <c r="E150" s="4"/>
      <c r="F150" s="12"/>
      <c r="G150" s="14"/>
    </row>
    <row r="151" spans="1:7" ht="12.75">
      <c r="A151" s="1"/>
      <c r="B151" s="1"/>
      <c r="C151" s="4"/>
      <c r="D151" s="4"/>
      <c r="E151" s="4"/>
      <c r="F151" s="16"/>
      <c r="G151" s="14"/>
    </row>
    <row r="152" spans="1:7" ht="12.75">
      <c r="A152" s="2" t="s">
        <v>23</v>
      </c>
      <c r="B152" s="42">
        <f>+B10+B18+B21+B24+B28+B34+B39+B52+B55+B58+B72+B78+B84+B92+B106+B111+B119+B124+B131+B135+B145+B149</f>
        <v>15393434735</v>
      </c>
      <c r="C152" s="42">
        <f>+C10+C18+C21+C24+C28+C34+C39+C52+C55+C58+C72+C78+C84+C92+C106+C111+C119+C124+C131+C135+C145+C149</f>
        <v>16275670848</v>
      </c>
      <c r="D152" s="42">
        <f>+D10+D18+D21+D24+D28+D34+D39+D52+D55+D58+D72+D78+D84+D92+D106+D111+D119+D124+D131+D135+D145+D149</f>
        <v>17007005130</v>
      </c>
      <c r="E152" s="42">
        <f>+E10+E18+E21+E24+E28+E34+E39+E52+E55+E58+E72+E78+E84+E92+E106+E111+E119+E124+E131+E135+E145+E149</f>
        <v>17972399800</v>
      </c>
      <c r="F152" s="42">
        <f>+F10+F18+F21+F24+F28+F34+F39+F52+F55+F58+F72+F78+F84+F92+F106+F111+F119+F124+F131+F135+F145+F149</f>
        <v>66648510513</v>
      </c>
      <c r="G152" s="31">
        <f>SUM(B152:F152)</f>
        <v>133297021026</v>
      </c>
    </row>
    <row r="153" spans="1:6" ht="12.75">
      <c r="A153" s="8"/>
      <c r="B153" s="8"/>
      <c r="C153" s="8"/>
      <c r="D153" s="8"/>
      <c r="E153" s="8"/>
      <c r="F153" s="9"/>
    </row>
    <row r="154" spans="1:6" ht="12.75">
      <c r="A154" s="8"/>
      <c r="B154" s="8"/>
      <c r="C154" s="8"/>
      <c r="D154" s="8"/>
      <c r="E154" s="8"/>
      <c r="F154" s="44">
        <f>+B152+C152+D152+E152</f>
        <v>66648510513</v>
      </c>
    </row>
    <row r="155" spans="1:6" ht="12.75">
      <c r="A155" s="8"/>
      <c r="B155" s="8"/>
      <c r="C155" s="8"/>
      <c r="D155" s="8"/>
      <c r="E155" s="8"/>
      <c r="F155" s="9"/>
    </row>
    <row r="156" spans="1:6" ht="12.75">
      <c r="A156" s="8"/>
      <c r="B156" s="8"/>
      <c r="C156" s="8"/>
      <c r="D156" s="8"/>
      <c r="E156" s="8"/>
      <c r="F156" s="9"/>
    </row>
    <row r="157" spans="1:6" ht="12.75">
      <c r="A157" s="8"/>
      <c r="B157" s="8"/>
      <c r="C157" s="8"/>
      <c r="D157" s="8"/>
      <c r="E157" s="8"/>
      <c r="F157" s="9"/>
    </row>
    <row r="158" spans="1:6" ht="12.75">
      <c r="A158" s="8"/>
      <c r="B158" s="8"/>
      <c r="C158" s="8"/>
      <c r="D158" s="8"/>
      <c r="E158" s="8"/>
      <c r="F158" s="9"/>
    </row>
    <row r="159" spans="1:6" ht="12.75">
      <c r="A159" s="8"/>
      <c r="B159" s="8"/>
      <c r="C159" s="8"/>
      <c r="D159" s="8"/>
      <c r="E159" s="8"/>
      <c r="F159" s="9"/>
    </row>
    <row r="160" spans="1:6" ht="12.75">
      <c r="A160" s="8"/>
      <c r="B160" s="8"/>
      <c r="C160" s="8"/>
      <c r="D160" s="8"/>
      <c r="E160" s="8"/>
      <c r="F160" s="9"/>
    </row>
    <row r="161" spans="1:6" ht="12.75">
      <c r="A161" s="8"/>
      <c r="B161" s="8"/>
      <c r="C161" s="8"/>
      <c r="D161" s="8"/>
      <c r="E161" s="8"/>
      <c r="F161" s="9"/>
    </row>
    <row r="162" spans="1:6" ht="12.75">
      <c r="A162" s="8"/>
      <c r="B162" s="8"/>
      <c r="C162" s="8"/>
      <c r="D162" s="8"/>
      <c r="E162" s="8"/>
      <c r="F162" s="9"/>
    </row>
    <row r="163" spans="1:6" ht="12.75">
      <c r="A163" s="8"/>
      <c r="B163" s="8"/>
      <c r="C163" s="8"/>
      <c r="D163" s="8"/>
      <c r="E163" s="8"/>
      <c r="F163" s="9"/>
    </row>
    <row r="164" spans="1:6" ht="12.75">
      <c r="A164" s="8"/>
      <c r="B164" s="8"/>
      <c r="C164" s="8"/>
      <c r="D164" s="8"/>
      <c r="E164" s="8"/>
      <c r="F164" s="9"/>
    </row>
    <row r="165" spans="1:6" ht="12.75">
      <c r="A165" s="8"/>
      <c r="B165" s="8"/>
      <c r="C165" s="8"/>
      <c r="D165" s="8"/>
      <c r="E165" s="8"/>
      <c r="F165" s="9"/>
    </row>
    <row r="166" spans="1:6" ht="12.75">
      <c r="A166" s="8"/>
      <c r="B166" s="8"/>
      <c r="C166" s="8"/>
      <c r="D166" s="8"/>
      <c r="E166" s="8"/>
      <c r="F166" s="9"/>
    </row>
    <row r="167" spans="1:6" ht="12.75">
      <c r="A167" s="8"/>
      <c r="B167" s="8"/>
      <c r="C167" s="8"/>
      <c r="D167" s="8"/>
      <c r="E167" s="8"/>
      <c r="F167" s="9"/>
    </row>
    <row r="168" spans="1:6" ht="12.75">
      <c r="A168" s="8"/>
      <c r="B168" s="8"/>
      <c r="C168" s="8"/>
      <c r="D168" s="8"/>
      <c r="E168" s="8"/>
      <c r="F168" s="9"/>
    </row>
    <row r="169" spans="1:6" ht="12.75">
      <c r="A169" s="8"/>
      <c r="B169" s="8"/>
      <c r="C169" s="8"/>
      <c r="D169" s="8"/>
      <c r="E169" s="8"/>
      <c r="F169" s="9"/>
    </row>
    <row r="170" spans="1:6" ht="12.75">
      <c r="A170" s="8"/>
      <c r="B170" s="8"/>
      <c r="C170" s="8"/>
      <c r="D170" s="8"/>
      <c r="E170" s="8"/>
      <c r="F170" s="9"/>
    </row>
    <row r="171" spans="1:6" ht="12.75">
      <c r="A171" s="8"/>
      <c r="B171" s="8"/>
      <c r="C171" s="8"/>
      <c r="D171" s="8"/>
      <c r="E171" s="8"/>
      <c r="F171" s="9"/>
    </row>
    <row r="172" spans="1:6" ht="12.75">
      <c r="A172" s="8"/>
      <c r="B172" s="8"/>
      <c r="C172" s="8"/>
      <c r="D172" s="8"/>
      <c r="E172" s="8"/>
      <c r="F172" s="9"/>
    </row>
    <row r="173" spans="1:6" ht="12.75">
      <c r="A173" s="8"/>
      <c r="B173" s="8"/>
      <c r="C173" s="8"/>
      <c r="D173" s="8"/>
      <c r="E173" s="8"/>
      <c r="F173" s="9"/>
    </row>
    <row r="174" spans="1:6" ht="12.75">
      <c r="A174" s="8"/>
      <c r="B174" s="8"/>
      <c r="C174" s="8"/>
      <c r="D174" s="8"/>
      <c r="E174" s="8"/>
      <c r="F174" s="9"/>
    </row>
    <row r="175" spans="1:6" ht="12.75">
      <c r="A175" s="8"/>
      <c r="B175" s="8"/>
      <c r="C175" s="8"/>
      <c r="D175" s="8"/>
      <c r="E175" s="8"/>
      <c r="F175" s="9"/>
    </row>
    <row r="176" spans="1:6" ht="12.75">
      <c r="A176" s="8"/>
      <c r="B176" s="8"/>
      <c r="C176" s="8"/>
      <c r="D176" s="8"/>
      <c r="E176" s="8"/>
      <c r="F176" s="9"/>
    </row>
    <row r="177" spans="1:6" ht="12.75">
      <c r="A177" s="8"/>
      <c r="B177" s="8"/>
      <c r="C177" s="8"/>
      <c r="D177" s="8"/>
      <c r="E177" s="8"/>
      <c r="F177" s="9"/>
    </row>
    <row r="178" spans="1:6" ht="12.75">
      <c r="A178" s="8"/>
      <c r="B178" s="8"/>
      <c r="C178" s="8"/>
      <c r="D178" s="8"/>
      <c r="E178" s="8"/>
      <c r="F178" s="9"/>
    </row>
    <row r="179" spans="1:6" ht="12.75">
      <c r="A179" s="8"/>
      <c r="B179" s="8"/>
      <c r="C179" s="8"/>
      <c r="D179" s="8"/>
      <c r="E179" s="8"/>
      <c r="F179" s="9"/>
    </row>
    <row r="180" spans="1:6" ht="12.75">
      <c r="A180" s="8"/>
      <c r="B180" s="8"/>
      <c r="C180" s="8"/>
      <c r="D180" s="8"/>
      <c r="E180" s="8"/>
      <c r="F180" s="9"/>
    </row>
    <row r="181" spans="1:6" ht="12.75">
      <c r="A181" s="8"/>
      <c r="B181" s="8"/>
      <c r="C181" s="8"/>
      <c r="D181" s="8"/>
      <c r="E181" s="8"/>
      <c r="F181" s="9"/>
    </row>
    <row r="182" spans="1:6" ht="12.75">
      <c r="A182" s="8"/>
      <c r="B182" s="8"/>
      <c r="C182" s="8"/>
      <c r="D182" s="8"/>
      <c r="E182" s="8"/>
      <c r="F182" s="9"/>
    </row>
    <row r="183" spans="1:6" ht="12.75">
      <c r="A183" s="8"/>
      <c r="B183" s="8"/>
      <c r="C183" s="8"/>
      <c r="D183" s="8"/>
      <c r="E183" s="8"/>
      <c r="F183" s="9"/>
    </row>
    <row r="184" spans="1:6" ht="12.75">
      <c r="A184" s="8"/>
      <c r="B184" s="8"/>
      <c r="C184" s="8"/>
      <c r="D184" s="8"/>
      <c r="E184" s="8"/>
      <c r="F184" s="9"/>
    </row>
    <row r="185" spans="1:6" ht="12.75">
      <c r="A185" s="8"/>
      <c r="B185" s="8"/>
      <c r="C185" s="8"/>
      <c r="D185" s="8"/>
      <c r="E185" s="8"/>
      <c r="F185" s="9"/>
    </row>
    <row r="186" spans="1:6" ht="12.75">
      <c r="A186" s="8"/>
      <c r="B186" s="8"/>
      <c r="C186" s="8"/>
      <c r="D186" s="8"/>
      <c r="E186" s="8"/>
      <c r="F186" s="9"/>
    </row>
    <row r="187" spans="1:6" ht="12.75">
      <c r="A187" s="8"/>
      <c r="B187" s="8"/>
      <c r="C187" s="8"/>
      <c r="D187" s="8"/>
      <c r="E187" s="8"/>
      <c r="F187" s="9"/>
    </row>
    <row r="188" spans="1:6" ht="12.75">
      <c r="A188" s="8"/>
      <c r="B188" s="8"/>
      <c r="C188" s="8"/>
      <c r="D188" s="8"/>
      <c r="E188" s="8"/>
      <c r="F188" s="9"/>
    </row>
    <row r="189" spans="1:6" ht="12.75">
      <c r="A189" s="8"/>
      <c r="B189" s="8"/>
      <c r="C189" s="8"/>
      <c r="D189" s="8"/>
      <c r="E189" s="8"/>
      <c r="F189" s="9"/>
    </row>
    <row r="190" spans="1:6" ht="12.75">
      <c r="A190" s="8"/>
      <c r="B190" s="8"/>
      <c r="C190" s="8"/>
      <c r="D190" s="8"/>
      <c r="E190" s="8"/>
      <c r="F190" s="9"/>
    </row>
    <row r="191" spans="1:6" ht="12.75">
      <c r="A191" s="8"/>
      <c r="B191" s="8"/>
      <c r="C191" s="8"/>
      <c r="D191" s="8"/>
      <c r="E191" s="8"/>
      <c r="F191" s="9"/>
    </row>
    <row r="192" spans="1:6" ht="12.75">
      <c r="A192" s="8"/>
      <c r="B192" s="8"/>
      <c r="C192" s="8"/>
      <c r="D192" s="8"/>
      <c r="E192" s="8"/>
      <c r="F192" s="9"/>
    </row>
    <row r="193" spans="1:6" ht="12.75">
      <c r="A193" s="8"/>
      <c r="B193" s="8"/>
      <c r="C193" s="8"/>
      <c r="D193" s="8"/>
      <c r="E193" s="8"/>
      <c r="F193" s="9"/>
    </row>
    <row r="194" spans="1:6" ht="12.75">
      <c r="A194" s="8"/>
      <c r="B194" s="8"/>
      <c r="C194" s="8"/>
      <c r="D194" s="8"/>
      <c r="E194" s="8"/>
      <c r="F194" s="9"/>
    </row>
    <row r="195" spans="1:6" ht="12.75">
      <c r="A195" s="8"/>
      <c r="B195" s="8"/>
      <c r="C195" s="8"/>
      <c r="D195" s="8"/>
      <c r="E195" s="8"/>
      <c r="F195" s="9"/>
    </row>
    <row r="196" spans="1:6" ht="12.75">
      <c r="A196" s="8"/>
      <c r="B196" s="8"/>
      <c r="C196" s="8"/>
      <c r="D196" s="8"/>
      <c r="E196" s="8"/>
      <c r="F196" s="9"/>
    </row>
    <row r="197" spans="1:6" ht="12.75">
      <c r="A197" s="8"/>
      <c r="B197" s="8"/>
      <c r="C197" s="8"/>
      <c r="D197" s="8"/>
      <c r="E197" s="8"/>
      <c r="F197" s="9"/>
    </row>
    <row r="198" spans="1:6" ht="12.75">
      <c r="A198" s="8"/>
      <c r="B198" s="8"/>
      <c r="C198" s="8"/>
      <c r="D198" s="8"/>
      <c r="E198" s="8"/>
      <c r="F198" s="9"/>
    </row>
    <row r="199" spans="1:6" ht="12.75">
      <c r="A199" s="8"/>
      <c r="B199" s="8"/>
      <c r="C199" s="8"/>
      <c r="D199" s="8"/>
      <c r="E199" s="8"/>
      <c r="F199" s="9"/>
    </row>
    <row r="200" spans="1:6" ht="12.75">
      <c r="A200" s="8"/>
      <c r="B200" s="8"/>
      <c r="C200" s="8"/>
      <c r="D200" s="8"/>
      <c r="E200" s="8"/>
      <c r="F200" s="9"/>
    </row>
    <row r="201" spans="1:6" ht="12.75">
      <c r="A201" s="8"/>
      <c r="B201" s="8"/>
      <c r="C201" s="8"/>
      <c r="D201" s="8"/>
      <c r="E201" s="8"/>
      <c r="F201" s="9"/>
    </row>
    <row r="202" spans="1:6" ht="12.75">
      <c r="A202" s="8"/>
      <c r="B202" s="8"/>
      <c r="C202" s="8"/>
      <c r="D202" s="8"/>
      <c r="E202" s="8"/>
      <c r="F202" s="9"/>
    </row>
    <row r="203" spans="1:6" ht="12.75">
      <c r="A203" s="8"/>
      <c r="B203" s="8"/>
      <c r="C203" s="8"/>
      <c r="D203" s="8"/>
      <c r="E203" s="8"/>
      <c r="F203" s="9"/>
    </row>
    <row r="204" spans="1:6" ht="12.75">
      <c r="A204" s="8"/>
      <c r="B204" s="8"/>
      <c r="C204" s="8"/>
      <c r="D204" s="8"/>
      <c r="E204" s="8"/>
      <c r="F204" s="9"/>
    </row>
    <row r="205" spans="1:6" ht="12.75">
      <c r="A205" s="8"/>
      <c r="B205" s="8"/>
      <c r="C205" s="8"/>
      <c r="D205" s="8"/>
      <c r="E205" s="8"/>
      <c r="F205" s="9"/>
    </row>
    <row r="206" spans="1:6" ht="12.75">
      <c r="A206" s="8"/>
      <c r="B206" s="8"/>
      <c r="C206" s="8"/>
      <c r="D206" s="8"/>
      <c r="E206" s="8"/>
      <c r="F206" s="9"/>
    </row>
    <row r="207" spans="1:6" ht="12.75">
      <c r="A207" s="8"/>
      <c r="B207" s="8"/>
      <c r="C207" s="8"/>
      <c r="D207" s="8"/>
      <c r="E207" s="8"/>
      <c r="F207" s="9"/>
    </row>
    <row r="208" spans="1:6" ht="12.75">
      <c r="A208" s="8"/>
      <c r="B208" s="8"/>
      <c r="C208" s="8"/>
      <c r="D208" s="8"/>
      <c r="E208" s="8"/>
      <c r="F208" s="9"/>
    </row>
    <row r="209" spans="1:6" ht="12.75">
      <c r="A209" s="8"/>
      <c r="B209" s="8"/>
      <c r="C209" s="8"/>
      <c r="D209" s="8"/>
      <c r="E209" s="8"/>
      <c r="F209" s="9"/>
    </row>
    <row r="210" spans="1:6" ht="12.75">
      <c r="A210" s="8"/>
      <c r="B210" s="8"/>
      <c r="C210" s="8"/>
      <c r="D210" s="8"/>
      <c r="E210" s="8"/>
      <c r="F210" s="9"/>
    </row>
    <row r="211" spans="1:6" ht="12.75">
      <c r="A211" s="8"/>
      <c r="B211" s="8"/>
      <c r="C211" s="8"/>
      <c r="D211" s="8"/>
      <c r="E211" s="8"/>
      <c r="F211" s="9"/>
    </row>
    <row r="212" spans="1:6" ht="12.75">
      <c r="A212" s="8"/>
      <c r="B212" s="8"/>
      <c r="C212" s="8"/>
      <c r="D212" s="8"/>
      <c r="E212" s="8"/>
      <c r="F212" s="9"/>
    </row>
    <row r="213" spans="1:6" ht="12.75">
      <c r="A213" s="8"/>
      <c r="B213" s="8"/>
      <c r="C213" s="8"/>
      <c r="D213" s="8"/>
      <c r="E213" s="8"/>
      <c r="F213" s="9"/>
    </row>
    <row r="214" spans="1:6" ht="12.75">
      <c r="A214" s="8"/>
      <c r="B214" s="8"/>
      <c r="C214" s="8"/>
      <c r="D214" s="8"/>
      <c r="E214" s="8"/>
      <c r="F214" s="9"/>
    </row>
    <row r="215" spans="1:6" ht="12.75">
      <c r="A215" s="8"/>
      <c r="B215" s="8"/>
      <c r="C215" s="8"/>
      <c r="D215" s="8"/>
      <c r="E215" s="8"/>
      <c r="F215" s="9"/>
    </row>
    <row r="216" spans="1:6" ht="12.75">
      <c r="A216" s="8"/>
      <c r="B216" s="8"/>
      <c r="C216" s="8"/>
      <c r="D216" s="8"/>
      <c r="E216" s="8"/>
      <c r="F216" s="9"/>
    </row>
    <row r="217" spans="1:6" ht="12.75">
      <c r="A217" s="8"/>
      <c r="B217" s="8"/>
      <c r="C217" s="8"/>
      <c r="D217" s="8"/>
      <c r="E217" s="8"/>
      <c r="F217" s="9"/>
    </row>
    <row r="218" spans="1:6" ht="12.75">
      <c r="A218" s="8"/>
      <c r="B218" s="8"/>
      <c r="C218" s="8"/>
      <c r="D218" s="8"/>
      <c r="E218" s="8"/>
      <c r="F218" s="9"/>
    </row>
    <row r="219" spans="1:6" ht="12.75">
      <c r="A219" s="8"/>
      <c r="B219" s="8"/>
      <c r="C219" s="8"/>
      <c r="D219" s="8"/>
      <c r="E219" s="8"/>
      <c r="F219" s="9"/>
    </row>
    <row r="220" spans="1:6" ht="12.75">
      <c r="A220" s="8"/>
      <c r="B220" s="8"/>
      <c r="C220" s="8"/>
      <c r="D220" s="8"/>
      <c r="E220" s="8"/>
      <c r="F220" s="9"/>
    </row>
    <row r="221" spans="1:6" ht="12.75">
      <c r="A221" s="8"/>
      <c r="B221" s="8"/>
      <c r="C221" s="8"/>
      <c r="D221" s="8"/>
      <c r="E221" s="8"/>
      <c r="F221" s="9"/>
    </row>
    <row r="222" spans="1:6" ht="12.75">
      <c r="A222" s="8"/>
      <c r="B222" s="8"/>
      <c r="C222" s="8"/>
      <c r="D222" s="8"/>
      <c r="E222" s="8"/>
      <c r="F222" s="9"/>
    </row>
    <row r="223" spans="1:6" ht="12.75">
      <c r="A223" s="8"/>
      <c r="B223" s="8"/>
      <c r="C223" s="8"/>
      <c r="D223" s="8"/>
      <c r="E223" s="8"/>
      <c r="F223" s="9"/>
    </row>
    <row r="224" spans="1:6" ht="12.75">
      <c r="A224" s="8"/>
      <c r="B224" s="8"/>
      <c r="C224" s="8"/>
      <c r="D224" s="8"/>
      <c r="E224" s="8"/>
      <c r="F224" s="9"/>
    </row>
    <row r="225" spans="1:6" ht="12.75">
      <c r="A225" s="8"/>
      <c r="B225" s="8"/>
      <c r="C225" s="8"/>
      <c r="D225" s="8"/>
      <c r="E225" s="8"/>
      <c r="F225" s="9"/>
    </row>
    <row r="226" spans="1:6" ht="12.75">
      <c r="A226" s="8"/>
      <c r="B226" s="8"/>
      <c r="C226" s="8"/>
      <c r="D226" s="8"/>
      <c r="E226" s="8"/>
      <c r="F226" s="9"/>
    </row>
    <row r="227" spans="1:6" ht="12.75">
      <c r="A227" s="8"/>
      <c r="B227" s="8"/>
      <c r="C227" s="8"/>
      <c r="D227" s="8"/>
      <c r="E227" s="8"/>
      <c r="F227" s="9"/>
    </row>
    <row r="228" spans="1:6" ht="12.75">
      <c r="A228" s="8"/>
      <c r="B228" s="8"/>
      <c r="C228" s="8"/>
      <c r="D228" s="8"/>
      <c r="E228" s="8"/>
      <c r="F228" s="9"/>
    </row>
    <row r="229" spans="1:6" ht="12.75">
      <c r="A229" s="8"/>
      <c r="B229" s="8"/>
      <c r="C229" s="8"/>
      <c r="D229" s="8"/>
      <c r="E229" s="8"/>
      <c r="F229" s="9"/>
    </row>
    <row r="230" spans="1:6" ht="12.75">
      <c r="A230" s="8"/>
      <c r="B230" s="8"/>
      <c r="C230" s="8"/>
      <c r="D230" s="8"/>
      <c r="E230" s="8"/>
      <c r="F230" s="9"/>
    </row>
    <row r="231" spans="1:6" ht="12.75">
      <c r="A231" s="8"/>
      <c r="B231" s="8"/>
      <c r="C231" s="8"/>
      <c r="D231" s="8"/>
      <c r="E231" s="8"/>
      <c r="F231" s="9"/>
    </row>
    <row r="232" spans="1:6" ht="12.75">
      <c r="A232" s="8"/>
      <c r="B232" s="8"/>
      <c r="C232" s="8"/>
      <c r="D232" s="8"/>
      <c r="E232" s="8"/>
      <c r="F232" s="9"/>
    </row>
    <row r="233" spans="1:6" ht="12.75">
      <c r="A233" s="8"/>
      <c r="B233" s="8"/>
      <c r="C233" s="8"/>
      <c r="D233" s="8"/>
      <c r="E233" s="8"/>
      <c r="F233" s="9"/>
    </row>
    <row r="234" spans="1:6" ht="12.75">
      <c r="A234" s="8"/>
      <c r="B234" s="8"/>
      <c r="C234" s="8"/>
      <c r="D234" s="8"/>
      <c r="E234" s="8"/>
      <c r="F234" s="9"/>
    </row>
    <row r="235" spans="1:6" ht="12.75">
      <c r="A235" s="8"/>
      <c r="B235" s="8"/>
      <c r="C235" s="8"/>
      <c r="D235" s="8"/>
      <c r="E235" s="8"/>
      <c r="F235" s="9"/>
    </row>
    <row r="236" spans="1:6" ht="12.75">
      <c r="A236" s="8"/>
      <c r="B236" s="8"/>
      <c r="C236" s="8"/>
      <c r="D236" s="8"/>
      <c r="E236" s="8"/>
      <c r="F236" s="9"/>
    </row>
    <row r="237" spans="1:6" ht="12.75">
      <c r="A237" s="8"/>
      <c r="B237" s="8"/>
      <c r="C237" s="8"/>
      <c r="D237" s="8"/>
      <c r="E237" s="8"/>
      <c r="F237" s="9"/>
    </row>
    <row r="238" spans="1:6" ht="12.75">
      <c r="A238" s="8"/>
      <c r="B238" s="8"/>
      <c r="C238" s="8"/>
      <c r="D238" s="8"/>
      <c r="E238" s="8"/>
      <c r="F238" s="9"/>
    </row>
    <row r="239" spans="1:6" ht="12.75">
      <c r="A239" s="8"/>
      <c r="B239" s="8"/>
      <c r="C239" s="8"/>
      <c r="D239" s="8"/>
      <c r="E239" s="8"/>
      <c r="F239" s="9"/>
    </row>
    <row r="240" spans="1:6" ht="12.75">
      <c r="A240" s="8"/>
      <c r="B240" s="8"/>
      <c r="C240" s="8"/>
      <c r="D240" s="8"/>
      <c r="E240" s="8"/>
      <c r="F240" s="9"/>
    </row>
    <row r="241" spans="1:6" ht="12.75">
      <c r="A241" s="8"/>
      <c r="B241" s="8"/>
      <c r="C241" s="8"/>
      <c r="D241" s="8"/>
      <c r="E241" s="8"/>
      <c r="F241" s="9"/>
    </row>
    <row r="242" spans="1:6" ht="12.75">
      <c r="A242" s="8"/>
      <c r="B242" s="8"/>
      <c r="C242" s="8"/>
      <c r="D242" s="8"/>
      <c r="E242" s="8"/>
      <c r="F242" s="9"/>
    </row>
    <row r="243" spans="1:6" ht="12.75">
      <c r="A243" s="8"/>
      <c r="B243" s="8"/>
      <c r="C243" s="8"/>
      <c r="D243" s="8"/>
      <c r="E243" s="8"/>
      <c r="F243" s="9"/>
    </row>
    <row r="244" spans="1:6" ht="12.75">
      <c r="A244" s="8"/>
      <c r="B244" s="8"/>
      <c r="C244" s="8"/>
      <c r="D244" s="8"/>
      <c r="E244" s="8"/>
      <c r="F244" s="9"/>
    </row>
    <row r="245" spans="1:6" ht="12.75">
      <c r="A245" s="8"/>
      <c r="B245" s="8"/>
      <c r="C245" s="8"/>
      <c r="D245" s="8"/>
      <c r="E245" s="8"/>
      <c r="F245" s="9"/>
    </row>
    <row r="246" spans="1:6" ht="12.75">
      <c r="A246" s="8"/>
      <c r="B246" s="8"/>
      <c r="C246" s="8"/>
      <c r="D246" s="8"/>
      <c r="E246" s="8"/>
      <c r="F246" s="9"/>
    </row>
    <row r="247" spans="1:6" ht="12.75">
      <c r="A247" s="8"/>
      <c r="B247" s="8"/>
      <c r="C247" s="8"/>
      <c r="D247" s="8"/>
      <c r="E247" s="8"/>
      <c r="F247" s="9"/>
    </row>
    <row r="248" spans="1:6" ht="12.75">
      <c r="A248" s="8"/>
      <c r="B248" s="8"/>
      <c r="C248" s="8"/>
      <c r="D248" s="8"/>
      <c r="E248" s="8"/>
      <c r="F248" s="9"/>
    </row>
    <row r="249" spans="1:6" ht="12.75">
      <c r="A249" s="8"/>
      <c r="B249" s="8"/>
      <c r="C249" s="8"/>
      <c r="D249" s="8"/>
      <c r="E249" s="8"/>
      <c r="F249" s="9"/>
    </row>
    <row r="250" spans="1:6" ht="12.75">
      <c r="A250" s="8"/>
      <c r="B250" s="8"/>
      <c r="C250" s="8"/>
      <c r="D250" s="8"/>
      <c r="E250" s="8"/>
      <c r="F250" s="9"/>
    </row>
    <row r="251" spans="1:6" ht="12.75">
      <c r="A251" s="8"/>
      <c r="B251" s="8"/>
      <c r="C251" s="8"/>
      <c r="D251" s="8"/>
      <c r="E251" s="8"/>
      <c r="F251" s="9"/>
    </row>
    <row r="252" spans="1:6" ht="12.75">
      <c r="A252" s="8"/>
      <c r="B252" s="8"/>
      <c r="C252" s="8"/>
      <c r="D252" s="8"/>
      <c r="E252" s="8"/>
      <c r="F252" s="9"/>
    </row>
    <row r="253" spans="1:6" ht="12.75">
      <c r="A253" s="8"/>
      <c r="B253" s="8"/>
      <c r="C253" s="8"/>
      <c r="D253" s="8"/>
      <c r="E253" s="8"/>
      <c r="F253" s="9"/>
    </row>
    <row r="254" spans="1:6" ht="12.75">
      <c r="A254" s="8"/>
      <c r="B254" s="8"/>
      <c r="C254" s="8"/>
      <c r="D254" s="8"/>
      <c r="E254" s="8"/>
      <c r="F254" s="9"/>
    </row>
    <row r="255" spans="1:6" ht="12.75">
      <c r="A255" s="8"/>
      <c r="B255" s="8"/>
      <c r="C255" s="8"/>
      <c r="D255" s="8"/>
      <c r="E255" s="8"/>
      <c r="F255" s="9"/>
    </row>
    <row r="256" spans="1:6" ht="12.75">
      <c r="A256" s="8"/>
      <c r="B256" s="8"/>
      <c r="C256" s="8"/>
      <c r="D256" s="8"/>
      <c r="E256" s="8"/>
      <c r="F256" s="9"/>
    </row>
    <row r="257" spans="1:6" ht="12.75">
      <c r="A257" s="8"/>
      <c r="B257" s="8"/>
      <c r="C257" s="8"/>
      <c r="D257" s="8"/>
      <c r="E257" s="8"/>
      <c r="F257" s="9"/>
    </row>
    <row r="258" spans="1:6" ht="12.75">
      <c r="A258" s="8"/>
      <c r="B258" s="8"/>
      <c r="C258" s="8"/>
      <c r="D258" s="8"/>
      <c r="E258" s="8"/>
      <c r="F258" s="9"/>
    </row>
    <row r="259" spans="1:6" ht="12.75">
      <c r="A259" s="8"/>
      <c r="B259" s="8"/>
      <c r="C259" s="8"/>
      <c r="D259" s="8"/>
      <c r="E259" s="8"/>
      <c r="F259" s="9"/>
    </row>
    <row r="260" spans="1:6" ht="12.75">
      <c r="A260" s="8"/>
      <c r="B260" s="8"/>
      <c r="C260" s="8"/>
      <c r="D260" s="8"/>
      <c r="E260" s="8"/>
      <c r="F260" s="9"/>
    </row>
    <row r="261" spans="1:6" ht="12.75">
      <c r="A261" s="8"/>
      <c r="B261" s="8"/>
      <c r="C261" s="8"/>
      <c r="D261" s="8"/>
      <c r="E261" s="8"/>
      <c r="F261" s="9"/>
    </row>
  </sheetData>
  <printOptions/>
  <pageMargins left="0.64" right="0.45" top="0.38" bottom="0.3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proyecto</dc:creator>
  <cp:keywords/>
  <dc:description/>
  <cp:lastModifiedBy>BANCO DE PROYECTOS</cp:lastModifiedBy>
  <cp:lastPrinted>2009-03-04T23:53:43Z</cp:lastPrinted>
  <dcterms:created xsi:type="dcterms:W3CDTF">2008-11-10T15:50:57Z</dcterms:created>
  <dcterms:modified xsi:type="dcterms:W3CDTF">2008-01-24T23:30:54Z</dcterms:modified>
  <cp:category/>
  <cp:version/>
  <cp:contentType/>
  <cp:contentStatus/>
</cp:coreProperties>
</file>