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Est.Act.FinaCom" sheetId="1" r:id="rId1"/>
  </sheets>
  <definedNames>
    <definedName name="_xlnm.Print_Area" localSheetId="0">'Est.Act.FinaCom'!$A$1:$G$112</definedName>
    <definedName name="_xlnm.Print_Titles" localSheetId="0">'Est.Act.FinaCom'!$1:$8</definedName>
  </definedNames>
  <calcPr fullCalcOnLoad="1"/>
</workbook>
</file>

<file path=xl/sharedStrings.xml><?xml version="1.0" encoding="utf-8"?>
<sst xmlns="http://schemas.openxmlformats.org/spreadsheetml/2006/main" count="90" uniqueCount="77">
  <si>
    <t xml:space="preserve">CODIGO </t>
  </si>
  <si>
    <t>SUBSIDIOS ASIGNADOS</t>
  </si>
  <si>
    <t>SERVICIOS PUBLICOS</t>
  </si>
  <si>
    <t>PROVISION PARA CONTINGENCIAS</t>
  </si>
  <si>
    <t xml:space="preserve">ALCALDE MUNICIPAL </t>
  </si>
  <si>
    <t>CUENTAS</t>
  </si>
  <si>
    <t>INGRESOS OPERACIONALES (1)</t>
  </si>
  <si>
    <t>INGRESOS FISCALES</t>
  </si>
  <si>
    <t>TRIBUTARIOS</t>
  </si>
  <si>
    <t>NO TRIBUTARIOS</t>
  </si>
  <si>
    <t>INGRESOS POR FONDOS ESPECIALES</t>
  </si>
  <si>
    <t>VENTA DE SERVICIOS</t>
  </si>
  <si>
    <t>SERVICIO DE ASEO</t>
  </si>
  <si>
    <t>TRANSFERENCIAS</t>
  </si>
  <si>
    <t>CORRIENTES DEL GOBIERNO GENERAL</t>
  </si>
  <si>
    <t>CORRIENTES DE LAS EMPRESAS</t>
  </si>
  <si>
    <t>SISTEMA GENERAL DE PARTICIPACIONES</t>
  </si>
  <si>
    <t>SISTEMA GENERAL SEGURID SOCIAL EN SALUD</t>
  </si>
  <si>
    <t>GASTOS OPERACIONALES (2)</t>
  </si>
  <si>
    <t>DE ADMINISTRACION</t>
  </si>
  <si>
    <t>SUELDOS Y SALARIOS</t>
  </si>
  <si>
    <t>CONTRIBUCIONES IMPUTADAS</t>
  </si>
  <si>
    <t>CONTRIBUCIONES EFECTIVAS</t>
  </si>
  <si>
    <t>APORTES SOBRE LA NOMINA</t>
  </si>
  <si>
    <t>GENERALES</t>
  </si>
  <si>
    <t>IMPUESTOS CONTRIBUCIONES Y TASAS</t>
  </si>
  <si>
    <t>DE  OPERACIÓN</t>
  </si>
  <si>
    <t>PROVISIONES AGOTAMIENTO Y DEPRECIACION</t>
  </si>
  <si>
    <t>PROVISION RENTAS POR COBRAR</t>
  </si>
  <si>
    <t>PROVISION PARA DEUDORES</t>
  </si>
  <si>
    <t>DEPRECIACION DE PROPI.PLANTA Y EQUIPO</t>
  </si>
  <si>
    <t>AMORTIZACION INTANGIBLES</t>
  </si>
  <si>
    <t>GASTO PUBLICO SOCIAL</t>
  </si>
  <si>
    <t>EDUCACION</t>
  </si>
  <si>
    <t>SALUD</t>
  </si>
  <si>
    <t xml:space="preserve">VIVIENDA </t>
  </si>
  <si>
    <t>DESARROLLO COMUNITARIO Y BIENEST. SOCIAL</t>
  </si>
  <si>
    <t>GASTOS DE INVERSION SOCIAL</t>
  </si>
  <si>
    <t>EDUCAC. ARTE Y CULTURA, RECREACION</t>
  </si>
  <si>
    <t>MED. AMBIENTE, AGUA POTABLE, SANEM. BASICO</t>
  </si>
  <si>
    <t>DESA.COMUNI.EQUIP.PREV.ATENC.DESASTRE</t>
  </si>
  <si>
    <t>JUSTICIA DEFENSA Y SEGURIDAD SOCIAL</t>
  </si>
  <si>
    <t>DESA.AGROPEC.INDUS.COMERC.TURISTICO</t>
  </si>
  <si>
    <t>COMUNIC.TRANSPORTE E INFRAEST. VIAL</t>
  </si>
  <si>
    <t>ENERGETICO Y MINERO</t>
  </si>
  <si>
    <t>GOBIERNO.PLANEACION Y DESARR.INSTITUCIO</t>
  </si>
  <si>
    <t>OPERACIONES INTERINSTITUCIONALES</t>
  </si>
  <si>
    <t>OPERACIONES DE ENLACE CON SIT. FONDOS</t>
  </si>
  <si>
    <t>EXCEDENTE (DEFICIT) OPERACIONAL (3)</t>
  </si>
  <si>
    <t>OTROS INGRESOS (4)</t>
  </si>
  <si>
    <t>FINANCIEROS</t>
  </si>
  <si>
    <t>EXTRAORDINARIOS</t>
  </si>
  <si>
    <t>AJUSTE DE EJERCICIOS ANTERIORES</t>
  </si>
  <si>
    <t>OTROS GASTOS (5)</t>
  </si>
  <si>
    <t>INTERESES</t>
  </si>
  <si>
    <t>RESULTADO DEL EJERCICIO (6)</t>
  </si>
  <si>
    <t>AGUA POTABLE Y SANEAMIENTO BASICO</t>
  </si>
  <si>
    <t xml:space="preserve">RECREACION Y DEPORTE </t>
  </si>
  <si>
    <t>CULTURA</t>
  </si>
  <si>
    <t>OPERACIONES SIN FLUJO DE EFECTIVO</t>
  </si>
  <si>
    <t xml:space="preserve">COMISIONES </t>
  </si>
  <si>
    <t>OTRAS TRANSFERENCIAS</t>
  </si>
  <si>
    <t>OTROS INGRESOS ORDINARIOS</t>
  </si>
  <si>
    <t>OPERACIONES INSTITUCIONALES</t>
  </si>
  <si>
    <t>OTROS GASTOS ORDINARIOS</t>
  </si>
  <si>
    <t xml:space="preserve">MEDIO AMBIENTE </t>
  </si>
  <si>
    <t>ESTADO DE ACTIVIDAD FINANCIERA ECONOMICA Y SOCIAL- COMPARATIVO</t>
  </si>
  <si>
    <t>COSTOS DE VENTAS Y OPERACIÓN</t>
  </si>
  <si>
    <t xml:space="preserve">                   CARLOS ALBERTO BENJUMEA GIRALDO</t>
  </si>
  <si>
    <t xml:space="preserve">                   CONTADOR</t>
  </si>
  <si>
    <t xml:space="preserve">                   17493-T</t>
  </si>
  <si>
    <t>JAHIR ALVAREZ MEJIA</t>
  </si>
  <si>
    <t>MUNICIPIO DE BELALCAZAR</t>
  </si>
  <si>
    <t>AL 31 DE DICIEMBRE DE 2010</t>
  </si>
  <si>
    <t>(cifras  en pesos)</t>
  </si>
  <si>
    <t>NIT 890802650-9</t>
  </si>
  <si>
    <t>OTROS SERVICIOS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</si>
</sst>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#,##0;[Red]#,##0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#,##0.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Courier New"/>
      <family val="3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right"/>
    </xf>
    <xf numFmtId="1" fontId="1" fillId="33" borderId="0" xfId="0" applyNumberFormat="1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 horizontal="left"/>
      <protection/>
    </xf>
    <xf numFmtId="3" fontId="1" fillId="0" borderId="11" xfId="0" applyNumberFormat="1" applyFont="1" applyBorder="1" applyAlignment="1">
      <alignment horizontal="right"/>
    </xf>
    <xf numFmtId="1" fontId="0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33" borderId="0" xfId="0" applyFont="1" applyFill="1" applyAlignment="1">
      <alignment horizontal="right"/>
    </xf>
    <xf numFmtId="0" fontId="0" fillId="0" borderId="10" xfId="0" applyFont="1" applyBorder="1" applyAlignment="1">
      <alignment horizontal="right"/>
    </xf>
    <xf numFmtId="1" fontId="0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1" fontId="0" fillId="33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right"/>
    </xf>
    <xf numFmtId="0" fontId="3" fillId="33" borderId="0" xfId="0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1" fillId="33" borderId="0" xfId="0" applyFont="1" applyFill="1" applyBorder="1" applyAlignment="1">
      <alignment/>
    </xf>
    <xf numFmtId="3" fontId="0" fillId="0" borderId="0" xfId="0" applyNumberFormat="1" applyAlignment="1">
      <alignment/>
    </xf>
    <xf numFmtId="17" fontId="4" fillId="33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89" fontId="1" fillId="0" borderId="12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189" fontId="1" fillId="0" borderId="10" xfId="0" applyNumberFormat="1" applyFont="1" applyBorder="1" applyAlignment="1">
      <alignment/>
    </xf>
    <xf numFmtId="189" fontId="1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189" fontId="0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8.00390625" style="0" customWidth="1"/>
    <col min="3" max="3" width="15.00390625" style="0" customWidth="1"/>
    <col min="4" max="4" width="24.28125" style="0" customWidth="1"/>
    <col min="5" max="5" width="22.140625" style="0" customWidth="1"/>
    <col min="6" max="6" width="17.57421875" style="0" customWidth="1"/>
    <col min="7" max="7" width="12.140625" style="0" customWidth="1"/>
    <col min="8" max="8" width="24.57421875" style="0" customWidth="1"/>
  </cols>
  <sheetData>
    <row r="1" spans="1:7" ht="15.75" customHeight="1">
      <c r="A1" s="48" t="s">
        <v>72</v>
      </c>
      <c r="B1" s="48"/>
      <c r="C1" s="48"/>
      <c r="D1" s="48"/>
      <c r="E1" s="48"/>
      <c r="F1" s="48"/>
      <c r="G1" s="48"/>
    </row>
    <row r="2" spans="1:7" ht="15" customHeight="1">
      <c r="A2" s="49" t="s">
        <v>75</v>
      </c>
      <c r="B2" s="49"/>
      <c r="C2" s="49"/>
      <c r="D2" s="49"/>
      <c r="E2" s="49"/>
      <c r="F2" s="49"/>
      <c r="G2" s="49"/>
    </row>
    <row r="3" spans="1:7" ht="12.75" customHeight="1">
      <c r="A3" s="50" t="s">
        <v>66</v>
      </c>
      <c r="B3" s="50"/>
      <c r="C3" s="50"/>
      <c r="D3" s="50"/>
      <c r="E3" s="50"/>
      <c r="F3" s="50"/>
      <c r="G3" s="50"/>
    </row>
    <row r="4" spans="1:7" ht="16.5" customHeight="1">
      <c r="A4" s="49" t="s">
        <v>73</v>
      </c>
      <c r="B4" s="49"/>
      <c r="C4" s="49"/>
      <c r="D4" s="49"/>
      <c r="E4" s="49"/>
      <c r="F4" s="49"/>
      <c r="G4" s="49"/>
    </row>
    <row r="5" spans="1:7" ht="12.75" customHeight="1">
      <c r="A5" s="47" t="s">
        <v>74</v>
      </c>
      <c r="B5" s="47"/>
      <c r="C5" s="47"/>
      <c r="D5" s="47"/>
      <c r="E5" s="47"/>
      <c r="F5" s="47"/>
      <c r="G5" s="47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12.75" customHeight="1">
      <c r="A7" s="12"/>
      <c r="B7" s="16"/>
      <c r="C7" s="17"/>
      <c r="D7" s="18"/>
      <c r="E7" s="18"/>
      <c r="F7" s="19"/>
      <c r="G7" s="17"/>
    </row>
    <row r="8" spans="1:7" ht="12.75" customHeight="1">
      <c r="A8" s="2" t="s">
        <v>0</v>
      </c>
      <c r="B8" s="3" t="s">
        <v>5</v>
      </c>
      <c r="C8" s="10"/>
      <c r="D8" s="12"/>
      <c r="E8" s="36">
        <v>40543</v>
      </c>
      <c r="F8" s="36">
        <v>40178</v>
      </c>
      <c r="G8" s="38"/>
    </row>
    <row r="9" spans="1:7" ht="12.75" customHeight="1">
      <c r="A9" s="3"/>
      <c r="B9" s="3"/>
      <c r="C9" s="10"/>
      <c r="D9" s="12"/>
      <c r="E9" s="12"/>
      <c r="F9" s="12"/>
      <c r="G9" s="12"/>
    </row>
    <row r="10" spans="1:7" ht="12.75" customHeight="1" thickBot="1">
      <c r="A10" s="21"/>
      <c r="B10" s="22" t="s">
        <v>6</v>
      </c>
      <c r="C10" s="23"/>
      <c r="D10" s="12"/>
      <c r="E10" s="41">
        <f>SUM(E12+E17+E21)</f>
        <v>6223326749.6</v>
      </c>
      <c r="F10" s="41">
        <f>SUM(F12+F17+F21)</f>
        <v>6126321635.73</v>
      </c>
      <c r="G10" s="13"/>
    </row>
    <row r="11" spans="1:7" ht="12.75" customHeight="1" thickBot="1">
      <c r="A11" s="21"/>
      <c r="B11" s="22"/>
      <c r="C11" s="23"/>
      <c r="D11" s="12"/>
      <c r="E11" s="7"/>
      <c r="F11" s="7"/>
      <c r="G11" s="12"/>
    </row>
    <row r="12" spans="1:7" ht="12.75" customHeight="1" thickBot="1">
      <c r="A12" s="6">
        <v>41</v>
      </c>
      <c r="B12" s="2" t="s">
        <v>7</v>
      </c>
      <c r="C12" s="10"/>
      <c r="D12" s="12"/>
      <c r="E12" s="41">
        <f>SUM(E13:E15)</f>
        <v>1529941811.66</v>
      </c>
      <c r="F12" s="41">
        <f>SUM(F13:F15)</f>
        <v>1233474001.1599998</v>
      </c>
      <c r="G12" s="12"/>
    </row>
    <row r="13" spans="1:7" ht="12.75" customHeight="1">
      <c r="A13" s="25">
        <v>4105</v>
      </c>
      <c r="B13" s="9" t="s">
        <v>8</v>
      </c>
      <c r="C13" s="10"/>
      <c r="D13" s="12"/>
      <c r="E13" s="39">
        <v>1338679899.66</v>
      </c>
      <c r="F13" s="39">
        <v>734866381.41</v>
      </c>
      <c r="G13" s="12"/>
    </row>
    <row r="14" spans="1:7" ht="12.75" customHeight="1">
      <c r="A14" s="25">
        <v>4110</v>
      </c>
      <c r="B14" s="9" t="s">
        <v>9</v>
      </c>
      <c r="C14" s="10"/>
      <c r="D14" s="12"/>
      <c r="E14" s="39">
        <v>191261912</v>
      </c>
      <c r="F14" s="39">
        <v>498607619.75</v>
      </c>
      <c r="G14" s="12"/>
    </row>
    <row r="15" spans="1:7" ht="12.75">
      <c r="A15" s="25">
        <v>4120</v>
      </c>
      <c r="B15" s="9" t="s">
        <v>10</v>
      </c>
      <c r="C15" s="10"/>
      <c r="D15" s="12"/>
      <c r="E15" s="26">
        <v>0</v>
      </c>
      <c r="F15" s="26">
        <v>0</v>
      </c>
      <c r="G15" s="12"/>
    </row>
    <row r="16" spans="1:7" ht="13.5" thickBot="1">
      <c r="A16" s="8"/>
      <c r="B16" s="9"/>
      <c r="C16" s="10"/>
      <c r="D16" s="12"/>
      <c r="E16" s="27"/>
      <c r="F16" s="27"/>
      <c r="G16" s="12"/>
    </row>
    <row r="17" spans="1:7" ht="13.5" thickBot="1">
      <c r="A17" s="6">
        <v>43</v>
      </c>
      <c r="B17" s="2" t="s">
        <v>11</v>
      </c>
      <c r="C17" s="10"/>
      <c r="D17" s="12"/>
      <c r="E17" s="41">
        <f>SUM(E18:E18)+E19</f>
        <v>19096544</v>
      </c>
      <c r="F17" s="41">
        <f>SUM(F18:F18)+F19</f>
        <v>60647469</v>
      </c>
      <c r="G17" s="12"/>
    </row>
    <row r="18" spans="1:7" ht="12.75">
      <c r="A18" s="25">
        <v>4323</v>
      </c>
      <c r="B18" s="9" t="s">
        <v>12</v>
      </c>
      <c r="C18" s="10"/>
      <c r="D18" s="12"/>
      <c r="E18" s="39">
        <v>19096544</v>
      </c>
      <c r="F18" s="39">
        <v>57669349</v>
      </c>
      <c r="G18" s="12"/>
    </row>
    <row r="19" spans="1:7" ht="12.75">
      <c r="A19" s="25">
        <v>4390</v>
      </c>
      <c r="B19" t="s">
        <v>76</v>
      </c>
      <c r="C19" s="10"/>
      <c r="D19" s="12"/>
      <c r="E19" s="26">
        <v>0</v>
      </c>
      <c r="F19" s="39">
        <v>2978120</v>
      </c>
      <c r="G19" s="12"/>
    </row>
    <row r="20" spans="1:7" ht="12.75" customHeight="1" thickBot="1">
      <c r="A20" s="8"/>
      <c r="B20" s="28"/>
      <c r="C20" s="10"/>
      <c r="D20" s="12"/>
      <c r="E20" s="27"/>
      <c r="F20" s="27"/>
      <c r="G20" s="12"/>
    </row>
    <row r="21" spans="1:7" ht="12.75" customHeight="1" thickBot="1">
      <c r="A21" s="6">
        <v>44</v>
      </c>
      <c r="B21" s="2" t="s">
        <v>13</v>
      </c>
      <c r="C21" s="10"/>
      <c r="D21" s="12"/>
      <c r="E21" s="41">
        <f>SUM(E22:E27)</f>
        <v>4674288393.940001</v>
      </c>
      <c r="F21" s="41">
        <f>SUM(F22:F27)</f>
        <v>4832200165.57</v>
      </c>
      <c r="G21" s="12"/>
    </row>
    <row r="22" spans="1:7" ht="12.75" customHeight="1">
      <c r="A22" s="25">
        <v>4403</v>
      </c>
      <c r="B22" s="9" t="s">
        <v>14</v>
      </c>
      <c r="C22" s="10"/>
      <c r="D22" s="12"/>
      <c r="E22" s="29">
        <v>0</v>
      </c>
      <c r="F22" s="29">
        <v>0</v>
      </c>
      <c r="G22" s="12"/>
    </row>
    <row r="23" spans="1:7" ht="12.75" customHeight="1">
      <c r="A23" s="25">
        <v>4404</v>
      </c>
      <c r="B23" s="9" t="s">
        <v>15</v>
      </c>
      <c r="C23" s="10"/>
      <c r="D23" s="12"/>
      <c r="E23" s="29">
        <v>0</v>
      </c>
      <c r="F23" s="29">
        <v>0</v>
      </c>
      <c r="G23" s="12"/>
    </row>
    <row r="24" spans="1:7" ht="12.75" customHeight="1">
      <c r="A24" s="25">
        <v>4408</v>
      </c>
      <c r="B24" s="9" t="s">
        <v>16</v>
      </c>
      <c r="C24" s="10"/>
      <c r="D24" s="12"/>
      <c r="E24" s="39">
        <v>3240045081.06</v>
      </c>
      <c r="F24" s="39">
        <v>3822979545</v>
      </c>
      <c r="G24" s="12"/>
    </row>
    <row r="25" spans="1:7" ht="12.75" customHeight="1">
      <c r="A25" s="25">
        <v>4421</v>
      </c>
      <c r="B25" s="9" t="s">
        <v>17</v>
      </c>
      <c r="C25" s="10"/>
      <c r="D25" s="12"/>
      <c r="E25" s="39">
        <v>656896513.82</v>
      </c>
      <c r="F25" s="39">
        <v>905984984.56</v>
      </c>
      <c r="G25" s="12"/>
    </row>
    <row r="26" spans="1:7" ht="15" customHeight="1">
      <c r="A26" s="25">
        <v>4428</v>
      </c>
      <c r="B26" s="9" t="s">
        <v>61</v>
      </c>
      <c r="C26" s="10"/>
      <c r="D26" s="12"/>
      <c r="E26" s="39">
        <v>777346799.06</v>
      </c>
      <c r="F26" s="39">
        <v>103235636.01</v>
      </c>
      <c r="G26" s="12"/>
    </row>
    <row r="27" spans="1:7" ht="13.5" thickBot="1">
      <c r="A27" s="25"/>
      <c r="B27" s="9"/>
      <c r="C27" s="10"/>
      <c r="D27" s="12"/>
      <c r="E27" s="27"/>
      <c r="F27" s="27"/>
      <c r="G27" s="12"/>
    </row>
    <row r="28" spans="1:7" ht="13.5" thickBot="1">
      <c r="A28" s="6">
        <v>47</v>
      </c>
      <c r="B28" s="2" t="s">
        <v>63</v>
      </c>
      <c r="C28" s="10"/>
      <c r="D28" s="12"/>
      <c r="E28" s="41">
        <f>SUM(E29:E29)</f>
        <v>0</v>
      </c>
      <c r="F28" s="41">
        <f>SUM(F29:F29)</f>
        <v>0</v>
      </c>
      <c r="G28" s="12"/>
    </row>
    <row r="29" spans="1:7" ht="12.75">
      <c r="A29" s="25">
        <v>4722</v>
      </c>
      <c r="B29" s="9" t="s">
        <v>59</v>
      </c>
      <c r="C29" s="10"/>
      <c r="D29" s="12"/>
      <c r="E29" s="26">
        <v>0</v>
      </c>
      <c r="F29" s="26">
        <v>0</v>
      </c>
      <c r="G29" s="12"/>
    </row>
    <row r="30" ht="12.75" customHeight="1" thickBot="1"/>
    <row r="31" spans="1:7" ht="12.75" customHeight="1" thickBot="1">
      <c r="A31" s="5"/>
      <c r="B31" s="2" t="s">
        <v>18</v>
      </c>
      <c r="C31" s="10"/>
      <c r="D31" s="12"/>
      <c r="E31" s="42">
        <f>SUM(E34+E43+E52+E65+E76)+E86+E60</f>
        <v>6072727336.65</v>
      </c>
      <c r="F31" s="42">
        <f>SUM(F34+F43+F52+F65+F76)+F86</f>
        <v>7907205384.65</v>
      </c>
      <c r="G31" s="13"/>
    </row>
    <row r="32" spans="1:7" ht="3" customHeight="1">
      <c r="A32" s="12"/>
      <c r="B32" s="12"/>
      <c r="C32" s="12"/>
      <c r="D32" s="12"/>
      <c r="E32" s="14"/>
      <c r="F32" s="14"/>
      <c r="G32" s="12"/>
    </row>
    <row r="33" spans="1:7" ht="12.75" customHeight="1" thickBot="1">
      <c r="A33" s="12"/>
      <c r="B33" s="12"/>
      <c r="C33" s="12"/>
      <c r="D33" s="12"/>
      <c r="E33" s="15"/>
      <c r="F33" s="15"/>
      <c r="G33" s="12"/>
    </row>
    <row r="34" spans="1:7" ht="12.75" customHeight="1" thickBot="1">
      <c r="A34" s="6">
        <v>51</v>
      </c>
      <c r="B34" s="2" t="s">
        <v>19</v>
      </c>
      <c r="C34" s="10"/>
      <c r="D34" s="12"/>
      <c r="E34" s="41">
        <f>SUM(E35:E40)</f>
        <v>1131405784.51</v>
      </c>
      <c r="F34" s="41">
        <f>SUM(F35:F40)</f>
        <v>1785048846.3799996</v>
      </c>
      <c r="G34" s="12"/>
    </row>
    <row r="35" spans="1:7" ht="12.75" customHeight="1">
      <c r="A35" s="25">
        <v>5101</v>
      </c>
      <c r="B35" s="9" t="s">
        <v>20</v>
      </c>
      <c r="C35" s="10"/>
      <c r="D35" s="12"/>
      <c r="E35" s="39">
        <v>723664056.16</v>
      </c>
      <c r="F35" s="39">
        <v>576768642.55</v>
      </c>
      <c r="G35" s="12"/>
    </row>
    <row r="36" spans="1:7" ht="12.75" customHeight="1">
      <c r="A36" s="25">
        <v>5102</v>
      </c>
      <c r="B36" s="9" t="s">
        <v>21</v>
      </c>
      <c r="C36" s="10"/>
      <c r="D36" s="12"/>
      <c r="E36" s="39">
        <v>133824442</v>
      </c>
      <c r="F36" s="39">
        <v>900173280.9</v>
      </c>
      <c r="G36" s="12"/>
    </row>
    <row r="37" spans="1:7" ht="12.75" customHeight="1">
      <c r="A37" s="25">
        <v>5103</v>
      </c>
      <c r="B37" s="9" t="s">
        <v>22</v>
      </c>
      <c r="C37" s="10"/>
      <c r="D37" s="12"/>
      <c r="E37" s="39">
        <v>119739311</v>
      </c>
      <c r="F37" s="39">
        <v>128053153.33</v>
      </c>
      <c r="G37" s="12"/>
    </row>
    <row r="38" spans="1:7" ht="12.75" customHeight="1">
      <c r="A38" s="25">
        <v>5104</v>
      </c>
      <c r="B38" s="9" t="s">
        <v>23</v>
      </c>
      <c r="C38" s="10"/>
      <c r="D38" s="12"/>
      <c r="E38" s="39">
        <v>22652845</v>
      </c>
      <c r="F38" s="39">
        <v>45541926.3</v>
      </c>
      <c r="G38" s="12"/>
    </row>
    <row r="39" spans="1:7" ht="12.75" customHeight="1">
      <c r="A39" s="25">
        <v>5111</v>
      </c>
      <c r="B39" s="9" t="s">
        <v>24</v>
      </c>
      <c r="C39" s="10"/>
      <c r="D39" s="12"/>
      <c r="E39" s="39">
        <v>131011519.93</v>
      </c>
      <c r="F39" s="39">
        <v>123005970.3</v>
      </c>
      <c r="G39" s="12"/>
    </row>
    <row r="40" spans="1:7" ht="12" customHeight="1">
      <c r="A40" s="25">
        <v>5120</v>
      </c>
      <c r="B40" s="9" t="s">
        <v>25</v>
      </c>
      <c r="C40" s="10"/>
      <c r="D40" s="12"/>
      <c r="E40" s="39">
        <v>513610.42</v>
      </c>
      <c r="F40" s="39">
        <v>11505873</v>
      </c>
      <c r="G40" s="12"/>
    </row>
    <row r="41" spans="1:7" ht="2.25" customHeight="1" hidden="1">
      <c r="A41" s="25"/>
      <c r="B41" s="9"/>
      <c r="C41" s="10"/>
      <c r="D41" s="12"/>
      <c r="E41" s="26"/>
      <c r="F41" s="26"/>
      <c r="G41" s="12"/>
    </row>
    <row r="42" spans="1:7" ht="12.75" customHeight="1" thickBot="1">
      <c r="A42" s="8"/>
      <c r="B42" s="28"/>
      <c r="C42" s="10"/>
      <c r="D42" s="12"/>
      <c r="E42" s="30"/>
      <c r="F42" s="30"/>
      <c r="G42" s="12"/>
    </row>
    <row r="43" spans="1:7" ht="12.75" customHeight="1" thickBot="1">
      <c r="A43" s="6">
        <v>52</v>
      </c>
      <c r="B43" s="2" t="s">
        <v>26</v>
      </c>
      <c r="C43" s="10"/>
      <c r="D43" s="14"/>
      <c r="E43" s="42">
        <f>SUM(E44:E49)</f>
        <v>854676261.72</v>
      </c>
      <c r="F43" s="42">
        <f>SUM(F44:F49)</f>
        <v>1824135157</v>
      </c>
      <c r="G43" s="12"/>
    </row>
    <row r="44" spans="1:7" ht="12.75" customHeight="1">
      <c r="A44" s="8">
        <v>5202</v>
      </c>
      <c r="B44" s="9" t="s">
        <v>20</v>
      </c>
      <c r="C44" s="10"/>
      <c r="D44" s="12"/>
      <c r="E44" s="39">
        <v>42012875</v>
      </c>
      <c r="F44" s="39">
        <v>24461637</v>
      </c>
      <c r="G44" s="12"/>
    </row>
    <row r="45" spans="1:7" ht="12.75" customHeight="1">
      <c r="A45" s="25">
        <v>5203</v>
      </c>
      <c r="B45" s="9" t="s">
        <v>21</v>
      </c>
      <c r="C45" s="10"/>
      <c r="D45" s="12"/>
      <c r="E45" s="26">
        <v>0</v>
      </c>
      <c r="F45" s="26">
        <v>0</v>
      </c>
      <c r="G45" s="12"/>
    </row>
    <row r="46" spans="1:7" ht="12.75" customHeight="1">
      <c r="A46" s="8">
        <v>5204</v>
      </c>
      <c r="B46" s="9" t="s">
        <v>22</v>
      </c>
      <c r="C46" s="10"/>
      <c r="D46" s="12"/>
      <c r="E46" s="39">
        <v>2096010</v>
      </c>
      <c r="F46" s="26">
        <v>0</v>
      </c>
      <c r="G46" s="12"/>
    </row>
    <row r="47" spans="1:7" ht="12.75" customHeight="1">
      <c r="A47" s="8">
        <v>5207</v>
      </c>
      <c r="B47" s="9" t="s">
        <v>23</v>
      </c>
      <c r="C47" s="10"/>
      <c r="D47" s="12"/>
      <c r="E47" s="26">
        <v>0</v>
      </c>
      <c r="F47" s="26">
        <v>0</v>
      </c>
      <c r="G47" s="12"/>
    </row>
    <row r="48" spans="1:7" ht="12.75" customHeight="1">
      <c r="A48" s="8">
        <v>5211</v>
      </c>
      <c r="B48" s="9" t="s">
        <v>24</v>
      </c>
      <c r="C48" s="10"/>
      <c r="D48" s="12"/>
      <c r="E48" s="39">
        <v>810567376.72</v>
      </c>
      <c r="F48" s="39">
        <v>1799673520</v>
      </c>
      <c r="G48" s="12"/>
    </row>
    <row r="49" spans="1:7" ht="12.75" customHeight="1">
      <c r="A49" s="8">
        <v>5220</v>
      </c>
      <c r="B49" s="9" t="s">
        <v>25</v>
      </c>
      <c r="C49" s="10"/>
      <c r="D49" s="12"/>
      <c r="E49" s="26">
        <v>0</v>
      </c>
      <c r="F49" s="26">
        <v>0</v>
      </c>
      <c r="G49" s="12"/>
    </row>
    <row r="50" spans="1:7" ht="0.75" customHeight="1">
      <c r="A50" s="8"/>
      <c r="B50" s="9"/>
      <c r="C50" s="10"/>
      <c r="D50" s="12"/>
      <c r="E50" s="26"/>
      <c r="F50" s="26"/>
      <c r="G50" s="12"/>
    </row>
    <row r="51" spans="1:8" ht="12.75" customHeight="1" thickBot="1">
      <c r="A51" s="12"/>
      <c r="B51" s="12"/>
      <c r="C51" s="12"/>
      <c r="D51" s="12"/>
      <c r="E51" s="31"/>
      <c r="F51" s="31"/>
      <c r="G51" s="12"/>
      <c r="H51" s="35"/>
    </row>
    <row r="52" spans="1:7" ht="12.75" customHeight="1" thickBot="1">
      <c r="A52" s="6">
        <v>53</v>
      </c>
      <c r="B52" s="2" t="s">
        <v>27</v>
      </c>
      <c r="C52" s="10"/>
      <c r="D52" s="12"/>
      <c r="E52" s="41">
        <f>SUM(E53:E58)</f>
        <v>0</v>
      </c>
      <c r="F52" s="41">
        <f>SUM(F53:F58)</f>
        <v>0</v>
      </c>
      <c r="G52" s="12"/>
    </row>
    <row r="53" spans="1:7" ht="2.25" customHeight="1">
      <c r="A53" s="8">
        <v>5303</v>
      </c>
      <c r="B53" s="9" t="s">
        <v>28</v>
      </c>
      <c r="C53" s="10"/>
      <c r="D53" s="12"/>
      <c r="E53" s="29">
        <v>0</v>
      </c>
      <c r="F53" s="29">
        <v>0</v>
      </c>
      <c r="G53" s="12"/>
    </row>
    <row r="54" spans="1:7" ht="12.75" customHeight="1" hidden="1">
      <c r="A54" s="8">
        <v>5304</v>
      </c>
      <c r="B54" s="9" t="s">
        <v>29</v>
      </c>
      <c r="C54" s="10"/>
      <c r="D54" s="12"/>
      <c r="E54" s="29">
        <v>0</v>
      </c>
      <c r="F54" s="29">
        <v>0</v>
      </c>
      <c r="G54" s="12"/>
    </row>
    <row r="55" spans="1:7" ht="12.75" customHeight="1" hidden="1">
      <c r="A55" s="8">
        <v>5312</v>
      </c>
      <c r="B55" s="9" t="s">
        <v>29</v>
      </c>
      <c r="C55" s="10"/>
      <c r="D55" s="12"/>
      <c r="E55" s="29">
        <v>0</v>
      </c>
      <c r="F55" s="29">
        <v>0</v>
      </c>
      <c r="G55" s="12"/>
    </row>
    <row r="56" spans="1:7" ht="13.5" customHeight="1">
      <c r="A56" s="8">
        <v>5314</v>
      </c>
      <c r="B56" s="9" t="s">
        <v>3</v>
      </c>
      <c r="C56" s="10"/>
      <c r="D56" s="12"/>
      <c r="E56" s="29">
        <v>0</v>
      </c>
      <c r="F56" s="29">
        <v>0</v>
      </c>
      <c r="G56" s="12"/>
    </row>
    <row r="57" spans="1:7" ht="12.75" customHeight="1">
      <c r="A57" s="8">
        <v>5330</v>
      </c>
      <c r="B57" s="9" t="s">
        <v>30</v>
      </c>
      <c r="C57" s="10"/>
      <c r="D57" s="12"/>
      <c r="E57" s="29">
        <v>0</v>
      </c>
      <c r="F57" s="29">
        <v>0</v>
      </c>
      <c r="G57" s="12"/>
    </row>
    <row r="58" spans="1:7" ht="12.75" customHeight="1">
      <c r="A58" s="8">
        <v>5345</v>
      </c>
      <c r="B58" s="9" t="s">
        <v>31</v>
      </c>
      <c r="C58" s="10"/>
      <c r="D58" s="12"/>
      <c r="E58" s="29">
        <v>0</v>
      </c>
      <c r="F58" s="29">
        <v>0</v>
      </c>
      <c r="G58" s="12"/>
    </row>
    <row r="59" spans="1:7" ht="12.75" customHeight="1">
      <c r="A59" s="8"/>
      <c r="B59" s="9"/>
      <c r="C59" s="10"/>
      <c r="D59" s="12"/>
      <c r="E59" s="29"/>
      <c r="F59" s="29"/>
      <c r="G59" s="12"/>
    </row>
    <row r="60" spans="1:7" ht="12.75" customHeight="1" thickBot="1">
      <c r="A60" s="6">
        <v>54</v>
      </c>
      <c r="B60" t="s">
        <v>13</v>
      </c>
      <c r="C60" s="10"/>
      <c r="D60" s="12"/>
      <c r="E60" s="41">
        <f>+E62</f>
        <v>162621592</v>
      </c>
      <c r="F60" s="41">
        <f>+F62</f>
        <v>0</v>
      </c>
      <c r="G60" s="12"/>
    </row>
    <row r="61" spans="1:7" ht="12.75" customHeight="1">
      <c r="A61" s="8"/>
      <c r="B61" s="9"/>
      <c r="C61" s="10"/>
      <c r="D61" s="12"/>
      <c r="E61" s="29"/>
      <c r="F61" s="29"/>
      <c r="G61" s="12"/>
    </row>
    <row r="62" spans="1:7" ht="12.75" customHeight="1">
      <c r="A62" s="8">
        <v>5423</v>
      </c>
      <c r="B62" t="s">
        <v>61</v>
      </c>
      <c r="C62" s="10"/>
      <c r="D62" s="12"/>
      <c r="E62" s="39">
        <v>162621592</v>
      </c>
      <c r="F62" s="29">
        <v>0</v>
      </c>
      <c r="G62" s="12"/>
    </row>
    <row r="63" spans="1:7" ht="12.75" customHeight="1">
      <c r="A63" s="8"/>
      <c r="B63" s="9"/>
      <c r="C63" s="10"/>
      <c r="D63" s="12"/>
      <c r="E63" s="29"/>
      <c r="F63" s="29"/>
      <c r="G63" s="12"/>
    </row>
    <row r="64" spans="1:7" ht="12.75" customHeight="1" thickBot="1">
      <c r="A64" s="12"/>
      <c r="B64" s="12"/>
      <c r="C64" s="12"/>
      <c r="D64" s="12"/>
      <c r="E64" s="31"/>
      <c r="F64" s="31"/>
      <c r="G64" s="12"/>
    </row>
    <row r="65" spans="1:7" ht="12.75" customHeight="1" thickBot="1">
      <c r="A65" s="6">
        <v>55</v>
      </c>
      <c r="B65" s="11" t="s">
        <v>32</v>
      </c>
      <c r="C65" s="12"/>
      <c r="D65" s="12"/>
      <c r="E65" s="41">
        <f>SUM(E66:E74)</f>
        <v>3924023698.42</v>
      </c>
      <c r="F65" s="41">
        <f>SUM(F66:F74)</f>
        <v>4298021381.27</v>
      </c>
      <c r="G65" s="12"/>
    </row>
    <row r="66" spans="1:7" ht="12.75" customHeight="1">
      <c r="A66" s="8">
        <v>5501</v>
      </c>
      <c r="B66" s="10" t="s">
        <v>33</v>
      </c>
      <c r="C66" s="12"/>
      <c r="D66" s="12"/>
      <c r="E66" s="39">
        <v>358375954</v>
      </c>
      <c r="F66" s="39">
        <v>338426607</v>
      </c>
      <c r="G66" s="12"/>
    </row>
    <row r="67" spans="1:7" ht="12.75" customHeight="1">
      <c r="A67" s="8">
        <v>5502</v>
      </c>
      <c r="B67" s="10" t="s">
        <v>34</v>
      </c>
      <c r="C67" s="12"/>
      <c r="D67" s="12"/>
      <c r="E67" s="39">
        <v>2666382379.42</v>
      </c>
      <c r="F67" s="39">
        <v>2512793084.77</v>
      </c>
      <c r="G67" s="12"/>
    </row>
    <row r="68" spans="1:7" ht="12.75" customHeight="1">
      <c r="A68" s="8">
        <v>5503</v>
      </c>
      <c r="B68" s="10" t="s">
        <v>56</v>
      </c>
      <c r="C68" s="12"/>
      <c r="D68" s="12"/>
      <c r="E68" s="39">
        <v>106467097</v>
      </c>
      <c r="F68" s="39">
        <v>183916055.2</v>
      </c>
      <c r="G68" s="12"/>
    </row>
    <row r="69" spans="1:7" ht="12.75" customHeight="1">
      <c r="A69" s="8">
        <v>5504</v>
      </c>
      <c r="B69" s="10" t="s">
        <v>35</v>
      </c>
      <c r="C69" s="12"/>
      <c r="D69" s="12"/>
      <c r="E69" s="39">
        <v>85245022</v>
      </c>
      <c r="F69" s="39">
        <v>44719103</v>
      </c>
      <c r="G69" s="12"/>
    </row>
    <row r="70" spans="1:7" ht="12.75" customHeight="1">
      <c r="A70" s="8">
        <v>5505</v>
      </c>
      <c r="B70" s="10" t="s">
        <v>57</v>
      </c>
      <c r="C70" s="12"/>
      <c r="D70" s="12"/>
      <c r="E70" s="39">
        <v>85837764</v>
      </c>
      <c r="F70" s="39">
        <v>794629541</v>
      </c>
      <c r="G70" s="12"/>
    </row>
    <row r="71" spans="1:7" ht="12.75" customHeight="1">
      <c r="A71" s="8">
        <v>5506</v>
      </c>
      <c r="B71" s="10" t="s">
        <v>58</v>
      </c>
      <c r="C71" s="12"/>
      <c r="D71" s="12"/>
      <c r="E71" s="39">
        <v>124540553</v>
      </c>
      <c r="F71" s="39">
        <v>111140451</v>
      </c>
      <c r="G71" s="12"/>
    </row>
    <row r="72" spans="1:7" ht="12.75">
      <c r="A72" s="8">
        <v>5507</v>
      </c>
      <c r="B72" s="10" t="s">
        <v>36</v>
      </c>
      <c r="C72" s="12"/>
      <c r="D72" s="12"/>
      <c r="E72" s="39">
        <v>348330629</v>
      </c>
      <c r="F72" s="39">
        <v>198707861.3</v>
      </c>
      <c r="G72" s="12"/>
    </row>
    <row r="73" spans="1:7" ht="12.75" customHeight="1">
      <c r="A73" s="8">
        <v>5508</v>
      </c>
      <c r="B73" s="10" t="s">
        <v>65</v>
      </c>
      <c r="C73" s="12"/>
      <c r="D73" s="12"/>
      <c r="E73" s="39">
        <v>76622202</v>
      </c>
      <c r="F73" s="39">
        <v>23089247</v>
      </c>
      <c r="G73" s="12"/>
    </row>
    <row r="74" spans="1:7" ht="12.75">
      <c r="A74" s="8">
        <v>5550</v>
      </c>
      <c r="B74" s="10" t="s">
        <v>1</v>
      </c>
      <c r="C74" s="12"/>
      <c r="D74" s="12"/>
      <c r="E74" s="39">
        <v>72222098</v>
      </c>
      <c r="F74" s="39">
        <v>90599431</v>
      </c>
      <c r="G74" s="12"/>
    </row>
    <row r="75" spans="1:7" ht="9" customHeight="1" hidden="1" thickBot="1">
      <c r="A75" s="8"/>
      <c r="B75" s="10"/>
      <c r="C75" s="12"/>
      <c r="D75" s="12"/>
      <c r="E75" s="4"/>
      <c r="F75" s="4"/>
      <c r="G75" s="12"/>
    </row>
    <row r="76" spans="1:7" ht="12.75" customHeight="1" hidden="1" thickBot="1">
      <c r="A76" s="6">
        <v>56</v>
      </c>
      <c r="B76" s="11" t="s">
        <v>37</v>
      </c>
      <c r="C76" s="12"/>
      <c r="D76" s="12"/>
      <c r="E76" s="24">
        <f>SUM(E77:E84)</f>
        <v>0</v>
      </c>
      <c r="F76" s="24">
        <f>SUM(F77:F84)</f>
        <v>0</v>
      </c>
      <c r="G76" s="12"/>
    </row>
    <row r="77" spans="1:7" ht="12.75" customHeight="1" hidden="1">
      <c r="A77" s="8">
        <v>5602</v>
      </c>
      <c r="B77" s="10" t="s">
        <v>38</v>
      </c>
      <c r="C77" s="12"/>
      <c r="D77" s="12"/>
      <c r="E77" s="29">
        <v>0</v>
      </c>
      <c r="F77" s="29">
        <v>0</v>
      </c>
      <c r="G77" s="12"/>
    </row>
    <row r="78" spans="1:7" ht="12.75" customHeight="1" hidden="1">
      <c r="A78" s="8">
        <v>5603</v>
      </c>
      <c r="B78" s="10" t="s">
        <v>39</v>
      </c>
      <c r="C78" s="12"/>
      <c r="D78" s="12"/>
      <c r="E78" s="29">
        <v>0</v>
      </c>
      <c r="F78" s="29">
        <v>0</v>
      </c>
      <c r="G78" s="12"/>
    </row>
    <row r="79" spans="1:7" ht="12.75" customHeight="1" hidden="1">
      <c r="A79" s="8">
        <v>5605</v>
      </c>
      <c r="B79" s="10" t="s">
        <v>40</v>
      </c>
      <c r="C79" s="12"/>
      <c r="D79" s="12"/>
      <c r="E79" s="29">
        <v>0</v>
      </c>
      <c r="F79" s="29">
        <v>0</v>
      </c>
      <c r="G79" s="12"/>
    </row>
    <row r="80" spans="1:7" ht="12.75" customHeight="1" hidden="1">
      <c r="A80" s="8">
        <v>5606</v>
      </c>
      <c r="B80" s="10" t="s">
        <v>41</v>
      </c>
      <c r="C80" s="12"/>
      <c r="D80" s="12"/>
      <c r="E80" s="29">
        <v>0</v>
      </c>
      <c r="F80" s="29">
        <v>0</v>
      </c>
      <c r="G80" s="12"/>
    </row>
    <row r="81" spans="1:7" ht="12.75" customHeight="1" hidden="1">
      <c r="A81" s="8">
        <v>5607</v>
      </c>
      <c r="B81" s="10" t="s">
        <v>42</v>
      </c>
      <c r="C81" s="12"/>
      <c r="D81" s="12"/>
      <c r="E81" s="29">
        <v>0</v>
      </c>
      <c r="F81" s="29">
        <v>0</v>
      </c>
      <c r="G81" s="12"/>
    </row>
    <row r="82" spans="1:7" ht="12.75" customHeight="1" hidden="1">
      <c r="A82" s="8">
        <v>5609</v>
      </c>
      <c r="B82" s="10" t="s">
        <v>43</v>
      </c>
      <c r="C82" s="12"/>
      <c r="D82" s="12"/>
      <c r="E82" s="29">
        <v>0</v>
      </c>
      <c r="F82" s="29">
        <v>0</v>
      </c>
      <c r="G82" s="12"/>
    </row>
    <row r="83" spans="1:7" ht="12.75" customHeight="1" hidden="1">
      <c r="A83" s="8">
        <v>5610</v>
      </c>
      <c r="B83" s="10" t="s">
        <v>44</v>
      </c>
      <c r="C83" s="12"/>
      <c r="D83" s="12"/>
      <c r="E83" s="29">
        <v>0</v>
      </c>
      <c r="F83" s="29">
        <v>0</v>
      </c>
      <c r="G83" s="12"/>
    </row>
    <row r="84" spans="1:7" ht="12.75" customHeight="1" hidden="1">
      <c r="A84" s="8">
        <v>5611</v>
      </c>
      <c r="B84" s="10" t="s">
        <v>45</v>
      </c>
      <c r="C84" s="12"/>
      <c r="D84" s="12"/>
      <c r="E84" s="29">
        <v>0</v>
      </c>
      <c r="F84" s="29">
        <v>0</v>
      </c>
      <c r="G84" s="12"/>
    </row>
    <row r="85" spans="1:7" ht="12.75" customHeight="1" thickBot="1">
      <c r="A85" s="8"/>
      <c r="B85" s="10"/>
      <c r="C85" s="12"/>
      <c r="D85" s="12"/>
      <c r="E85" s="29"/>
      <c r="F85" s="39"/>
      <c r="G85" s="12"/>
    </row>
    <row r="86" spans="1:7" ht="12.75" customHeight="1" thickBot="1">
      <c r="A86" s="6">
        <v>57</v>
      </c>
      <c r="B86" s="11" t="s">
        <v>46</v>
      </c>
      <c r="C86" s="12"/>
      <c r="D86" s="12"/>
      <c r="E86" s="42">
        <f>+E87</f>
        <v>0</v>
      </c>
      <c r="F86" s="42">
        <f>+F87</f>
        <v>0</v>
      </c>
      <c r="G86" s="12"/>
    </row>
    <row r="87" spans="1:7" ht="12.75" customHeight="1">
      <c r="A87" s="8">
        <v>5720</v>
      </c>
      <c r="B87" s="10" t="s">
        <v>47</v>
      </c>
      <c r="C87" s="12"/>
      <c r="D87" s="12"/>
      <c r="E87" s="29">
        <v>0</v>
      </c>
      <c r="F87" s="29">
        <v>0</v>
      </c>
      <c r="G87" s="12"/>
    </row>
    <row r="88" spans="1:7" ht="12.75" customHeight="1">
      <c r="A88" s="8">
        <v>5722</v>
      </c>
      <c r="B88" s="10" t="s">
        <v>59</v>
      </c>
      <c r="C88" s="12"/>
      <c r="D88" s="12"/>
      <c r="E88" s="29">
        <v>0</v>
      </c>
      <c r="F88" s="29">
        <v>0</v>
      </c>
      <c r="G88" s="12"/>
    </row>
    <row r="89" spans="1:4" ht="1.5" customHeight="1">
      <c r="A89" s="12"/>
      <c r="B89" s="12"/>
      <c r="C89" s="12"/>
      <c r="D89" s="12"/>
    </row>
    <row r="90" spans="5:7" ht="12.75" customHeight="1" thickBot="1">
      <c r="E90" s="15"/>
      <c r="F90" s="15"/>
      <c r="G90" s="12"/>
    </row>
    <row r="91" spans="1:7" ht="12.75" customHeight="1" thickBot="1">
      <c r="A91" s="8"/>
      <c r="B91" s="2" t="s">
        <v>48</v>
      </c>
      <c r="C91" s="10"/>
      <c r="D91" s="12"/>
      <c r="E91" s="43">
        <f>SUM(E10-E31)</f>
        <v>150599412.95000076</v>
      </c>
      <c r="F91" s="43">
        <f>SUM(F10-F31)</f>
        <v>-1780883748.92</v>
      </c>
      <c r="G91" s="12"/>
    </row>
    <row r="92" spans="1:7" ht="3.75" customHeight="1">
      <c r="A92" s="8"/>
      <c r="B92" s="2"/>
      <c r="C92" s="10"/>
      <c r="D92" s="12"/>
      <c r="E92" s="32"/>
      <c r="F92" s="32"/>
      <c r="G92" s="12"/>
    </row>
    <row r="93" spans="1:7" ht="12.75" customHeight="1" thickBot="1">
      <c r="A93" s="8"/>
      <c r="B93" s="2"/>
      <c r="C93" s="10"/>
      <c r="D93" s="12"/>
      <c r="E93" s="43"/>
      <c r="F93" s="20"/>
      <c r="G93" s="12"/>
    </row>
    <row r="94" spans="1:7" ht="12.75" customHeight="1" thickBot="1">
      <c r="A94" s="6">
        <v>48</v>
      </c>
      <c r="B94" s="2" t="s">
        <v>49</v>
      </c>
      <c r="C94" s="10"/>
      <c r="D94" s="12"/>
      <c r="E94" s="43">
        <f>SUM(E95:E99)</f>
        <v>-455795214.57</v>
      </c>
      <c r="F94" s="42">
        <f>SUM(F95:F99)</f>
        <v>4867934111.77</v>
      </c>
      <c r="G94" s="12"/>
    </row>
    <row r="95" spans="1:7" ht="12.75" customHeight="1">
      <c r="A95" s="8">
        <v>4805</v>
      </c>
      <c r="B95" s="9" t="s">
        <v>50</v>
      </c>
      <c r="C95" s="10"/>
      <c r="D95" s="12"/>
      <c r="E95" s="39">
        <v>15980861.43</v>
      </c>
      <c r="F95" s="39">
        <v>12946902.81</v>
      </c>
      <c r="G95" s="12"/>
    </row>
    <row r="96" spans="1:6" ht="12.75" customHeight="1">
      <c r="A96">
        <v>4808</v>
      </c>
      <c r="B96" s="9" t="s">
        <v>62</v>
      </c>
      <c r="E96" s="39">
        <v>48563970</v>
      </c>
      <c r="F96" s="39">
        <v>24505335</v>
      </c>
    </row>
    <row r="97" spans="1:7" ht="12.75" customHeight="1">
      <c r="A97" s="8">
        <v>4810</v>
      </c>
      <c r="B97" s="9" t="s">
        <v>51</v>
      </c>
      <c r="C97" s="10"/>
      <c r="D97" s="12"/>
      <c r="E97" s="39">
        <v>65721469</v>
      </c>
      <c r="F97" s="39">
        <v>2236682552.4</v>
      </c>
      <c r="G97" s="12"/>
    </row>
    <row r="98" spans="1:7" ht="12.75" customHeight="1">
      <c r="A98" s="8">
        <v>4815</v>
      </c>
      <c r="B98" s="9" t="s">
        <v>52</v>
      </c>
      <c r="C98" s="10"/>
      <c r="D98" s="12"/>
      <c r="E98" s="46">
        <v>-586061515</v>
      </c>
      <c r="F98" s="39">
        <v>2593799321.56</v>
      </c>
      <c r="G98" s="12"/>
    </row>
    <row r="99" spans="1:7" ht="3.75" customHeight="1">
      <c r="A99" s="8"/>
      <c r="B99" s="9"/>
      <c r="C99" s="10"/>
      <c r="D99" s="12"/>
      <c r="E99" s="26"/>
      <c r="F99" s="26"/>
      <c r="G99" s="12"/>
    </row>
    <row r="100" spans="1:7" ht="12.75" customHeight="1" thickBot="1">
      <c r="A100" s="8"/>
      <c r="B100" s="9"/>
      <c r="C100" s="10"/>
      <c r="D100" s="12"/>
      <c r="E100" s="26"/>
      <c r="F100" s="26"/>
      <c r="G100" s="12"/>
    </row>
    <row r="101" spans="1:7" ht="12.75" customHeight="1" thickBot="1">
      <c r="A101" s="6">
        <v>58</v>
      </c>
      <c r="B101" s="2" t="s">
        <v>53</v>
      </c>
      <c r="C101" s="10"/>
      <c r="D101" s="14"/>
      <c r="E101" s="44">
        <f>SUM(E102:E107)</f>
        <v>132740262.41</v>
      </c>
      <c r="F101" s="44">
        <f>SUM(F102:F107)</f>
        <v>100923553.68</v>
      </c>
      <c r="G101" s="12"/>
    </row>
    <row r="102" spans="1:7" ht="12.75" customHeight="1">
      <c r="A102" s="8">
        <v>5801</v>
      </c>
      <c r="B102" s="9" t="s">
        <v>54</v>
      </c>
      <c r="C102" s="10"/>
      <c r="D102" s="12"/>
      <c r="E102" s="39">
        <v>4915419</v>
      </c>
      <c r="F102" s="39">
        <v>17758000</v>
      </c>
      <c r="G102" s="12"/>
    </row>
    <row r="103" spans="1:7" ht="12.75" customHeight="1">
      <c r="A103" s="8">
        <v>5802</v>
      </c>
      <c r="B103" s="9" t="s">
        <v>60</v>
      </c>
      <c r="C103" s="10"/>
      <c r="D103" s="12"/>
      <c r="E103" s="39">
        <v>10569381.54</v>
      </c>
      <c r="F103" s="39">
        <v>21883648.23</v>
      </c>
      <c r="G103" s="12"/>
    </row>
    <row r="104" spans="1:7" ht="12.75" customHeight="1">
      <c r="A104" s="8">
        <v>5805</v>
      </c>
      <c r="B104" s="9" t="s">
        <v>50</v>
      </c>
      <c r="C104" s="10"/>
      <c r="D104" s="12"/>
      <c r="E104" s="39">
        <v>0</v>
      </c>
      <c r="F104" s="39">
        <v>0</v>
      </c>
      <c r="G104" s="12"/>
    </row>
    <row r="105" spans="1:6" ht="12.75" customHeight="1">
      <c r="A105" s="8">
        <v>5808</v>
      </c>
      <c r="B105" s="9" t="s">
        <v>64</v>
      </c>
      <c r="E105" s="39">
        <v>17702654.85</v>
      </c>
      <c r="F105" s="39">
        <v>55114081</v>
      </c>
    </row>
    <row r="106" spans="1:7" ht="12.75" customHeight="1">
      <c r="A106" s="8">
        <v>5810</v>
      </c>
      <c r="B106" s="9" t="s">
        <v>51</v>
      </c>
      <c r="C106" s="10"/>
      <c r="D106" s="12"/>
      <c r="E106" s="39">
        <v>6017.02</v>
      </c>
      <c r="F106" s="39">
        <v>5719505.62</v>
      </c>
      <c r="G106" s="12"/>
    </row>
    <row r="107" spans="1:7" ht="12.75" customHeight="1">
      <c r="A107" s="1">
        <v>5815</v>
      </c>
      <c r="B107" s="1" t="s">
        <v>52</v>
      </c>
      <c r="C107" s="10"/>
      <c r="D107" s="12"/>
      <c r="E107" s="39">
        <v>99546790</v>
      </c>
      <c r="F107" s="39">
        <v>448318.83</v>
      </c>
      <c r="G107" s="12"/>
    </row>
    <row r="108" spans="1:7" ht="12.75" customHeight="1" thickBot="1">
      <c r="A108" s="1"/>
      <c r="B108" s="1"/>
      <c r="C108" s="10"/>
      <c r="D108" s="12"/>
      <c r="E108" s="26"/>
      <c r="F108" s="26"/>
      <c r="G108" s="12"/>
    </row>
    <row r="109" spans="1:7" ht="12.75" customHeight="1" thickBot="1">
      <c r="A109" s="6">
        <v>6</v>
      </c>
      <c r="B109" s="2" t="s">
        <v>67</v>
      </c>
      <c r="C109" s="10"/>
      <c r="D109" s="14"/>
      <c r="E109" s="42">
        <v>0</v>
      </c>
      <c r="F109" s="42">
        <v>0</v>
      </c>
      <c r="G109" s="12"/>
    </row>
    <row r="110" spans="1:7" ht="12.75" customHeight="1">
      <c r="A110" s="8">
        <v>6360</v>
      </c>
      <c r="B110" s="9" t="s">
        <v>2</v>
      </c>
      <c r="C110" s="10"/>
      <c r="D110" s="12"/>
      <c r="E110" s="26">
        <v>0</v>
      </c>
      <c r="F110" s="26">
        <v>0</v>
      </c>
      <c r="G110" s="12"/>
    </row>
    <row r="111" spans="1:7" ht="12.75" customHeight="1">
      <c r="A111" s="1"/>
      <c r="B111" s="1"/>
      <c r="C111" s="10"/>
      <c r="D111" s="12"/>
      <c r="E111" s="33"/>
      <c r="F111" s="33"/>
      <c r="G111" s="12"/>
    </row>
    <row r="112" spans="1:8" ht="12.75" customHeight="1" thickBot="1">
      <c r="A112" s="1"/>
      <c r="B112" s="34" t="s">
        <v>55</v>
      </c>
      <c r="C112" s="10"/>
      <c r="D112" s="12"/>
      <c r="E112" s="40">
        <f>SUM(E91+E94-E101)</f>
        <v>-437936064.02999926</v>
      </c>
      <c r="F112" s="40">
        <f>SUM(F91+F94-F101)</f>
        <v>2986126809.1700006</v>
      </c>
      <c r="G112" s="12"/>
      <c r="H112" s="35"/>
    </row>
    <row r="113" spans="1:8" ht="12.75" customHeight="1" thickTop="1">
      <c r="A113" s="12"/>
      <c r="B113" s="12"/>
      <c r="C113" s="12"/>
      <c r="D113" s="12"/>
      <c r="E113" s="12"/>
      <c r="F113" s="12"/>
      <c r="G113" s="12"/>
      <c r="H113" s="11"/>
    </row>
    <row r="114" spans="1:8" ht="12.75" customHeight="1">
      <c r="A114" s="12"/>
      <c r="B114" s="12"/>
      <c r="C114" s="12"/>
      <c r="D114" s="12"/>
      <c r="E114" s="12"/>
      <c r="F114" s="12"/>
      <c r="G114" s="12"/>
      <c r="H114" s="11"/>
    </row>
    <row r="115" spans="1:8" ht="12.75" customHeight="1">
      <c r="A115" s="12"/>
      <c r="B115" s="12"/>
      <c r="C115" s="12"/>
      <c r="D115" s="12"/>
      <c r="E115" s="12"/>
      <c r="F115" s="12"/>
      <c r="G115" s="12"/>
      <c r="H115" s="11"/>
    </row>
    <row r="116" spans="1:8" ht="12.75" customHeight="1">
      <c r="A116" s="12"/>
      <c r="B116" s="12"/>
      <c r="C116" s="12"/>
      <c r="D116" s="12"/>
      <c r="E116" s="12"/>
      <c r="F116" s="12"/>
      <c r="G116" s="12"/>
      <c r="H116" s="11"/>
    </row>
    <row r="117" spans="1:8" ht="12.75" customHeight="1">
      <c r="A117" s="12"/>
      <c r="B117" s="12"/>
      <c r="C117" s="12"/>
      <c r="D117" s="12"/>
      <c r="E117" s="12"/>
      <c r="F117" s="12"/>
      <c r="G117" s="12"/>
      <c r="H117" s="12"/>
    </row>
    <row r="118" spans="1:7" ht="12.75">
      <c r="A118" s="12"/>
      <c r="B118" s="12"/>
      <c r="C118" s="12"/>
      <c r="D118" s="12"/>
      <c r="E118" s="12"/>
      <c r="F118" s="12"/>
      <c r="G118" s="12"/>
    </row>
    <row r="119" spans="1:7" ht="15">
      <c r="A119" s="45" t="s">
        <v>71</v>
      </c>
      <c r="B119" s="10"/>
      <c r="C119" s="10"/>
      <c r="D119" s="45" t="s">
        <v>68</v>
      </c>
      <c r="E119" s="37"/>
      <c r="F119" s="10"/>
      <c r="G119" s="10"/>
    </row>
    <row r="120" spans="1:7" ht="14.25">
      <c r="A120" s="10" t="s">
        <v>4</v>
      </c>
      <c r="B120" s="10"/>
      <c r="C120" s="10"/>
      <c r="D120" s="10" t="s">
        <v>69</v>
      </c>
      <c r="E120" s="37"/>
      <c r="F120" s="10"/>
      <c r="G120" s="10"/>
    </row>
    <row r="121" spans="1:7" ht="14.25">
      <c r="A121" s="10"/>
      <c r="B121" s="10"/>
      <c r="C121" s="10"/>
      <c r="D121" s="10" t="s">
        <v>70</v>
      </c>
      <c r="E121" s="37"/>
      <c r="F121" s="10"/>
      <c r="G121" s="10"/>
    </row>
    <row r="124" ht="12.75">
      <c r="F124" s="39"/>
    </row>
  </sheetData>
  <sheetProtection password="CC51" sheet="1"/>
  <mergeCells count="5">
    <mergeCell ref="A5:G5"/>
    <mergeCell ref="A1:G1"/>
    <mergeCell ref="A2:G2"/>
    <mergeCell ref="A3:G3"/>
    <mergeCell ref="A4:G4"/>
  </mergeCells>
  <printOptions/>
  <pageMargins left="0.78740157480315" right="0.393700787401575" top="0.78740157480315" bottom="0.78740157480315" header="0" footer="0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KLAU</cp:lastModifiedBy>
  <cp:lastPrinted>2011-05-25T19:50:09Z</cp:lastPrinted>
  <dcterms:created xsi:type="dcterms:W3CDTF">2006-08-08T12:44:33Z</dcterms:created>
  <dcterms:modified xsi:type="dcterms:W3CDTF">2011-11-19T22:08:17Z</dcterms:modified>
  <cp:category/>
  <cp:version/>
  <cp:contentType/>
  <cp:contentStatus/>
</cp:coreProperties>
</file>