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8940" windowHeight="4305" activeTab="1"/>
  </bookViews>
  <sheets>
    <sheet name="PLANCHIS2000" sheetId="1" r:id="rId1"/>
    <sheet name="Plan Cocuy (2)" sheetId="2" r:id="rId2"/>
    <sheet name="Hoja2" sheetId="3" r:id="rId3"/>
    <sheet name="Hoja3" sheetId="4" r:id="rId4"/>
  </sheets>
  <definedNames>
    <definedName name="_xlnm.Print_Titles" localSheetId="1">'Plan Cocuy (2)'!$7:$8</definedName>
  </definedNames>
  <calcPr fullCalcOnLoad="1"/>
</workbook>
</file>

<file path=xl/sharedStrings.xml><?xml version="1.0" encoding="utf-8"?>
<sst xmlns="http://schemas.openxmlformats.org/spreadsheetml/2006/main" count="240" uniqueCount="210">
  <si>
    <t>CODIGO</t>
  </si>
  <si>
    <t>CONCEPTO</t>
  </si>
  <si>
    <t>SECTOR EDUCACION</t>
  </si>
  <si>
    <t>Programa: Infraestructura</t>
  </si>
  <si>
    <t>SECTOR SALUD</t>
  </si>
  <si>
    <t>Capacitación funcionarios Municipales</t>
  </si>
  <si>
    <t>Vivienda de interés social</t>
  </si>
  <si>
    <t>URBANO</t>
  </si>
  <si>
    <t>RURAL</t>
  </si>
  <si>
    <t>TOTAL</t>
  </si>
  <si>
    <t>INVERSION FORZOSA</t>
  </si>
  <si>
    <t>Construcción campos deportivos rurales</t>
  </si>
  <si>
    <t>Apoyo para transporte escolar rural</t>
  </si>
  <si>
    <t>Apoyo a eventos deportivos y recreativos rurales</t>
  </si>
  <si>
    <t>Apoyo a eventos deportivos y recreativos urbanos</t>
  </si>
  <si>
    <t>Dotación elementos deportivos a establecimientos educativos rurales</t>
  </si>
  <si>
    <t>Apoyo para la promoción de eventos culturales urbanos</t>
  </si>
  <si>
    <t>Sector Agrario</t>
  </si>
  <si>
    <t>Mejoramiento de vivienda de interés social rural</t>
  </si>
  <si>
    <t>Desarrollo Comunitario</t>
  </si>
  <si>
    <t>Ampliación cobertura Régimen Subsidiado en Salud Rural</t>
  </si>
  <si>
    <t>Otros proyectos del sector educación</t>
  </si>
  <si>
    <t>Dotación</t>
  </si>
  <si>
    <t>Infraestructura</t>
  </si>
  <si>
    <t xml:space="preserve">Continuidad régimen subsidiado rural </t>
  </si>
  <si>
    <t xml:space="preserve">Continuidad régimen subsidiado urbano </t>
  </si>
  <si>
    <t>Régimen Subsidiado</t>
  </si>
  <si>
    <t>Salud pública</t>
  </si>
  <si>
    <t>Plan de Atención Bàsica y complementarios salud pública urbana</t>
  </si>
  <si>
    <t>Plan de Atención Bàsica y complementarios salud pública rural</t>
  </si>
  <si>
    <t>OTRAS INVERSIONES DE PROPÓSITO GENERAL 49%</t>
  </si>
  <si>
    <t>AGUA POTABLE Y SANEAMIENTO BASICO 41%</t>
  </si>
  <si>
    <t>DEPORTE 7% DE P.G</t>
  </si>
  <si>
    <t>CULTURA 3% de P.G</t>
  </si>
  <si>
    <t xml:space="preserve">Red vial </t>
  </si>
  <si>
    <t>Equipamiento Municipal</t>
  </si>
  <si>
    <t>Mantenimiento edificio municipal</t>
  </si>
  <si>
    <t>Fortalecimiento  Institucional</t>
  </si>
  <si>
    <t>Prevención y atención de desastres</t>
  </si>
  <si>
    <t>Prevención y atención de desastres rural</t>
  </si>
  <si>
    <t>Promoción del desarrollo municipal</t>
  </si>
  <si>
    <t>Capacitación y asesoría empresarial</t>
  </si>
  <si>
    <t>Servicios públicos</t>
  </si>
  <si>
    <t>En Materia Ambiental</t>
  </si>
  <si>
    <t>Otras Inversiones de Agua  Potable y Saneamiento Básico</t>
  </si>
  <si>
    <t>Fomento de la cultura</t>
  </si>
  <si>
    <t>Eventos deportivos</t>
  </si>
  <si>
    <t>Atención a grupos vulnerables</t>
  </si>
  <si>
    <t>Alimentación escolar</t>
  </si>
  <si>
    <t>Apoyo restaurantes escolares rurales</t>
  </si>
  <si>
    <t>Apoyo restaurantes escolares urbanos</t>
  </si>
  <si>
    <t>Dotación establecimientos educativos urbanos</t>
  </si>
  <si>
    <t>Dotación escuelas rurales</t>
  </si>
  <si>
    <t>Canasta educativa</t>
  </si>
  <si>
    <t>Pago de Servicios Públicos establecimientos educativos urbanos</t>
  </si>
  <si>
    <t>Pago de Servicios Públicos establecimientos educativos rurales</t>
  </si>
  <si>
    <t>Transporte escolar</t>
  </si>
  <si>
    <t>Financiación proyectos mejoramiento de la calidad educativa urbana</t>
  </si>
  <si>
    <t>Remodelación red de alcantarillado urbano</t>
  </si>
  <si>
    <t>Remodelación red de acueducto urbano</t>
  </si>
  <si>
    <t>Construcción planta de tratamiento aguas residuales urbana</t>
  </si>
  <si>
    <t>Estudios y diseños acueducto y alcantarillado urbano</t>
  </si>
  <si>
    <t>Tratamiento y disposición final de residuos sólidos rural</t>
  </si>
  <si>
    <t>Subsidio a la demanda de servicios públicos domiciliarios estratos 1-2</t>
  </si>
  <si>
    <t>Mantenimiento campos deportivos urbanos</t>
  </si>
  <si>
    <t>Fomento de la creación y promoción artística rural</t>
  </si>
  <si>
    <t>Servicio de asistencia técnica agropecuaria</t>
  </si>
  <si>
    <t>Promoción de mecanismos de asociación de pequeños productores</t>
  </si>
  <si>
    <t>Mejoramiento de la red vial rural</t>
  </si>
  <si>
    <t>Mejoramiento de la red vial urbana</t>
  </si>
  <si>
    <t>Mantenimiento caminos de herradura</t>
  </si>
  <si>
    <t>Adecuación plaza de mercado</t>
  </si>
  <si>
    <t>Financiación proyectos de irrigación</t>
  </si>
  <si>
    <t>Programa de apoyo integral a grupos de población vulnerable urbano</t>
  </si>
  <si>
    <t>Programa de apoyo integral a grupos de población vulnerable rural</t>
  </si>
  <si>
    <t>Estudios y diseños acueductos rurales</t>
  </si>
  <si>
    <t>Mantenimiento escenarios culturales municipales urbanos</t>
  </si>
  <si>
    <t>Dotación Banda de vientos municipal urbana</t>
  </si>
  <si>
    <t>Capacitación para la participación comunitaria</t>
  </si>
  <si>
    <t>4.6.1</t>
  </si>
  <si>
    <t xml:space="preserve"> </t>
  </si>
  <si>
    <t>4.1</t>
  </si>
  <si>
    <t>4.1.1</t>
  </si>
  <si>
    <t>4.1.1.1</t>
  </si>
  <si>
    <t>4,1,1,2</t>
  </si>
  <si>
    <t>4,1,1,3</t>
  </si>
  <si>
    <t>4,1,2</t>
  </si>
  <si>
    <t>4,1,2,1</t>
  </si>
  <si>
    <t>4,1,2,2</t>
  </si>
  <si>
    <t>4,1,3</t>
  </si>
  <si>
    <t>4,1,3,1</t>
  </si>
  <si>
    <t>4,1,4</t>
  </si>
  <si>
    <t>4,1,4,1</t>
  </si>
  <si>
    <t>4.1,4,2</t>
  </si>
  <si>
    <t>4,1,4,3</t>
  </si>
  <si>
    <t>4,2,1</t>
  </si>
  <si>
    <t>4,2,1,1</t>
  </si>
  <si>
    <t>4,2,1,2</t>
  </si>
  <si>
    <t>4,2,1,3</t>
  </si>
  <si>
    <t>4,2,2,1</t>
  </si>
  <si>
    <t>4,3,1,1</t>
  </si>
  <si>
    <t>4,3,1,2</t>
  </si>
  <si>
    <t>4,3,1,3</t>
  </si>
  <si>
    <t>4,3,1,4</t>
  </si>
  <si>
    <t>4,3,2,1</t>
  </si>
  <si>
    <t>4,3,2,2</t>
  </si>
  <si>
    <t>4,3,2,3</t>
  </si>
  <si>
    <t>4,3,2,4</t>
  </si>
  <si>
    <t>4,4,1,1</t>
  </si>
  <si>
    <t>4,4,1,2</t>
  </si>
  <si>
    <t>4,4,1,3</t>
  </si>
  <si>
    <t>4,4,2,1</t>
  </si>
  <si>
    <t>4,4,3,1</t>
  </si>
  <si>
    <t>4,5,2,1</t>
  </si>
  <si>
    <t>4,6,1,1</t>
  </si>
  <si>
    <t>4,6,1,2</t>
  </si>
  <si>
    <t>4,6,2,1</t>
  </si>
  <si>
    <t>4,6,2,2</t>
  </si>
  <si>
    <t>4,6,2,3</t>
  </si>
  <si>
    <t>4,6,3,1</t>
  </si>
  <si>
    <t>4,6,3,2</t>
  </si>
  <si>
    <t>4,6,5,1</t>
  </si>
  <si>
    <t>4,6,7,1</t>
  </si>
  <si>
    <t>4,6,8,1</t>
  </si>
  <si>
    <t>4,6,11,1</t>
  </si>
  <si>
    <t>4,6,11,2</t>
  </si>
  <si>
    <t>4,7,1</t>
  </si>
  <si>
    <t>CODIGO+A116</t>
  </si>
  <si>
    <t>Dotación elementos deportivo a  establecimientos educativos urbanos</t>
  </si>
  <si>
    <t>Continuación construcción Villa Olímpica urbana</t>
  </si>
  <si>
    <t>Mantenimiento Colegio Jose Santos Gutierrez</t>
  </si>
  <si>
    <t>Mantenimiento Escuelas Rurales</t>
  </si>
  <si>
    <t>Mantenimiento Colegio   Jose Santos Guierrez Seccion Primaria</t>
  </si>
  <si>
    <t>4,1,2,3.</t>
  </si>
  <si>
    <t>Subsidio Escolaar</t>
  </si>
  <si>
    <t xml:space="preserve">    </t>
  </si>
  <si>
    <t xml:space="preserve">4,1,4,4     </t>
  </si>
  <si>
    <t>Cofinanciacion Proyectos del Sector Urbano</t>
  </si>
  <si>
    <t>4,1,4,5</t>
  </si>
  <si>
    <t>Cofinanciacion Proyectos del Sector Rural</t>
  </si>
  <si>
    <t xml:space="preserve">Ampliación  Régimen Subsidiado </t>
  </si>
  <si>
    <t>Remodelacion Acueduco La Isleta Vereda Plachacual</t>
  </si>
  <si>
    <t>Construcción Acueducto Loma Alta vereda Carrizal</t>
  </si>
  <si>
    <t>Adquisicion y proctección microcuencas que abastecen acueductos R</t>
  </si>
  <si>
    <t>Cofinanciación proyectos del Sector Urbano</t>
  </si>
  <si>
    <t>Cofinanciación proyectos del Sector Rural</t>
  </si>
  <si>
    <t xml:space="preserve">     10,000,00</t>
  </si>
  <si>
    <t>Mantenimiento campos deportivos Rurales</t>
  </si>
  <si>
    <t xml:space="preserve">      24.003,025</t>
  </si>
  <si>
    <t>Programas de Extención Rural</t>
  </si>
  <si>
    <t>Estudios y diseños infraestructura vial rural</t>
  </si>
  <si>
    <t>Mantenimiento otros inmuebles del municipio</t>
  </si>
  <si>
    <t>Ampiacion Electrificación Rural</t>
  </si>
  <si>
    <t>Atención a la poblacion dezplazada</t>
  </si>
  <si>
    <t>Promover asociaciones para el desarrollo empresarial e industrial Rural</t>
  </si>
  <si>
    <t>Prevención y atención de desastres  Urbano</t>
  </si>
  <si>
    <t>4.4.2.2.</t>
  </si>
  <si>
    <t>4.4.2</t>
  </si>
  <si>
    <t>4.4.3.2.</t>
  </si>
  <si>
    <t>4.4.3.</t>
  </si>
  <si>
    <t>4.5.1.1.</t>
  </si>
  <si>
    <t>4.5.1.</t>
  </si>
  <si>
    <t>4.5.</t>
  </si>
  <si>
    <t>4.7.2</t>
  </si>
  <si>
    <t>4.6.11.3</t>
  </si>
  <si>
    <t>4.6.11</t>
  </si>
  <si>
    <t>4.6.10.1</t>
  </si>
  <si>
    <t>4.6.10</t>
  </si>
  <si>
    <t>4.6.9.1.</t>
  </si>
  <si>
    <t>4.6.9</t>
  </si>
  <si>
    <t>4.6.8.2</t>
  </si>
  <si>
    <t>4.6.8</t>
  </si>
  <si>
    <t>4.6.7.2</t>
  </si>
  <si>
    <t>4.6.7.</t>
  </si>
  <si>
    <t>4.6.6.1</t>
  </si>
  <si>
    <t>4.6.6</t>
  </si>
  <si>
    <t>4.6.5.2</t>
  </si>
  <si>
    <t>4.6.5</t>
  </si>
  <si>
    <t>4.6.4.1.</t>
  </si>
  <si>
    <t>4.6.4</t>
  </si>
  <si>
    <t>4.6.3.3</t>
  </si>
  <si>
    <t>4.6.3.</t>
  </si>
  <si>
    <t>4.6.2.4</t>
  </si>
  <si>
    <t>4.6.2</t>
  </si>
  <si>
    <t>4.6.1.3</t>
  </si>
  <si>
    <t>4.5.3.1</t>
  </si>
  <si>
    <t>4.5.3</t>
  </si>
  <si>
    <t>4.5.2.2</t>
  </si>
  <si>
    <t>4.5.2</t>
  </si>
  <si>
    <t>4.4.1.4.</t>
  </si>
  <si>
    <t>4.4.1</t>
  </si>
  <si>
    <t>4.3.2.7</t>
  </si>
  <si>
    <t>4,3,2,6</t>
  </si>
  <si>
    <t xml:space="preserve">4,3,2,5 </t>
  </si>
  <si>
    <t>4.3.2.</t>
  </si>
  <si>
    <t>4.3.1.5</t>
  </si>
  <si>
    <t>4.3.1</t>
  </si>
  <si>
    <t>4.2.2.2</t>
  </si>
  <si>
    <t>Construcción Vivienda de Interés Social Urbanización La Primavera</t>
  </si>
  <si>
    <t>FUNCIONAMIENTO</t>
  </si>
  <si>
    <t>U. S.P.</t>
  </si>
  <si>
    <t>LEY 617/2000</t>
  </si>
  <si>
    <t>TOTAL PRESUPUESTO 2004</t>
  </si>
  <si>
    <t xml:space="preserve">CAPITULO CUARTO  </t>
  </si>
  <si>
    <t>GASTOS DE INVERSION</t>
  </si>
  <si>
    <t>Remodelaciòn Acueducto El Mortiño</t>
  </si>
  <si>
    <t>96.000.00</t>
  </si>
  <si>
    <t>4.3.1.6</t>
  </si>
  <si>
    <t>4.2.2</t>
  </si>
  <si>
    <t>TOTAL GASTOS DE INVERSION                                                                       $ 1.732.331.065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</si>
</sst>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##0;[Red]#,##0"/>
    <numFmt numFmtId="177" formatCode="0.0"/>
    <numFmt numFmtId="178" formatCode="0.000"/>
  </numFmts>
  <fonts count="7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173" fontId="0" fillId="0" borderId="0" xfId="0" applyNumberFormat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/>
    </xf>
    <xf numFmtId="176" fontId="0" fillId="0" borderId="0" xfId="0" applyNumberFormat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left" vertical="top"/>
    </xf>
    <xf numFmtId="3" fontId="2" fillId="0" borderId="17" xfId="0" applyNumberFormat="1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justify" vertical="top" wrapText="1"/>
    </xf>
    <xf numFmtId="3" fontId="3" fillId="0" borderId="16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7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2" fillId="0" borderId="2" xfId="0" applyFont="1" applyBorder="1" applyAlignment="1">
      <alignment horizontal="left" vertical="top"/>
    </xf>
    <xf numFmtId="0" fontId="5" fillId="0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171" fontId="6" fillId="0" borderId="0" xfId="15" applyFont="1" applyAlignment="1">
      <alignment/>
    </xf>
    <xf numFmtId="176" fontId="4" fillId="0" borderId="0" xfId="0" applyNumberFormat="1" applyFont="1" applyAlignment="1">
      <alignment/>
    </xf>
    <xf numFmtId="0" fontId="1" fillId="0" borderId="16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9.421875" style="0" customWidth="1"/>
    <col min="2" max="2" width="52.7109375" style="0" customWidth="1"/>
    <col min="3" max="3" width="13.140625" style="0" customWidth="1"/>
    <col min="4" max="4" width="14.57421875" style="0" customWidth="1"/>
    <col min="5" max="5" width="14.140625" style="0" customWidth="1"/>
    <col min="6" max="6" width="11.7109375" style="0" bestFit="1" customWidth="1"/>
    <col min="8" max="8" width="16.421875" style="0" bestFit="1" customWidth="1"/>
    <col min="9" max="9" width="16.8515625" style="0" bestFit="1" customWidth="1"/>
    <col min="10" max="10" width="18.140625" style="0" customWidth="1"/>
  </cols>
  <sheetData>
    <row r="11" ht="12.75">
      <c r="B11" s="14"/>
    </row>
  </sheetData>
  <printOptions/>
  <pageMargins left="0.6299212598425197" right="0.5905511811023623" top="0.7480314960629921" bottom="0.7480314960629921" header="0" footer="0"/>
  <pageSetup horizontalDpi="120" verticalDpi="12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61"/>
  <sheetViews>
    <sheetView tabSelected="1" zoomScale="75" zoomScaleNormal="75" workbookViewId="0" topLeftCell="A139">
      <selection activeCell="B154" sqref="B154"/>
    </sheetView>
  </sheetViews>
  <sheetFormatPr defaultColWidth="11.421875" defaultRowHeight="12.75"/>
  <cols>
    <col min="1" max="1" width="9.421875" style="0" customWidth="1"/>
    <col min="2" max="2" width="65.421875" style="0" customWidth="1"/>
    <col min="3" max="3" width="13.00390625" style="0" customWidth="1"/>
    <col min="4" max="4" width="14.28125" style="0" customWidth="1"/>
    <col min="5" max="5" width="14.140625" style="0" customWidth="1"/>
    <col min="6" max="6" width="12.7109375" style="0" customWidth="1"/>
    <col min="7" max="7" width="12.7109375" style="0" bestFit="1" customWidth="1"/>
    <col min="8" max="8" width="16.421875" style="0" bestFit="1" customWidth="1"/>
    <col min="9" max="9" width="16.8515625" style="0" bestFit="1" customWidth="1"/>
    <col min="10" max="10" width="18.140625" style="0" customWidth="1"/>
  </cols>
  <sheetData>
    <row r="1" ht="12.75" hidden="1"/>
    <row r="2" spans="1:5" ht="12.75">
      <c r="A2" s="70" t="s">
        <v>203</v>
      </c>
      <c r="B2" s="71"/>
      <c r="C2" s="71"/>
      <c r="D2" s="71"/>
      <c r="E2" s="71"/>
    </row>
    <row r="3" spans="1:5" ht="12.75">
      <c r="A3" s="72"/>
      <c r="B3" s="72"/>
      <c r="C3" s="72"/>
      <c r="D3" s="72"/>
      <c r="E3" s="72"/>
    </row>
    <row r="4" spans="1:5" ht="12.75">
      <c r="A4" s="73" t="s">
        <v>204</v>
      </c>
      <c r="B4" s="73"/>
      <c r="C4" s="73"/>
      <c r="D4" s="73"/>
      <c r="E4" s="73"/>
    </row>
    <row r="5" spans="1:5" ht="12.75">
      <c r="A5" s="73"/>
      <c r="B5" s="73"/>
      <c r="C5" s="73"/>
      <c r="D5" s="73"/>
      <c r="E5" s="73"/>
    </row>
    <row r="6" spans="1:5" ht="13.5" thickBot="1">
      <c r="A6" s="63"/>
      <c r="B6" s="63"/>
      <c r="C6" s="63"/>
      <c r="D6" s="63"/>
      <c r="E6" s="63"/>
    </row>
    <row r="7" spans="1:10" ht="16.5" thickTop="1">
      <c r="A7" s="43" t="s">
        <v>127</v>
      </c>
      <c r="B7" s="44" t="s">
        <v>1</v>
      </c>
      <c r="C7" s="45" t="s">
        <v>7</v>
      </c>
      <c r="D7" s="45" t="s">
        <v>8</v>
      </c>
      <c r="E7" s="46" t="s">
        <v>9</v>
      </c>
      <c r="H7" s="15"/>
      <c r="I7" s="16"/>
      <c r="J7" s="6"/>
    </row>
    <row r="8" spans="1:10" ht="15.75">
      <c r="A8" s="47"/>
      <c r="B8" s="48"/>
      <c r="C8" s="49"/>
      <c r="D8" s="49"/>
      <c r="E8" s="50"/>
      <c r="I8" s="6"/>
      <c r="J8" s="6"/>
    </row>
    <row r="9" spans="1:9" ht="15">
      <c r="A9" s="51">
        <v>4</v>
      </c>
      <c r="B9" s="52" t="s">
        <v>10</v>
      </c>
      <c r="C9" s="53">
        <v>732540908</v>
      </c>
      <c r="D9" s="53">
        <v>1008790157</v>
      </c>
      <c r="E9" s="54">
        <v>1732331065</v>
      </c>
      <c r="F9" s="11"/>
      <c r="G9" s="29"/>
      <c r="I9" s="6"/>
    </row>
    <row r="10" spans="1:9" ht="15">
      <c r="A10" s="2"/>
      <c r="B10" s="3"/>
      <c r="C10" s="9"/>
      <c r="D10" s="9"/>
      <c r="E10" s="8"/>
      <c r="F10" s="11"/>
      <c r="G10" s="11"/>
      <c r="I10" s="6"/>
    </row>
    <row r="11" spans="1:10" ht="15">
      <c r="A11" s="4" t="s">
        <v>81</v>
      </c>
      <c r="B11" s="3" t="s">
        <v>2</v>
      </c>
      <c r="C11" s="7">
        <f>SUM(C13+C18+C23+C26)</f>
        <v>95117263</v>
      </c>
      <c r="D11" s="7">
        <f>SUM(D13+D18+D23+D26)</f>
        <v>81000000</v>
      </c>
      <c r="E11" s="8">
        <f>SUM(C11+D11)</f>
        <v>176117263</v>
      </c>
      <c r="F11" s="29"/>
      <c r="G11" s="29"/>
      <c r="H11" s="29"/>
      <c r="I11" s="6"/>
      <c r="J11" s="29"/>
    </row>
    <row r="12" spans="1:9" ht="15">
      <c r="A12" s="4"/>
      <c r="B12" s="3"/>
      <c r="C12" s="7"/>
      <c r="D12" s="13"/>
      <c r="E12" s="12"/>
      <c r="F12" s="29"/>
      <c r="G12" s="29"/>
      <c r="H12" s="29"/>
      <c r="I12" s="6"/>
    </row>
    <row r="13" spans="1:9" ht="15">
      <c r="A13" s="4" t="s">
        <v>82</v>
      </c>
      <c r="B13" s="3" t="s">
        <v>23</v>
      </c>
      <c r="C13" s="7">
        <f>SUM(C14:C16)</f>
        <v>40000000</v>
      </c>
      <c r="D13" s="7">
        <f>SUM(D14:D16)</f>
        <v>30000000</v>
      </c>
      <c r="E13" s="8">
        <f>SUM(C13+D13)</f>
        <v>70000000</v>
      </c>
      <c r="F13" s="29"/>
      <c r="G13" s="29"/>
      <c r="H13" s="29"/>
      <c r="I13" s="6"/>
    </row>
    <row r="14" spans="1:9" ht="14.25">
      <c r="A14" s="2" t="s">
        <v>83</v>
      </c>
      <c r="B14" s="1" t="s">
        <v>130</v>
      </c>
      <c r="C14" s="9">
        <v>30000000</v>
      </c>
      <c r="D14" s="9"/>
      <c r="E14" s="10">
        <f>SUM(C14:D14)</f>
        <v>30000000</v>
      </c>
      <c r="F14" s="29"/>
      <c r="G14" s="29"/>
      <c r="H14" s="29"/>
      <c r="I14" s="6"/>
    </row>
    <row r="15" spans="1:8" ht="14.25">
      <c r="A15" s="2" t="s">
        <v>84</v>
      </c>
      <c r="B15" s="1" t="s">
        <v>131</v>
      </c>
      <c r="C15" s="9"/>
      <c r="D15" s="9">
        <v>30000000</v>
      </c>
      <c r="E15" s="10">
        <f>SUM(C15:D15)</f>
        <v>30000000</v>
      </c>
      <c r="F15" s="29"/>
      <c r="G15" s="29"/>
      <c r="H15" s="29"/>
    </row>
    <row r="16" spans="1:8" ht="14.25">
      <c r="A16" s="2" t="s">
        <v>85</v>
      </c>
      <c r="B16" s="1" t="s">
        <v>132</v>
      </c>
      <c r="C16" s="9">
        <v>10000000</v>
      </c>
      <c r="D16" s="9"/>
      <c r="E16" s="10">
        <f>SUM(C16:D16)</f>
        <v>10000000</v>
      </c>
      <c r="F16" s="29"/>
      <c r="G16" s="29"/>
      <c r="H16" s="29"/>
    </row>
    <row r="17" spans="1:8" ht="14.25">
      <c r="A17" s="2"/>
      <c r="B17" s="1"/>
      <c r="C17" s="57"/>
      <c r="D17" s="57"/>
      <c r="E17" s="10"/>
      <c r="F17" s="29"/>
      <c r="G17" s="29"/>
      <c r="H17" s="29"/>
    </row>
    <row r="18" spans="1:8" ht="15">
      <c r="A18" s="4" t="s">
        <v>86</v>
      </c>
      <c r="B18" s="3" t="s">
        <v>53</v>
      </c>
      <c r="C18" s="24">
        <f>SUM(C19:C22)</f>
        <v>38000000</v>
      </c>
      <c r="D18" s="24">
        <f>SUM(D19:D22)</f>
        <v>25000000</v>
      </c>
      <c r="E18" s="8">
        <f>SUM(C18+D18)</f>
        <v>63000000</v>
      </c>
      <c r="F18" s="29"/>
      <c r="G18" s="29"/>
      <c r="H18" s="29"/>
    </row>
    <row r="19" spans="1:8" ht="14.25">
      <c r="A19" s="2" t="s">
        <v>87</v>
      </c>
      <c r="B19" s="1" t="s">
        <v>51</v>
      </c>
      <c r="C19" s="9">
        <v>20000000</v>
      </c>
      <c r="D19" s="9" t="s">
        <v>135</v>
      </c>
      <c r="E19" s="10">
        <f>SUM(C19:D19)</f>
        <v>20000000</v>
      </c>
      <c r="F19" s="29"/>
      <c r="G19" s="29"/>
      <c r="H19" s="29"/>
    </row>
    <row r="20" spans="1:8" ht="14.25">
      <c r="A20" s="2" t="s">
        <v>88</v>
      </c>
      <c r="B20" s="1" t="s">
        <v>52</v>
      </c>
      <c r="C20" s="9"/>
      <c r="D20" s="9">
        <v>25000000</v>
      </c>
      <c r="E20" s="10">
        <f>SUM(C20:D20)</f>
        <v>25000000</v>
      </c>
      <c r="F20" s="29"/>
      <c r="G20" s="29"/>
      <c r="H20" s="29"/>
    </row>
    <row r="21" spans="1:8" ht="14.25">
      <c r="A21" s="2" t="s">
        <v>133</v>
      </c>
      <c r="B21" s="1" t="s">
        <v>134</v>
      </c>
      <c r="C21" s="9">
        <v>18000000</v>
      </c>
      <c r="D21" s="9"/>
      <c r="E21" s="10">
        <f>SUM(C21:D21)</f>
        <v>18000000</v>
      </c>
      <c r="F21" s="29"/>
      <c r="G21" s="29"/>
      <c r="H21" s="29"/>
    </row>
    <row r="22" spans="1:8" ht="14.25">
      <c r="A22" s="2"/>
      <c r="B22" s="1"/>
      <c r="C22" s="9"/>
      <c r="D22" s="9"/>
      <c r="E22" s="10"/>
      <c r="F22" s="29"/>
      <c r="G22" s="29"/>
      <c r="H22" s="29"/>
    </row>
    <row r="23" spans="1:8" ht="15">
      <c r="A23" s="4" t="s">
        <v>89</v>
      </c>
      <c r="B23" s="3" t="s">
        <v>56</v>
      </c>
      <c r="C23" s="24">
        <f>SUM(C24:C25)</f>
        <v>0</v>
      </c>
      <c r="D23" s="24">
        <f>SUM(D24:D25)</f>
        <v>11000000</v>
      </c>
      <c r="E23" s="8">
        <f>SUM(C23+D23)</f>
        <v>11000000</v>
      </c>
      <c r="F23" s="29"/>
      <c r="G23" s="29"/>
      <c r="H23" s="29"/>
    </row>
    <row r="24" spans="1:8" ht="14.25">
      <c r="A24" s="2" t="s">
        <v>90</v>
      </c>
      <c r="B24" s="1" t="s">
        <v>12</v>
      </c>
      <c r="C24" s="9"/>
      <c r="D24" s="9">
        <v>11000000</v>
      </c>
      <c r="E24" s="10">
        <f>SUM(C24:D24)</f>
        <v>11000000</v>
      </c>
      <c r="F24" s="29"/>
      <c r="G24" s="29"/>
      <c r="H24" s="29"/>
    </row>
    <row r="25" spans="1:8" ht="14.25">
      <c r="A25" s="2"/>
      <c r="B25" s="1"/>
      <c r="C25" s="9"/>
      <c r="D25" s="9"/>
      <c r="E25" s="10"/>
      <c r="F25" s="29"/>
      <c r="G25" s="29"/>
      <c r="H25" s="29"/>
    </row>
    <row r="26" spans="1:8" ht="15">
      <c r="A26" s="4" t="s">
        <v>91</v>
      </c>
      <c r="B26" s="3" t="s">
        <v>21</v>
      </c>
      <c r="C26" s="7">
        <v>17117263</v>
      </c>
      <c r="D26" s="7">
        <v>15000000</v>
      </c>
      <c r="E26" s="8">
        <f>SUM(C26+D26)</f>
        <v>32117263</v>
      </c>
      <c r="F26" s="29"/>
      <c r="G26" s="29"/>
      <c r="H26" s="29"/>
    </row>
    <row r="27" spans="1:8" ht="14.25">
      <c r="A27" s="2" t="s">
        <v>92</v>
      </c>
      <c r="B27" s="1" t="s">
        <v>54</v>
      </c>
      <c r="C27" s="9">
        <v>5000000</v>
      </c>
      <c r="D27" s="26"/>
      <c r="E27" s="25">
        <f>SUM(C27:D27)</f>
        <v>5000000</v>
      </c>
      <c r="F27" s="29"/>
      <c r="G27" s="29"/>
      <c r="H27" s="29"/>
    </row>
    <row r="28" spans="1:8" ht="14.25">
      <c r="A28" s="2" t="s">
        <v>93</v>
      </c>
      <c r="B28" s="1" t="s">
        <v>55</v>
      </c>
      <c r="C28" s="9"/>
      <c r="D28" s="26">
        <v>10000000</v>
      </c>
      <c r="E28" s="25">
        <f>SUM(C28:D28)</f>
        <v>10000000</v>
      </c>
      <c r="F28" s="29"/>
      <c r="G28" s="29"/>
      <c r="H28" s="29"/>
    </row>
    <row r="29" spans="1:8" ht="14.25">
      <c r="A29" s="2" t="s">
        <v>94</v>
      </c>
      <c r="B29" s="1" t="s">
        <v>57</v>
      </c>
      <c r="C29" s="9">
        <v>7117263</v>
      </c>
      <c r="D29" s="26"/>
      <c r="E29" s="25">
        <f>SUM(C29:D29)</f>
        <v>7117263</v>
      </c>
      <c r="F29" s="29"/>
      <c r="G29" s="29"/>
      <c r="H29" s="29"/>
    </row>
    <row r="30" spans="1:8" ht="14.25">
      <c r="A30" s="2" t="s">
        <v>136</v>
      </c>
      <c r="B30" s="1" t="s">
        <v>137</v>
      </c>
      <c r="C30" s="9">
        <v>5000000</v>
      </c>
      <c r="D30" s="26"/>
      <c r="E30" s="25">
        <v>5000000</v>
      </c>
      <c r="F30" s="29"/>
      <c r="G30" s="29"/>
      <c r="H30" s="29"/>
    </row>
    <row r="31" spans="1:8" ht="14.25">
      <c r="A31" s="2" t="s">
        <v>138</v>
      </c>
      <c r="B31" s="1" t="s">
        <v>139</v>
      </c>
      <c r="C31" s="9"/>
      <c r="D31" s="26">
        <v>5000000</v>
      </c>
      <c r="E31" s="25">
        <v>5000000</v>
      </c>
      <c r="F31" s="29"/>
      <c r="G31" s="29"/>
      <c r="H31" s="29"/>
    </row>
    <row r="32" spans="1:8" ht="14.25">
      <c r="A32" s="2"/>
      <c r="B32" s="1"/>
      <c r="C32" s="9"/>
      <c r="D32" s="26"/>
      <c r="E32" s="25"/>
      <c r="F32" s="29"/>
      <c r="G32" s="29"/>
      <c r="H32" s="29"/>
    </row>
    <row r="33" spans="1:8" ht="15">
      <c r="A33" s="4">
        <v>4.2</v>
      </c>
      <c r="B33" s="3" t="s">
        <v>4</v>
      </c>
      <c r="C33" s="7">
        <f>SUM(C35+C41)</f>
        <v>279930848</v>
      </c>
      <c r="D33" s="7">
        <f>SUM(D35+D41)</f>
        <v>471983700</v>
      </c>
      <c r="E33" s="8">
        <v>751914548</v>
      </c>
      <c r="F33" s="29"/>
      <c r="G33" s="29"/>
      <c r="H33" s="29"/>
    </row>
    <row r="34" spans="1:8" ht="15">
      <c r="A34" s="4"/>
      <c r="B34" s="3"/>
      <c r="C34" s="7"/>
      <c r="D34" s="13"/>
      <c r="E34" s="12"/>
      <c r="F34" s="29"/>
      <c r="G34" s="29"/>
      <c r="H34" s="29"/>
    </row>
    <row r="35" spans="1:8" ht="15">
      <c r="A35" s="4" t="s">
        <v>95</v>
      </c>
      <c r="B35" s="3" t="s">
        <v>26</v>
      </c>
      <c r="C35" s="7">
        <v>271595435</v>
      </c>
      <c r="D35" s="7">
        <v>457924130</v>
      </c>
      <c r="E35" s="8">
        <v>729519565</v>
      </c>
      <c r="F35" s="29"/>
      <c r="G35" s="29"/>
      <c r="H35" s="29"/>
    </row>
    <row r="36" spans="1:8" ht="14.25">
      <c r="A36" s="2" t="s">
        <v>96</v>
      </c>
      <c r="B36" s="1" t="s">
        <v>24</v>
      </c>
      <c r="C36" s="9"/>
      <c r="D36" s="26">
        <v>457924130</v>
      </c>
      <c r="E36" s="25">
        <f>SUM(C36:D36)</f>
        <v>457924130</v>
      </c>
      <c r="F36" s="29"/>
      <c r="G36" s="29"/>
      <c r="H36" s="29"/>
    </row>
    <row r="37" spans="1:8" ht="14.25">
      <c r="A37" s="2" t="s">
        <v>97</v>
      </c>
      <c r="B37" s="1" t="s">
        <v>25</v>
      </c>
      <c r="C37" s="9">
        <v>271486718</v>
      </c>
      <c r="D37" s="26"/>
      <c r="E37" s="25">
        <f>SUM(C37:D37)</f>
        <v>271486718</v>
      </c>
      <c r="F37" s="29"/>
      <c r="G37" s="29"/>
      <c r="H37" s="29"/>
    </row>
    <row r="38" spans="1:8" ht="14.25" hidden="1">
      <c r="A38" s="2" t="s">
        <v>98</v>
      </c>
      <c r="B38" s="1" t="s">
        <v>20</v>
      </c>
      <c r="C38" s="9"/>
      <c r="D38" s="26">
        <v>202848</v>
      </c>
      <c r="E38" s="25">
        <f>SUM(C38:D38)</f>
        <v>202848</v>
      </c>
      <c r="F38" s="29"/>
      <c r="G38" s="29"/>
      <c r="H38" s="29"/>
    </row>
    <row r="39" spans="1:8" ht="14.25">
      <c r="A39" s="2" t="s">
        <v>98</v>
      </c>
      <c r="B39" s="1" t="s">
        <v>140</v>
      </c>
      <c r="C39" s="9">
        <v>108717</v>
      </c>
      <c r="D39" s="26"/>
      <c r="E39" s="25">
        <v>108717</v>
      </c>
      <c r="F39" s="29"/>
      <c r="G39" s="29"/>
      <c r="H39" s="29"/>
    </row>
    <row r="40" spans="1:8" ht="14.25">
      <c r="A40" s="2"/>
      <c r="B40" s="1"/>
      <c r="C40" s="9"/>
      <c r="D40" s="9"/>
      <c r="E40" s="25"/>
      <c r="F40" s="29"/>
      <c r="G40" s="29"/>
      <c r="H40" s="29"/>
    </row>
    <row r="41" spans="1:8" ht="15">
      <c r="A41" s="4" t="s">
        <v>208</v>
      </c>
      <c r="B41" s="3" t="s">
        <v>27</v>
      </c>
      <c r="C41" s="7">
        <f>SUM(C42:C43)</f>
        <v>8335413</v>
      </c>
      <c r="D41" s="7">
        <f>SUM(D42:D43)</f>
        <v>14059570</v>
      </c>
      <c r="E41" s="8">
        <f>SUM(C41+D41)</f>
        <v>22394983</v>
      </c>
      <c r="F41" s="29"/>
      <c r="G41" s="29"/>
      <c r="H41" s="29"/>
    </row>
    <row r="42" spans="1:8" ht="15">
      <c r="A42" s="2" t="s">
        <v>99</v>
      </c>
      <c r="B42" s="1" t="s">
        <v>28</v>
      </c>
      <c r="C42" s="9">
        <v>8335413</v>
      </c>
      <c r="D42" s="7"/>
      <c r="E42" s="25">
        <f>SUM(C42:D42)</f>
        <v>8335413</v>
      </c>
      <c r="F42" s="29"/>
      <c r="G42" s="29"/>
      <c r="H42" s="29"/>
    </row>
    <row r="43" spans="1:8" ht="14.25">
      <c r="A43" s="2" t="s">
        <v>197</v>
      </c>
      <c r="B43" s="1" t="s">
        <v>29</v>
      </c>
      <c r="C43" s="9"/>
      <c r="D43" s="26">
        <v>14059570</v>
      </c>
      <c r="E43" s="25">
        <f>SUM(C43:D43)</f>
        <v>14059570</v>
      </c>
      <c r="F43" s="29"/>
      <c r="G43" s="29"/>
      <c r="H43" s="29"/>
    </row>
    <row r="44" spans="1:8" ht="15">
      <c r="A44" s="4"/>
      <c r="B44" s="1"/>
      <c r="C44" s="9"/>
      <c r="D44" s="26"/>
      <c r="E44" s="25"/>
      <c r="F44" s="29"/>
      <c r="G44" s="29"/>
      <c r="H44" s="29"/>
    </row>
    <row r="45" spans="1:8" ht="15">
      <c r="A45" s="4">
        <v>4.3</v>
      </c>
      <c r="B45" s="3" t="s">
        <v>31</v>
      </c>
      <c r="C45" s="7">
        <v>176000000</v>
      </c>
      <c r="D45" s="7">
        <f>SUM(D47+D55)</f>
        <v>140303432</v>
      </c>
      <c r="E45" s="8">
        <f>SUM(C45+D45)</f>
        <v>316303432</v>
      </c>
      <c r="F45" s="29"/>
      <c r="G45" s="29"/>
      <c r="H45" s="29"/>
    </row>
    <row r="46" spans="1:8" ht="15">
      <c r="A46" s="4"/>
      <c r="B46" s="3"/>
      <c r="C46" s="7"/>
      <c r="D46" s="13"/>
      <c r="E46" s="12"/>
      <c r="F46" s="29"/>
      <c r="G46" s="29"/>
      <c r="H46" s="29"/>
    </row>
    <row r="47" spans="1:8" ht="15">
      <c r="A47" s="4" t="s">
        <v>196</v>
      </c>
      <c r="B47" s="3" t="s">
        <v>3</v>
      </c>
      <c r="C47" s="7" t="s">
        <v>206</v>
      </c>
      <c r="D47" s="7">
        <f>SUM(D48:D52)</f>
        <v>90000000</v>
      </c>
      <c r="E47" s="8">
        <v>186000000</v>
      </c>
      <c r="F47" s="29"/>
      <c r="G47" s="29"/>
      <c r="H47" s="29"/>
    </row>
    <row r="48" spans="1:8" ht="14.25">
      <c r="A48" s="2" t="s">
        <v>100</v>
      </c>
      <c r="B48" s="1" t="s">
        <v>58</v>
      </c>
      <c r="C48" s="9">
        <v>20000000</v>
      </c>
      <c r="D48" s="26"/>
      <c r="E48" s="25">
        <f aca="true" t="shared" si="0" ref="E48:E53">SUM(C48:D48)</f>
        <v>20000000</v>
      </c>
      <c r="F48" s="29"/>
      <c r="G48" s="29"/>
      <c r="H48" s="29"/>
    </row>
    <row r="49" spans="1:8" ht="14.25">
      <c r="A49" s="2" t="s">
        <v>101</v>
      </c>
      <c r="B49" s="1" t="s">
        <v>59</v>
      </c>
      <c r="C49" s="9">
        <v>15000000</v>
      </c>
      <c r="D49" s="26"/>
      <c r="E49" s="25">
        <f t="shared" si="0"/>
        <v>15000000</v>
      </c>
      <c r="F49" s="29"/>
      <c r="G49" s="29"/>
      <c r="H49" s="29"/>
    </row>
    <row r="50" spans="1:8" ht="14.25">
      <c r="A50" s="2" t="s">
        <v>102</v>
      </c>
      <c r="B50" s="1" t="s">
        <v>141</v>
      </c>
      <c r="C50" s="9"/>
      <c r="D50" s="26">
        <v>50000000</v>
      </c>
      <c r="E50" s="25">
        <f t="shared" si="0"/>
        <v>50000000</v>
      </c>
      <c r="F50" s="29"/>
      <c r="G50" s="29"/>
      <c r="H50" s="29"/>
    </row>
    <row r="51" spans="1:8" ht="14.25">
      <c r="A51" s="2" t="s">
        <v>103</v>
      </c>
      <c r="B51" s="1" t="s">
        <v>142</v>
      </c>
      <c r="C51" s="9"/>
      <c r="D51" s="26">
        <v>40000000</v>
      </c>
      <c r="E51" s="25">
        <f t="shared" si="0"/>
        <v>40000000</v>
      </c>
      <c r="F51" s="29"/>
      <c r="G51" s="29"/>
      <c r="H51" s="29"/>
    </row>
    <row r="52" spans="1:8" ht="15" thickBot="1">
      <c r="A52" s="58" t="s">
        <v>195</v>
      </c>
      <c r="B52" s="1" t="s">
        <v>60</v>
      </c>
      <c r="C52" s="9">
        <v>1000000</v>
      </c>
      <c r="D52" s="26"/>
      <c r="E52" s="25">
        <f t="shared" si="0"/>
        <v>1000000</v>
      </c>
      <c r="F52" s="29"/>
      <c r="G52" s="29"/>
      <c r="H52" s="29"/>
    </row>
    <row r="53" spans="1:8" ht="16.5" thickBot="1" thickTop="1">
      <c r="A53" s="61" t="s">
        <v>207</v>
      </c>
      <c r="B53" s="59" t="s">
        <v>205</v>
      </c>
      <c r="C53" s="41">
        <v>60000000</v>
      </c>
      <c r="D53" s="41"/>
      <c r="E53" s="42">
        <f t="shared" si="0"/>
        <v>60000000</v>
      </c>
      <c r="F53" s="29"/>
      <c r="G53" s="29"/>
      <c r="H53" s="29"/>
    </row>
    <row r="54" spans="1:8" ht="16.5" thickTop="1">
      <c r="A54" s="34" t="s">
        <v>80</v>
      </c>
      <c r="B54" s="44" t="s">
        <v>80</v>
      </c>
      <c r="C54" s="45" t="s">
        <v>80</v>
      </c>
      <c r="D54" s="45" t="s">
        <v>80</v>
      </c>
      <c r="E54" s="46" t="s">
        <v>80</v>
      </c>
      <c r="F54" s="29"/>
      <c r="G54" s="29"/>
      <c r="H54" s="29"/>
    </row>
    <row r="55" spans="1:8" ht="15">
      <c r="A55" s="4" t="s">
        <v>194</v>
      </c>
      <c r="B55" s="33" t="s">
        <v>44</v>
      </c>
      <c r="C55" s="7">
        <v>80000000</v>
      </c>
      <c r="D55" s="7">
        <v>50303432</v>
      </c>
      <c r="E55" s="8">
        <v>130303432</v>
      </c>
      <c r="F55" s="29"/>
      <c r="G55" s="29"/>
      <c r="H55" s="29"/>
    </row>
    <row r="56" spans="1:8" ht="14.25">
      <c r="A56" s="2" t="s">
        <v>104</v>
      </c>
      <c r="B56" s="27" t="s">
        <v>61</v>
      </c>
      <c r="C56" s="9">
        <v>25000000</v>
      </c>
      <c r="D56" s="26"/>
      <c r="E56" s="25">
        <f>SUM(C56:D56)</f>
        <v>25000000</v>
      </c>
      <c r="F56" s="29"/>
      <c r="G56" s="29"/>
      <c r="H56" s="29"/>
    </row>
    <row r="57" spans="1:8" ht="14.25">
      <c r="A57" s="2" t="s">
        <v>105</v>
      </c>
      <c r="B57" s="27" t="s">
        <v>75</v>
      </c>
      <c r="C57" s="9"/>
      <c r="D57" s="26">
        <v>10000000</v>
      </c>
      <c r="E57" s="25">
        <f>SUM(C57:D57)</f>
        <v>10000000</v>
      </c>
      <c r="F57" s="29"/>
      <c r="G57" s="29"/>
      <c r="H57" s="29"/>
    </row>
    <row r="58" spans="1:8" s="14" customFormat="1" ht="15" hidden="1">
      <c r="A58" s="4" t="s">
        <v>0</v>
      </c>
      <c r="B58" s="33" t="s">
        <v>1</v>
      </c>
      <c r="C58" s="7" t="s">
        <v>7</v>
      </c>
      <c r="D58" s="13" t="s">
        <v>8</v>
      </c>
      <c r="E58" s="12" t="s">
        <v>9</v>
      </c>
      <c r="F58" s="67"/>
      <c r="G58" s="67"/>
      <c r="H58" s="67"/>
    </row>
    <row r="59" spans="1:8" ht="14.25">
      <c r="A59" s="28" t="s">
        <v>106</v>
      </c>
      <c r="B59" s="1" t="s">
        <v>62</v>
      </c>
      <c r="C59" s="9"/>
      <c r="D59" s="26">
        <v>10000000</v>
      </c>
      <c r="E59" s="25">
        <f>SUM(C59:D59)</f>
        <v>10000000</v>
      </c>
      <c r="F59" s="29"/>
      <c r="G59" s="29"/>
      <c r="H59" s="29"/>
    </row>
    <row r="60" spans="1:8" ht="14.25">
      <c r="A60" s="28" t="s">
        <v>107</v>
      </c>
      <c r="B60" s="1" t="s">
        <v>143</v>
      </c>
      <c r="C60" s="9"/>
      <c r="D60" s="26">
        <v>20303432</v>
      </c>
      <c r="E60" s="25">
        <f>SUM(C60:D60)</f>
        <v>20303432</v>
      </c>
      <c r="F60" s="29"/>
      <c r="G60" s="29"/>
      <c r="H60" s="29"/>
    </row>
    <row r="61" spans="1:8" ht="14.25">
      <c r="A61" s="39" t="s">
        <v>193</v>
      </c>
      <c r="B61" s="1" t="s">
        <v>63</v>
      </c>
      <c r="C61" s="9">
        <v>45000000</v>
      </c>
      <c r="D61" s="26"/>
      <c r="E61" s="25">
        <f>SUM(C61:D61)</f>
        <v>45000000</v>
      </c>
      <c r="F61" s="29"/>
      <c r="G61" s="29"/>
      <c r="H61" s="29"/>
    </row>
    <row r="62" spans="1:8" ht="14.25">
      <c r="A62" s="39" t="s">
        <v>192</v>
      </c>
      <c r="B62" s="40" t="s">
        <v>144</v>
      </c>
      <c r="C62" s="41">
        <v>10000000</v>
      </c>
      <c r="D62" s="41"/>
      <c r="E62" s="42">
        <v>10000000</v>
      </c>
      <c r="F62" s="29"/>
      <c r="G62" s="29"/>
      <c r="H62" s="29"/>
    </row>
    <row r="63" spans="1:8" ht="15" thickBot="1">
      <c r="A63" s="39" t="s">
        <v>191</v>
      </c>
      <c r="B63" s="40" t="s">
        <v>145</v>
      </c>
      <c r="C63" s="41"/>
      <c r="D63" s="41" t="s">
        <v>146</v>
      </c>
      <c r="E63" s="42">
        <v>10000000</v>
      </c>
      <c r="F63" s="29"/>
      <c r="G63" s="29"/>
      <c r="H63" s="29"/>
    </row>
    <row r="64" spans="1:8" ht="16.5" thickTop="1">
      <c r="A64" s="43"/>
      <c r="B64" s="40"/>
      <c r="C64" s="41"/>
      <c r="D64" s="41"/>
      <c r="E64" s="42"/>
      <c r="F64" s="29"/>
      <c r="G64" s="29"/>
      <c r="H64" s="29"/>
    </row>
    <row r="65" spans="1:8" ht="16.5" hidden="1" thickTop="1">
      <c r="A65" s="30" t="s">
        <v>80</v>
      </c>
      <c r="B65" s="44" t="s">
        <v>80</v>
      </c>
      <c r="C65" s="45" t="s">
        <v>80</v>
      </c>
      <c r="D65" s="45" t="s">
        <v>80</v>
      </c>
      <c r="E65" s="46" t="s">
        <v>80</v>
      </c>
      <c r="F65" s="29"/>
      <c r="G65" s="29"/>
      <c r="H65" s="29"/>
    </row>
    <row r="66" spans="1:8" ht="15">
      <c r="A66" s="30">
        <v>4.4</v>
      </c>
      <c r="B66" s="31" t="s">
        <v>32</v>
      </c>
      <c r="C66" s="32">
        <f>SUM(C67+C73+C77)</f>
        <v>22500000</v>
      </c>
      <c r="D66" s="32">
        <v>31503025</v>
      </c>
      <c r="E66" s="35">
        <v>54003025</v>
      </c>
      <c r="F66" s="29"/>
      <c r="G66" s="29"/>
      <c r="H66" s="29"/>
    </row>
    <row r="67" spans="1:8" ht="15">
      <c r="A67" s="4" t="s">
        <v>190</v>
      </c>
      <c r="B67" s="31" t="s">
        <v>23</v>
      </c>
      <c r="C67" s="32">
        <f>SUM(C68:C70)</f>
        <v>15000000</v>
      </c>
      <c r="D67" s="32" t="s">
        <v>148</v>
      </c>
      <c r="E67" s="35">
        <v>39003025</v>
      </c>
      <c r="F67" s="29"/>
      <c r="G67" s="29"/>
      <c r="H67" s="29"/>
    </row>
    <row r="68" spans="1:8" ht="14.25">
      <c r="A68" s="2" t="s">
        <v>108</v>
      </c>
      <c r="B68" s="1" t="s">
        <v>11</v>
      </c>
      <c r="C68" s="9"/>
      <c r="D68" s="9">
        <v>16003025</v>
      </c>
      <c r="E68" s="10">
        <f>SUM(C68+D68)</f>
        <v>16003025</v>
      </c>
      <c r="F68" s="29"/>
      <c r="G68" s="29"/>
      <c r="H68" s="29"/>
    </row>
    <row r="69" spans="1:8" ht="14.25">
      <c r="A69" s="2" t="s">
        <v>109</v>
      </c>
      <c r="B69" s="1" t="s">
        <v>64</v>
      </c>
      <c r="C69" s="9">
        <v>5000000</v>
      </c>
      <c r="D69" s="26"/>
      <c r="E69" s="25">
        <f aca="true" t="shared" si="1" ref="E69:E79">SUM(C69:D69)</f>
        <v>5000000</v>
      </c>
      <c r="F69" s="29"/>
      <c r="G69" s="29"/>
      <c r="H69" s="29"/>
    </row>
    <row r="70" spans="1:8" ht="14.25">
      <c r="A70" s="2" t="s">
        <v>110</v>
      </c>
      <c r="B70" s="1" t="s">
        <v>129</v>
      </c>
      <c r="C70" s="9">
        <v>10000000</v>
      </c>
      <c r="D70" s="26"/>
      <c r="E70" s="25">
        <f t="shared" si="1"/>
        <v>10000000</v>
      </c>
      <c r="F70" s="29"/>
      <c r="G70" s="29"/>
      <c r="H70" s="29"/>
    </row>
    <row r="71" spans="1:8" ht="14.25">
      <c r="A71" s="2" t="s">
        <v>189</v>
      </c>
      <c r="B71" s="1" t="s">
        <v>147</v>
      </c>
      <c r="C71" s="41"/>
      <c r="D71" s="41">
        <v>8000000</v>
      </c>
      <c r="E71" s="42">
        <v>8000000</v>
      </c>
      <c r="F71" s="29"/>
      <c r="G71" s="29"/>
      <c r="H71" s="29"/>
    </row>
    <row r="72" spans="1:8" ht="15">
      <c r="A72" s="4"/>
      <c r="B72" s="1"/>
      <c r="C72" s="41"/>
      <c r="D72" s="41"/>
      <c r="E72" s="42"/>
      <c r="F72" s="29"/>
      <c r="G72" s="29"/>
      <c r="H72" s="29"/>
    </row>
    <row r="73" spans="1:8" ht="15">
      <c r="A73" s="4" t="s">
        <v>157</v>
      </c>
      <c r="B73" s="3" t="s">
        <v>46</v>
      </c>
      <c r="C73" s="32">
        <f>SUM(C74:C75)</f>
        <v>5000000</v>
      </c>
      <c r="D73" s="32">
        <f>SUM(D74:D75)</f>
        <v>5000000</v>
      </c>
      <c r="E73" s="35">
        <f>SUM(C73+D73)</f>
        <v>10000000</v>
      </c>
      <c r="F73" s="29"/>
      <c r="G73" s="29"/>
      <c r="H73" s="29"/>
    </row>
    <row r="74" spans="1:8" ht="14.25">
      <c r="A74" s="2" t="s">
        <v>111</v>
      </c>
      <c r="B74" s="1" t="s">
        <v>13</v>
      </c>
      <c r="C74" s="9"/>
      <c r="D74" s="26">
        <v>5000000</v>
      </c>
      <c r="E74" s="25">
        <f t="shared" si="1"/>
        <v>5000000</v>
      </c>
      <c r="F74" s="29"/>
      <c r="G74" s="29"/>
      <c r="H74" s="29"/>
    </row>
    <row r="75" spans="1:8" ht="14.25">
      <c r="A75" s="2" t="s">
        <v>156</v>
      </c>
      <c r="B75" s="1" t="s">
        <v>14</v>
      </c>
      <c r="C75" s="9">
        <v>5000000</v>
      </c>
      <c r="D75" s="26"/>
      <c r="E75" s="25">
        <f t="shared" si="1"/>
        <v>5000000</v>
      </c>
      <c r="F75" s="29"/>
      <c r="G75" s="29"/>
      <c r="H75" s="29"/>
    </row>
    <row r="76" spans="1:8" ht="15">
      <c r="A76" s="4"/>
      <c r="B76" s="1"/>
      <c r="C76" s="41"/>
      <c r="D76" s="41"/>
      <c r="E76" s="42"/>
      <c r="F76" s="29"/>
      <c r="G76" s="29"/>
      <c r="H76" s="29"/>
    </row>
    <row r="77" spans="1:8" ht="15">
      <c r="A77" s="4" t="s">
        <v>159</v>
      </c>
      <c r="B77" s="3" t="s">
        <v>22</v>
      </c>
      <c r="C77" s="32">
        <f>SUM(C78:C79)</f>
        <v>2500000</v>
      </c>
      <c r="D77" s="32">
        <f>SUM(D78:D79)</f>
        <v>2500000</v>
      </c>
      <c r="E77" s="35">
        <f>SUM(C77+D77)</f>
        <v>5000000</v>
      </c>
      <c r="F77" s="29"/>
      <c r="G77" s="29"/>
      <c r="H77" s="29"/>
    </row>
    <row r="78" spans="1:8" ht="14.25">
      <c r="A78" s="2" t="s">
        <v>112</v>
      </c>
      <c r="B78" s="1" t="s">
        <v>15</v>
      </c>
      <c r="C78" s="9"/>
      <c r="D78" s="26">
        <v>2500000</v>
      </c>
      <c r="E78" s="25">
        <f t="shared" si="1"/>
        <v>2500000</v>
      </c>
      <c r="F78" s="29"/>
      <c r="G78" s="29"/>
      <c r="H78" s="29"/>
    </row>
    <row r="79" spans="1:8" ht="14.25">
      <c r="A79" s="2" t="s">
        <v>158</v>
      </c>
      <c r="B79" s="1" t="s">
        <v>128</v>
      </c>
      <c r="C79" s="9">
        <v>2500000</v>
      </c>
      <c r="D79" s="26"/>
      <c r="E79" s="25">
        <f t="shared" si="1"/>
        <v>2500000</v>
      </c>
      <c r="F79" s="29"/>
      <c r="G79" s="29"/>
      <c r="H79" s="29"/>
    </row>
    <row r="80" spans="1:8" ht="15">
      <c r="A80" s="4"/>
      <c r="B80" s="1"/>
      <c r="C80" s="9"/>
      <c r="D80" s="26"/>
      <c r="E80" s="25"/>
      <c r="F80" s="29"/>
      <c r="G80" s="29"/>
      <c r="H80" s="29"/>
    </row>
    <row r="81" spans="1:8" ht="15">
      <c r="A81" s="4" t="s">
        <v>162</v>
      </c>
      <c r="B81" s="3" t="s">
        <v>33</v>
      </c>
      <c r="C81" s="7">
        <f>SUM(C82+C85+C89)</f>
        <v>19144153</v>
      </c>
      <c r="D81" s="7">
        <f>SUM(D82+D85+D89)</f>
        <v>4000000</v>
      </c>
      <c r="E81" s="8">
        <f>SUM(C81+D81)</f>
        <v>23144153</v>
      </c>
      <c r="F81" s="29"/>
      <c r="G81" s="29"/>
      <c r="H81" s="29"/>
    </row>
    <row r="82" spans="1:8" ht="15">
      <c r="A82" s="4" t="s">
        <v>161</v>
      </c>
      <c r="B82" s="3" t="s">
        <v>23</v>
      </c>
      <c r="C82" s="7">
        <f>SUM(C83:C83)</f>
        <v>3000000</v>
      </c>
      <c r="D82" s="7">
        <f>SUM(D83:D83)</f>
        <v>0</v>
      </c>
      <c r="E82" s="8">
        <f>SUM(C82+D82)</f>
        <v>3000000</v>
      </c>
      <c r="F82" s="29"/>
      <c r="G82" s="29"/>
      <c r="H82" s="29"/>
    </row>
    <row r="83" spans="1:8" ht="14.25">
      <c r="A83" s="2" t="s">
        <v>160</v>
      </c>
      <c r="B83" s="1" t="s">
        <v>76</v>
      </c>
      <c r="C83" s="9">
        <v>3000000</v>
      </c>
      <c r="D83" s="26"/>
      <c r="E83" s="25">
        <f>SUM(C83:D83)</f>
        <v>3000000</v>
      </c>
      <c r="F83" s="29"/>
      <c r="G83" s="29"/>
      <c r="H83" s="29"/>
    </row>
    <row r="84" spans="1:8" ht="15">
      <c r="A84" s="4"/>
      <c r="B84" s="1"/>
      <c r="C84" s="9"/>
      <c r="D84" s="26"/>
      <c r="E84" s="25"/>
      <c r="F84" s="29"/>
      <c r="G84" s="29"/>
      <c r="H84" s="29"/>
    </row>
    <row r="85" spans="1:8" ht="15">
      <c r="A85" s="4" t="s">
        <v>188</v>
      </c>
      <c r="B85" s="3" t="s">
        <v>45</v>
      </c>
      <c r="C85" s="7">
        <f>SUM(C86:C87)</f>
        <v>3000000</v>
      </c>
      <c r="D85" s="7">
        <f>SUM(D86:D87)</f>
        <v>4000000</v>
      </c>
      <c r="E85" s="8">
        <f>SUM(C85+D85)</f>
        <v>7000000</v>
      </c>
      <c r="F85" s="29"/>
      <c r="G85" s="29"/>
      <c r="H85" s="29"/>
    </row>
    <row r="86" spans="1:8" ht="14.25">
      <c r="A86" s="2" t="s">
        <v>113</v>
      </c>
      <c r="B86" s="1" t="s">
        <v>16</v>
      </c>
      <c r="C86" s="9">
        <v>3000000</v>
      </c>
      <c r="D86" s="26"/>
      <c r="E86" s="25">
        <f>SUM(C86:D86)</f>
        <v>3000000</v>
      </c>
      <c r="F86" s="29"/>
      <c r="G86" s="29"/>
      <c r="H86" s="29"/>
    </row>
    <row r="87" spans="1:8" ht="14.25">
      <c r="A87" s="2" t="s">
        <v>187</v>
      </c>
      <c r="B87" s="1" t="s">
        <v>65</v>
      </c>
      <c r="C87" s="9"/>
      <c r="D87" s="26">
        <v>4000000</v>
      </c>
      <c r="E87" s="25">
        <f>SUM(C87:D87)</f>
        <v>4000000</v>
      </c>
      <c r="F87" s="29"/>
      <c r="G87" s="29"/>
      <c r="H87" s="29"/>
    </row>
    <row r="88" spans="1:8" ht="15">
      <c r="A88" s="4"/>
      <c r="B88" s="1"/>
      <c r="C88" s="9"/>
      <c r="D88" s="26"/>
      <c r="E88" s="25"/>
      <c r="F88" s="29"/>
      <c r="G88" s="29"/>
      <c r="H88" s="29"/>
    </row>
    <row r="89" spans="1:8" ht="15">
      <c r="A89" s="4" t="s">
        <v>186</v>
      </c>
      <c r="B89" s="3" t="s">
        <v>22</v>
      </c>
      <c r="C89" s="7">
        <f>SUM(C90:C90)</f>
        <v>13144153</v>
      </c>
      <c r="D89" s="7">
        <f>SUM(D90:D90)</f>
        <v>0</v>
      </c>
      <c r="E89" s="8">
        <f>SUM(C89+D89)</f>
        <v>13144153</v>
      </c>
      <c r="F89" s="29"/>
      <c r="G89" s="29"/>
      <c r="H89" s="29"/>
    </row>
    <row r="90" spans="1:8" ht="14.25">
      <c r="A90" s="2" t="s">
        <v>185</v>
      </c>
      <c r="B90" s="1" t="s">
        <v>77</v>
      </c>
      <c r="C90" s="9">
        <v>13144153</v>
      </c>
      <c r="D90" s="26"/>
      <c r="E90" s="25">
        <f>SUM(C90:D90)</f>
        <v>13144153</v>
      </c>
      <c r="F90" s="29"/>
      <c r="G90" s="29"/>
      <c r="H90" s="29"/>
    </row>
    <row r="91" spans="1:8" ht="15">
      <c r="A91" s="4"/>
      <c r="B91" s="1"/>
      <c r="C91" s="9"/>
      <c r="D91" s="26"/>
      <c r="E91" s="25"/>
      <c r="F91" s="29"/>
      <c r="G91" s="29"/>
      <c r="H91" s="29"/>
    </row>
    <row r="92" spans="1:8" ht="15">
      <c r="A92" s="4">
        <v>4.6</v>
      </c>
      <c r="B92" s="3" t="s">
        <v>30</v>
      </c>
      <c r="C92" s="7">
        <v>118021175</v>
      </c>
      <c r="D92" s="7">
        <v>260000000</v>
      </c>
      <c r="E92" s="8">
        <v>378021175</v>
      </c>
      <c r="F92" s="29"/>
      <c r="G92" s="29"/>
      <c r="H92" s="29"/>
    </row>
    <row r="93" spans="1:8" ht="15">
      <c r="A93" s="4"/>
      <c r="B93" s="3"/>
      <c r="C93" s="7"/>
      <c r="D93" s="13"/>
      <c r="E93" s="12"/>
      <c r="F93" s="29"/>
      <c r="G93" s="29"/>
      <c r="H93" s="29"/>
    </row>
    <row r="94" spans="1:8" ht="15">
      <c r="A94" s="4" t="s">
        <v>79</v>
      </c>
      <c r="B94" s="3" t="s">
        <v>17</v>
      </c>
      <c r="C94" s="7">
        <f>SUM(C95:C96)</f>
        <v>0</v>
      </c>
      <c r="D94" s="7">
        <v>100000000</v>
      </c>
      <c r="E94" s="8">
        <v>100000000</v>
      </c>
      <c r="F94" s="29"/>
      <c r="G94" s="29"/>
      <c r="H94" s="29"/>
    </row>
    <row r="95" spans="1:8" ht="14.25">
      <c r="A95" s="2" t="s">
        <v>114</v>
      </c>
      <c r="B95" s="1" t="s">
        <v>66</v>
      </c>
      <c r="C95" s="9"/>
      <c r="D95" s="26">
        <v>75000000</v>
      </c>
      <c r="E95" s="25">
        <v>75000000</v>
      </c>
      <c r="F95" s="29"/>
      <c r="G95" s="29"/>
      <c r="H95" s="29"/>
    </row>
    <row r="96" spans="1:8" ht="14.25">
      <c r="A96" s="2" t="s">
        <v>115</v>
      </c>
      <c r="B96" s="1" t="s">
        <v>67</v>
      </c>
      <c r="C96" s="9"/>
      <c r="D96" s="26">
        <v>10000000</v>
      </c>
      <c r="E96" s="25">
        <v>10000000</v>
      </c>
      <c r="F96" s="29"/>
      <c r="G96" s="29"/>
      <c r="H96" s="29"/>
    </row>
    <row r="97" spans="1:8" ht="14.25">
      <c r="A97" s="58" t="s">
        <v>184</v>
      </c>
      <c r="B97" s="1" t="s">
        <v>149</v>
      </c>
      <c r="C97" s="9"/>
      <c r="D97" s="9">
        <v>15000000</v>
      </c>
      <c r="E97" s="10">
        <v>15000000</v>
      </c>
      <c r="F97" s="29"/>
      <c r="G97" s="29"/>
      <c r="H97" s="29"/>
    </row>
    <row r="98" spans="1:8" ht="15">
      <c r="A98" s="30"/>
      <c r="B98" s="59"/>
      <c r="C98" s="41"/>
      <c r="D98" s="41"/>
      <c r="E98" s="10"/>
      <c r="F98" s="29"/>
      <c r="G98" s="29"/>
      <c r="H98" s="29"/>
    </row>
    <row r="99" spans="1:8" ht="15">
      <c r="A99" s="4" t="s">
        <v>183</v>
      </c>
      <c r="B99" s="31" t="s">
        <v>34</v>
      </c>
      <c r="C99" s="32">
        <f>SUM(C100:C103)</f>
        <v>20000000</v>
      </c>
      <c r="D99" s="32">
        <f>SUM(D100:D103)</f>
        <v>40000000</v>
      </c>
      <c r="E99" s="8">
        <f>SUM(C99+D99)</f>
        <v>60000000</v>
      </c>
      <c r="F99" s="29"/>
      <c r="G99" s="29"/>
      <c r="H99" s="29"/>
    </row>
    <row r="100" spans="1:8" ht="14.25">
      <c r="A100" s="2" t="s">
        <v>116</v>
      </c>
      <c r="B100" s="1" t="s">
        <v>68</v>
      </c>
      <c r="C100" s="9"/>
      <c r="D100" s="9">
        <v>30000000</v>
      </c>
      <c r="E100" s="10">
        <f>SUM(C100:D100)</f>
        <v>30000000</v>
      </c>
      <c r="F100" s="29"/>
      <c r="G100" s="29"/>
      <c r="H100" s="29"/>
    </row>
    <row r="101" spans="1:8" ht="14.25">
      <c r="A101" s="2" t="s">
        <v>117</v>
      </c>
      <c r="B101" s="1" t="s">
        <v>69</v>
      </c>
      <c r="C101" s="9">
        <v>20000000</v>
      </c>
      <c r="D101" s="9"/>
      <c r="E101" s="10">
        <f>SUM(C101:D101)</f>
        <v>20000000</v>
      </c>
      <c r="F101" s="29"/>
      <c r="G101" s="29"/>
      <c r="H101" s="29"/>
    </row>
    <row r="102" spans="1:8" ht="14.25">
      <c r="A102" s="2" t="s">
        <v>118</v>
      </c>
      <c r="B102" s="1" t="s">
        <v>70</v>
      </c>
      <c r="C102" s="9"/>
      <c r="D102" s="9">
        <v>5000000</v>
      </c>
      <c r="E102" s="10">
        <f>SUM(C102:D102)</f>
        <v>5000000</v>
      </c>
      <c r="F102" s="29"/>
      <c r="G102" s="29"/>
      <c r="H102" s="29"/>
    </row>
    <row r="103" spans="1:8" ht="14.25">
      <c r="A103" s="2" t="s">
        <v>182</v>
      </c>
      <c r="B103" s="1" t="s">
        <v>150</v>
      </c>
      <c r="C103" s="9"/>
      <c r="D103" s="9">
        <v>5000000</v>
      </c>
      <c r="E103" s="10">
        <f>SUM(C103:D103)</f>
        <v>5000000</v>
      </c>
      <c r="F103" s="29"/>
      <c r="G103" s="29"/>
      <c r="H103" s="29"/>
    </row>
    <row r="104" spans="1:8" ht="14.25">
      <c r="A104" s="2"/>
      <c r="B104" s="1"/>
      <c r="C104" s="9"/>
      <c r="D104" s="9"/>
      <c r="E104" s="10"/>
      <c r="F104" s="29"/>
      <c r="G104" s="29"/>
      <c r="H104" s="29"/>
    </row>
    <row r="105" spans="1:8" ht="15">
      <c r="A105" s="4"/>
      <c r="B105" s="1"/>
      <c r="C105" s="9"/>
      <c r="D105" s="9"/>
      <c r="E105" s="10"/>
      <c r="F105" s="29"/>
      <c r="G105" s="29"/>
      <c r="H105" s="29"/>
    </row>
    <row r="106" spans="1:8" ht="15">
      <c r="A106" s="4" t="s">
        <v>181</v>
      </c>
      <c r="B106" s="3" t="s">
        <v>35</v>
      </c>
      <c r="C106" s="7">
        <v>27521175</v>
      </c>
      <c r="D106" s="7">
        <f>SUM(D107:D108)</f>
        <v>0</v>
      </c>
      <c r="E106" s="8">
        <f>SUM(C106+D106)</f>
        <v>27521175</v>
      </c>
      <c r="F106" s="29"/>
      <c r="G106" s="29"/>
      <c r="H106" s="29"/>
    </row>
    <row r="107" spans="1:8" ht="14.25">
      <c r="A107" s="2" t="s">
        <v>119</v>
      </c>
      <c r="B107" s="1" t="s">
        <v>71</v>
      </c>
      <c r="C107" s="9">
        <v>10000000</v>
      </c>
      <c r="D107" s="9"/>
      <c r="E107" s="10">
        <f>SUM(C107:D107)</f>
        <v>10000000</v>
      </c>
      <c r="F107" s="29"/>
      <c r="G107" s="29"/>
      <c r="H107" s="29"/>
    </row>
    <row r="108" spans="1:8" ht="15" thickBot="1">
      <c r="A108" s="2" t="s">
        <v>120</v>
      </c>
      <c r="B108" s="1" t="s">
        <v>36</v>
      </c>
      <c r="C108" s="9">
        <v>5000000</v>
      </c>
      <c r="D108" s="9"/>
      <c r="E108" s="10">
        <f>SUM(C108:D108)</f>
        <v>5000000</v>
      </c>
      <c r="F108" s="29"/>
      <c r="G108" s="29"/>
      <c r="H108" s="29"/>
    </row>
    <row r="109" spans="1:8" ht="17.25" thickBot="1" thickTop="1">
      <c r="A109" s="61" t="s">
        <v>180</v>
      </c>
      <c r="B109" s="1" t="s">
        <v>151</v>
      </c>
      <c r="C109" s="9">
        <v>12521175</v>
      </c>
      <c r="D109" s="7"/>
      <c r="E109" s="10">
        <v>12521175</v>
      </c>
      <c r="F109" s="29"/>
      <c r="G109" s="29"/>
      <c r="H109" s="29"/>
    </row>
    <row r="110" spans="1:8" ht="16.5" thickTop="1">
      <c r="A110" s="4"/>
      <c r="B110" s="44" t="s">
        <v>80</v>
      </c>
      <c r="C110" s="45" t="s">
        <v>80</v>
      </c>
      <c r="D110" s="45" t="s">
        <v>80</v>
      </c>
      <c r="E110" s="46" t="s">
        <v>80</v>
      </c>
      <c r="F110" s="29"/>
      <c r="G110" s="29"/>
      <c r="H110" s="29"/>
    </row>
    <row r="111" spans="1:8" ht="15.75">
      <c r="A111" s="4" t="s">
        <v>0</v>
      </c>
      <c r="B111" s="48" t="s">
        <v>1</v>
      </c>
      <c r="C111" s="68" t="s">
        <v>8</v>
      </c>
      <c r="D111" s="68" t="s">
        <v>7</v>
      </c>
      <c r="E111" s="69" t="s">
        <v>9</v>
      </c>
      <c r="F111" s="29"/>
      <c r="G111" s="29"/>
      <c r="H111" s="29"/>
    </row>
    <row r="112" spans="1:8" ht="15">
      <c r="A112" s="4" t="s">
        <v>179</v>
      </c>
      <c r="B112" s="3" t="s">
        <v>37</v>
      </c>
      <c r="C112" s="7">
        <f>SUM(C113:C113)</f>
        <v>1000000</v>
      </c>
      <c r="D112" s="7">
        <f>SUM(D113:D113)</f>
        <v>0</v>
      </c>
      <c r="E112" s="8">
        <f>SUM(C112+D112)</f>
        <v>1000000</v>
      </c>
      <c r="F112" s="29"/>
      <c r="G112" s="29"/>
      <c r="H112" s="29"/>
    </row>
    <row r="113" spans="1:8" ht="14.25">
      <c r="A113" s="2" t="s">
        <v>178</v>
      </c>
      <c r="B113" s="1" t="s">
        <v>5</v>
      </c>
      <c r="C113" s="9">
        <v>1000000</v>
      </c>
      <c r="D113" s="9"/>
      <c r="E113" s="10">
        <f>SUM(C113:D113)</f>
        <v>1000000</v>
      </c>
      <c r="F113" s="29"/>
      <c r="G113" s="29"/>
      <c r="H113" s="29"/>
    </row>
    <row r="114" spans="1:8" ht="15">
      <c r="A114" s="4"/>
      <c r="B114" s="3"/>
      <c r="C114" s="7"/>
      <c r="D114" s="7"/>
      <c r="E114" s="8"/>
      <c r="F114" s="29"/>
      <c r="G114" s="29"/>
      <c r="H114" s="29"/>
    </row>
    <row r="115" spans="1:8" ht="15">
      <c r="A115" s="4" t="s">
        <v>177</v>
      </c>
      <c r="B115" s="3" t="s">
        <v>6</v>
      </c>
      <c r="C115" s="7">
        <f>SUM(C116:C117)</f>
        <v>15000000</v>
      </c>
      <c r="D115" s="7">
        <f>SUM(D116:D117)</f>
        <v>25000000</v>
      </c>
      <c r="E115" s="8">
        <f>SUM(C115+D115)</f>
        <v>40000000</v>
      </c>
      <c r="F115" s="29"/>
      <c r="G115" s="29"/>
      <c r="H115" s="29"/>
    </row>
    <row r="116" spans="1:8" ht="14.25">
      <c r="A116" s="2" t="s">
        <v>121</v>
      </c>
      <c r="B116" s="1" t="s">
        <v>18</v>
      </c>
      <c r="C116" s="9"/>
      <c r="D116" s="9">
        <v>25000000</v>
      </c>
      <c r="E116" s="10">
        <f>SUM(C116:D116)</f>
        <v>25000000</v>
      </c>
      <c r="F116" s="29"/>
      <c r="G116" s="29"/>
      <c r="H116" s="29"/>
    </row>
    <row r="117" spans="1:8" ht="15">
      <c r="A117" s="2" t="s">
        <v>176</v>
      </c>
      <c r="B117" s="1" t="s">
        <v>198</v>
      </c>
      <c r="C117" s="9">
        <v>15000000</v>
      </c>
      <c r="D117" s="7">
        <v>0</v>
      </c>
      <c r="E117" s="10">
        <f>SUM(C117:D117)</f>
        <v>15000000</v>
      </c>
      <c r="F117" s="29"/>
      <c r="G117" s="29"/>
      <c r="H117" s="29"/>
    </row>
    <row r="118" spans="1:8" ht="15">
      <c r="A118" s="4"/>
      <c r="B118" s="3"/>
      <c r="C118" s="7"/>
      <c r="D118" s="7"/>
      <c r="E118" s="8"/>
      <c r="F118" s="29"/>
      <c r="G118" s="29"/>
      <c r="H118" s="29"/>
    </row>
    <row r="119" spans="1:8" ht="15">
      <c r="A119" s="60" t="s">
        <v>175</v>
      </c>
      <c r="B119" s="3" t="s">
        <v>19</v>
      </c>
      <c r="C119" s="7">
        <f>SUM(C120)</f>
        <v>0</v>
      </c>
      <c r="D119" s="7">
        <f>SUM(D120)</f>
        <v>2000000</v>
      </c>
      <c r="E119" s="8">
        <f>SUM(C119+D119)</f>
        <v>2000000</v>
      </c>
      <c r="F119" s="29"/>
      <c r="G119" s="29"/>
      <c r="H119" s="29"/>
    </row>
    <row r="120" spans="1:8" ht="14.25">
      <c r="A120" s="2" t="s">
        <v>174</v>
      </c>
      <c r="B120" s="27" t="s">
        <v>78</v>
      </c>
      <c r="C120" s="9"/>
      <c r="D120" s="9">
        <v>2000000</v>
      </c>
      <c r="E120" s="10">
        <f>SUM(C120:D120)</f>
        <v>2000000</v>
      </c>
      <c r="F120" s="29"/>
      <c r="G120" s="29"/>
      <c r="H120" s="29"/>
    </row>
    <row r="121" spans="1:8" ht="15">
      <c r="A121" s="4"/>
      <c r="B121" s="1"/>
      <c r="C121" s="9"/>
      <c r="D121" s="9"/>
      <c r="E121" s="10"/>
      <c r="F121" s="29"/>
      <c r="G121" s="29"/>
      <c r="H121" s="29"/>
    </row>
    <row r="122" spans="1:8" ht="15">
      <c r="A122" s="4" t="s">
        <v>173</v>
      </c>
      <c r="B122" s="3" t="s">
        <v>38</v>
      </c>
      <c r="C122" s="7">
        <f>SUM(C123:C124)</f>
        <v>500000</v>
      </c>
      <c r="D122" s="7">
        <f>SUM(D123:D124)</f>
        <v>1000000</v>
      </c>
      <c r="E122" s="8">
        <f>SUM(C122+D122)</f>
        <v>1500000</v>
      </c>
      <c r="F122" s="29"/>
      <c r="G122" s="29"/>
      <c r="H122" s="29"/>
    </row>
    <row r="123" spans="1:8" ht="14.25">
      <c r="A123" s="2" t="s">
        <v>122</v>
      </c>
      <c r="B123" s="1" t="s">
        <v>155</v>
      </c>
      <c r="C123" s="9">
        <v>500000</v>
      </c>
      <c r="D123" s="9"/>
      <c r="E123" s="10">
        <f>SUM(C123:D123)</f>
        <v>500000</v>
      </c>
      <c r="F123" s="29"/>
      <c r="G123" s="29"/>
      <c r="H123" s="29"/>
    </row>
    <row r="124" spans="1:8" ht="14.25">
      <c r="A124" s="2" t="s">
        <v>172</v>
      </c>
      <c r="B124" s="1" t="s">
        <v>39</v>
      </c>
      <c r="C124" s="9"/>
      <c r="D124" s="9">
        <v>1000000</v>
      </c>
      <c r="E124" s="10">
        <f>SUM(C124:D124)</f>
        <v>1000000</v>
      </c>
      <c r="F124" s="29"/>
      <c r="G124" s="29"/>
      <c r="H124" s="29"/>
    </row>
    <row r="125" spans="1:8" ht="15">
      <c r="A125" s="4"/>
      <c r="B125" s="1"/>
      <c r="C125" s="9"/>
      <c r="D125" s="9"/>
      <c r="E125" s="10"/>
      <c r="F125" s="29"/>
      <c r="G125" s="29"/>
      <c r="H125" s="29"/>
    </row>
    <row r="126" spans="1:8" ht="15">
      <c r="A126" s="4" t="s">
        <v>171</v>
      </c>
      <c r="B126" s="3" t="s">
        <v>40</v>
      </c>
      <c r="C126" s="7">
        <f>SUM(C127:C128)</f>
        <v>1000000</v>
      </c>
      <c r="D126" s="7">
        <f>SUM(D127:D128)</f>
        <v>3000000</v>
      </c>
      <c r="E126" s="8">
        <f>SUM(C126+D126)</f>
        <v>4000000</v>
      </c>
      <c r="F126" s="29"/>
      <c r="G126" s="29"/>
      <c r="H126" s="29"/>
    </row>
    <row r="127" spans="1:8" ht="14.25">
      <c r="A127" s="2" t="s">
        <v>123</v>
      </c>
      <c r="B127" s="1" t="s">
        <v>154</v>
      </c>
      <c r="C127" s="9"/>
      <c r="D127" s="9">
        <v>3000000</v>
      </c>
      <c r="E127" s="10">
        <f>SUM(C127:D127)</f>
        <v>3000000</v>
      </c>
      <c r="F127" s="29"/>
      <c r="G127" s="29"/>
      <c r="H127" s="29"/>
    </row>
    <row r="128" spans="1:8" ht="14.25">
      <c r="A128" s="2" t="s">
        <v>170</v>
      </c>
      <c r="B128" s="1" t="s">
        <v>41</v>
      </c>
      <c r="C128" s="9">
        <v>1000000</v>
      </c>
      <c r="D128" s="9"/>
      <c r="E128" s="10">
        <f>SUM(C128:D128)</f>
        <v>1000000</v>
      </c>
      <c r="F128" s="29"/>
      <c r="G128" s="29"/>
      <c r="H128" s="29"/>
    </row>
    <row r="129" spans="1:8" ht="15">
      <c r="A129" s="4"/>
      <c r="B129" s="3"/>
      <c r="C129" s="9"/>
      <c r="D129" s="9"/>
      <c r="E129" s="10"/>
      <c r="F129" s="29"/>
      <c r="G129" s="29"/>
      <c r="H129" s="29"/>
    </row>
    <row r="130" spans="1:8" ht="15">
      <c r="A130" s="4" t="s">
        <v>169</v>
      </c>
      <c r="B130" s="3" t="s">
        <v>42</v>
      </c>
      <c r="C130" s="7">
        <f>SUM(C131:C131)</f>
        <v>0</v>
      </c>
      <c r="D130" s="7">
        <v>19000000</v>
      </c>
      <c r="E130" s="8">
        <v>19000000</v>
      </c>
      <c r="F130" s="29"/>
      <c r="G130" s="29"/>
      <c r="H130" s="29"/>
    </row>
    <row r="131" spans="1:8" ht="14.25">
      <c r="A131" s="20" t="s">
        <v>168</v>
      </c>
      <c r="B131" s="1" t="s">
        <v>152</v>
      </c>
      <c r="C131" s="9"/>
      <c r="D131" s="9">
        <v>19000000</v>
      </c>
      <c r="E131" s="10">
        <f>SUM(C131:D131)</f>
        <v>19000000</v>
      </c>
      <c r="F131" s="29"/>
      <c r="G131" s="29"/>
      <c r="H131" s="29"/>
    </row>
    <row r="132" spans="1:8" ht="15">
      <c r="A132" s="36"/>
      <c r="B132" s="21"/>
      <c r="C132" s="22"/>
      <c r="D132" s="22"/>
      <c r="E132" s="23"/>
      <c r="F132" s="29"/>
      <c r="G132" s="29"/>
      <c r="H132" s="29"/>
    </row>
    <row r="133" spans="1:8" ht="15">
      <c r="A133" s="36" t="s">
        <v>167</v>
      </c>
      <c r="B133" s="37" t="s">
        <v>43</v>
      </c>
      <c r="C133" s="7">
        <f>SUM(C134:C134)</f>
        <v>0</v>
      </c>
      <c r="D133" s="7">
        <f>SUM(D134:D134)</f>
        <v>50000000</v>
      </c>
      <c r="E133" s="8">
        <f>SUM(C133+D133)</f>
        <v>50000000</v>
      </c>
      <c r="F133" s="29"/>
      <c r="G133" s="29"/>
      <c r="H133" s="29"/>
    </row>
    <row r="134" spans="1:8" ht="14.25">
      <c r="A134" s="20" t="s">
        <v>166</v>
      </c>
      <c r="B134" s="21" t="s">
        <v>72</v>
      </c>
      <c r="C134" s="22"/>
      <c r="D134" s="22">
        <v>50000000</v>
      </c>
      <c r="E134" s="10">
        <f>SUM(C134:D134)</f>
        <v>50000000</v>
      </c>
      <c r="F134" s="29"/>
      <c r="G134" s="29"/>
      <c r="H134" s="29"/>
    </row>
    <row r="135" spans="1:8" ht="15">
      <c r="A135" s="36"/>
      <c r="B135" s="21"/>
      <c r="C135" s="22"/>
      <c r="D135" s="22"/>
      <c r="E135" s="23"/>
      <c r="F135" s="29"/>
      <c r="G135" s="29"/>
      <c r="H135" s="29"/>
    </row>
    <row r="136" spans="1:8" ht="15">
      <c r="A136" s="36" t="s">
        <v>165</v>
      </c>
      <c r="B136" s="37" t="s">
        <v>47</v>
      </c>
      <c r="C136" s="7">
        <v>53000000</v>
      </c>
      <c r="D136" s="7">
        <f>SUM(D137:D138)</f>
        <v>20000000</v>
      </c>
      <c r="E136" s="8">
        <v>73000000</v>
      </c>
      <c r="F136" s="29"/>
      <c r="G136" s="29"/>
      <c r="H136" s="29"/>
    </row>
    <row r="137" spans="1:8" ht="14.25">
      <c r="A137" s="20" t="s">
        <v>124</v>
      </c>
      <c r="B137" s="21" t="s">
        <v>73</v>
      </c>
      <c r="C137" s="22">
        <v>50000000</v>
      </c>
      <c r="D137" s="22"/>
      <c r="E137" s="10">
        <f aca="true" t="shared" si="2" ref="E137:E143">SUM(C137:D137)</f>
        <v>50000000</v>
      </c>
      <c r="F137" s="29"/>
      <c r="G137" s="29"/>
      <c r="H137" s="29"/>
    </row>
    <row r="138" spans="1:8" ht="14.25">
      <c r="A138" s="20" t="s">
        <v>125</v>
      </c>
      <c r="B138" s="21" t="s">
        <v>74</v>
      </c>
      <c r="C138" s="22"/>
      <c r="D138" s="22">
        <v>20000000</v>
      </c>
      <c r="E138" s="10">
        <f t="shared" si="2"/>
        <v>20000000</v>
      </c>
      <c r="F138" s="29"/>
      <c r="G138" s="29"/>
      <c r="H138" s="29"/>
    </row>
    <row r="139" spans="1:8" ht="14.25">
      <c r="A139" s="20" t="s">
        <v>164</v>
      </c>
      <c r="B139" s="21" t="s">
        <v>153</v>
      </c>
      <c r="C139" s="22">
        <v>3000000</v>
      </c>
      <c r="D139" s="22"/>
      <c r="E139" s="10">
        <v>3000000</v>
      </c>
      <c r="F139" s="29"/>
      <c r="G139" s="29"/>
      <c r="H139" s="29"/>
    </row>
    <row r="140" spans="1:8" ht="15">
      <c r="A140" s="36"/>
      <c r="B140" s="21"/>
      <c r="C140" s="22"/>
      <c r="D140" s="22"/>
      <c r="E140" s="10"/>
      <c r="F140" s="29"/>
      <c r="G140" s="29"/>
      <c r="H140" s="29"/>
    </row>
    <row r="141" spans="1:8" ht="15">
      <c r="A141" s="36">
        <v>4.7</v>
      </c>
      <c r="B141" s="37" t="s">
        <v>48</v>
      </c>
      <c r="C141" s="7">
        <f>SUM(C142:C143)</f>
        <v>12827469</v>
      </c>
      <c r="D141" s="7">
        <f>SUM(D142:D143)</f>
        <v>20000000</v>
      </c>
      <c r="E141" s="8">
        <f t="shared" si="2"/>
        <v>32827469</v>
      </c>
      <c r="F141" s="29"/>
      <c r="G141" s="29"/>
      <c r="H141" s="29"/>
    </row>
    <row r="142" spans="1:8" ht="15" thickBot="1">
      <c r="A142" s="17" t="s">
        <v>126</v>
      </c>
      <c r="B142" s="21" t="s">
        <v>49</v>
      </c>
      <c r="C142" s="22"/>
      <c r="D142" s="22">
        <v>20000000</v>
      </c>
      <c r="E142" s="10">
        <f t="shared" si="2"/>
        <v>20000000</v>
      </c>
      <c r="F142" s="29"/>
      <c r="G142" s="29"/>
      <c r="H142" s="29"/>
    </row>
    <row r="143" spans="1:8" ht="15.75" thickBot="1" thickTop="1">
      <c r="A143" s="5" t="s">
        <v>163</v>
      </c>
      <c r="B143" s="18" t="s">
        <v>50</v>
      </c>
      <c r="C143" s="19">
        <v>12827469</v>
      </c>
      <c r="D143" s="38"/>
      <c r="E143" s="10">
        <f t="shared" si="2"/>
        <v>12827469</v>
      </c>
      <c r="F143" s="29"/>
      <c r="G143" s="29"/>
      <c r="H143" s="29"/>
    </row>
    <row r="144" spans="6:8" ht="13.5" thickTop="1">
      <c r="F144" s="29"/>
      <c r="G144" s="29"/>
      <c r="H144" s="29"/>
    </row>
    <row r="145" spans="6:8" ht="12.75">
      <c r="F145" s="29"/>
      <c r="G145" s="29"/>
      <c r="H145" s="29"/>
    </row>
    <row r="146" spans="1:8" ht="18">
      <c r="A146" s="74" t="s">
        <v>209</v>
      </c>
      <c r="B146" s="75"/>
      <c r="C146" s="75"/>
      <c r="D146" s="75"/>
      <c r="E146" s="75"/>
      <c r="F146" s="29"/>
      <c r="G146" s="29"/>
      <c r="H146" s="29"/>
    </row>
    <row r="147" spans="2:8" ht="14.25">
      <c r="B147" s="55" t="s">
        <v>80</v>
      </c>
      <c r="F147" s="29"/>
      <c r="G147" s="29"/>
      <c r="H147" s="29"/>
    </row>
    <row r="148" spans="1:8" ht="15" hidden="1">
      <c r="A148" s="56"/>
      <c r="B148" s="55"/>
      <c r="F148" s="29"/>
      <c r="G148" s="29"/>
      <c r="H148" s="29"/>
    </row>
    <row r="149" spans="2:8" ht="15">
      <c r="B149" s="56" t="s">
        <v>199</v>
      </c>
      <c r="E149" s="62">
        <v>488623805</v>
      </c>
      <c r="F149" s="29"/>
      <c r="G149" s="29"/>
      <c r="H149" s="29"/>
    </row>
    <row r="150" spans="2:8" ht="14.25">
      <c r="B150" s="55" t="s">
        <v>200</v>
      </c>
      <c r="E150" s="62">
        <v>90000000</v>
      </c>
      <c r="F150" s="29" t="s">
        <v>80</v>
      </c>
      <c r="G150" s="29" t="s">
        <v>80</v>
      </c>
      <c r="H150" s="29"/>
    </row>
    <row r="151" spans="2:8" ht="14.25">
      <c r="B151" s="55" t="s">
        <v>201</v>
      </c>
      <c r="E151" s="62">
        <v>95000000</v>
      </c>
      <c r="F151" s="29"/>
      <c r="G151" s="29"/>
      <c r="H151" s="29"/>
    </row>
    <row r="152" spans="6:8" ht="12.75" hidden="1">
      <c r="F152" s="29"/>
      <c r="G152" s="29"/>
      <c r="H152" s="29"/>
    </row>
    <row r="153" spans="5:8" ht="12.75">
      <c r="E153" s="62" t="s">
        <v>80</v>
      </c>
      <c r="F153" s="29"/>
      <c r="G153" s="29"/>
      <c r="H153" s="29"/>
    </row>
    <row r="154" spans="2:8" ht="18">
      <c r="B154" s="64" t="s">
        <v>202</v>
      </c>
      <c r="C154" s="65"/>
      <c r="D154" s="76">
        <v>2405954870</v>
      </c>
      <c r="E154" s="75"/>
      <c r="F154" s="29"/>
      <c r="G154" s="29"/>
      <c r="H154" s="29"/>
    </row>
    <row r="155" spans="2:8" ht="18">
      <c r="B155" s="65"/>
      <c r="C155" s="66"/>
      <c r="D155" s="65"/>
      <c r="E155" s="65"/>
      <c r="F155" s="29"/>
      <c r="G155" s="29"/>
      <c r="H155" s="29"/>
    </row>
    <row r="156" spans="6:8" ht="12.75" hidden="1">
      <c r="F156" s="29"/>
      <c r="G156" s="29"/>
      <c r="H156" s="29"/>
    </row>
    <row r="157" spans="6:8" ht="12.75">
      <c r="F157" s="29"/>
      <c r="G157" s="29"/>
      <c r="H157" s="29"/>
    </row>
    <row r="158" spans="6:8" ht="12.75" hidden="1">
      <c r="F158" s="29"/>
      <c r="G158" s="29"/>
      <c r="H158" s="29"/>
    </row>
    <row r="159" spans="6:8" ht="12.75">
      <c r="F159" s="29"/>
      <c r="G159" s="29"/>
      <c r="H159" s="29"/>
    </row>
    <row r="160" spans="2:8" ht="12.75">
      <c r="B160" s="14"/>
      <c r="F160" s="29"/>
      <c r="G160" s="29"/>
      <c r="H160" s="29"/>
    </row>
    <row r="161" spans="6:8" ht="12.75">
      <c r="F161" s="29"/>
      <c r="G161" s="29"/>
      <c r="H161" s="29"/>
    </row>
    <row r="162" spans="6:8" ht="12.75">
      <c r="F162" s="29"/>
      <c r="G162" s="29"/>
      <c r="H162" s="29"/>
    </row>
    <row r="163" spans="6:8" ht="12.75">
      <c r="F163" s="29"/>
      <c r="G163" s="29"/>
      <c r="H163" s="29"/>
    </row>
    <row r="164" spans="6:8" ht="12.75">
      <c r="F164" s="29"/>
      <c r="G164" s="29"/>
      <c r="H164" s="29"/>
    </row>
    <row r="165" spans="6:8" ht="12.75">
      <c r="F165" s="29"/>
      <c r="G165" s="29"/>
      <c r="H165" s="29"/>
    </row>
    <row r="166" spans="6:8" ht="12.75">
      <c r="F166" s="29"/>
      <c r="G166" s="29"/>
      <c r="H166" s="29"/>
    </row>
    <row r="167" spans="6:8" ht="12.75">
      <c r="F167" s="29"/>
      <c r="G167" s="29"/>
      <c r="H167" s="29"/>
    </row>
    <row r="168" spans="6:8" ht="12.75">
      <c r="F168" s="29"/>
      <c r="G168" s="29"/>
      <c r="H168" s="29"/>
    </row>
    <row r="169" spans="6:8" ht="12.75">
      <c r="F169" s="29"/>
      <c r="G169" s="29"/>
      <c r="H169" s="29"/>
    </row>
    <row r="170" spans="6:8" ht="12.75">
      <c r="F170" s="29"/>
      <c r="G170" s="29"/>
      <c r="H170" s="29"/>
    </row>
    <row r="171" spans="6:8" ht="12.75">
      <c r="F171" s="29"/>
      <c r="G171" s="29"/>
      <c r="H171" s="29"/>
    </row>
    <row r="172" spans="6:8" ht="12.75">
      <c r="F172" s="29"/>
      <c r="G172" s="29"/>
      <c r="H172" s="29"/>
    </row>
    <row r="173" spans="6:8" ht="12.75">
      <c r="F173" s="29"/>
      <c r="G173" s="29"/>
      <c r="H173" s="29"/>
    </row>
    <row r="174" spans="6:8" ht="12.75">
      <c r="F174" s="29"/>
      <c r="G174" s="29"/>
      <c r="H174" s="29"/>
    </row>
    <row r="175" spans="6:8" ht="12.75">
      <c r="F175" s="29"/>
      <c r="G175" s="29"/>
      <c r="H175" s="29"/>
    </row>
    <row r="176" spans="6:8" ht="12.75">
      <c r="F176" s="29"/>
      <c r="G176" s="29"/>
      <c r="H176" s="29"/>
    </row>
    <row r="177" spans="6:8" ht="12.75">
      <c r="F177" s="29"/>
      <c r="G177" s="29"/>
      <c r="H177" s="29"/>
    </row>
    <row r="178" spans="6:8" ht="12.75">
      <c r="F178" s="29"/>
      <c r="G178" s="29"/>
      <c r="H178" s="29"/>
    </row>
    <row r="179" spans="6:8" ht="12.75">
      <c r="F179" s="29"/>
      <c r="G179" s="29"/>
      <c r="H179" s="29"/>
    </row>
    <row r="180" spans="6:8" ht="12.75">
      <c r="F180" s="29"/>
      <c r="G180" s="29"/>
      <c r="H180" s="29"/>
    </row>
    <row r="181" spans="6:8" ht="12.75">
      <c r="F181" s="29"/>
      <c r="G181" s="29"/>
      <c r="H181" s="29"/>
    </row>
    <row r="182" spans="6:8" ht="12.75">
      <c r="F182" s="29"/>
      <c r="G182" s="29"/>
      <c r="H182" s="29"/>
    </row>
    <row r="183" spans="6:8" ht="12.75">
      <c r="F183" s="29"/>
      <c r="G183" s="29"/>
      <c r="H183" s="29"/>
    </row>
    <row r="184" spans="6:8" ht="12.75">
      <c r="F184" s="29"/>
      <c r="G184" s="29"/>
      <c r="H184" s="29"/>
    </row>
    <row r="185" spans="6:8" ht="12.75">
      <c r="F185" s="29"/>
      <c r="G185" s="29"/>
      <c r="H185" s="29"/>
    </row>
    <row r="186" spans="6:8" ht="12.75">
      <c r="F186" s="29"/>
      <c r="G186" s="29"/>
      <c r="H186" s="29"/>
    </row>
    <row r="187" spans="6:8" ht="12.75">
      <c r="F187" s="29"/>
      <c r="G187" s="29"/>
      <c r="H187" s="29"/>
    </row>
    <row r="188" spans="6:8" ht="12.75">
      <c r="F188" s="29"/>
      <c r="G188" s="29"/>
      <c r="H188" s="29"/>
    </row>
    <row r="189" spans="6:8" ht="12.75">
      <c r="F189" s="29"/>
      <c r="G189" s="29"/>
      <c r="H189" s="29"/>
    </row>
    <row r="190" spans="6:8" ht="12.75">
      <c r="F190" s="29"/>
      <c r="G190" s="29"/>
      <c r="H190" s="29"/>
    </row>
    <row r="191" spans="6:8" ht="12.75">
      <c r="F191" s="29"/>
      <c r="G191" s="29"/>
      <c r="H191" s="29"/>
    </row>
    <row r="192" spans="6:8" ht="12.75">
      <c r="F192" s="29"/>
      <c r="G192" s="29"/>
      <c r="H192" s="29"/>
    </row>
    <row r="193" spans="6:8" ht="12.75">
      <c r="F193" s="29"/>
      <c r="G193" s="29"/>
      <c r="H193" s="29"/>
    </row>
    <row r="194" spans="6:8" ht="12.75">
      <c r="F194" s="29"/>
      <c r="G194" s="29"/>
      <c r="H194" s="29"/>
    </row>
    <row r="195" spans="6:8" ht="12.75">
      <c r="F195" s="29"/>
      <c r="G195" s="29"/>
      <c r="H195" s="29"/>
    </row>
    <row r="196" spans="6:8" ht="12.75">
      <c r="F196" s="29"/>
      <c r="G196" s="29"/>
      <c r="H196" s="29"/>
    </row>
    <row r="197" spans="6:8" ht="12.75">
      <c r="F197" s="29"/>
      <c r="G197" s="29"/>
      <c r="H197" s="29"/>
    </row>
    <row r="198" spans="6:8" ht="12.75">
      <c r="F198" s="29"/>
      <c r="G198" s="29"/>
      <c r="H198" s="29"/>
    </row>
    <row r="199" spans="6:8" ht="12.75">
      <c r="F199" s="29"/>
      <c r="G199" s="29"/>
      <c r="H199" s="29"/>
    </row>
    <row r="200" spans="6:8" ht="12.75">
      <c r="F200" s="29"/>
      <c r="G200" s="29"/>
      <c r="H200" s="29"/>
    </row>
    <row r="201" spans="6:8" ht="12.75">
      <c r="F201" s="29"/>
      <c r="G201" s="29"/>
      <c r="H201" s="29"/>
    </row>
    <row r="202" spans="6:8" ht="12.75">
      <c r="F202" s="29"/>
      <c r="G202" s="29"/>
      <c r="H202" s="29"/>
    </row>
    <row r="203" spans="6:8" ht="12.75">
      <c r="F203" s="29"/>
      <c r="G203" s="29"/>
      <c r="H203" s="29"/>
    </row>
    <row r="204" spans="6:8" ht="12.75">
      <c r="F204" s="29"/>
      <c r="G204" s="29"/>
      <c r="H204" s="29"/>
    </row>
    <row r="205" spans="6:8" ht="12.75">
      <c r="F205" s="29"/>
      <c r="G205" s="29"/>
      <c r="H205" s="29"/>
    </row>
    <row r="206" spans="6:8" ht="12.75">
      <c r="F206" s="29"/>
      <c r="G206" s="29"/>
      <c r="H206" s="29"/>
    </row>
    <row r="207" spans="6:8" ht="12.75">
      <c r="F207" s="29"/>
      <c r="G207" s="29"/>
      <c r="H207" s="29"/>
    </row>
    <row r="208" spans="6:8" ht="12.75">
      <c r="F208" s="29"/>
      <c r="G208" s="29"/>
      <c r="H208" s="29"/>
    </row>
    <row r="209" spans="6:8" ht="12.75">
      <c r="F209" s="29"/>
      <c r="G209" s="29"/>
      <c r="H209" s="29"/>
    </row>
    <row r="210" spans="6:8" ht="12.75">
      <c r="F210" s="29"/>
      <c r="G210" s="29"/>
      <c r="H210" s="29"/>
    </row>
    <row r="211" spans="6:8" ht="12.75">
      <c r="F211" s="29"/>
      <c r="G211" s="29"/>
      <c r="H211" s="29"/>
    </row>
    <row r="212" spans="6:8" ht="12.75">
      <c r="F212" s="29"/>
      <c r="G212" s="29"/>
      <c r="H212" s="29"/>
    </row>
    <row r="213" spans="6:8" ht="12.75">
      <c r="F213" s="29"/>
      <c r="G213" s="29"/>
      <c r="H213" s="29"/>
    </row>
    <row r="214" spans="6:8" ht="12.75">
      <c r="F214" s="29"/>
      <c r="G214" s="29"/>
      <c r="H214" s="29"/>
    </row>
    <row r="215" spans="6:8" ht="12.75">
      <c r="F215" s="29"/>
      <c r="G215" s="29"/>
      <c r="H215" s="29"/>
    </row>
    <row r="216" spans="6:8" ht="12.75">
      <c r="F216" s="29"/>
      <c r="G216" s="29"/>
      <c r="H216" s="29"/>
    </row>
    <row r="217" spans="6:8" ht="12.75">
      <c r="F217" s="29"/>
      <c r="G217" s="29"/>
      <c r="H217" s="29"/>
    </row>
    <row r="218" spans="6:8" ht="12.75">
      <c r="F218" s="29"/>
      <c r="G218" s="29"/>
      <c r="H218" s="29"/>
    </row>
    <row r="219" spans="6:8" ht="12.75">
      <c r="F219" s="29"/>
      <c r="G219" s="29"/>
      <c r="H219" s="29"/>
    </row>
    <row r="220" spans="6:8" ht="12.75">
      <c r="F220" s="29"/>
      <c r="G220" s="29"/>
      <c r="H220" s="29"/>
    </row>
    <row r="221" spans="6:8" ht="12.75">
      <c r="F221" s="29"/>
      <c r="G221" s="29"/>
      <c r="H221" s="29"/>
    </row>
    <row r="222" spans="6:8" ht="12.75">
      <c r="F222" s="29"/>
      <c r="G222" s="29"/>
      <c r="H222" s="29"/>
    </row>
    <row r="223" spans="6:8" ht="12.75">
      <c r="F223" s="29"/>
      <c r="G223" s="29"/>
      <c r="H223" s="29"/>
    </row>
    <row r="224" spans="6:8" ht="12.75">
      <c r="F224" s="29"/>
      <c r="G224" s="29"/>
      <c r="H224" s="29"/>
    </row>
    <row r="225" spans="6:8" ht="12.75">
      <c r="F225" s="29"/>
      <c r="G225" s="29"/>
      <c r="H225" s="29"/>
    </row>
    <row r="226" spans="6:8" ht="12.75">
      <c r="F226" s="29"/>
      <c r="G226" s="29"/>
      <c r="H226" s="29"/>
    </row>
    <row r="227" spans="6:8" ht="12.75">
      <c r="F227" s="29"/>
      <c r="G227" s="29"/>
      <c r="H227" s="29"/>
    </row>
    <row r="228" spans="6:8" ht="12.75">
      <c r="F228" s="29"/>
      <c r="G228" s="29"/>
      <c r="H228" s="29"/>
    </row>
    <row r="229" spans="6:8" ht="12.75">
      <c r="F229" s="29"/>
      <c r="G229" s="29"/>
      <c r="H229" s="29"/>
    </row>
    <row r="230" spans="6:8" ht="12.75">
      <c r="F230" s="29"/>
      <c r="G230" s="29"/>
      <c r="H230" s="29"/>
    </row>
    <row r="231" spans="6:8" ht="12.75">
      <c r="F231" s="29"/>
      <c r="G231" s="29"/>
      <c r="H231" s="29"/>
    </row>
    <row r="232" spans="6:8" ht="12.75">
      <c r="F232" s="29"/>
      <c r="G232" s="29"/>
      <c r="H232" s="29"/>
    </row>
    <row r="233" spans="6:8" ht="12.75">
      <c r="F233" s="29"/>
      <c r="G233" s="29"/>
      <c r="H233" s="29"/>
    </row>
    <row r="234" spans="6:8" ht="12.75">
      <c r="F234" s="29"/>
      <c r="G234" s="29"/>
      <c r="H234" s="29"/>
    </row>
    <row r="235" spans="6:8" ht="12.75">
      <c r="F235" s="29"/>
      <c r="G235" s="29"/>
      <c r="H235" s="29"/>
    </row>
    <row r="236" spans="6:8" ht="12.75">
      <c r="F236" s="29"/>
      <c r="G236" s="29"/>
      <c r="H236" s="29"/>
    </row>
    <row r="237" spans="6:8" ht="12.75">
      <c r="F237" s="29"/>
      <c r="G237" s="29"/>
      <c r="H237" s="29"/>
    </row>
    <row r="238" spans="6:8" ht="12.75">
      <c r="F238" s="29"/>
      <c r="G238" s="29"/>
      <c r="H238" s="29"/>
    </row>
    <row r="239" spans="6:8" ht="12.75">
      <c r="F239" s="29"/>
      <c r="G239" s="29"/>
      <c r="H239" s="29"/>
    </row>
    <row r="240" spans="6:8" ht="12.75">
      <c r="F240" s="29"/>
      <c r="G240" s="29"/>
      <c r="H240" s="29"/>
    </row>
    <row r="241" spans="6:8" ht="12.75">
      <c r="F241" s="29"/>
      <c r="G241" s="29"/>
      <c r="H241" s="29"/>
    </row>
    <row r="242" spans="6:8" ht="12.75">
      <c r="F242" s="29"/>
      <c r="G242" s="29"/>
      <c r="H242" s="29"/>
    </row>
    <row r="243" spans="6:8" ht="12.75">
      <c r="F243" s="29"/>
      <c r="G243" s="29"/>
      <c r="H243" s="29"/>
    </row>
    <row r="244" spans="6:8" ht="12.75">
      <c r="F244" s="29"/>
      <c r="G244" s="29"/>
      <c r="H244" s="29"/>
    </row>
    <row r="245" spans="6:8" ht="12.75">
      <c r="F245" s="29"/>
      <c r="G245" s="29"/>
      <c r="H245" s="29"/>
    </row>
    <row r="246" spans="6:8" ht="12.75">
      <c r="F246" s="29"/>
      <c r="G246" s="29"/>
      <c r="H246" s="29"/>
    </row>
    <row r="247" spans="6:8" ht="12.75">
      <c r="F247" s="29"/>
      <c r="G247" s="29"/>
      <c r="H247" s="29"/>
    </row>
    <row r="248" spans="6:8" ht="12.75">
      <c r="F248" s="29"/>
      <c r="G248" s="29"/>
      <c r="H248" s="29"/>
    </row>
    <row r="249" spans="6:8" ht="12.75">
      <c r="F249" s="29"/>
      <c r="G249" s="29"/>
      <c r="H249" s="29"/>
    </row>
    <row r="250" spans="6:8" ht="12.75">
      <c r="F250" s="29"/>
      <c r="G250" s="29"/>
      <c r="H250" s="29"/>
    </row>
    <row r="251" spans="6:8" ht="12.75">
      <c r="F251" s="29"/>
      <c r="G251" s="29"/>
      <c r="H251" s="29"/>
    </row>
    <row r="252" spans="6:8" ht="12.75">
      <c r="F252" s="29"/>
      <c r="G252" s="29"/>
      <c r="H252" s="29"/>
    </row>
    <row r="253" spans="6:8" ht="12.75">
      <c r="F253" s="29"/>
      <c r="G253" s="29"/>
      <c r="H253" s="29"/>
    </row>
    <row r="254" spans="6:8" ht="12.75">
      <c r="F254" s="29"/>
      <c r="G254" s="29"/>
      <c r="H254" s="29"/>
    </row>
    <row r="255" spans="6:8" ht="12.75">
      <c r="F255" s="29"/>
      <c r="G255" s="29"/>
      <c r="H255" s="29"/>
    </row>
    <row r="256" spans="6:8" ht="12.75">
      <c r="F256" s="29"/>
      <c r="G256" s="29"/>
      <c r="H256" s="29"/>
    </row>
    <row r="257" spans="6:8" ht="12.75">
      <c r="F257" s="29"/>
      <c r="G257" s="29"/>
      <c r="H257" s="29"/>
    </row>
    <row r="258" spans="6:8" ht="12.75">
      <c r="F258" s="29"/>
      <c r="G258" s="29"/>
      <c r="H258" s="29"/>
    </row>
    <row r="259" spans="6:8" ht="12.75">
      <c r="F259" s="29"/>
      <c r="G259" s="29"/>
      <c r="H259" s="29"/>
    </row>
    <row r="260" spans="6:8" ht="12.75">
      <c r="F260" s="29"/>
      <c r="G260" s="29"/>
      <c r="H260" s="29"/>
    </row>
    <row r="261" spans="6:8" ht="12.75">
      <c r="F261" s="29"/>
      <c r="G261" s="29"/>
      <c r="H261" s="29"/>
    </row>
  </sheetData>
  <mergeCells count="4">
    <mergeCell ref="A2:E3"/>
    <mergeCell ref="A4:E5"/>
    <mergeCell ref="A146:E146"/>
    <mergeCell ref="D154:E154"/>
  </mergeCells>
  <printOptions/>
  <pageMargins left="0.4330708661417323" right="0.1968503937007874" top="0.984251968503937" bottom="0.7874015748031497" header="0.5905511811023623" footer="0.5905511811023623"/>
  <pageSetup horizontalDpi="300" verticalDpi="300" orientation="portrait" scale="85" r:id="rId1"/>
  <headerFooter alignWithMargins="0">
    <oddHeader xml:space="preserve">&amp;L &amp;C &amp;R          </oddHeader>
    <oddFooter xml:space="preserve">&amp;L &amp;C &amp;R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ALCALDIA DE CHISCAS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´´DE TODOS PARA TODOS´´</dc:creator>
  <cp:keywords/>
  <dc:description/>
  <cp:lastModifiedBy>Micro Col.</cp:lastModifiedBy>
  <cp:lastPrinted>2003-12-26T14:20:35Z</cp:lastPrinted>
  <dcterms:created xsi:type="dcterms:W3CDTF">1999-01-29T03:33:19Z</dcterms:created>
  <dcterms:modified xsi:type="dcterms:W3CDTF">2005-05-04T19:27:39Z</dcterms:modified>
  <cp:category/>
  <cp:version/>
  <cp:contentType/>
  <cp:contentStatus/>
</cp:coreProperties>
</file>