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<sst xmlns="http://schemas.openxmlformats.org/spreadsheetml/2006/main" count="318" uniqueCount="267">
  <si>
    <t>EL COCUY BOYACA</t>
  </si>
  <si>
    <t>C O N S I D E R A N D O</t>
  </si>
  <si>
    <t>ALCALDIA MUNICIPAL</t>
  </si>
  <si>
    <t>PRIMERA PARTE</t>
  </si>
  <si>
    <t>CONFERIDAS EN LA LEY 136/94, DECRETO 111/96, LEY 617/2000, LEY 715/2001 Y DE MAS NORMAS CONCORDANTES, Y:</t>
  </si>
  <si>
    <t>recursos  del SISTEMA  GENERAL DE PARTICIPACIONES -  SGP-   para la vigencia  fiscal comprendida entre el primero (1) de enero</t>
  </si>
  <si>
    <t xml:space="preserve">y el treinta y uno (31) de diciembre de dos mil tres (2003), por lo cual el Municipio  de El Cocuy, tomará el valor asignado en la vigencia </t>
  </si>
  <si>
    <t>b)  Que se le debe dar cumplimiento  a lo establecido en el artículo  57 de la Constitución Nacional , al Acto Administrativo  01/2001, Ley</t>
  </si>
  <si>
    <t xml:space="preserve"> 715/2001 y Ley  617/2000.</t>
  </si>
  <si>
    <t xml:space="preserve"> para libre   inversión  u otros  inherentes  al funcionamiento  de la Administración Municipal  hasta el 28 % de los recursos que perciban </t>
  </si>
  <si>
    <t>por la Participación de Propósito General.</t>
  </si>
  <si>
    <t>que deberá ejecutar  el Municipio durante la siguiente vigencia.</t>
  </si>
  <si>
    <t>Que el Alcalde electo para el período 2004-2007,   podrá  ajustar el Presupuesto a su correspondiente Programa de Gobierno.</t>
  </si>
  <si>
    <t>POR LO ANTERIORMENTE EXPUESTO:</t>
  </si>
  <si>
    <t>del Municipio de El Cocuy, para la vigencia fiscal comprendida entre el primero (1) de enero y el treinta</t>
  </si>
  <si>
    <t xml:space="preserve">y uno (31) de diciembre de dos mil cuatro (2004) en la suma de   DOS MIL QUINIENTOS SETENTA Y SEIS MILLONES OCHOCIENTOS </t>
  </si>
  <si>
    <t xml:space="preserve">PRESUPUESTO DE INGRESOS, RENTAZS, RECURSOS DE CAPITAL </t>
  </si>
  <si>
    <t>Y UNIDAD DE SERVICIOS PUBLICOS</t>
  </si>
  <si>
    <t>CAPITULO  PRIMERO</t>
  </si>
  <si>
    <t>INGRESOS CORRIENTES</t>
  </si>
  <si>
    <t>1.   INGRESOS</t>
  </si>
  <si>
    <t>2.  INGRESOS CORRIENTES</t>
  </si>
  <si>
    <t>1201.-  INGRESOS TRIBUTARIOS</t>
  </si>
  <si>
    <t>IMPUESTOS DIRECTOS</t>
  </si>
  <si>
    <t>Predial Unificado</t>
  </si>
  <si>
    <t>Circulación y tránsito</t>
  </si>
  <si>
    <t>IMPUESTOS INDIRECTOS</t>
  </si>
  <si>
    <t>Industria y comercio</t>
  </si>
  <si>
    <t>Avisos y Tableros</t>
  </si>
  <si>
    <t>Espectáculos públicos</t>
  </si>
  <si>
    <t>Rifas, apuestas, sorteos, bonos</t>
  </si>
  <si>
    <t>y premios</t>
  </si>
  <si>
    <t>Juegos Permitidos</t>
  </si>
  <si>
    <t xml:space="preserve">Industria y Comercio </t>
  </si>
  <si>
    <t>Sector financiero</t>
  </si>
  <si>
    <t xml:space="preserve">Delineamiento urbano y </t>
  </si>
  <si>
    <t>Licencias de construcción</t>
  </si>
  <si>
    <t>Extracción  de materiales</t>
  </si>
  <si>
    <t>Puestos y ventas ambulantes</t>
  </si>
  <si>
    <t>Ocupación de vías y uso del</t>
  </si>
  <si>
    <t>espacio público</t>
  </si>
  <si>
    <t>Impuesto al turismo</t>
  </si>
  <si>
    <t>INGRESOS NO TRIBUTARIOS</t>
  </si>
  <si>
    <t>TASAS</t>
  </si>
  <si>
    <t>Paz y salvo Municipal</t>
  </si>
  <si>
    <t>Derecho Plaza de Ferias  (pisaje)</t>
  </si>
  <si>
    <t>Derechos plaza de mercado</t>
  </si>
  <si>
    <t>Pliegos de Licitaciones</t>
  </si>
  <si>
    <t>Deguello Ganado Mayor y Menor</t>
  </si>
  <si>
    <t>Matadero</t>
  </si>
  <si>
    <t>Sobretasa a la Gasolina</t>
  </si>
  <si>
    <t>Guías de Exportación de ganado</t>
  </si>
  <si>
    <t>Registro de marcas y herretes</t>
  </si>
  <si>
    <t>Publicación en gaceta</t>
  </si>
  <si>
    <t>Otros Ingresos no tributarios</t>
  </si>
  <si>
    <t>MULTAS</t>
  </si>
  <si>
    <t>De Gobierno</t>
  </si>
  <si>
    <t>Coso Público</t>
  </si>
  <si>
    <t>RENTAS CONTRACTUALES</t>
  </si>
  <si>
    <t>Arrendamiento Famas</t>
  </si>
  <si>
    <t>Otros Arrendamientos</t>
  </si>
  <si>
    <t>VENTA DE SERVICIOS</t>
  </si>
  <si>
    <t>Venta servicios Puesto de monta</t>
  </si>
  <si>
    <t>Venta Servicios Canal de Riego</t>
  </si>
  <si>
    <t>Venta Servicios Maquinaria</t>
  </si>
  <si>
    <t>Otros Servicios</t>
  </si>
  <si>
    <t>FONDOS ESPECIALES</t>
  </si>
  <si>
    <t>Fondo de Bienestar del Anciano</t>
  </si>
  <si>
    <t>Fondo Agropecuario Municipal</t>
  </si>
  <si>
    <t>Fondo de Vivienda de Interés Social</t>
  </si>
  <si>
    <t>Urbano.</t>
  </si>
  <si>
    <t>Fondo de Redistribución del Ingreso</t>
  </si>
  <si>
    <t>Fondo de Seguridad</t>
  </si>
  <si>
    <t>SISTEMA GENERAL DE PARTICIPACIONES</t>
  </si>
  <si>
    <t>SGP EDUCACION</t>
  </si>
  <si>
    <t>SGP SALUD</t>
  </si>
  <si>
    <t>SGP PROPOSITO GENERAL</t>
  </si>
  <si>
    <t>FORZOSA INVERSION</t>
  </si>
  <si>
    <t>LIBRE INVERSION</t>
  </si>
  <si>
    <t>SGP ALIMENTACION ESCOLAR</t>
  </si>
  <si>
    <t>OTROS PARTICIPACIONES</t>
  </si>
  <si>
    <t>Deguello Ganado Mayor</t>
  </si>
  <si>
    <t>CAPITULO SEGUNDO</t>
  </si>
  <si>
    <t>RECURSOS DE CAPITAL</t>
  </si>
  <si>
    <t>RECURSOS DEL BALANCE</t>
  </si>
  <si>
    <t>FINDETER</t>
  </si>
  <si>
    <t>Rendimientos Financieros</t>
  </si>
  <si>
    <t>Excedentes Financieros</t>
  </si>
  <si>
    <t>Déficit</t>
  </si>
  <si>
    <t>Superávit Fiscal</t>
  </si>
  <si>
    <t>Cancelación de Reservas</t>
  </si>
  <si>
    <t>Oras Entidades Financieras</t>
  </si>
  <si>
    <t>DONACIONES</t>
  </si>
  <si>
    <t>Particulares</t>
  </si>
  <si>
    <t>Extranjeros</t>
  </si>
  <si>
    <t>TOTAL INGRESOS ADMINSITRACION CENTRAL</t>
  </si>
  <si>
    <t>CAPITULO TERCERO</t>
  </si>
  <si>
    <t>UNIDAD DE SERVICIOS PUBLICOS</t>
  </si>
  <si>
    <t>UNIDAD MUNICIPAL DE SERVICIOS PUBLICOS</t>
  </si>
  <si>
    <t>TASAS Y SUBSIDIOS</t>
  </si>
  <si>
    <t>Servicio de Acueducto</t>
  </si>
  <si>
    <t>Servicio de Alcantarillado</t>
  </si>
  <si>
    <t>Servicio de Aseo</t>
  </si>
  <si>
    <t>Venta Bioabono</t>
  </si>
  <si>
    <t>TOTAL DE PRESUPUESTO  DE RENTAS, INGRESOS Y RECURSOS DE CAPITAL</t>
  </si>
  <si>
    <t>SEGUNDA PARTE</t>
  </si>
  <si>
    <t>PRESUPUESTO DE GASTOS</t>
  </si>
  <si>
    <t>CAPITULO PRIMERO</t>
  </si>
  <si>
    <t>GASTOS DE FUNCIONAMIENTO</t>
  </si>
  <si>
    <t>ADMINISTRACION CENTRAL</t>
  </si>
  <si>
    <t>CONCEJO MUNICIPAL</t>
  </si>
  <si>
    <t>SERVICIOS PERSONALES</t>
  </si>
  <si>
    <t>Sueldo de Personal de Nómina</t>
  </si>
  <si>
    <t xml:space="preserve">Prima de Navidad </t>
  </si>
  <si>
    <t>Prima de vacaciones</t>
  </si>
  <si>
    <t>Honorarios Concejales</t>
  </si>
  <si>
    <t>Subsidio de Transpore</t>
  </si>
  <si>
    <t>Indemnización por vacaciones</t>
  </si>
  <si>
    <t>GASOS GENERALES</t>
  </si>
  <si>
    <t>Materiales y Suministros</t>
  </si>
  <si>
    <t>Mantenimiento</t>
  </si>
  <si>
    <t>Seguro y Seguridqd Social Concejales</t>
  </si>
  <si>
    <t>Impresos y Publicaciones</t>
  </si>
  <si>
    <t>Comunicaciones y Transporte</t>
  </si>
  <si>
    <t>Servicios Públicos</t>
  </si>
  <si>
    <t>TRANSFERENCIAS</t>
  </si>
  <si>
    <t>Seguridad Social</t>
  </si>
  <si>
    <t>Régimen de Pensiones</t>
  </si>
  <si>
    <t>Cesantías</t>
  </si>
  <si>
    <t>COMCAJA, SENA, ESAP, ICBF</t>
  </si>
  <si>
    <t>Cuota Federación Nal. De Concejos</t>
  </si>
  <si>
    <t>Riesgos Profesionales</t>
  </si>
  <si>
    <t>PERSONERIA MUNICIPAL</t>
  </si>
  <si>
    <t>Sueldo Personal Nómina</t>
  </si>
  <si>
    <t>Prima de Navidad</t>
  </si>
  <si>
    <t>Prima de Vacaciones</t>
  </si>
  <si>
    <t>Indemnización por Vacaciones</t>
  </si>
  <si>
    <t>GASTOS GENERALES</t>
  </si>
  <si>
    <t>Seguros</t>
  </si>
  <si>
    <t>Viáticos y Gastos de Viaje</t>
  </si>
  <si>
    <t>Comunicaciones y transporte</t>
  </si>
  <si>
    <t>Participación Foros y Seminarios</t>
  </si>
  <si>
    <t>Comcaja, Sena, Esap, ICBF</t>
  </si>
  <si>
    <t>Sueldo Persnal Nómina</t>
  </si>
  <si>
    <t>Honorarios  Profesionales (Elaboración</t>
  </si>
  <si>
    <t>Contabilidad</t>
  </si>
  <si>
    <t>Pensiones de Jubilación</t>
  </si>
  <si>
    <t>Reemplazo  por  vacaciones</t>
  </si>
  <si>
    <t>Personal Supernumerario</t>
  </si>
  <si>
    <t>Prima Navidad  Pensionados</t>
  </si>
  <si>
    <t>Prima de Dirección</t>
  </si>
  <si>
    <t>Compra de Equipo</t>
  </si>
  <si>
    <t>Servicios Públcos</t>
  </si>
  <si>
    <t>Impresos,  Publicaciones, Suscripciones</t>
  </si>
  <si>
    <t>Afiliaciones</t>
  </si>
  <si>
    <t>Conducción y alimentación de presos</t>
  </si>
  <si>
    <t>Fondo de Compensación Municipal</t>
  </si>
  <si>
    <t>Día del Campesino</t>
  </si>
  <si>
    <t>Servicios ymateriales alumbrado público</t>
  </si>
  <si>
    <t>Mantenimiento Casa Campesina</t>
  </si>
  <si>
    <t>Dotación Casa Campesina</t>
  </si>
  <si>
    <t>Mantenimiento Maquinaria</t>
  </si>
  <si>
    <t>Senencias Judiciales</t>
  </si>
  <si>
    <t>Apoyo Cuerpo de Bomberos</t>
  </si>
  <si>
    <t>Defensa Civil</t>
  </si>
  <si>
    <t>Inhumación cadáveres y suministro</t>
  </si>
  <si>
    <t>Cajas mortuorias</t>
  </si>
  <si>
    <t xml:space="preserve">Apoyo personas con NBI. </t>
  </si>
  <si>
    <t>COMCAJA, SENA, ESAP., ICBF</t>
  </si>
  <si>
    <t>Cuota Asogutiérrez</t>
  </si>
  <si>
    <t>Corpoboyacá</t>
  </si>
  <si>
    <t>Cuota Federación Nal. Municipios</t>
  </si>
  <si>
    <t>Fondo Bienestar del Anciano</t>
  </si>
  <si>
    <t>Fondo de Redistribución de Ingreso</t>
  </si>
  <si>
    <t xml:space="preserve">Fondo de Seguridad </t>
  </si>
  <si>
    <t>2-</t>
  </si>
  <si>
    <t>UNIDAD DE SERVICIOS PUBLCIOS</t>
  </si>
  <si>
    <t>2.1.</t>
  </si>
  <si>
    <t>2.1.1.</t>
  </si>
  <si>
    <t>2.1.2</t>
  </si>
  <si>
    <t>2.1.3</t>
  </si>
  <si>
    <t>2.1.4.</t>
  </si>
  <si>
    <t>2.1.5.</t>
  </si>
  <si>
    <t>Honorarios Profesionales elaboración</t>
  </si>
  <si>
    <t>Contabilidad.</t>
  </si>
  <si>
    <t>2.2.</t>
  </si>
  <si>
    <t>2.2.1.</t>
  </si>
  <si>
    <t>2.2.2.</t>
  </si>
  <si>
    <t>2.2.3</t>
  </si>
  <si>
    <t>2.2.4</t>
  </si>
  <si>
    <t>2.2.5.</t>
  </si>
  <si>
    <t>Tratamiento de Basuras</t>
  </si>
  <si>
    <t>2.2.6.</t>
  </si>
  <si>
    <t>Manteniiento redes de Acueducto y</t>
  </si>
  <si>
    <t>Alcantarillado</t>
  </si>
  <si>
    <t>2.2.7</t>
  </si>
  <si>
    <t>Insumos de Desinfección</t>
  </si>
  <si>
    <t>2.2.8</t>
  </si>
  <si>
    <t>Alquiler de Maquinaria</t>
  </si>
  <si>
    <t>2.2.9</t>
  </si>
  <si>
    <t>Adquisición Maquinaria y Equipo</t>
  </si>
  <si>
    <t>2.2.10</t>
  </si>
  <si>
    <t>Dotación</t>
  </si>
  <si>
    <t>2.3.</t>
  </si>
  <si>
    <t>2.3.1.</t>
  </si>
  <si>
    <t>2.3.2..</t>
  </si>
  <si>
    <t>2.3.3.</t>
  </si>
  <si>
    <t>2.3.4.</t>
  </si>
  <si>
    <t>2.3.5</t>
  </si>
  <si>
    <t>COMCAJA SENA, ESAP, ICBF</t>
  </si>
  <si>
    <t>2.2.11</t>
  </si>
  <si>
    <t>2.2.12</t>
  </si>
  <si>
    <t>Transporte</t>
  </si>
  <si>
    <t>Fondo Compesación</t>
  </si>
  <si>
    <t>CAPITULO  TERCERO</t>
  </si>
  <si>
    <t>INVERSION PUBLICA LEY 617/2000</t>
  </si>
  <si>
    <t>Mantenimiento Red Vial</t>
  </si>
  <si>
    <t>Apoyo Centro de la tercera Edad</t>
  </si>
  <si>
    <t>TOTAL GASTOS DE FUNCIONAMIENTO, U.S.P. E INVERSION PUBLICA</t>
  </si>
  <si>
    <t xml:space="preserve">ARTICULO SEGUNDO.-   Aprópiese para atender los Gastos de Funcionmaiento e Inversión del Municipio de El Cocuy durante la </t>
  </si>
  <si>
    <t xml:space="preserve">Vigencia Fiscal comprendida entre el primero (1) de enero y el treinta y uno (31) de Diciembre de dos mil cuatro (2004), la suma de </t>
  </si>
  <si>
    <t xml:space="preserve">Dotación Empelados </t>
  </si>
  <si>
    <t>Continuación construcción Villa Olímpica</t>
  </si>
  <si>
    <t>Recursos de Blance</t>
  </si>
  <si>
    <t>de Balance</t>
  </si>
  <si>
    <t xml:space="preserve">Estratificación socioeconomica urbana </t>
  </si>
  <si>
    <t>Honorarios profesionales</t>
  </si>
  <si>
    <t xml:space="preserve">  </t>
  </si>
  <si>
    <t>Dotación Empleados</t>
  </si>
  <si>
    <t xml:space="preserve">de DOS MIL CUATROCIENTOS DIECINUEVE MILLONES SETECIENTOS TRES MIL OCHOCIENTOS SETENTA PESOS </t>
  </si>
  <si>
    <t xml:space="preserve">                                                                       </t>
  </si>
  <si>
    <t>Apoyo Casa del Menor Marco Fidel Suárez</t>
  </si>
  <si>
    <t xml:space="preserve">cuatro (2004) por lo cual el Municipio de El  Cocuy, tomara eal valor asisgnado </t>
  </si>
  <si>
    <t>hasta la fecha para la vigencia de 2003 , hasta el momento en que el DNP certifique el valor definitivo.</t>
  </si>
  <si>
    <t xml:space="preserve"> </t>
  </si>
  <si>
    <t>ocuy, tomará el valor asignado</t>
  </si>
  <si>
    <r>
      <t xml:space="preserve">ARTICULO PRIMERO.-   </t>
    </r>
    <r>
      <rPr>
        <sz val="11"/>
        <rFont val="Arial"/>
        <family val="2"/>
      </rPr>
      <t>Fíjese el monto del Presupuesto General de Rentas y Recursos de Capital</t>
    </r>
  </si>
  <si>
    <t xml:space="preserve">TOS VENTIUN MILLONES </t>
  </si>
  <si>
    <t>NOVECIENTOS CINCUENTA Y CUATRO MIL OCHOCIENTOS SEENTA PESOS. (  $ 2,421,954,870,oo)</t>
  </si>
  <si>
    <t xml:space="preserve">       8,006,000.oo</t>
  </si>
  <si>
    <t xml:space="preserve">         8,006,000.oo</t>
  </si>
  <si>
    <t>DOS MIL CUATROCIENTO VENTIUN MILLONES NOVECIENTOS CINCUENTA Y CUATRO MIL OCHOCIENTOS SETENTA</t>
  </si>
  <si>
    <t>PESOS. ( $ 2,421,954,870,oo)</t>
  </si>
  <si>
    <t xml:space="preserve">Indemnización funcionario municipales y </t>
  </si>
  <si>
    <t>carrera</t>
  </si>
  <si>
    <t>S0stenimiento carcel municipal</t>
  </si>
  <si>
    <t xml:space="preserve">EL  HONORABLE CONCEJO MUNICIPAL DE EL COCUY BOYACA,  EN USO DE SUS ATRIBUCIONES CONSTITUCIONALES Y LEGALES  Y LAS </t>
  </si>
  <si>
    <t xml:space="preserve">a)  Que  el Departamento Nacional de Planeación  "DNP"  no ha comunicado  el valor asignado  al Municipio  en la distribución  de los </t>
  </si>
  <si>
    <t xml:space="preserve">c) Que de acuerdo con el Artículo  78 de la ley  715/2001 los  municipios de cuarta, quinta y sexta categoría , podrán destinar  libremente </t>
  </si>
  <si>
    <t>d) Que según la Ley  136/94, corresponde  al Ejecutivo presentar cada año al  Honorable Concejo Municipal el Proyecto de Presupuesto A1</t>
  </si>
  <si>
    <t xml:space="preserve">A  C   U  E  R   D  A  </t>
  </si>
  <si>
    <t>Coofinanciaciones</t>
  </si>
  <si>
    <t>Recursos del FOSYGA</t>
  </si>
  <si>
    <t xml:space="preserve"> ACUERDO No. 023</t>
  </si>
  <si>
    <t>El  Cocuy, Diciembre 16  de 2003</t>
  </si>
  <si>
    <t>EL HONORABLE CONCEJO MUNICIPAL DE EL COCUY, BOYACA, EN USO DE SUS ATRIBUCIONES CONSTITUCIONALES Y LEGALES Y LAS CONFERIDAS EN LA LEY 136/94, DECRETO 111/96, LEY 617/2000, LEY 715 DE 2001 Y DEMAS NORMAS CONCORDANTES Y:</t>
  </si>
  <si>
    <r>
      <t>ARTICULO PRIMERO.</t>
    </r>
    <r>
      <rPr>
        <sz val="12"/>
        <rFont val="Arial"/>
        <family val="2"/>
      </rPr>
      <t xml:space="preserve">- Fìjese el monto del Presupuesto General de Rentas y Recursos de capital del Municipio de El Cocuy, para la vigencia fiscal comprendida entre el primero (1) de Enero y el treinta y uno (31) de Diciembre de Dos Mil Cuatro (2004) en </t>
    </r>
    <r>
      <rPr>
        <b/>
        <sz val="12"/>
        <rFont val="Arial"/>
        <family val="2"/>
      </rPr>
      <t>DOS MIL CUATROCIENTOS CINCO   MILLONES NOVECIENTOS CINCUENTA Y CUATRO  MIL  OCHOCIENTOS SETENTA PESOS ($ 2.405.954.870,00) M/cte.-</t>
    </r>
  </si>
  <si>
    <t>2.315.954.870.00</t>
  </si>
  <si>
    <t>ARTICULO SEGUNDO.-   Aprópiese para atender los Gastos de Funcionmaiento e Inversión del Municipio de El Cocuy durante la vigencia fiscal comprendida entre el primero (1) de Enero y el treinta y uno (31) de Diciembre de Dos Mil Cuatro (2004), la suma de DOS MIL CUATROCIENTOS CINCO MILLONES NOVECIENTOS CINCEUNTA Y CUATRO MIL OCHOCIENTOS SETENTA PESOS ($ 2.405.954.870,00) m/cte.-</t>
  </si>
  <si>
    <t>TOTAL GASTOS DE FUNCIONAMIENTO, U.S.P. E INVERSION PUBLICA                                $ 673.623.805</t>
  </si>
  <si>
    <t>488.623.805.</t>
  </si>
  <si>
    <t>63.896.050.</t>
  </si>
  <si>
    <t>POR MEDIO DEL CUAL SE FIJA EL PRESUPUESO DE INGRESOS Y GASTOS  DEL MUNICIPIO DE EL COCUY , BOYACA , PARA LA VIGENCIA FISCAL COMPRENDIDA ENTRE EL PRIMERO (1) DE ENERO Y EL TREINTA Y UNO  (31) DE DICIEMBRE DE (2004).-</t>
  </si>
  <si>
    <t xml:space="preserve">          130.000105 N.</t>
  </si>
  <si>
    <t>Deficit Fiscal Servivios Personale</t>
  </si>
  <si>
    <t xml:space="preserve">                140000113 N</t>
  </si>
  <si>
    <t>Deficit Fiscal Servicio personales 2003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</si>
</sst>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* #,##0_);_(* \(#,##0\);_(* &quot;-&quot;_);_(@_)"/>
    <numFmt numFmtId="170" formatCode="_(&quot;C$&quot;* #,##0.00_);_(&quot;C$&quot;* \(#,##0.00\);_(&quot;C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.0\ _P_t_s_-;\-* #,##0.0\ _P_t_s_-;_-* &quot;-&quot;??\ _P_t_s_-;_-@_-"/>
    <numFmt numFmtId="181" formatCode="_-* #,##0\ _P_t_s_-;\-* #,##0\ _P_t_s_-;_-* &quot;-&quot;??\ _P_t_s_-;_-@_-"/>
    <numFmt numFmtId="182" formatCode="_-* #,##0.00\ [$€]_-;\-* #,##0.00\ [$€]_-;_-* &quot;-&quot;??\ [$€]_-;_-@_-"/>
  </numFmts>
  <fonts count="1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b/>
      <sz val="9"/>
      <color indexed="60"/>
      <name val="Arial"/>
      <family val="2"/>
    </font>
    <font>
      <b/>
      <sz val="9"/>
      <color indexed="53"/>
      <name val="Arial"/>
      <family val="2"/>
    </font>
    <font>
      <b/>
      <sz val="11"/>
      <color indexed="5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9" fontId="0" fillId="0" borderId="0" xfId="16" applyAlignment="1">
      <alignment/>
    </xf>
    <xf numFmtId="0" fontId="2" fillId="0" borderId="0" xfId="0" applyFont="1" applyAlignment="1">
      <alignment/>
    </xf>
    <xf numFmtId="179" fontId="1" fillId="0" borderId="0" xfId="0" applyNumberFormat="1" applyFont="1" applyAlignment="1">
      <alignment/>
    </xf>
    <xf numFmtId="179" fontId="2" fillId="0" borderId="0" xfId="16" applyFont="1" applyAlignment="1">
      <alignment/>
    </xf>
    <xf numFmtId="0" fontId="1" fillId="0" borderId="0" xfId="0" applyFont="1" applyAlignment="1">
      <alignment/>
    </xf>
    <xf numFmtId="179" fontId="1" fillId="0" borderId="0" xfId="16" applyFont="1" applyAlignment="1">
      <alignment/>
    </xf>
    <xf numFmtId="179" fontId="2" fillId="0" borderId="0" xfId="0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6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179" fontId="6" fillId="0" borderId="0" xfId="16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9" fontId="4" fillId="0" borderId="0" xfId="16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9" fontId="8" fillId="0" borderId="0" xfId="16" applyFont="1" applyAlignment="1">
      <alignment/>
    </xf>
    <xf numFmtId="181" fontId="2" fillId="0" borderId="0" xfId="16" applyNumberFormat="1" applyFont="1" applyAlignment="1">
      <alignment/>
    </xf>
    <xf numFmtId="181" fontId="1" fillId="0" borderId="0" xfId="16" applyNumberFormat="1" applyFont="1" applyAlignment="1">
      <alignment/>
    </xf>
    <xf numFmtId="181" fontId="1" fillId="0" borderId="0" xfId="0" applyNumberFormat="1" applyFont="1" applyAlignment="1">
      <alignment/>
    </xf>
    <xf numFmtId="181" fontId="0" fillId="0" borderId="0" xfId="16" applyNumberFormat="1" applyFont="1" applyAlignment="1">
      <alignment/>
    </xf>
    <xf numFmtId="181" fontId="6" fillId="0" borderId="0" xfId="16" applyNumberFormat="1" applyFont="1" applyAlignment="1">
      <alignment/>
    </xf>
    <xf numFmtId="181" fontId="0" fillId="0" borderId="0" xfId="16" applyNumberFormat="1" applyAlignment="1">
      <alignment/>
    </xf>
    <xf numFmtId="181" fontId="6" fillId="0" borderId="0" xfId="0" applyNumberFormat="1" applyFont="1" applyAlignment="1">
      <alignment/>
    </xf>
    <xf numFmtId="181" fontId="3" fillId="0" borderId="0" xfId="16" applyNumberFormat="1" applyFont="1" applyAlignment="1">
      <alignment/>
    </xf>
    <xf numFmtId="181" fontId="0" fillId="0" borderId="0" xfId="16" applyNumberFormat="1" applyFont="1" applyAlignment="1">
      <alignment/>
    </xf>
    <xf numFmtId="171" fontId="11" fillId="0" borderId="0" xfId="0" applyNumberFormat="1" applyFont="1" applyAlignment="1">
      <alignment/>
    </xf>
    <xf numFmtId="181" fontId="11" fillId="0" borderId="0" xfId="16" applyNumberFormat="1" applyFont="1" applyAlignment="1">
      <alignment/>
    </xf>
    <xf numFmtId="181" fontId="2" fillId="0" borderId="0" xfId="16" applyNumberFormat="1" applyFont="1" applyAlignment="1">
      <alignment horizontal="left"/>
    </xf>
    <xf numFmtId="181" fontId="2" fillId="0" borderId="0" xfId="16" applyNumberFormat="1" applyFont="1" applyAlignment="1">
      <alignment horizontal="center"/>
    </xf>
    <xf numFmtId="181" fontId="1" fillId="0" borderId="0" xfId="16" applyNumberFormat="1" applyFont="1" applyAlignment="1">
      <alignment horizontal="center"/>
    </xf>
    <xf numFmtId="181" fontId="9" fillId="0" borderId="0" xfId="16" applyNumberFormat="1" applyFont="1" applyAlignment="1">
      <alignment horizontal="left"/>
    </xf>
    <xf numFmtId="181" fontId="9" fillId="0" borderId="0" xfId="16" applyNumberFormat="1" applyFont="1" applyAlignment="1">
      <alignment horizontal="center"/>
    </xf>
    <xf numFmtId="181" fontId="9" fillId="0" borderId="0" xfId="16" applyNumberFormat="1" applyFont="1" applyAlignment="1">
      <alignment/>
    </xf>
    <xf numFmtId="181" fontId="10" fillId="0" borderId="0" xfId="16" applyNumberFormat="1" applyFont="1" applyAlignment="1">
      <alignment/>
    </xf>
    <xf numFmtId="181" fontId="3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71" fontId="12" fillId="0" borderId="0" xfId="0" applyNumberFormat="1" applyFont="1" applyAlignment="1">
      <alignment/>
    </xf>
    <xf numFmtId="181" fontId="12" fillId="0" borderId="0" xfId="0" applyNumberFormat="1" applyFont="1" applyAlignment="1">
      <alignment/>
    </xf>
    <xf numFmtId="179" fontId="12" fillId="0" borderId="0" xfId="16" applyFont="1" applyAlignment="1">
      <alignment/>
    </xf>
    <xf numFmtId="181" fontId="13" fillId="0" borderId="0" xfId="16" applyNumberFormat="1" applyFont="1" applyAlignment="1">
      <alignment/>
    </xf>
    <xf numFmtId="181" fontId="14" fillId="0" borderId="0" xfId="16" applyNumberFormat="1" applyFont="1" applyAlignment="1">
      <alignment/>
    </xf>
    <xf numFmtId="181" fontId="15" fillId="0" borderId="0" xfId="16" applyNumberFormat="1" applyFont="1" applyAlignment="1">
      <alignment/>
    </xf>
    <xf numFmtId="0" fontId="6" fillId="0" borderId="0" xfId="0" applyFont="1" applyAlignment="1">
      <alignment horizontal="center"/>
    </xf>
    <xf numFmtId="181" fontId="10" fillId="0" borderId="0" xfId="16" applyNumberFormat="1" applyFont="1" applyAlignment="1">
      <alignment horizontal="left"/>
    </xf>
    <xf numFmtId="0" fontId="6" fillId="0" borderId="0" xfId="0" applyFont="1" applyAlignment="1">
      <alignment horizontal="right"/>
    </xf>
    <xf numFmtId="181" fontId="10" fillId="0" borderId="0" xfId="16" applyNumberFormat="1" applyFont="1" applyAlignment="1">
      <alignment horizontal="right"/>
    </xf>
    <xf numFmtId="181" fontId="9" fillId="0" borderId="0" xfId="16" applyNumberFormat="1" applyFont="1" applyAlignment="1">
      <alignment horizontal="right"/>
    </xf>
    <xf numFmtId="3" fontId="1" fillId="0" borderId="0" xfId="0" applyNumberFormat="1" applyFont="1" applyAlignment="1">
      <alignment/>
    </xf>
    <xf numFmtId="179" fontId="0" fillId="0" borderId="0" xfId="16" applyFont="1" applyAlignment="1">
      <alignment/>
    </xf>
    <xf numFmtId="179" fontId="10" fillId="0" borderId="0" xfId="16" applyFont="1" applyAlignment="1">
      <alignment/>
    </xf>
    <xf numFmtId="3" fontId="0" fillId="0" borderId="0" xfId="0" applyNumberFormat="1" applyAlignment="1">
      <alignment/>
    </xf>
    <xf numFmtId="181" fontId="1" fillId="0" borderId="0" xfId="16" applyNumberFormat="1" applyFont="1" applyAlignment="1">
      <alignment horizontal="right"/>
    </xf>
    <xf numFmtId="179" fontId="1" fillId="0" borderId="0" xfId="16" applyFont="1" applyAlignment="1">
      <alignment horizontal="right"/>
    </xf>
    <xf numFmtId="3" fontId="6" fillId="0" borderId="0" xfId="0" applyNumberFormat="1" applyFont="1" applyAlignment="1">
      <alignment/>
    </xf>
    <xf numFmtId="0" fontId="0" fillId="0" borderId="0" xfId="0" applyAlignment="1">
      <alignment/>
    </xf>
    <xf numFmtId="181" fontId="15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justify" vertical="justify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1" fontId="1" fillId="0" borderId="0" xfId="16" applyNumberFormat="1" applyFont="1" applyAlignment="1">
      <alignment horizontal="center"/>
    </xf>
    <xf numFmtId="181" fontId="10" fillId="0" borderId="0" xfId="16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justify" vertical="justify"/>
    </xf>
    <xf numFmtId="0" fontId="8" fillId="0" borderId="0" xfId="0" applyFont="1" applyAlignment="1">
      <alignment horizontal="justify" vertic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81" fontId="2" fillId="0" borderId="0" xfId="16" applyNumberFormat="1" applyFont="1" applyAlignment="1">
      <alignment/>
    </xf>
    <xf numFmtId="0" fontId="6" fillId="0" borderId="0" xfId="0" applyFont="1" applyAlignment="1">
      <alignment horizontal="justify" vertical="justify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4"/>
  <sheetViews>
    <sheetView tabSelected="1" zoomScale="75" zoomScaleNormal="75" workbookViewId="0" topLeftCell="A199">
      <selection activeCell="A199" sqref="A199"/>
    </sheetView>
  </sheetViews>
  <sheetFormatPr defaultColWidth="11.421875" defaultRowHeight="12.75"/>
  <cols>
    <col min="1" max="1" width="17.28125" style="0" customWidth="1"/>
    <col min="2" max="3" width="9.140625" style="0" customWidth="1"/>
    <col min="4" max="4" width="11.00390625" style="0" customWidth="1"/>
    <col min="5" max="5" width="6.140625" style="0" customWidth="1"/>
    <col min="6" max="6" width="18.28125" style="0" customWidth="1"/>
    <col min="7" max="7" width="39.140625" style="0" customWidth="1"/>
    <col min="8" max="8" width="22.00390625" style="0" hidden="1" customWidth="1"/>
    <col min="9" max="16384" width="9.140625" style="0" customWidth="1"/>
  </cols>
  <sheetData>
    <row r="2" spans="1:8" ht="18">
      <c r="A2" s="66" t="s">
        <v>0</v>
      </c>
      <c r="B2" s="66"/>
      <c r="C2" s="66"/>
      <c r="D2" s="66"/>
      <c r="E2" s="66"/>
      <c r="F2" s="66"/>
      <c r="G2" s="66"/>
      <c r="H2" s="66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18">
      <c r="A4" s="66" t="s">
        <v>253</v>
      </c>
      <c r="B4" s="66"/>
      <c r="C4" s="66"/>
      <c r="D4" s="66"/>
      <c r="E4" s="66"/>
      <c r="F4" s="66"/>
      <c r="G4" s="66"/>
      <c r="H4" s="66"/>
    </row>
    <row r="5" spans="1:8" ht="15.75">
      <c r="A5" s="65" t="s">
        <v>254</v>
      </c>
      <c r="B5" s="65"/>
      <c r="C5" s="65"/>
      <c r="D5" s="65"/>
      <c r="E5" s="65"/>
      <c r="F5" s="65"/>
      <c r="G5" s="65"/>
      <c r="H5" s="65"/>
    </row>
    <row r="6" spans="1:8" ht="12.75">
      <c r="A6" s="77"/>
      <c r="B6" s="70"/>
      <c r="C6" s="70"/>
      <c r="D6" s="70"/>
      <c r="E6" s="70"/>
      <c r="F6" s="70"/>
      <c r="G6" s="70"/>
      <c r="H6" s="70"/>
    </row>
    <row r="7" spans="1:9" ht="12.75">
      <c r="A7" s="70"/>
      <c r="B7" s="70"/>
      <c r="C7" s="70"/>
      <c r="D7" s="70"/>
      <c r="E7" s="70"/>
      <c r="F7" s="70"/>
      <c r="G7" s="70"/>
      <c r="H7" s="70"/>
      <c r="I7" s="18"/>
    </row>
    <row r="8" spans="1:9" ht="30" customHeight="1">
      <c r="A8" s="64" t="s">
        <v>262</v>
      </c>
      <c r="B8" s="64"/>
      <c r="C8" s="64"/>
      <c r="D8" s="64"/>
      <c r="E8" s="64"/>
      <c r="F8" s="64"/>
      <c r="G8" s="64"/>
      <c r="H8" s="61"/>
      <c r="I8" s="18"/>
    </row>
    <row r="9" spans="1:9" ht="12.75">
      <c r="A9" s="18"/>
      <c r="B9" s="18"/>
      <c r="C9" s="18"/>
      <c r="D9" s="18"/>
      <c r="E9" s="18"/>
      <c r="F9" s="18"/>
      <c r="G9" s="18"/>
      <c r="H9" s="18"/>
      <c r="I9" s="18"/>
    </row>
    <row r="10" spans="1:9" ht="40.5" customHeight="1">
      <c r="A10" s="75" t="s">
        <v>255</v>
      </c>
      <c r="B10" s="75"/>
      <c r="C10" s="75"/>
      <c r="D10" s="75"/>
      <c r="E10" s="75"/>
      <c r="F10" s="75"/>
      <c r="G10" s="75"/>
      <c r="H10" s="18"/>
      <c r="I10" s="18"/>
    </row>
    <row r="11" spans="1:9" ht="12.75" hidden="1">
      <c r="A11" s="18" t="s">
        <v>246</v>
      </c>
      <c r="B11" s="18"/>
      <c r="C11" s="18"/>
      <c r="D11" s="18"/>
      <c r="E11" s="18"/>
      <c r="F11" s="18"/>
      <c r="G11" s="18"/>
      <c r="H11" s="18"/>
      <c r="I11" s="18"/>
    </row>
    <row r="12" spans="1:9" ht="12.75" hidden="1">
      <c r="A12" s="18" t="s">
        <v>4</v>
      </c>
      <c r="B12" s="18"/>
      <c r="C12" s="18"/>
      <c r="D12" s="18"/>
      <c r="E12" s="18"/>
      <c r="F12" s="18"/>
      <c r="G12" s="18"/>
      <c r="H12" s="18"/>
      <c r="I12" s="18"/>
    </row>
    <row r="13" spans="1:9" ht="12.75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67" t="s">
        <v>1</v>
      </c>
      <c r="B14" s="67"/>
      <c r="C14" s="67"/>
      <c r="D14" s="67"/>
      <c r="E14" s="67"/>
      <c r="F14" s="67"/>
      <c r="G14" s="67"/>
      <c r="H14" s="67"/>
      <c r="I14" s="18"/>
    </row>
    <row r="15" spans="1:9" ht="12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18" t="s">
        <v>247</v>
      </c>
      <c r="B16" s="18"/>
      <c r="C16" s="18"/>
      <c r="D16" s="18"/>
      <c r="E16" s="18"/>
      <c r="F16" s="18"/>
      <c r="G16" s="18"/>
      <c r="H16" s="18"/>
      <c r="I16" s="18"/>
    </row>
    <row r="17" spans="1:9" ht="12.75">
      <c r="A17" s="18" t="s">
        <v>5</v>
      </c>
      <c r="B17" s="18"/>
      <c r="C17" s="18"/>
      <c r="D17" s="18"/>
      <c r="E17" s="18"/>
      <c r="F17" s="18"/>
      <c r="G17" s="18"/>
      <c r="H17" s="18"/>
      <c r="I17" s="18"/>
    </row>
    <row r="18" spans="1:9" ht="12.75">
      <c r="A18" s="18" t="s">
        <v>6</v>
      </c>
      <c r="B18" s="18"/>
      <c r="C18" s="18"/>
      <c r="D18" s="18" t="s">
        <v>232</v>
      </c>
      <c r="E18" s="18"/>
      <c r="F18" s="18"/>
      <c r="G18" s="18" t="s">
        <v>235</v>
      </c>
      <c r="H18" s="18"/>
      <c r="I18" s="18"/>
    </row>
    <row r="19" spans="1:9" ht="12.75">
      <c r="A19" s="18" t="s">
        <v>233</v>
      </c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12.75">
      <c r="A21" s="18" t="s">
        <v>7</v>
      </c>
      <c r="B21" s="18"/>
      <c r="C21" s="18"/>
      <c r="D21" s="18"/>
      <c r="E21" s="18"/>
      <c r="F21" s="18"/>
      <c r="G21" s="18"/>
      <c r="H21" s="18"/>
      <c r="I21" s="18"/>
    </row>
    <row r="22" spans="1:9" ht="12.75">
      <c r="A22" s="18" t="s">
        <v>8</v>
      </c>
      <c r="B22" s="18"/>
      <c r="C22" s="18"/>
      <c r="D22" s="18"/>
      <c r="E22" s="18"/>
      <c r="F22" s="18"/>
      <c r="G22" s="18"/>
      <c r="H22" s="18"/>
      <c r="I22" s="18"/>
    </row>
    <row r="23" spans="1:9" ht="12.75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2.75">
      <c r="A24" s="18" t="s">
        <v>248</v>
      </c>
      <c r="B24" s="18"/>
      <c r="C24" s="18"/>
      <c r="D24" s="18"/>
      <c r="E24" s="18"/>
      <c r="F24" s="18"/>
      <c r="G24" s="18"/>
      <c r="H24" s="18"/>
      <c r="I24" s="18"/>
    </row>
    <row r="25" spans="1:9" ht="12.75">
      <c r="A25" s="18" t="s">
        <v>9</v>
      </c>
      <c r="B25" s="18"/>
      <c r="C25" s="18"/>
      <c r="D25" s="18"/>
      <c r="E25" s="18"/>
      <c r="F25" s="18"/>
      <c r="G25" s="18"/>
      <c r="H25" s="18"/>
      <c r="I25" s="18"/>
    </row>
    <row r="26" spans="1:9" ht="12.75">
      <c r="A26" s="18" t="s">
        <v>10</v>
      </c>
      <c r="B26" s="18"/>
      <c r="C26" s="18"/>
      <c r="D26" s="18"/>
      <c r="E26" s="18"/>
      <c r="F26" s="18"/>
      <c r="G26" s="18"/>
      <c r="H26" s="18"/>
      <c r="I26" s="18"/>
    </row>
    <row r="27" spans="1:9" ht="12.7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2.75">
      <c r="A28" s="18" t="s">
        <v>249</v>
      </c>
      <c r="B28" s="18"/>
      <c r="C28" s="18"/>
      <c r="D28" s="18"/>
      <c r="E28" s="18"/>
      <c r="F28" s="18"/>
      <c r="G28" s="18"/>
      <c r="H28" s="18"/>
      <c r="I28" s="18"/>
    </row>
    <row r="29" spans="1:9" ht="12.75">
      <c r="A29" s="18" t="s">
        <v>11</v>
      </c>
      <c r="B29" s="18"/>
      <c r="C29" s="18"/>
      <c r="D29" s="18"/>
      <c r="E29" s="18"/>
      <c r="F29" s="18"/>
      <c r="G29" s="18"/>
      <c r="H29" s="18"/>
      <c r="I29" s="18"/>
    </row>
    <row r="30" spans="1:9" ht="12.75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2.75" customHeight="1" hidden="1">
      <c r="A31" s="18" t="s">
        <v>12</v>
      </c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78"/>
      <c r="B32" s="78"/>
      <c r="C32" s="78"/>
      <c r="D32" s="78"/>
      <c r="E32" s="78"/>
      <c r="F32" s="78"/>
      <c r="G32" s="78"/>
      <c r="H32" s="78"/>
      <c r="I32" s="18"/>
    </row>
    <row r="33" spans="1:9" ht="12.75">
      <c r="A33" s="78"/>
      <c r="B33" s="78"/>
      <c r="C33" s="78"/>
      <c r="D33" s="78"/>
      <c r="E33" s="78"/>
      <c r="F33" s="78"/>
      <c r="G33" s="78"/>
      <c r="H33" s="78"/>
      <c r="I33" s="18"/>
    </row>
    <row r="34" spans="1:9" ht="12.75">
      <c r="A34" s="18" t="s">
        <v>13</v>
      </c>
      <c r="B34" s="18"/>
      <c r="C34" s="18"/>
      <c r="D34" s="18"/>
      <c r="E34" s="18"/>
      <c r="F34" s="18"/>
      <c r="G34" s="18"/>
      <c r="H34" s="18"/>
      <c r="I34" s="18"/>
    </row>
    <row r="35" spans="1:9" ht="12.75">
      <c r="A35" s="78"/>
      <c r="B35" s="70"/>
      <c r="C35" s="70"/>
      <c r="D35" s="70"/>
      <c r="E35" s="70"/>
      <c r="F35" s="70"/>
      <c r="G35" s="70"/>
      <c r="H35" s="70"/>
      <c r="I35" s="18"/>
    </row>
    <row r="36" spans="1:9" ht="12.75">
      <c r="A36" s="70"/>
      <c r="B36" s="70"/>
      <c r="C36" s="70"/>
      <c r="D36" s="70"/>
      <c r="E36" s="70"/>
      <c r="F36" s="70"/>
      <c r="G36" s="70"/>
      <c r="H36" s="70"/>
      <c r="I36" s="18"/>
    </row>
    <row r="37" spans="1:8" ht="18">
      <c r="A37" s="66" t="s">
        <v>250</v>
      </c>
      <c r="B37" s="66"/>
      <c r="C37" s="66"/>
      <c r="D37" s="66"/>
      <c r="E37" s="66"/>
      <c r="F37" s="66"/>
      <c r="G37" s="66"/>
      <c r="H37" s="66"/>
    </row>
    <row r="38" spans="1:8" ht="12.75">
      <c r="A38" s="73"/>
      <c r="B38" s="70"/>
      <c r="C38" s="70"/>
      <c r="D38" s="70"/>
      <c r="E38" s="70"/>
      <c r="F38" s="70"/>
      <c r="G38" s="70"/>
      <c r="H38" s="70"/>
    </row>
    <row r="39" spans="1:8" ht="12.75">
      <c r="A39" s="70"/>
      <c r="B39" s="70"/>
      <c r="C39" s="70"/>
      <c r="D39" s="70"/>
      <c r="E39" s="70"/>
      <c r="F39" s="70"/>
      <c r="G39" s="70"/>
      <c r="H39" s="70"/>
    </row>
    <row r="40" spans="1:11" ht="15" hidden="1">
      <c r="A40" s="20" t="s">
        <v>236</v>
      </c>
      <c r="B40" s="20"/>
      <c r="C40" s="21"/>
      <c r="D40" s="21"/>
      <c r="E40" s="21"/>
      <c r="F40" s="56"/>
      <c r="G40" s="56"/>
      <c r="H40" s="21"/>
      <c r="I40" s="18"/>
      <c r="J40" s="18"/>
      <c r="K40" s="18"/>
    </row>
    <row r="41" spans="1:11" ht="14.25" hidden="1">
      <c r="A41" s="21" t="s">
        <v>14</v>
      </c>
      <c r="B41" s="21"/>
      <c r="C41" s="21"/>
      <c r="D41" s="21"/>
      <c r="E41" s="21"/>
      <c r="F41" s="56"/>
      <c r="G41" s="56"/>
      <c r="H41" s="21"/>
      <c r="I41" s="18"/>
      <c r="J41" s="18"/>
      <c r="K41" s="18"/>
    </row>
    <row r="42" spans="1:11" ht="14.25" hidden="1">
      <c r="A42" s="21" t="s">
        <v>15</v>
      </c>
      <c r="B42" s="21"/>
      <c r="C42" s="21"/>
      <c r="D42" s="21"/>
      <c r="E42" s="21" t="s">
        <v>229</v>
      </c>
      <c r="F42" s="56"/>
      <c r="G42" s="56" t="s">
        <v>237</v>
      </c>
      <c r="H42" s="21"/>
      <c r="I42" s="18" t="s">
        <v>230</v>
      </c>
      <c r="J42" s="18"/>
      <c r="K42" s="18"/>
    </row>
    <row r="43" spans="1:8" ht="12.75" hidden="1">
      <c r="A43" s="2" t="s">
        <v>238</v>
      </c>
      <c r="B43" s="2"/>
      <c r="C43" s="2"/>
      <c r="D43" s="2"/>
      <c r="E43" s="2"/>
      <c r="F43" s="4"/>
      <c r="G43" s="4"/>
      <c r="H43" s="2"/>
    </row>
    <row r="44" spans="1:8" ht="12.75" hidden="1">
      <c r="A44" s="2"/>
      <c r="B44" s="2"/>
      <c r="C44" s="2"/>
      <c r="D44" s="2"/>
      <c r="E44" s="2"/>
      <c r="F44" s="4"/>
      <c r="G44" s="4"/>
      <c r="H44" s="2"/>
    </row>
    <row r="45" spans="1:10" ht="75" customHeight="1">
      <c r="A45" s="71" t="s">
        <v>256</v>
      </c>
      <c r="B45" s="72"/>
      <c r="C45" s="72"/>
      <c r="D45" s="72"/>
      <c r="E45" s="72"/>
      <c r="F45" s="72"/>
      <c r="G45" s="72"/>
      <c r="H45" s="72"/>
      <c r="I45" s="70"/>
      <c r="J45" s="70"/>
    </row>
    <row r="46" spans="1:8" ht="12.75">
      <c r="A46" s="73"/>
      <c r="B46" s="70"/>
      <c r="C46" s="70"/>
      <c r="D46" s="70"/>
      <c r="E46" s="70"/>
      <c r="F46" s="70"/>
      <c r="G46" s="70"/>
      <c r="H46" s="70"/>
    </row>
    <row r="47" spans="1:8" ht="12.75">
      <c r="A47" s="70"/>
      <c r="B47" s="70"/>
      <c r="C47" s="70"/>
      <c r="D47" s="70"/>
      <c r="E47" s="70"/>
      <c r="F47" s="70"/>
      <c r="G47" s="70"/>
      <c r="H47" s="70"/>
    </row>
    <row r="48" spans="1:8" ht="15.75">
      <c r="A48" s="65" t="s">
        <v>3</v>
      </c>
      <c r="B48" s="65"/>
      <c r="C48" s="65"/>
      <c r="D48" s="65"/>
      <c r="E48" s="65"/>
      <c r="F48" s="65"/>
      <c r="G48" s="65"/>
      <c r="H48" s="65"/>
    </row>
    <row r="49" spans="1:8" ht="15.75">
      <c r="A49" s="65" t="s">
        <v>16</v>
      </c>
      <c r="B49" s="65"/>
      <c r="C49" s="65"/>
      <c r="D49" s="65"/>
      <c r="E49" s="65"/>
      <c r="F49" s="65"/>
      <c r="G49" s="65"/>
      <c r="H49" s="65"/>
    </row>
    <row r="50" spans="1:8" ht="15.75">
      <c r="A50" s="65" t="s">
        <v>17</v>
      </c>
      <c r="B50" s="65"/>
      <c r="C50" s="65"/>
      <c r="D50" s="65"/>
      <c r="E50" s="65"/>
      <c r="F50" s="65"/>
      <c r="G50" s="65"/>
      <c r="H50" s="65"/>
    </row>
    <row r="51" spans="1:8" ht="15.75">
      <c r="A51" s="74"/>
      <c r="B51" s="70"/>
      <c r="C51" s="70"/>
      <c r="D51" s="70"/>
      <c r="E51" s="70"/>
      <c r="F51" s="70"/>
      <c r="G51" s="70"/>
      <c r="H51" s="70"/>
    </row>
    <row r="52" spans="1:8" ht="15.75">
      <c r="A52" s="65" t="s">
        <v>18</v>
      </c>
      <c r="B52" s="65"/>
      <c r="C52" s="65"/>
      <c r="D52" s="65"/>
      <c r="E52" s="65"/>
      <c r="F52" s="65"/>
      <c r="G52" s="65"/>
      <c r="H52" s="65"/>
    </row>
    <row r="53" spans="1:8" ht="15.75">
      <c r="A53" s="65" t="s">
        <v>19</v>
      </c>
      <c r="B53" s="65"/>
      <c r="C53" s="65"/>
      <c r="D53" s="65"/>
      <c r="E53" s="65"/>
      <c r="F53" s="65"/>
      <c r="G53" s="65"/>
      <c r="H53" s="65"/>
    </row>
    <row r="54" spans="1:8" ht="12.75">
      <c r="A54" s="73"/>
      <c r="B54" s="70"/>
      <c r="C54" s="70"/>
      <c r="D54" s="70"/>
      <c r="E54" s="70"/>
      <c r="F54" s="70"/>
      <c r="G54" s="70"/>
      <c r="H54" s="70"/>
    </row>
    <row r="55" spans="1:8" ht="12.75">
      <c r="A55" s="70"/>
      <c r="B55" s="70"/>
      <c r="C55" s="70"/>
      <c r="D55" s="70"/>
      <c r="E55" s="70"/>
      <c r="F55" s="70"/>
      <c r="G55" s="70"/>
      <c r="H55" s="70"/>
    </row>
    <row r="56" spans="1:8" ht="15.75">
      <c r="A56" s="16" t="s">
        <v>20</v>
      </c>
      <c r="B56" s="16"/>
      <c r="C56" s="2"/>
      <c r="D56" s="2"/>
      <c r="E56" s="2"/>
      <c r="F56" s="4"/>
      <c r="G56" s="14">
        <v>2405954870</v>
      </c>
      <c r="H56" s="54">
        <v>2611782339</v>
      </c>
    </row>
    <row r="57" spans="1:8" ht="12.75">
      <c r="A57" s="2"/>
      <c r="B57" s="2"/>
      <c r="C57" s="2"/>
      <c r="D57" s="2"/>
      <c r="E57" s="2"/>
      <c r="F57" s="4"/>
      <c r="G57" s="4"/>
      <c r="H57" s="4"/>
    </row>
    <row r="58" spans="1:8" ht="15.75">
      <c r="A58" s="16" t="s">
        <v>21</v>
      </c>
      <c r="B58" s="16"/>
      <c r="C58" s="17"/>
      <c r="D58" s="2"/>
      <c r="E58" s="2"/>
      <c r="F58" s="5"/>
      <c r="G58" s="14">
        <v>2315954870</v>
      </c>
      <c r="H58" s="58">
        <v>2315954870</v>
      </c>
    </row>
    <row r="59" spans="1:8" ht="12.75">
      <c r="A59" s="2"/>
      <c r="B59" s="2"/>
      <c r="C59" s="2"/>
      <c r="D59" s="2"/>
      <c r="E59" s="2"/>
      <c r="F59" s="2"/>
      <c r="G59" s="4"/>
      <c r="H59" s="4"/>
    </row>
    <row r="60" spans="1:8" ht="15">
      <c r="A60" s="20" t="s">
        <v>22</v>
      </c>
      <c r="B60" s="20"/>
      <c r="C60" s="20"/>
      <c r="D60" s="2"/>
      <c r="E60" s="2"/>
      <c r="F60" s="2"/>
      <c r="G60" s="62">
        <v>121800000</v>
      </c>
      <c r="H60" s="6"/>
    </row>
    <row r="61" spans="1:8" ht="15">
      <c r="A61" s="20"/>
      <c r="B61" s="20"/>
      <c r="C61" s="20"/>
      <c r="D61" s="2"/>
      <c r="E61" s="2"/>
      <c r="F61" s="2"/>
      <c r="G61" s="44"/>
      <c r="H61" s="6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5">
      <c r="A63" s="20">
        <v>120101</v>
      </c>
      <c r="B63" s="20" t="s">
        <v>23</v>
      </c>
      <c r="C63" s="20"/>
      <c r="D63" s="20"/>
      <c r="E63" s="5"/>
      <c r="F63" s="5"/>
      <c r="G63" s="25">
        <f>SUM(F64:F65)</f>
        <v>101500000</v>
      </c>
      <c r="H63" s="5"/>
    </row>
    <row r="64" spans="1:8" ht="12.75">
      <c r="A64" s="18">
        <v>12010101</v>
      </c>
      <c r="B64" s="18" t="s">
        <v>24</v>
      </c>
      <c r="C64" s="18"/>
      <c r="D64" s="18"/>
      <c r="E64" s="13"/>
      <c r="F64" s="26">
        <v>100000000</v>
      </c>
      <c r="G64" s="5"/>
      <c r="H64" s="6"/>
    </row>
    <row r="65" spans="1:8" ht="12.75">
      <c r="A65" s="18">
        <v>12010102</v>
      </c>
      <c r="B65" s="18" t="s">
        <v>25</v>
      </c>
      <c r="C65" s="18"/>
      <c r="D65" s="18"/>
      <c r="E65" s="13"/>
      <c r="F65" s="26">
        <v>1500000</v>
      </c>
      <c r="G65" s="2"/>
      <c r="H65" s="6"/>
    </row>
    <row r="66" spans="1:8" ht="12.75">
      <c r="A66" s="2"/>
      <c r="B66" s="2"/>
      <c r="C66" s="2"/>
      <c r="D66" s="2"/>
      <c r="E66" s="2"/>
      <c r="F66" s="2"/>
      <c r="G66" s="4"/>
      <c r="H66" s="6"/>
    </row>
    <row r="67" spans="1:8" ht="15">
      <c r="A67" s="20">
        <v>120102</v>
      </c>
      <c r="B67" s="20" t="s">
        <v>26</v>
      </c>
      <c r="C67" s="20"/>
      <c r="D67" s="20"/>
      <c r="E67" s="2"/>
      <c r="F67" s="4"/>
      <c r="G67" s="25">
        <f>SUM(F68:F82)</f>
        <v>20300000</v>
      </c>
      <c r="H67" s="6"/>
    </row>
    <row r="68" spans="1:8" ht="12.75">
      <c r="A68" s="18">
        <v>12010201</v>
      </c>
      <c r="B68" s="18" t="s">
        <v>27</v>
      </c>
      <c r="C68" s="18"/>
      <c r="D68" s="18"/>
      <c r="E68" s="18"/>
      <c r="F68" s="26">
        <v>13000000</v>
      </c>
      <c r="G68" s="2"/>
      <c r="H68" s="4"/>
    </row>
    <row r="69" spans="1:8" ht="12.75">
      <c r="A69" s="18">
        <v>12010202</v>
      </c>
      <c r="B69" s="18" t="s">
        <v>28</v>
      </c>
      <c r="C69" s="18"/>
      <c r="D69" s="18"/>
      <c r="E69" s="18"/>
      <c r="F69" s="26">
        <v>1950000</v>
      </c>
      <c r="G69" s="2"/>
      <c r="H69" s="4"/>
    </row>
    <row r="70" spans="1:8" ht="12.75">
      <c r="A70" s="18">
        <v>12010203</v>
      </c>
      <c r="B70" s="18" t="s">
        <v>29</v>
      </c>
      <c r="C70" s="18"/>
      <c r="D70" s="18"/>
      <c r="E70" s="18"/>
      <c r="F70" s="26">
        <v>150000</v>
      </c>
      <c r="G70" s="2"/>
      <c r="H70" s="6"/>
    </row>
    <row r="71" spans="1:8" ht="12.75">
      <c r="A71" s="18">
        <v>12010204</v>
      </c>
      <c r="B71" s="18" t="s">
        <v>30</v>
      </c>
      <c r="C71" s="18"/>
      <c r="D71" s="18"/>
      <c r="E71" s="18"/>
      <c r="F71" s="26"/>
      <c r="G71" s="2"/>
      <c r="H71" s="6"/>
    </row>
    <row r="72" spans="1:8" ht="12.75">
      <c r="A72" s="18"/>
      <c r="B72" s="18" t="s">
        <v>31</v>
      </c>
      <c r="C72" s="18"/>
      <c r="D72" s="18"/>
      <c r="E72" s="18"/>
      <c r="F72" s="26">
        <v>1000000</v>
      </c>
      <c r="G72" s="2"/>
      <c r="H72" s="6"/>
    </row>
    <row r="73" spans="1:8" ht="12.75">
      <c r="A73" s="18">
        <v>12010205</v>
      </c>
      <c r="B73" s="18" t="s">
        <v>32</v>
      </c>
      <c r="C73" s="18"/>
      <c r="D73" s="18"/>
      <c r="E73" s="18"/>
      <c r="F73" s="26">
        <v>600000</v>
      </c>
      <c r="G73" s="2"/>
      <c r="H73" s="6"/>
    </row>
    <row r="74" spans="1:8" ht="12.75">
      <c r="A74" s="18">
        <v>12010206</v>
      </c>
      <c r="B74" s="18" t="s">
        <v>33</v>
      </c>
      <c r="C74" s="18"/>
      <c r="D74" s="18"/>
      <c r="E74" s="18"/>
      <c r="F74" s="26"/>
      <c r="G74" s="2"/>
      <c r="H74" s="6"/>
    </row>
    <row r="75" spans="1:8" ht="12.75">
      <c r="A75" s="18"/>
      <c r="B75" s="18" t="s">
        <v>34</v>
      </c>
      <c r="C75" s="18"/>
      <c r="D75" s="18"/>
      <c r="E75" s="18"/>
      <c r="F75" s="26">
        <v>1000000</v>
      </c>
      <c r="G75" s="2"/>
      <c r="H75" s="6"/>
    </row>
    <row r="76" spans="1:8" ht="12.75">
      <c r="A76" s="18">
        <v>12010207</v>
      </c>
      <c r="B76" s="18" t="s">
        <v>35</v>
      </c>
      <c r="C76" s="18"/>
      <c r="D76" s="18"/>
      <c r="E76" s="18"/>
      <c r="F76" s="26"/>
      <c r="G76" s="2"/>
      <c r="H76" s="6"/>
    </row>
    <row r="77" spans="1:8" ht="12.75">
      <c r="A77" s="18"/>
      <c r="B77" s="18" t="s">
        <v>36</v>
      </c>
      <c r="C77" s="18"/>
      <c r="D77" s="18"/>
      <c r="E77" s="18"/>
      <c r="F77" s="26">
        <v>1500000</v>
      </c>
      <c r="G77" s="2"/>
      <c r="H77" s="6"/>
    </row>
    <row r="78" spans="1:8" ht="12.75">
      <c r="A78" s="18">
        <v>12010208</v>
      </c>
      <c r="B78" s="18" t="s">
        <v>37</v>
      </c>
      <c r="C78" s="18"/>
      <c r="D78" s="18"/>
      <c r="E78" s="18"/>
      <c r="F78" s="26">
        <v>500000</v>
      </c>
      <c r="G78" s="2"/>
      <c r="H78" s="6"/>
    </row>
    <row r="79" spans="1:8" ht="12.75">
      <c r="A79" s="18">
        <v>12010209</v>
      </c>
      <c r="B79" s="18" t="s">
        <v>38</v>
      </c>
      <c r="C79" s="18"/>
      <c r="D79" s="18"/>
      <c r="E79" s="18"/>
      <c r="F79" s="26">
        <v>300000</v>
      </c>
      <c r="G79" s="2"/>
      <c r="H79" s="4"/>
    </row>
    <row r="80" spans="1:8" ht="12.75">
      <c r="A80" s="18">
        <v>12010210</v>
      </c>
      <c r="B80" s="18" t="s">
        <v>39</v>
      </c>
      <c r="C80" s="18"/>
      <c r="D80" s="18"/>
      <c r="E80" s="18"/>
      <c r="F80" s="26"/>
      <c r="G80" s="2"/>
      <c r="H80" s="2"/>
    </row>
    <row r="81" spans="1:8" ht="12.75">
      <c r="A81" s="18"/>
      <c r="B81" s="18" t="s">
        <v>40</v>
      </c>
      <c r="C81" s="18"/>
      <c r="D81" s="18"/>
      <c r="E81" s="18"/>
      <c r="F81" s="26">
        <v>200000</v>
      </c>
      <c r="G81" s="2"/>
      <c r="H81" s="2"/>
    </row>
    <row r="82" spans="1:8" ht="12.75">
      <c r="A82" s="18">
        <v>12010211</v>
      </c>
      <c r="B82" s="18" t="s">
        <v>41</v>
      </c>
      <c r="C82" s="18"/>
      <c r="D82" s="18"/>
      <c r="E82" s="18"/>
      <c r="F82" s="26">
        <v>100000</v>
      </c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5">
      <c r="A84" s="20">
        <v>1202</v>
      </c>
      <c r="B84" s="20" t="s">
        <v>42</v>
      </c>
      <c r="C84" s="20"/>
      <c r="D84" s="20"/>
      <c r="E84" s="21"/>
      <c r="F84" s="2"/>
      <c r="G84" s="43">
        <f>SUM(G86+G100+G105+G109+G115+G124+G133)</f>
        <v>2186148870</v>
      </c>
      <c r="H84" s="2"/>
    </row>
    <row r="85" spans="1:8" ht="12.75">
      <c r="A85" s="5"/>
      <c r="B85" s="5"/>
      <c r="C85" s="5"/>
      <c r="D85" s="5"/>
      <c r="E85" s="5"/>
      <c r="F85" s="5"/>
      <c r="G85" s="3"/>
      <c r="H85" s="3"/>
    </row>
    <row r="86" spans="1:8" ht="15.75">
      <c r="A86" s="49">
        <v>120201</v>
      </c>
      <c r="B86" s="15" t="s">
        <v>43</v>
      </c>
      <c r="C86" s="15"/>
      <c r="D86" s="15"/>
      <c r="E86" s="15"/>
      <c r="F86" s="15"/>
      <c r="G86" s="42">
        <f>SUM(F88:F98)</f>
        <v>70901000</v>
      </c>
      <c r="H86" s="15"/>
    </row>
    <row r="87" spans="1:8" ht="12.75">
      <c r="A87" s="5"/>
      <c r="B87" s="5"/>
      <c r="C87" s="5"/>
      <c r="D87" s="5"/>
      <c r="E87" s="5"/>
      <c r="F87" s="6"/>
      <c r="G87" s="5"/>
      <c r="H87" s="5"/>
    </row>
    <row r="88" spans="1:8" ht="12.75">
      <c r="A88" s="18">
        <v>12020101</v>
      </c>
      <c r="B88" s="18" t="s">
        <v>44</v>
      </c>
      <c r="C88" s="18"/>
      <c r="D88" s="18"/>
      <c r="E88" s="18"/>
      <c r="F88" s="26">
        <v>800000</v>
      </c>
      <c r="G88" s="5"/>
      <c r="H88" s="2"/>
    </row>
    <row r="89" spans="1:8" ht="12.75">
      <c r="A89" s="18">
        <v>12020102</v>
      </c>
      <c r="B89" s="18" t="s">
        <v>45</v>
      </c>
      <c r="C89" s="18"/>
      <c r="D89" s="18"/>
      <c r="E89" s="18"/>
      <c r="F89" s="26">
        <v>1000000</v>
      </c>
      <c r="G89" s="2"/>
      <c r="H89" s="2"/>
    </row>
    <row r="90" spans="1:8" ht="12.75">
      <c r="A90" s="18">
        <v>12020103</v>
      </c>
      <c r="B90" s="18" t="s">
        <v>46</v>
      </c>
      <c r="C90" s="18"/>
      <c r="D90" s="18"/>
      <c r="E90" s="18"/>
      <c r="F90" s="26">
        <v>10000000</v>
      </c>
      <c r="G90" s="3"/>
      <c r="H90" s="3"/>
    </row>
    <row r="91" spans="1:8" ht="12.75">
      <c r="A91" s="18">
        <v>12020104</v>
      </c>
      <c r="B91" s="18" t="s">
        <v>47</v>
      </c>
      <c r="C91" s="18"/>
      <c r="D91" s="18"/>
      <c r="E91" s="18"/>
      <c r="F91" s="26">
        <v>5000000</v>
      </c>
      <c r="G91" s="2"/>
      <c r="H91" s="2"/>
    </row>
    <row r="92" spans="1:8" ht="12.75">
      <c r="A92" s="18">
        <v>12020105</v>
      </c>
      <c r="B92" s="18" t="s">
        <v>48</v>
      </c>
      <c r="C92" s="18"/>
      <c r="D92" s="18"/>
      <c r="E92" s="18"/>
      <c r="F92" s="26"/>
      <c r="G92" s="2"/>
      <c r="H92" s="6"/>
    </row>
    <row r="93" spans="1:8" ht="12.75">
      <c r="A93" s="18"/>
      <c r="B93" s="18" t="s">
        <v>49</v>
      </c>
      <c r="C93" s="18"/>
      <c r="D93" s="18"/>
      <c r="E93" s="18"/>
      <c r="F93" s="26">
        <v>3000000</v>
      </c>
      <c r="G93" s="2"/>
      <c r="H93" s="6"/>
    </row>
    <row r="94" spans="1:8" ht="12.75">
      <c r="A94" s="18">
        <v>120201106</v>
      </c>
      <c r="B94" s="18" t="s">
        <v>50</v>
      </c>
      <c r="C94" s="18"/>
      <c r="D94" s="18"/>
      <c r="E94" s="18"/>
      <c r="F94" s="26">
        <v>45000000</v>
      </c>
      <c r="G94" s="4"/>
      <c r="H94" s="4"/>
    </row>
    <row r="95" spans="1:8" ht="12.75">
      <c r="A95" s="18">
        <v>120201107</v>
      </c>
      <c r="B95" s="18" t="s">
        <v>51</v>
      </c>
      <c r="C95" s="18"/>
      <c r="D95" s="18"/>
      <c r="E95" s="18"/>
      <c r="F95" s="26">
        <v>2000000</v>
      </c>
      <c r="G95" s="2"/>
      <c r="H95" s="4"/>
    </row>
    <row r="96" spans="1:8" ht="12.75">
      <c r="A96" s="18">
        <v>120201108</v>
      </c>
      <c r="B96" s="18" t="s">
        <v>52</v>
      </c>
      <c r="C96" s="18"/>
      <c r="D96" s="18"/>
      <c r="E96" s="13"/>
      <c r="F96" s="26">
        <v>100000</v>
      </c>
      <c r="G96" s="5"/>
      <c r="H96" s="4"/>
    </row>
    <row r="97" spans="1:8" ht="12.75">
      <c r="A97" s="18">
        <v>120201109</v>
      </c>
      <c r="B97" s="18" t="s">
        <v>53</v>
      </c>
      <c r="C97" s="18"/>
      <c r="D97" s="18"/>
      <c r="E97" s="18"/>
      <c r="F97" s="26">
        <v>1000</v>
      </c>
      <c r="G97" s="3"/>
      <c r="H97" s="4"/>
    </row>
    <row r="98" spans="1:8" ht="12.75">
      <c r="A98" s="18">
        <v>120201110</v>
      </c>
      <c r="B98" s="18" t="s">
        <v>54</v>
      </c>
      <c r="C98" s="18"/>
      <c r="D98" s="18"/>
      <c r="E98" s="18"/>
      <c r="F98" s="26">
        <v>4000000</v>
      </c>
      <c r="G98" s="4"/>
      <c r="H98" s="4"/>
    </row>
    <row r="99" spans="1:8" ht="12.75">
      <c r="A99" s="2"/>
      <c r="B99" s="2"/>
      <c r="C99" s="2"/>
      <c r="D99" s="2"/>
      <c r="E99" s="2"/>
      <c r="F99" s="4"/>
      <c r="G99" s="4"/>
      <c r="H99" s="4"/>
    </row>
    <row r="100" spans="1:8" ht="15">
      <c r="A100" s="13">
        <v>120202</v>
      </c>
      <c r="B100" s="20" t="s">
        <v>55</v>
      </c>
      <c r="C100" s="20"/>
      <c r="D100" s="5"/>
      <c r="E100" s="2"/>
      <c r="F100" s="4"/>
      <c r="G100" s="6">
        <v>400000</v>
      </c>
      <c r="H100" s="6"/>
    </row>
    <row r="101" spans="1:8" ht="12.75">
      <c r="A101" s="2"/>
      <c r="B101" s="2"/>
      <c r="C101" s="2"/>
      <c r="D101" s="2"/>
      <c r="E101" s="2"/>
      <c r="F101" s="4"/>
      <c r="G101" s="4"/>
      <c r="H101" s="4"/>
    </row>
    <row r="102" spans="1:8" ht="12.75">
      <c r="A102" s="18">
        <v>12020201</v>
      </c>
      <c r="B102" s="18" t="s">
        <v>56</v>
      </c>
      <c r="C102" s="18"/>
      <c r="D102" s="18"/>
      <c r="E102" s="18"/>
      <c r="F102" s="55">
        <v>300000</v>
      </c>
      <c r="G102" s="6"/>
      <c r="H102" s="4"/>
    </row>
    <row r="103" spans="1:8" ht="12.75">
      <c r="A103" s="18">
        <v>12020202</v>
      </c>
      <c r="B103" s="18" t="s">
        <v>57</v>
      </c>
      <c r="C103" s="18"/>
      <c r="D103" s="18"/>
      <c r="E103" s="18"/>
      <c r="F103" s="55">
        <v>100000</v>
      </c>
      <c r="G103" s="4"/>
      <c r="H103" s="4"/>
    </row>
    <row r="104" spans="1:8" ht="12.75">
      <c r="A104" s="2"/>
      <c r="B104" s="2"/>
      <c r="C104" s="2"/>
      <c r="D104" s="2"/>
      <c r="E104" s="2"/>
      <c r="F104" s="4"/>
      <c r="G104" s="4"/>
      <c r="H104" s="4"/>
    </row>
    <row r="105" spans="1:8" ht="15">
      <c r="A105" s="51">
        <v>120203</v>
      </c>
      <c r="B105" s="20" t="s">
        <v>58</v>
      </c>
      <c r="C105" s="20"/>
      <c r="D105" s="20"/>
      <c r="E105" s="2"/>
      <c r="F105" s="2"/>
      <c r="G105" s="25">
        <f>SUM(F106:F107)</f>
        <v>4500000</v>
      </c>
      <c r="H105" s="4"/>
    </row>
    <row r="106" spans="1:8" ht="14.25">
      <c r="A106" s="52">
        <v>12020301</v>
      </c>
      <c r="B106" s="23" t="s">
        <v>59</v>
      </c>
      <c r="C106" s="23"/>
      <c r="D106" s="23"/>
      <c r="E106" s="24"/>
      <c r="F106" s="23">
        <v>2500000</v>
      </c>
      <c r="G106" s="23"/>
      <c r="H106" s="24"/>
    </row>
    <row r="107" spans="1:8" ht="14.25">
      <c r="A107" s="52">
        <v>12020302</v>
      </c>
      <c r="B107" s="34" t="s">
        <v>60</v>
      </c>
      <c r="C107" s="35"/>
      <c r="D107" s="35"/>
      <c r="E107" s="35" t="s">
        <v>227</v>
      </c>
      <c r="F107" s="35">
        <v>2000000</v>
      </c>
      <c r="G107" s="36"/>
      <c r="H107" s="35"/>
    </row>
    <row r="108" spans="1:8" ht="14.25">
      <c r="A108" s="52"/>
      <c r="B108" s="34"/>
      <c r="C108" s="35"/>
      <c r="D108" s="35"/>
      <c r="E108" s="35"/>
      <c r="F108" s="35"/>
      <c r="G108" s="35"/>
      <c r="H108" s="35"/>
    </row>
    <row r="109" spans="1:8" ht="15">
      <c r="A109" s="53">
        <v>120204</v>
      </c>
      <c r="B109" s="37" t="s">
        <v>61</v>
      </c>
      <c r="C109" s="38"/>
      <c r="D109" s="38"/>
      <c r="E109" s="35"/>
      <c r="F109" s="35"/>
      <c r="G109" s="36">
        <v>53500000</v>
      </c>
      <c r="H109" s="35"/>
    </row>
    <row r="110" spans="1:8" ht="14.25">
      <c r="A110" s="52">
        <v>12020401</v>
      </c>
      <c r="B110" s="34" t="s">
        <v>62</v>
      </c>
      <c r="C110" s="35"/>
      <c r="D110" s="35"/>
      <c r="E110" s="35"/>
      <c r="F110" s="35">
        <v>200000</v>
      </c>
      <c r="G110" s="35"/>
      <c r="H110" s="36"/>
    </row>
    <row r="111" spans="1:8" ht="14.25">
      <c r="A111" s="52">
        <v>12020402</v>
      </c>
      <c r="B111" s="34" t="s">
        <v>63</v>
      </c>
      <c r="C111" s="35"/>
      <c r="D111" s="35"/>
      <c r="E111" s="35"/>
      <c r="F111" s="35">
        <v>1300000</v>
      </c>
      <c r="G111" s="35"/>
      <c r="H111" s="36"/>
    </row>
    <row r="112" spans="1:8" ht="14.25">
      <c r="A112" s="52">
        <v>12020403</v>
      </c>
      <c r="B112" s="34" t="s">
        <v>64</v>
      </c>
      <c r="C112" s="35"/>
      <c r="D112" s="35"/>
      <c r="E112" s="35"/>
      <c r="F112" s="35">
        <v>50000000</v>
      </c>
      <c r="G112" s="35"/>
      <c r="H112" s="36"/>
    </row>
    <row r="113" spans="1:8" ht="14.25">
      <c r="A113" s="52">
        <v>12020404</v>
      </c>
      <c r="B113" s="34" t="s">
        <v>65</v>
      </c>
      <c r="C113" s="35"/>
      <c r="D113" s="35"/>
      <c r="E113" s="35"/>
      <c r="F113" s="35">
        <v>2000000</v>
      </c>
      <c r="G113" s="35"/>
      <c r="H113" s="36"/>
    </row>
    <row r="114" spans="1:8" ht="14.25">
      <c r="A114" s="50"/>
      <c r="B114" s="34"/>
      <c r="C114" s="35"/>
      <c r="D114" s="35"/>
      <c r="E114" s="35"/>
      <c r="F114" s="35"/>
      <c r="G114" s="35"/>
      <c r="H114" s="35"/>
    </row>
    <row r="115" spans="1:8" ht="15">
      <c r="A115" s="37">
        <v>120205</v>
      </c>
      <c r="B115" s="37" t="s">
        <v>66</v>
      </c>
      <c r="C115" s="38"/>
      <c r="D115" s="38"/>
      <c r="E115" s="35"/>
      <c r="F115" s="35"/>
      <c r="G115" s="36">
        <f>SUM(F116:F121)</f>
        <v>22500000</v>
      </c>
      <c r="H115" s="36"/>
    </row>
    <row r="116" spans="1:8" ht="14.25">
      <c r="A116" s="50">
        <v>12020501</v>
      </c>
      <c r="B116" s="34" t="s">
        <v>67</v>
      </c>
      <c r="C116" s="35"/>
      <c r="D116" s="35"/>
      <c r="E116" s="35"/>
      <c r="F116" s="35">
        <v>1000000</v>
      </c>
      <c r="G116" s="35"/>
      <c r="H116" s="35"/>
    </row>
    <row r="117" spans="1:8" ht="14.25">
      <c r="A117" s="50">
        <v>12020502</v>
      </c>
      <c r="B117" s="34" t="s">
        <v>68</v>
      </c>
      <c r="C117" s="35"/>
      <c r="D117" s="35"/>
      <c r="E117" s="35"/>
      <c r="F117" s="35">
        <v>1500000</v>
      </c>
      <c r="G117" s="35"/>
      <c r="H117" s="35"/>
    </row>
    <row r="118" spans="1:8" ht="14.25">
      <c r="A118" s="50">
        <v>12020503</v>
      </c>
      <c r="B118" s="34" t="s">
        <v>69</v>
      </c>
      <c r="C118" s="35"/>
      <c r="D118" s="35"/>
      <c r="E118" s="35"/>
      <c r="F118" s="35"/>
      <c r="G118" s="35"/>
      <c r="H118" s="35"/>
    </row>
    <row r="119" spans="1:8" ht="14.25">
      <c r="A119" s="50"/>
      <c r="B119" s="34" t="s">
        <v>70</v>
      </c>
      <c r="C119" s="35"/>
      <c r="D119" s="35"/>
      <c r="E119" s="35"/>
      <c r="F119" s="35">
        <v>14000000</v>
      </c>
      <c r="G119" s="35"/>
      <c r="H119" s="35"/>
    </row>
    <row r="120" spans="1:8" ht="14.25">
      <c r="A120" s="50">
        <v>12020504</v>
      </c>
      <c r="B120" s="34" t="s">
        <v>71</v>
      </c>
      <c r="C120" s="35"/>
      <c r="D120" s="35"/>
      <c r="E120" s="35"/>
      <c r="F120" s="35">
        <v>1000000</v>
      </c>
      <c r="G120" s="35"/>
      <c r="H120" s="36"/>
    </row>
    <row r="121" spans="1:8" ht="14.25">
      <c r="A121" s="50">
        <v>12020505</v>
      </c>
      <c r="B121" s="23" t="s">
        <v>72</v>
      </c>
      <c r="C121" s="23"/>
      <c r="D121" s="23"/>
      <c r="E121" s="23"/>
      <c r="F121" s="23">
        <v>5000000</v>
      </c>
      <c r="G121" s="23"/>
      <c r="H121" s="23"/>
    </row>
    <row r="122" spans="1:8" ht="14.25">
      <c r="A122" s="50"/>
      <c r="B122" s="23"/>
      <c r="C122" s="23"/>
      <c r="D122" s="23"/>
      <c r="E122" s="23"/>
      <c r="F122" s="23"/>
      <c r="G122" s="23"/>
      <c r="H122" s="23"/>
    </row>
    <row r="123" spans="1:8" ht="14.25" hidden="1">
      <c r="A123" s="50"/>
      <c r="B123" s="23"/>
      <c r="C123" s="23"/>
      <c r="D123" s="23"/>
      <c r="E123" s="23"/>
      <c r="F123" s="23"/>
      <c r="G123" s="23"/>
      <c r="H123" s="23"/>
    </row>
    <row r="124" spans="1:8" ht="15">
      <c r="A124" s="37">
        <v>120206</v>
      </c>
      <c r="B124" s="39" t="s">
        <v>73</v>
      </c>
      <c r="C124" s="39"/>
      <c r="D124" s="39"/>
      <c r="E124" s="39"/>
      <c r="F124" s="39"/>
      <c r="G124" s="24">
        <f>SUM(F125:F132)</f>
        <v>2032347870</v>
      </c>
      <c r="H124" s="23"/>
    </row>
    <row r="125" spans="1:8" ht="14.25">
      <c r="A125" s="50">
        <v>12020601</v>
      </c>
      <c r="B125" s="26" t="s">
        <v>74</v>
      </c>
      <c r="C125" s="26"/>
      <c r="D125" s="26"/>
      <c r="E125" s="26"/>
      <c r="F125" s="26">
        <v>176117263</v>
      </c>
      <c r="G125" s="24"/>
      <c r="H125" s="23"/>
    </row>
    <row r="126" spans="1:8" ht="14.25">
      <c r="A126" s="40">
        <v>12020602</v>
      </c>
      <c r="B126" s="26" t="s">
        <v>75</v>
      </c>
      <c r="C126" s="26"/>
      <c r="D126" s="27"/>
      <c r="E126" s="27"/>
      <c r="F126" s="26">
        <v>751914548</v>
      </c>
      <c r="G126" s="24"/>
      <c r="H126" s="24"/>
    </row>
    <row r="127" spans="1:8" ht="14.25">
      <c r="A127" s="40">
        <v>12020603</v>
      </c>
      <c r="B127" s="26" t="s">
        <v>76</v>
      </c>
      <c r="C127" s="27"/>
      <c r="D127" s="27"/>
      <c r="E127" s="26"/>
      <c r="F127" s="26"/>
      <c r="G127" s="23"/>
      <c r="H127" s="23"/>
    </row>
    <row r="128" spans="1:8" ht="14.25">
      <c r="A128" s="40"/>
      <c r="B128" s="26" t="s">
        <v>77</v>
      </c>
      <c r="C128" s="26"/>
      <c r="D128" s="26"/>
      <c r="E128" s="26"/>
      <c r="F128" s="26">
        <v>771471785</v>
      </c>
      <c r="G128" s="23"/>
      <c r="H128" s="23"/>
    </row>
    <row r="129" spans="1:8" ht="14.25">
      <c r="A129" s="40">
        <v>12020604</v>
      </c>
      <c r="B129" s="26" t="s">
        <v>76</v>
      </c>
      <c r="C129" s="27"/>
      <c r="D129" s="27"/>
      <c r="E129" s="27"/>
      <c r="F129" s="26"/>
      <c r="G129" s="23"/>
      <c r="H129" s="23"/>
    </row>
    <row r="130" spans="1:8" ht="14.25">
      <c r="A130" s="40"/>
      <c r="B130" s="26" t="s">
        <v>78</v>
      </c>
      <c r="C130" s="26"/>
      <c r="D130" s="27"/>
      <c r="E130" s="27"/>
      <c r="F130" s="26">
        <v>300016805</v>
      </c>
      <c r="G130" s="24"/>
      <c r="H130" s="24"/>
    </row>
    <row r="131" spans="1:8" ht="14.25">
      <c r="A131" s="40">
        <v>12020605</v>
      </c>
      <c r="B131" s="26" t="s">
        <v>79</v>
      </c>
      <c r="C131" s="26"/>
      <c r="D131" s="26"/>
      <c r="E131" s="26"/>
      <c r="F131" s="26">
        <v>32827469</v>
      </c>
      <c r="G131" s="24"/>
      <c r="H131" s="23"/>
    </row>
    <row r="132" spans="1:8" ht="14.25">
      <c r="A132" s="40"/>
      <c r="B132" s="26"/>
      <c r="C132" s="26"/>
      <c r="D132" s="26"/>
      <c r="E132" s="26"/>
      <c r="F132" s="26"/>
      <c r="G132" s="23"/>
      <c r="H132" s="23"/>
    </row>
    <row r="133" spans="1:8" ht="15">
      <c r="A133" s="39">
        <v>120207</v>
      </c>
      <c r="B133" s="39" t="s">
        <v>80</v>
      </c>
      <c r="C133" s="40"/>
      <c r="D133" s="40"/>
      <c r="E133" s="23"/>
      <c r="F133" s="23"/>
      <c r="G133" s="24">
        <f>SUM(F134:F137)</f>
        <v>2000000</v>
      </c>
      <c r="H133" s="23"/>
    </row>
    <row r="134" spans="1:8" ht="14.25">
      <c r="A134" s="40">
        <v>12020701</v>
      </c>
      <c r="B134" s="26" t="s">
        <v>81</v>
      </c>
      <c r="C134" s="26"/>
      <c r="D134" s="26"/>
      <c r="E134" s="23"/>
      <c r="F134" s="23">
        <v>2000000</v>
      </c>
      <c r="G134" s="23"/>
      <c r="H134" s="23"/>
    </row>
    <row r="135" spans="1:8" ht="14.25">
      <c r="A135" s="40">
        <v>12020702</v>
      </c>
      <c r="B135" s="79" t="s">
        <v>251</v>
      </c>
      <c r="C135" s="79"/>
      <c r="D135" s="79"/>
      <c r="E135" s="79"/>
      <c r="F135" s="23">
        <v>0</v>
      </c>
      <c r="G135" s="24"/>
      <c r="H135" s="23"/>
    </row>
    <row r="136" spans="1:8" ht="14.25">
      <c r="A136" s="40">
        <v>12020703</v>
      </c>
      <c r="B136" s="79" t="s">
        <v>252</v>
      </c>
      <c r="C136" s="79"/>
      <c r="D136" s="79"/>
      <c r="E136" s="79"/>
      <c r="F136" s="23">
        <v>0</v>
      </c>
      <c r="G136" s="23"/>
      <c r="H136" s="23"/>
    </row>
    <row r="137" spans="1:8" ht="12.75">
      <c r="A137" s="69"/>
      <c r="B137" s="70"/>
      <c r="C137" s="70"/>
      <c r="D137" s="70"/>
      <c r="E137" s="70"/>
      <c r="F137" s="70"/>
      <c r="G137" s="70"/>
      <c r="H137" s="23"/>
    </row>
    <row r="138" spans="1:8" ht="12.75">
      <c r="A138" s="70"/>
      <c r="B138" s="70"/>
      <c r="C138" s="70"/>
      <c r="D138" s="70"/>
      <c r="E138" s="70"/>
      <c r="F138" s="70"/>
      <c r="G138" s="70"/>
      <c r="H138" s="4"/>
    </row>
    <row r="139" spans="1:8" ht="15.75">
      <c r="A139" s="65" t="s">
        <v>82</v>
      </c>
      <c r="B139" s="65"/>
      <c r="C139" s="65"/>
      <c r="D139" s="65"/>
      <c r="E139" s="65"/>
      <c r="F139" s="65"/>
      <c r="G139" s="65"/>
      <c r="H139" s="65"/>
    </row>
    <row r="140" spans="1:8" ht="15.75">
      <c r="A140" s="65" t="s">
        <v>83</v>
      </c>
      <c r="B140" s="65"/>
      <c r="C140" s="65"/>
      <c r="D140" s="65"/>
      <c r="E140" s="65"/>
      <c r="F140" s="65"/>
      <c r="G140" s="65"/>
      <c r="H140" s="65"/>
    </row>
    <row r="141" spans="1:8" ht="15">
      <c r="A141" s="77"/>
      <c r="B141" s="70"/>
      <c r="C141" s="70"/>
      <c r="D141" s="70"/>
      <c r="E141" s="70"/>
      <c r="F141" s="70"/>
      <c r="G141" s="70"/>
      <c r="H141" s="22"/>
    </row>
    <row r="142" spans="1:8" ht="15">
      <c r="A142" s="20">
        <v>123</v>
      </c>
      <c r="B142" s="20" t="s">
        <v>84</v>
      </c>
      <c r="C142" s="20"/>
      <c r="D142" s="21"/>
      <c r="E142" s="21"/>
      <c r="F142" s="4"/>
      <c r="G142" s="45" t="s">
        <v>240</v>
      </c>
      <c r="H142" s="7"/>
    </row>
    <row r="143" spans="1:8" ht="12.75">
      <c r="A143" s="2"/>
      <c r="B143" s="5"/>
      <c r="C143" s="5"/>
      <c r="D143" s="5"/>
      <c r="E143" s="5"/>
      <c r="F143" s="6"/>
      <c r="G143" s="5"/>
      <c r="H143" s="3"/>
    </row>
    <row r="144" spans="1:8" ht="12.75">
      <c r="A144" s="5">
        <v>12301</v>
      </c>
      <c r="B144" s="5" t="s">
        <v>84</v>
      </c>
      <c r="C144" s="5"/>
      <c r="D144" s="5"/>
      <c r="E144" s="5"/>
      <c r="F144" s="5"/>
      <c r="G144" s="24" t="s">
        <v>239</v>
      </c>
      <c r="H144" s="6"/>
    </row>
    <row r="145" spans="1:8" ht="12.75">
      <c r="A145" s="26">
        <v>1230101</v>
      </c>
      <c r="B145" s="26" t="s">
        <v>85</v>
      </c>
      <c r="C145" s="26"/>
      <c r="D145" s="27"/>
      <c r="E145" s="27"/>
      <c r="F145" s="26">
        <v>1000</v>
      </c>
      <c r="G145" s="24"/>
      <c r="H145" s="24"/>
    </row>
    <row r="146" spans="1:8" ht="12.75">
      <c r="A146" s="26">
        <v>1230102</v>
      </c>
      <c r="B146" s="26" t="s">
        <v>86</v>
      </c>
      <c r="C146" s="26"/>
      <c r="D146" s="26"/>
      <c r="E146" s="26"/>
      <c r="F146" s="26">
        <v>8000000</v>
      </c>
      <c r="G146" s="23"/>
      <c r="H146" s="23"/>
    </row>
    <row r="147" spans="1:8" ht="12.75">
      <c r="A147" s="26">
        <v>1230103</v>
      </c>
      <c r="B147" s="26" t="s">
        <v>87</v>
      </c>
      <c r="C147" s="26"/>
      <c r="D147" s="26"/>
      <c r="E147" s="26"/>
      <c r="F147" s="26">
        <v>1000</v>
      </c>
      <c r="G147" s="23"/>
      <c r="H147" s="23"/>
    </row>
    <row r="148" spans="1:8" ht="12.75">
      <c r="A148" s="26">
        <v>1230104</v>
      </c>
      <c r="B148" s="26" t="s">
        <v>88</v>
      </c>
      <c r="C148" s="27"/>
      <c r="D148" s="27"/>
      <c r="E148" s="27"/>
      <c r="F148" s="27">
        <v>0</v>
      </c>
      <c r="G148" s="24"/>
      <c r="H148" s="24"/>
    </row>
    <row r="149" spans="1:8" ht="12.75">
      <c r="A149" s="26">
        <v>1230105</v>
      </c>
      <c r="B149" s="26" t="s">
        <v>89</v>
      </c>
      <c r="C149" s="26"/>
      <c r="D149" s="26"/>
      <c r="E149" s="26"/>
      <c r="F149" s="27">
        <v>0</v>
      </c>
      <c r="G149" s="24"/>
      <c r="H149" s="23"/>
    </row>
    <row r="150" spans="1:8" ht="12.75">
      <c r="A150" s="26">
        <v>1230106</v>
      </c>
      <c r="B150" s="26" t="s">
        <v>90</v>
      </c>
      <c r="C150" s="26"/>
      <c r="D150" s="26"/>
      <c r="E150" s="26"/>
      <c r="F150" s="26">
        <v>1000</v>
      </c>
      <c r="G150" s="23"/>
      <c r="H150" s="23"/>
    </row>
    <row r="151" spans="1:8" ht="12.75">
      <c r="A151" s="26">
        <v>1230107</v>
      </c>
      <c r="B151" s="26" t="s">
        <v>91</v>
      </c>
      <c r="C151" s="26"/>
      <c r="D151" s="26"/>
      <c r="E151" s="26"/>
      <c r="F151" s="26">
        <v>2000</v>
      </c>
      <c r="G151" s="23"/>
      <c r="H151" s="23"/>
    </row>
    <row r="152" spans="1:8" ht="12.75">
      <c r="A152" s="26">
        <v>1230108</v>
      </c>
      <c r="B152" s="26" t="s">
        <v>223</v>
      </c>
      <c r="C152" s="26" t="s">
        <v>224</v>
      </c>
      <c r="D152" s="26"/>
      <c r="E152" s="26"/>
      <c r="F152" s="26">
        <v>1000</v>
      </c>
      <c r="G152" s="23"/>
      <c r="H152" s="23"/>
    </row>
    <row r="153" spans="1:8" ht="12.75">
      <c r="A153" s="26"/>
      <c r="B153" s="26"/>
      <c r="C153" s="26"/>
      <c r="D153" s="26"/>
      <c r="E153" s="26"/>
      <c r="F153" s="26"/>
      <c r="G153" s="23"/>
      <c r="H153" s="23"/>
    </row>
    <row r="154" spans="1:8" ht="15">
      <c r="A154" s="39">
        <v>12302</v>
      </c>
      <c r="B154" s="39" t="s">
        <v>92</v>
      </c>
      <c r="C154" s="40"/>
      <c r="D154" s="40"/>
      <c r="E154" s="23"/>
      <c r="F154" s="23"/>
      <c r="G154" s="23">
        <f>SUM(F154+F155)</f>
        <v>0</v>
      </c>
      <c r="H154" s="23"/>
    </row>
    <row r="155" spans="1:8" ht="12.75">
      <c r="A155" s="68"/>
      <c r="B155" s="68"/>
      <c r="C155" s="68"/>
      <c r="D155" s="68"/>
      <c r="E155" s="68"/>
      <c r="F155" s="68"/>
      <c r="G155" s="68"/>
      <c r="H155" s="68"/>
    </row>
    <row r="156" spans="1:8" ht="12.75">
      <c r="A156" s="26">
        <v>1230201</v>
      </c>
      <c r="B156" s="26" t="s">
        <v>93</v>
      </c>
      <c r="C156" s="26"/>
      <c r="D156" s="23"/>
      <c r="E156" s="23"/>
      <c r="F156" s="23">
        <v>0</v>
      </c>
      <c r="G156" s="23"/>
      <c r="H156" s="23"/>
    </row>
    <row r="157" spans="1:8" ht="12.75">
      <c r="A157" s="26">
        <v>1230202</v>
      </c>
      <c r="B157" s="26" t="s">
        <v>94</v>
      </c>
      <c r="C157" s="27"/>
      <c r="D157" s="24"/>
      <c r="E157" s="24"/>
      <c r="F157" s="24">
        <v>0</v>
      </c>
      <c r="G157" s="24"/>
      <c r="H157" s="24"/>
    </row>
    <row r="158" spans="1:8" ht="12.75">
      <c r="A158" s="24"/>
      <c r="B158" s="24"/>
      <c r="C158" s="24"/>
      <c r="D158" s="24"/>
      <c r="E158" s="24"/>
      <c r="F158" s="24"/>
      <c r="G158" s="24"/>
      <c r="H158" s="24"/>
    </row>
    <row r="159" spans="1:8" ht="15.75">
      <c r="A159" s="16" t="s">
        <v>95</v>
      </c>
      <c r="B159" s="16"/>
      <c r="C159" s="16"/>
      <c r="D159" s="16"/>
      <c r="E159" s="16"/>
      <c r="F159" s="6"/>
      <c r="G159" s="59" t="s">
        <v>257</v>
      </c>
      <c r="H159" s="46">
        <v>2315954870</v>
      </c>
    </row>
    <row r="160" spans="1:8" ht="12.75">
      <c r="A160" s="5"/>
      <c r="B160" s="5"/>
      <c r="C160" s="5"/>
      <c r="D160" s="5"/>
      <c r="E160" s="5"/>
      <c r="F160" s="6"/>
      <c r="G160" s="6"/>
      <c r="H160" s="6"/>
    </row>
    <row r="161" spans="1:8" ht="12.75">
      <c r="A161" s="5"/>
      <c r="B161" s="5"/>
      <c r="C161" s="5"/>
      <c r="D161" s="5"/>
      <c r="E161" s="5"/>
      <c r="F161" s="6"/>
      <c r="G161" s="6"/>
      <c r="H161" s="6"/>
    </row>
    <row r="162" spans="1:8" ht="12.75">
      <c r="A162" s="2"/>
      <c r="B162" s="2"/>
      <c r="C162" s="2"/>
      <c r="D162" s="2"/>
      <c r="E162" s="2"/>
      <c r="F162" s="4"/>
      <c r="G162" s="4"/>
      <c r="H162" s="4"/>
    </row>
    <row r="163" spans="1:8" ht="15.75">
      <c r="A163" s="65" t="s">
        <v>96</v>
      </c>
      <c r="B163" s="65"/>
      <c r="C163" s="65"/>
      <c r="D163" s="65"/>
      <c r="E163" s="65"/>
      <c r="F163" s="65"/>
      <c r="G163" s="65"/>
      <c r="H163" s="65"/>
    </row>
    <row r="164" spans="1:8" ht="15.75">
      <c r="A164" s="65" t="s">
        <v>97</v>
      </c>
      <c r="B164" s="65"/>
      <c r="C164" s="65"/>
      <c r="D164" s="65"/>
      <c r="E164" s="65"/>
      <c r="F164" s="65"/>
      <c r="G164" s="65"/>
      <c r="H164" s="65"/>
    </row>
    <row r="165" spans="1:8" ht="15.75">
      <c r="A165" s="17"/>
      <c r="B165" s="16"/>
      <c r="C165" s="16"/>
      <c r="D165" s="16"/>
      <c r="E165" s="16"/>
      <c r="F165" s="16"/>
      <c r="G165" s="16"/>
      <c r="H165" s="19"/>
    </row>
    <row r="166" spans="1:8" ht="12.75">
      <c r="A166" s="2"/>
      <c r="B166" s="2"/>
      <c r="C166" s="2"/>
      <c r="D166" s="2"/>
      <c r="E166" s="2"/>
      <c r="F166" s="2"/>
      <c r="G166" s="2"/>
      <c r="H166" s="4"/>
    </row>
    <row r="167" spans="1:8" ht="15">
      <c r="A167" s="20">
        <v>1234</v>
      </c>
      <c r="B167" s="20" t="s">
        <v>98</v>
      </c>
      <c r="C167" s="21"/>
      <c r="D167" s="21"/>
      <c r="E167" s="21"/>
      <c r="F167" s="21"/>
      <c r="G167" s="2"/>
      <c r="H167" s="47">
        <f>SUM(G171)</f>
        <v>90000000</v>
      </c>
    </row>
    <row r="168" spans="1:8" ht="12.75">
      <c r="A168" s="2"/>
      <c r="B168" s="5"/>
      <c r="C168" s="5"/>
      <c r="D168" s="2"/>
      <c r="E168" s="2"/>
      <c r="F168" s="6"/>
      <c r="G168" s="6"/>
      <c r="H168" s="6"/>
    </row>
    <row r="169" spans="1:8" ht="15">
      <c r="A169" s="20">
        <v>123401</v>
      </c>
      <c r="B169" s="20" t="s">
        <v>19</v>
      </c>
      <c r="C169" s="20"/>
      <c r="D169" s="20"/>
      <c r="E169" s="5"/>
      <c r="F169" s="6"/>
      <c r="G169" s="6"/>
      <c r="H169" s="6"/>
    </row>
    <row r="170" spans="1:8" ht="15">
      <c r="A170" s="20"/>
      <c r="B170" s="20"/>
      <c r="C170" s="20"/>
      <c r="D170" s="20"/>
      <c r="E170" s="5"/>
      <c r="F170" s="6"/>
      <c r="G170" s="6"/>
      <c r="H170" s="6"/>
    </row>
    <row r="171" spans="1:8" ht="15">
      <c r="A171" s="20">
        <v>12340101</v>
      </c>
      <c r="B171" s="20" t="s">
        <v>99</v>
      </c>
      <c r="C171" s="21"/>
      <c r="D171" s="21"/>
      <c r="E171" s="2"/>
      <c r="F171" s="4"/>
      <c r="G171" s="24">
        <f>SUM(F172:F176)</f>
        <v>90000000</v>
      </c>
      <c r="H171" s="4"/>
    </row>
    <row r="172" spans="1:8" ht="12.75">
      <c r="A172" s="2">
        <v>1234010101</v>
      </c>
      <c r="B172" s="2" t="s">
        <v>100</v>
      </c>
      <c r="C172" s="2"/>
      <c r="D172" s="2"/>
      <c r="E172" s="2"/>
      <c r="F172" s="23">
        <v>50000000</v>
      </c>
      <c r="G172" s="4"/>
      <c r="H172" s="4"/>
    </row>
    <row r="173" spans="1:8" ht="12.75">
      <c r="A173" s="2">
        <v>123410102</v>
      </c>
      <c r="B173" s="2" t="s">
        <v>101</v>
      </c>
      <c r="C173" s="2"/>
      <c r="D173" s="2"/>
      <c r="E173" s="2"/>
      <c r="F173" s="30">
        <v>20000000</v>
      </c>
      <c r="G173" s="4"/>
      <c r="H173" s="4"/>
    </row>
    <row r="174" spans="1:8" ht="12.75">
      <c r="A174" s="2">
        <v>123410103</v>
      </c>
      <c r="B174" s="8" t="s">
        <v>102</v>
      </c>
      <c r="C174" s="8"/>
      <c r="D174" s="8"/>
      <c r="E174" s="8"/>
      <c r="F174" s="41">
        <v>15000000</v>
      </c>
      <c r="G174" s="2"/>
      <c r="H174" s="4"/>
    </row>
    <row r="175" spans="1:8" ht="12.75">
      <c r="A175" s="2">
        <v>123410104</v>
      </c>
      <c r="B175" s="2" t="s">
        <v>103</v>
      </c>
      <c r="C175" s="2"/>
      <c r="D175" s="2"/>
      <c r="E175" s="2"/>
      <c r="F175" s="23">
        <v>5000000</v>
      </c>
      <c r="G175" s="2"/>
      <c r="H175" s="6"/>
    </row>
    <row r="176" spans="1:8" ht="12.75">
      <c r="A176" s="2"/>
      <c r="B176" s="2"/>
      <c r="C176" s="2"/>
      <c r="D176" s="2"/>
      <c r="E176" s="2"/>
      <c r="F176" s="2"/>
      <c r="G176" s="2"/>
      <c r="H176" s="4"/>
    </row>
    <row r="177" spans="1:8" ht="15">
      <c r="A177" s="5" t="s">
        <v>104</v>
      </c>
      <c r="B177" s="2"/>
      <c r="C177" s="2"/>
      <c r="D177" s="2"/>
      <c r="E177" s="2"/>
      <c r="F177" s="2"/>
      <c r="G177" s="2"/>
      <c r="H177" s="48">
        <v>2405954870</v>
      </c>
    </row>
    <row r="178" spans="1:8" ht="12.75">
      <c r="A178" s="2"/>
      <c r="B178" s="2"/>
      <c r="C178" s="2"/>
      <c r="D178" s="2"/>
      <c r="E178" s="2"/>
      <c r="F178" s="2"/>
      <c r="G178" s="4"/>
      <c r="H178" s="4"/>
    </row>
    <row r="179" spans="1:8" ht="12.75">
      <c r="A179" s="2"/>
      <c r="B179" s="2"/>
      <c r="C179" s="2"/>
      <c r="D179" s="2"/>
      <c r="E179" s="2"/>
      <c r="F179" s="2"/>
      <c r="G179" s="4"/>
      <c r="H179" s="4"/>
    </row>
    <row r="180" spans="1:8" ht="15.75">
      <c r="A180" s="65" t="s">
        <v>105</v>
      </c>
      <c r="B180" s="65"/>
      <c r="C180" s="65"/>
      <c r="D180" s="65"/>
      <c r="E180" s="65"/>
      <c r="F180" s="65"/>
      <c r="G180" s="65"/>
      <c r="H180" s="65"/>
    </row>
    <row r="181" spans="1:8" ht="15.75">
      <c r="A181" s="65" t="s">
        <v>106</v>
      </c>
      <c r="B181" s="65"/>
      <c r="C181" s="65"/>
      <c r="D181" s="65"/>
      <c r="E181" s="65"/>
      <c r="F181" s="65"/>
      <c r="G181" s="65"/>
      <c r="H181" s="65"/>
    </row>
    <row r="182" spans="2:8" ht="15.75" hidden="1">
      <c r="B182" s="15"/>
      <c r="C182" s="15"/>
      <c r="D182" s="15"/>
      <c r="E182" s="15"/>
      <c r="F182" s="15"/>
      <c r="G182" s="15"/>
      <c r="H182" s="15"/>
    </row>
    <row r="183" spans="1:8" ht="15.75">
      <c r="A183" s="15"/>
      <c r="B183" s="15"/>
      <c r="C183" s="15"/>
      <c r="D183" s="15"/>
      <c r="E183" s="15"/>
      <c r="F183" s="15"/>
      <c r="G183" s="15"/>
      <c r="H183" s="15"/>
    </row>
    <row r="184" spans="1:8" ht="59.25" customHeight="1">
      <c r="A184" s="76" t="s">
        <v>258</v>
      </c>
      <c r="B184" s="76"/>
      <c r="C184" s="76"/>
      <c r="D184" s="76"/>
      <c r="E184" s="76"/>
      <c r="F184" s="76"/>
      <c r="G184" s="76"/>
      <c r="H184" s="4"/>
    </row>
    <row r="185" spans="1:8" ht="12.75" hidden="1">
      <c r="A185" s="2" t="s">
        <v>219</v>
      </c>
      <c r="B185" s="2"/>
      <c r="C185" s="2"/>
      <c r="D185" s="2"/>
      <c r="E185" s="2"/>
      <c r="F185" s="6"/>
      <c r="G185" s="6"/>
      <c r="H185" s="6"/>
    </row>
    <row r="186" spans="1:8" ht="12.75" hidden="1">
      <c r="A186" s="2" t="s">
        <v>220</v>
      </c>
      <c r="B186" s="2"/>
      <c r="C186" s="2"/>
      <c r="D186" s="2"/>
      <c r="E186" s="2"/>
      <c r="F186" s="4"/>
      <c r="G186" s="4"/>
      <c r="H186" s="4"/>
    </row>
    <row r="187" spans="1:8" ht="12.75" hidden="1">
      <c r="A187" s="2" t="s">
        <v>241</v>
      </c>
      <c r="B187" s="2"/>
      <c r="C187" s="2"/>
      <c r="D187" s="2"/>
      <c r="E187" s="2"/>
      <c r="F187" s="4"/>
      <c r="G187" s="4"/>
      <c r="H187" s="4"/>
    </row>
    <row r="188" spans="1:8" ht="12.75" hidden="1">
      <c r="A188" s="2" t="s">
        <v>242</v>
      </c>
      <c r="B188" s="2"/>
      <c r="C188" s="2"/>
      <c r="D188" s="2"/>
      <c r="E188" s="2"/>
      <c r="F188" s="4"/>
      <c r="G188" s="4"/>
      <c r="H188" s="4"/>
    </row>
    <row r="189" spans="1:8" ht="12.75">
      <c r="A189" s="2"/>
      <c r="B189" s="2"/>
      <c r="C189" s="2"/>
      <c r="D189" s="2"/>
      <c r="E189" s="2"/>
      <c r="F189" s="4"/>
      <c r="G189" s="4"/>
      <c r="H189" s="4"/>
    </row>
    <row r="190" spans="1:8" ht="15.75">
      <c r="A190" s="2"/>
      <c r="B190" s="65" t="s">
        <v>107</v>
      </c>
      <c r="C190" s="65"/>
      <c r="D190" s="65"/>
      <c r="E190" s="65"/>
      <c r="F190" s="65"/>
      <c r="G190" s="65"/>
      <c r="H190" s="65"/>
    </row>
    <row r="191" spans="1:8" ht="15.75">
      <c r="A191" s="2"/>
      <c r="B191" s="65" t="s">
        <v>108</v>
      </c>
      <c r="C191" s="65"/>
      <c r="D191" s="65"/>
      <c r="E191" s="65"/>
      <c r="F191" s="65"/>
      <c r="G191" s="65"/>
      <c r="H191" s="65"/>
    </row>
    <row r="192" spans="1:8" ht="15.75">
      <c r="A192" s="2"/>
      <c r="B192" s="15"/>
      <c r="C192" s="15"/>
      <c r="D192" s="15"/>
      <c r="E192" s="15"/>
      <c r="F192" s="15"/>
      <c r="G192" s="15"/>
      <c r="H192" s="15"/>
    </row>
    <row r="193" spans="1:8" ht="15.75" hidden="1">
      <c r="A193" s="2"/>
      <c r="B193" s="15"/>
      <c r="C193" s="15"/>
      <c r="D193" s="15"/>
      <c r="E193" s="15"/>
      <c r="F193" s="15"/>
      <c r="G193" s="15"/>
      <c r="H193" s="15"/>
    </row>
    <row r="194" spans="1:8" ht="15">
      <c r="A194" s="5">
        <v>1</v>
      </c>
      <c r="B194" s="5" t="s">
        <v>108</v>
      </c>
      <c r="C194" s="2"/>
      <c r="D194" s="2"/>
      <c r="E194" s="2"/>
      <c r="F194" s="2"/>
      <c r="G194" s="4"/>
      <c r="H194" s="33">
        <f>SUM(H198+H225+H253)</f>
        <v>514834805</v>
      </c>
    </row>
    <row r="195" spans="1:8" ht="12.75">
      <c r="A195" s="2"/>
      <c r="B195" s="5"/>
      <c r="C195" s="5"/>
      <c r="D195" s="2"/>
      <c r="E195" s="2"/>
      <c r="F195" s="2"/>
      <c r="G195" s="4"/>
      <c r="H195" s="6"/>
    </row>
    <row r="196" spans="1:8" ht="12.75">
      <c r="A196" s="2"/>
      <c r="B196" s="5" t="s">
        <v>109</v>
      </c>
      <c r="C196" s="2"/>
      <c r="D196" s="2"/>
      <c r="E196" s="2"/>
      <c r="F196" s="5"/>
      <c r="G196" s="59" t="s">
        <v>260</v>
      </c>
      <c r="H196" s="4"/>
    </row>
    <row r="197" spans="1:8" ht="12.75">
      <c r="A197" s="2"/>
      <c r="B197" s="10"/>
      <c r="C197" s="2"/>
      <c r="D197" s="2"/>
      <c r="E197" s="2"/>
      <c r="F197" s="5"/>
      <c r="G197" s="4"/>
      <c r="H197" s="3"/>
    </row>
    <row r="198" spans="1:8" ht="12.75">
      <c r="A198" s="5">
        <v>12000</v>
      </c>
      <c r="B198" s="5" t="s">
        <v>110</v>
      </c>
      <c r="C198" s="5"/>
      <c r="D198" s="5"/>
      <c r="E198" s="5"/>
      <c r="F198" s="6"/>
      <c r="G198" s="59" t="s">
        <v>261</v>
      </c>
      <c r="H198" s="24">
        <f>SUM(G199+G207+G216)</f>
        <v>63896050</v>
      </c>
    </row>
    <row r="199" spans="1:8" ht="12.75">
      <c r="A199" s="5">
        <v>1200001</v>
      </c>
      <c r="B199" s="5" t="s">
        <v>111</v>
      </c>
      <c r="C199" s="2"/>
      <c r="D199" s="2"/>
      <c r="E199" s="2"/>
      <c r="F199" s="4"/>
      <c r="G199" s="58">
        <f>SUM(F200:F206)</f>
        <v>42624050</v>
      </c>
      <c r="H199" s="4"/>
    </row>
    <row r="200" spans="1:8" ht="12.75">
      <c r="A200" s="2">
        <v>120000101</v>
      </c>
      <c r="B200" s="2" t="s">
        <v>112</v>
      </c>
      <c r="C200" s="2"/>
      <c r="D200" s="2"/>
      <c r="E200" s="2"/>
      <c r="F200" s="23">
        <v>7042200</v>
      </c>
      <c r="G200" s="4"/>
      <c r="H200" s="4"/>
    </row>
    <row r="201" spans="1:8" ht="12.75">
      <c r="A201" s="2">
        <v>120000102</v>
      </c>
      <c r="B201" s="2" t="s">
        <v>113</v>
      </c>
      <c r="C201" s="2"/>
      <c r="D201" s="2"/>
      <c r="E201" s="2"/>
      <c r="F201" s="23">
        <v>586850</v>
      </c>
      <c r="G201" s="4"/>
      <c r="H201" s="4"/>
    </row>
    <row r="202" spans="1:8" ht="12.75">
      <c r="A202" s="2">
        <v>120000103</v>
      </c>
      <c r="B202" s="2" t="s">
        <v>114</v>
      </c>
      <c r="C202" s="2"/>
      <c r="D202" s="2"/>
      <c r="E202" s="2"/>
      <c r="F202" s="23">
        <v>293000</v>
      </c>
      <c r="G202" s="4"/>
      <c r="H202" s="4"/>
    </row>
    <row r="203" spans="1:8" ht="12.75">
      <c r="A203" s="2">
        <v>120000104</v>
      </c>
      <c r="B203" s="2" t="s">
        <v>115</v>
      </c>
      <c r="C203" s="2"/>
      <c r="D203" s="2"/>
      <c r="E203" s="2"/>
      <c r="F203" s="23">
        <v>32400000</v>
      </c>
      <c r="G203" s="4"/>
      <c r="H203" s="4"/>
    </row>
    <row r="204" spans="1:8" ht="12.75">
      <c r="A204" s="2">
        <v>120000105</v>
      </c>
      <c r="B204" s="2" t="s">
        <v>116</v>
      </c>
      <c r="C204" s="2"/>
      <c r="D204" s="2"/>
      <c r="E204" s="2"/>
      <c r="F204" s="23">
        <v>1500000</v>
      </c>
      <c r="G204" s="4"/>
      <c r="H204" s="4"/>
    </row>
    <row r="205" spans="1:8" ht="12.75">
      <c r="A205" s="2">
        <v>120000106</v>
      </c>
      <c r="B205" s="2" t="s">
        <v>117</v>
      </c>
      <c r="C205" s="2"/>
      <c r="D205" s="2"/>
      <c r="E205" s="5"/>
      <c r="F205" s="23">
        <v>802000</v>
      </c>
      <c r="G205" s="5"/>
      <c r="H205" s="6"/>
    </row>
    <row r="206" spans="1:8" ht="12.75">
      <c r="A206" s="2"/>
      <c r="B206" s="5"/>
      <c r="C206" s="5"/>
      <c r="D206" s="5"/>
      <c r="E206" s="5"/>
      <c r="F206" s="5"/>
      <c r="G206" s="5"/>
      <c r="H206" s="3"/>
    </row>
    <row r="207" spans="1:8" ht="12.75">
      <c r="A207" s="5">
        <v>1200002</v>
      </c>
      <c r="B207" s="5" t="s">
        <v>118</v>
      </c>
      <c r="C207" s="5"/>
      <c r="D207" s="2"/>
      <c r="E207" s="2"/>
      <c r="F207" s="2"/>
      <c r="G207" s="25">
        <f>SUM(F208:F215)</f>
        <v>18250000</v>
      </c>
      <c r="H207" s="4"/>
    </row>
    <row r="208" spans="1:8" ht="12.75">
      <c r="A208" s="2">
        <v>120000201</v>
      </c>
      <c r="B208" s="2" t="s">
        <v>119</v>
      </c>
      <c r="C208" s="2"/>
      <c r="D208" s="2"/>
      <c r="E208" s="2"/>
      <c r="F208" s="23">
        <v>1900000</v>
      </c>
      <c r="G208" s="2"/>
      <c r="H208" s="4"/>
    </row>
    <row r="209" spans="1:8" ht="12.75">
      <c r="A209" s="2">
        <v>120000202</v>
      </c>
      <c r="B209" s="2" t="s">
        <v>120</v>
      </c>
      <c r="C209" s="2"/>
      <c r="D209" s="2"/>
      <c r="E209" s="2"/>
      <c r="F209" s="23">
        <v>450000</v>
      </c>
      <c r="G209" s="2"/>
      <c r="H209" s="4"/>
    </row>
    <row r="210" spans="1:8" ht="12.75">
      <c r="A210" s="2">
        <v>120000203</v>
      </c>
      <c r="B210" s="2" t="s">
        <v>121</v>
      </c>
      <c r="C210" s="2"/>
      <c r="D210" s="2"/>
      <c r="E210" s="2"/>
      <c r="F210" s="23">
        <v>13200000</v>
      </c>
      <c r="G210" s="2"/>
      <c r="H210" s="4"/>
    </row>
    <row r="211" spans="1:8" ht="12.75">
      <c r="A211" s="2">
        <v>120000204</v>
      </c>
      <c r="B211" s="2" t="s">
        <v>122</v>
      </c>
      <c r="C211" s="2"/>
      <c r="D211" s="2"/>
      <c r="E211" s="2"/>
      <c r="F211" s="23">
        <v>1800000</v>
      </c>
      <c r="G211" s="2"/>
      <c r="H211" s="4"/>
    </row>
    <row r="212" spans="1:8" ht="12.75">
      <c r="A212" s="2">
        <v>120000105</v>
      </c>
      <c r="B212" s="2" t="s">
        <v>123</v>
      </c>
      <c r="C212" s="2"/>
      <c r="D212" s="2"/>
      <c r="E212" s="2"/>
      <c r="F212" s="23">
        <v>400000</v>
      </c>
      <c r="G212" s="2"/>
      <c r="H212" s="4"/>
    </row>
    <row r="213" spans="1:8" ht="12.75">
      <c r="A213" s="8">
        <v>120000106</v>
      </c>
      <c r="B213" s="2" t="s">
        <v>124</v>
      </c>
      <c r="C213" s="2"/>
      <c r="D213" s="5"/>
      <c r="E213" s="11"/>
      <c r="F213" s="23">
        <v>300000</v>
      </c>
      <c r="G213" s="5"/>
      <c r="H213" s="6"/>
    </row>
    <row r="214" spans="1:8" ht="12.75">
      <c r="A214" s="8">
        <v>120000107</v>
      </c>
      <c r="B214" s="73" t="s">
        <v>228</v>
      </c>
      <c r="C214" s="70"/>
      <c r="D214" s="70"/>
      <c r="E214" s="70"/>
      <c r="F214" s="23">
        <v>200000</v>
      </c>
      <c r="G214" s="5"/>
      <c r="H214" s="6"/>
    </row>
    <row r="215" spans="1:8" ht="12.75">
      <c r="A215" s="8"/>
      <c r="B215" s="11"/>
      <c r="C215" s="11"/>
      <c r="D215" s="11"/>
      <c r="E215" s="8"/>
      <c r="F215" s="2"/>
      <c r="G215" s="2"/>
      <c r="H215" s="6"/>
    </row>
    <row r="216" spans="1:8" ht="12.75">
      <c r="A216" s="11">
        <v>1200003</v>
      </c>
      <c r="B216" s="11" t="s">
        <v>125</v>
      </c>
      <c r="C216" s="11"/>
      <c r="D216" s="8"/>
      <c r="E216" s="8"/>
      <c r="F216" s="2"/>
      <c r="G216" s="25">
        <f>SUM(F217:F223)</f>
        <v>3022000</v>
      </c>
      <c r="H216" s="4"/>
    </row>
    <row r="217" spans="1:8" ht="12.75">
      <c r="A217" s="8">
        <v>120000301</v>
      </c>
      <c r="B217" s="8" t="s">
        <v>126</v>
      </c>
      <c r="C217" s="8"/>
      <c r="D217" s="8"/>
      <c r="E217" s="8"/>
      <c r="F217" s="23">
        <v>575000</v>
      </c>
      <c r="G217" s="2"/>
      <c r="H217" s="4"/>
    </row>
    <row r="218" spans="1:8" ht="12.75">
      <c r="A218" s="2">
        <v>120000302</v>
      </c>
      <c r="B218" s="2" t="s">
        <v>127</v>
      </c>
      <c r="C218" s="2"/>
      <c r="D218" s="2"/>
      <c r="E218" s="5"/>
      <c r="F218" s="23">
        <v>784000</v>
      </c>
      <c r="G218" s="2"/>
      <c r="H218" s="6"/>
    </row>
    <row r="219" spans="1:8" ht="12.75">
      <c r="A219" s="2">
        <v>120000303</v>
      </c>
      <c r="B219" s="2" t="s">
        <v>128</v>
      </c>
      <c r="C219" s="2"/>
      <c r="D219" s="2"/>
      <c r="E219" s="2"/>
      <c r="F219" s="23">
        <v>661000</v>
      </c>
      <c r="G219" s="2"/>
      <c r="H219" s="4"/>
    </row>
    <row r="220" spans="1:8" ht="12.75">
      <c r="A220">
        <v>120000304</v>
      </c>
      <c r="B220" s="8" t="s">
        <v>129</v>
      </c>
      <c r="C220" s="8"/>
      <c r="D220" s="8"/>
      <c r="E220" s="2"/>
      <c r="F220" s="23">
        <v>714000</v>
      </c>
      <c r="G220" s="8"/>
      <c r="H220" s="9"/>
    </row>
    <row r="221" spans="1:8" ht="12.75">
      <c r="A221">
        <v>120000305</v>
      </c>
      <c r="B221" s="2" t="s">
        <v>130</v>
      </c>
      <c r="C221" s="2"/>
      <c r="D221" s="2"/>
      <c r="E221" s="2"/>
      <c r="F221" s="23">
        <v>250000</v>
      </c>
      <c r="G221" s="5"/>
      <c r="H221" s="6"/>
    </row>
    <row r="222" spans="1:8" ht="12.75">
      <c r="A222">
        <v>120000306</v>
      </c>
      <c r="B222" s="2" t="s">
        <v>131</v>
      </c>
      <c r="C222" s="2"/>
      <c r="D222" s="2"/>
      <c r="E222" s="5"/>
      <c r="F222" s="23">
        <v>38000</v>
      </c>
      <c r="G222" s="2"/>
      <c r="H222" s="6"/>
    </row>
    <row r="223" spans="2:8" ht="12.75">
      <c r="B223" s="2"/>
      <c r="C223" s="2"/>
      <c r="D223" s="2"/>
      <c r="E223" s="2"/>
      <c r="F223" s="2"/>
      <c r="G223" s="2"/>
      <c r="H223" s="4"/>
    </row>
    <row r="224" spans="2:8" ht="12.75">
      <c r="B224" s="2"/>
      <c r="C224" s="2"/>
      <c r="D224" s="2"/>
      <c r="E224" s="2"/>
      <c r="F224" s="2"/>
      <c r="G224" s="2"/>
      <c r="H224" s="4"/>
    </row>
    <row r="225" spans="1:8" ht="12.75">
      <c r="A225" s="13">
        <v>13000</v>
      </c>
      <c r="B225" s="5" t="s">
        <v>132</v>
      </c>
      <c r="C225" s="5"/>
      <c r="D225" s="5"/>
      <c r="E225" s="2"/>
      <c r="F225" s="2"/>
      <c r="G225" s="60">
        <v>49800000</v>
      </c>
      <c r="H225" s="24">
        <f>SUM(G227+G234+G245)</f>
        <v>52700000</v>
      </c>
    </row>
    <row r="226" spans="2:8" ht="12.75">
      <c r="B226" s="2"/>
      <c r="C226" s="2"/>
      <c r="D226" s="2"/>
      <c r="E226" s="2"/>
      <c r="F226" s="2"/>
      <c r="G226" s="2"/>
      <c r="H226" s="4"/>
    </row>
    <row r="227" spans="1:8" ht="12.75">
      <c r="A227">
        <v>1300001</v>
      </c>
      <c r="B227" s="5" t="s">
        <v>111</v>
      </c>
      <c r="C227" s="5"/>
      <c r="D227" s="5"/>
      <c r="E227" s="2"/>
      <c r="F227" s="2"/>
      <c r="G227" s="25">
        <f>SUM(F228:F233)</f>
        <v>33430060</v>
      </c>
      <c r="H227" s="6"/>
    </row>
    <row r="228" spans="1:8" ht="12.75">
      <c r="A228">
        <v>130000101</v>
      </c>
      <c r="B228" s="2" t="s">
        <v>133</v>
      </c>
      <c r="C228" s="2"/>
      <c r="D228" s="2"/>
      <c r="E228" s="2"/>
      <c r="F228" s="23">
        <v>27000000</v>
      </c>
      <c r="G228" s="2"/>
      <c r="H228" s="4"/>
    </row>
    <row r="229" spans="1:8" ht="12.75">
      <c r="A229">
        <v>130000102</v>
      </c>
      <c r="B229" s="2" t="s">
        <v>134</v>
      </c>
      <c r="C229" s="2"/>
      <c r="D229" s="2"/>
      <c r="E229" s="2"/>
      <c r="F229" s="23">
        <v>2266557</v>
      </c>
      <c r="G229" s="2"/>
      <c r="H229" s="4"/>
    </row>
    <row r="230" spans="1:8" ht="12.75">
      <c r="A230">
        <v>130000103</v>
      </c>
      <c r="B230" s="2" t="s">
        <v>135</v>
      </c>
      <c r="C230" s="2"/>
      <c r="D230" s="2"/>
      <c r="E230" s="2"/>
      <c r="F230" s="23">
        <v>1433278</v>
      </c>
      <c r="G230" s="2"/>
      <c r="H230" s="4"/>
    </row>
    <row r="231" spans="1:8" ht="12.75">
      <c r="A231">
        <v>130000104</v>
      </c>
      <c r="B231" s="2" t="s">
        <v>136</v>
      </c>
      <c r="C231" s="2"/>
      <c r="D231" s="2"/>
      <c r="E231" s="5"/>
      <c r="F231" s="23">
        <v>1312190</v>
      </c>
      <c r="G231" s="5"/>
      <c r="H231" s="6"/>
    </row>
    <row r="232" spans="1:8" ht="12.75">
      <c r="A232" t="s">
        <v>263</v>
      </c>
      <c r="B232" s="2" t="s">
        <v>264</v>
      </c>
      <c r="C232" s="2"/>
      <c r="D232" s="2"/>
      <c r="E232" s="5"/>
      <c r="F232" s="23">
        <v>1418035</v>
      </c>
      <c r="G232" s="5"/>
      <c r="H232" s="6"/>
    </row>
    <row r="233" spans="2:8" ht="12.75">
      <c r="B233" s="2"/>
      <c r="C233" s="2"/>
      <c r="D233" s="2"/>
      <c r="E233" s="2"/>
      <c r="F233" s="2"/>
      <c r="G233" s="2"/>
      <c r="H233" s="4"/>
    </row>
    <row r="234" spans="1:8" ht="12.75">
      <c r="A234" s="13">
        <v>1300002</v>
      </c>
      <c r="B234" s="5" t="s">
        <v>137</v>
      </c>
      <c r="C234" s="5"/>
      <c r="D234" s="5"/>
      <c r="E234" s="2"/>
      <c r="F234" s="2"/>
      <c r="G234" s="25">
        <f>SUM(F235:F243)</f>
        <v>8671940</v>
      </c>
      <c r="H234" s="4"/>
    </row>
    <row r="235" spans="1:8" ht="12.75">
      <c r="A235">
        <v>130000201</v>
      </c>
      <c r="B235" s="2" t="s">
        <v>119</v>
      </c>
      <c r="F235" s="23">
        <v>1138975</v>
      </c>
      <c r="H235" s="1"/>
    </row>
    <row r="236" spans="1:8" ht="12.75">
      <c r="A236">
        <v>130000202</v>
      </c>
      <c r="B236" s="2" t="s">
        <v>138</v>
      </c>
      <c r="F236" s="23">
        <v>700000</v>
      </c>
      <c r="H236" s="1"/>
    </row>
    <row r="237" spans="1:8" ht="12.75">
      <c r="A237">
        <v>130000203</v>
      </c>
      <c r="B237" s="2" t="s">
        <v>139</v>
      </c>
      <c r="F237" s="23">
        <v>3481965</v>
      </c>
      <c r="H237" s="1"/>
    </row>
    <row r="238" spans="1:8" ht="12.75">
      <c r="A238">
        <v>130000204</v>
      </c>
      <c r="B238" s="2" t="s">
        <v>122</v>
      </c>
      <c r="F238" s="23">
        <v>550000</v>
      </c>
      <c r="H238" s="12"/>
    </row>
    <row r="239" spans="1:8" ht="12.75">
      <c r="A239">
        <v>130000205</v>
      </c>
      <c r="B239" s="2" t="s">
        <v>140</v>
      </c>
      <c r="F239" s="23">
        <v>500000</v>
      </c>
      <c r="H239" s="1"/>
    </row>
    <row r="240" spans="1:8" ht="12.75">
      <c r="A240">
        <v>130000206</v>
      </c>
      <c r="B240" s="2" t="s">
        <v>124</v>
      </c>
      <c r="F240" s="23">
        <v>1000000</v>
      </c>
      <c r="H240" s="1"/>
    </row>
    <row r="241" spans="1:8" ht="12.75">
      <c r="A241">
        <v>130000207</v>
      </c>
      <c r="B241" s="2" t="s">
        <v>141</v>
      </c>
      <c r="F241" s="23">
        <v>300000</v>
      </c>
      <c r="H241" s="1"/>
    </row>
    <row r="242" spans="1:8" ht="12.75">
      <c r="A242">
        <v>130000208</v>
      </c>
      <c r="B242" s="18" t="s">
        <v>120</v>
      </c>
      <c r="C242" s="18"/>
      <c r="D242" s="13"/>
      <c r="E242" s="13"/>
      <c r="F242" s="26">
        <v>500000</v>
      </c>
      <c r="G242" s="13"/>
      <c r="H242" s="14"/>
    </row>
    <row r="243" spans="1:8" ht="12.75">
      <c r="A243">
        <v>130000209</v>
      </c>
      <c r="B243" s="18" t="s">
        <v>221</v>
      </c>
      <c r="C243" s="18"/>
      <c r="D243" s="18"/>
      <c r="E243" s="13"/>
      <c r="F243" s="26">
        <v>501000</v>
      </c>
      <c r="G243" s="13"/>
      <c r="H243" s="14"/>
    </row>
    <row r="244" spans="2:8" ht="12.75">
      <c r="B244" s="18"/>
      <c r="C244" s="18"/>
      <c r="D244" s="18"/>
      <c r="E244" s="13"/>
      <c r="F244" s="27"/>
      <c r="G244" s="13"/>
      <c r="H244" s="14"/>
    </row>
    <row r="245" spans="1:8" ht="12.75">
      <c r="A245" s="13">
        <v>1300003</v>
      </c>
      <c r="B245" s="5" t="s">
        <v>125</v>
      </c>
      <c r="C245" s="13"/>
      <c r="G245" s="29">
        <f>SUM(F246:F250)</f>
        <v>10598000</v>
      </c>
      <c r="H245" s="1"/>
    </row>
    <row r="246" spans="1:6" ht="12.75">
      <c r="A246">
        <v>130000301</v>
      </c>
      <c r="B246" t="s">
        <v>126</v>
      </c>
      <c r="F246" s="28">
        <v>2160000</v>
      </c>
    </row>
    <row r="247" spans="1:6" ht="12.75">
      <c r="A247">
        <v>130000302</v>
      </c>
      <c r="B247" t="s">
        <v>127</v>
      </c>
      <c r="F247" s="28">
        <v>3003750</v>
      </c>
    </row>
    <row r="248" spans="1:6" ht="12.75">
      <c r="A248">
        <v>130000303</v>
      </c>
      <c r="B248" t="s">
        <v>128</v>
      </c>
      <c r="F248" s="28">
        <v>2558318</v>
      </c>
    </row>
    <row r="249" spans="1:6" ht="12.75">
      <c r="A249">
        <v>130000304</v>
      </c>
      <c r="B249" t="s">
        <v>142</v>
      </c>
      <c r="F249" s="28">
        <v>2735000</v>
      </c>
    </row>
    <row r="250" spans="1:6" ht="12.75">
      <c r="A250">
        <v>130000305</v>
      </c>
      <c r="B250" t="s">
        <v>131</v>
      </c>
      <c r="F250" s="28">
        <v>140932</v>
      </c>
    </row>
    <row r="253" spans="1:8" ht="12.75">
      <c r="A253" s="13">
        <v>14000</v>
      </c>
      <c r="B253" s="13" t="s">
        <v>2</v>
      </c>
      <c r="C253" s="13"/>
      <c r="D253" s="13"/>
      <c r="G253" s="60">
        <v>374927755</v>
      </c>
      <c r="H253" s="29">
        <f>SUM(G255+G272+G299+G309)</f>
        <v>398238755</v>
      </c>
    </row>
    <row r="255" spans="1:7" ht="12.75">
      <c r="A255">
        <v>1400001</v>
      </c>
      <c r="B255" s="13" t="s">
        <v>111</v>
      </c>
      <c r="C255" s="13"/>
      <c r="D255" s="13"/>
      <c r="G255" s="29">
        <f>SUM(F256:F269)</f>
        <v>223216355</v>
      </c>
    </row>
    <row r="256" spans="1:7" ht="12.75">
      <c r="A256">
        <v>140000101</v>
      </c>
      <c r="B256" t="s">
        <v>143</v>
      </c>
      <c r="F256" s="28">
        <v>135390000</v>
      </c>
      <c r="G256">
        <v>0</v>
      </c>
    </row>
    <row r="257" spans="1:6" ht="12.75">
      <c r="A257">
        <v>140000102</v>
      </c>
      <c r="B257" t="s">
        <v>134</v>
      </c>
      <c r="F257" s="28">
        <v>11284000</v>
      </c>
    </row>
    <row r="258" spans="1:6" ht="12.75">
      <c r="A258">
        <v>140000103</v>
      </c>
      <c r="B258" t="s">
        <v>135</v>
      </c>
      <c r="F258" s="28">
        <v>13642000</v>
      </c>
    </row>
    <row r="259" spans="1:6" ht="12.75">
      <c r="A259">
        <v>140000104</v>
      </c>
      <c r="B259" t="s">
        <v>117</v>
      </c>
      <c r="F259" s="28">
        <v>2500000</v>
      </c>
    </row>
    <row r="260" spans="1:6" ht="12.75">
      <c r="A260">
        <v>140000105</v>
      </c>
      <c r="B260" t="s">
        <v>144</v>
      </c>
      <c r="F260" s="28"/>
    </row>
    <row r="261" spans="2:6" ht="12.75">
      <c r="B261" t="s">
        <v>145</v>
      </c>
      <c r="F261" s="28">
        <v>10000000</v>
      </c>
    </row>
    <row r="262" spans="1:6" ht="12.75">
      <c r="A262">
        <v>140000106</v>
      </c>
      <c r="B262" t="s">
        <v>146</v>
      </c>
      <c r="F262" s="28">
        <v>19570000</v>
      </c>
    </row>
    <row r="263" spans="1:6" ht="12.75">
      <c r="A263">
        <v>140000107</v>
      </c>
      <c r="B263" t="s">
        <v>147</v>
      </c>
      <c r="F263" s="28">
        <v>500000</v>
      </c>
    </row>
    <row r="264" spans="1:6" ht="12.75">
      <c r="A264">
        <v>140000108</v>
      </c>
      <c r="B264" t="s">
        <v>148</v>
      </c>
      <c r="F264" s="28">
        <v>11679355</v>
      </c>
    </row>
    <row r="265" spans="1:6" ht="12.75">
      <c r="A265">
        <v>140000109</v>
      </c>
      <c r="B265" t="s">
        <v>149</v>
      </c>
      <c r="F265" s="28">
        <v>1640000</v>
      </c>
    </row>
    <row r="266" spans="1:6" ht="12.75">
      <c r="A266">
        <v>140000110</v>
      </c>
      <c r="B266" t="s">
        <v>150</v>
      </c>
      <c r="F266" s="28">
        <v>6011000</v>
      </c>
    </row>
    <row r="267" spans="1:6" ht="12.75">
      <c r="A267">
        <v>140000110</v>
      </c>
      <c r="B267" t="s">
        <v>226</v>
      </c>
      <c r="F267" s="28">
        <v>10000000</v>
      </c>
    </row>
    <row r="268" spans="1:6" ht="12.75">
      <c r="A268">
        <v>140000112</v>
      </c>
      <c r="B268" t="s">
        <v>243</v>
      </c>
      <c r="F268" s="28">
        <v>1000000</v>
      </c>
    </row>
    <row r="269" spans="2:7" ht="12.75">
      <c r="B269" t="s">
        <v>244</v>
      </c>
      <c r="F269" s="57"/>
      <c r="G269" t="s">
        <v>234</v>
      </c>
    </row>
    <row r="270" spans="1:6" ht="12.75">
      <c r="A270" t="s">
        <v>265</v>
      </c>
      <c r="B270" t="s">
        <v>266</v>
      </c>
      <c r="F270" s="63">
        <v>12155444</v>
      </c>
    </row>
    <row r="271" ht="12.75">
      <c r="F271" s="57"/>
    </row>
    <row r="272" spans="1:7" ht="12.75">
      <c r="A272">
        <v>1400002</v>
      </c>
      <c r="B272" s="13" t="s">
        <v>137</v>
      </c>
      <c r="C272" s="13"/>
      <c r="D272" s="13"/>
      <c r="G272" s="29">
        <v>77752000</v>
      </c>
    </row>
    <row r="273" spans="1:6" ht="12.75">
      <c r="A273">
        <v>140000201</v>
      </c>
      <c r="B273" t="s">
        <v>151</v>
      </c>
      <c r="F273" s="31">
        <v>10000000</v>
      </c>
    </row>
    <row r="274" spans="1:6" ht="12.75">
      <c r="A274">
        <v>140000202</v>
      </c>
      <c r="B274" t="s">
        <v>119</v>
      </c>
      <c r="F274" s="31">
        <v>7000000</v>
      </c>
    </row>
    <row r="275" spans="1:6" ht="12.75">
      <c r="A275">
        <v>140000203</v>
      </c>
      <c r="B275" t="s">
        <v>120</v>
      </c>
      <c r="F275" s="31">
        <v>1000000</v>
      </c>
    </row>
    <row r="276" spans="1:6" ht="12.75">
      <c r="A276">
        <v>140000204</v>
      </c>
      <c r="B276" t="s">
        <v>138</v>
      </c>
      <c r="F276" s="31">
        <v>25000000</v>
      </c>
    </row>
    <row r="277" spans="1:6" ht="12.75">
      <c r="A277">
        <v>140000205</v>
      </c>
      <c r="B277" t="s">
        <v>152</v>
      </c>
      <c r="F277" s="31">
        <v>10000000</v>
      </c>
    </row>
    <row r="278" spans="1:6" ht="12.75">
      <c r="A278">
        <v>140000206</v>
      </c>
      <c r="B278" t="s">
        <v>139</v>
      </c>
      <c r="F278" s="31">
        <v>3000000</v>
      </c>
    </row>
    <row r="279" spans="1:2" ht="12.75">
      <c r="A279">
        <v>140000207</v>
      </c>
      <c r="B279" t="s">
        <v>153</v>
      </c>
    </row>
    <row r="280" spans="2:6" ht="12.75">
      <c r="B280" t="s">
        <v>154</v>
      </c>
      <c r="F280" s="31">
        <v>1000000</v>
      </c>
    </row>
    <row r="281" spans="1:6" ht="12.75">
      <c r="A281">
        <v>140000208</v>
      </c>
      <c r="B281" t="s">
        <v>140</v>
      </c>
      <c r="F281" s="31">
        <v>812161</v>
      </c>
    </row>
    <row r="282" spans="1:6" ht="12.75">
      <c r="A282">
        <v>140000209</v>
      </c>
      <c r="B282" t="s">
        <v>155</v>
      </c>
      <c r="F282" s="31">
        <v>200000</v>
      </c>
    </row>
    <row r="283" spans="1:6" ht="12.75">
      <c r="A283">
        <v>140000210</v>
      </c>
      <c r="B283" t="s">
        <v>156</v>
      </c>
      <c r="F283" s="31">
        <v>1000000</v>
      </c>
    </row>
    <row r="284" spans="1:6" ht="12.75">
      <c r="A284">
        <v>140000211</v>
      </c>
      <c r="B284" t="s">
        <v>157</v>
      </c>
      <c r="F284" s="31">
        <v>5000000</v>
      </c>
    </row>
    <row r="285" spans="1:6" ht="12.75">
      <c r="A285">
        <v>140000212</v>
      </c>
      <c r="B285" t="s">
        <v>158</v>
      </c>
      <c r="F285" s="31">
        <v>20000000</v>
      </c>
    </row>
    <row r="286" spans="1:6" ht="12.75">
      <c r="A286">
        <v>140000213</v>
      </c>
      <c r="B286" t="s">
        <v>159</v>
      </c>
      <c r="F286" s="31">
        <v>500000</v>
      </c>
    </row>
    <row r="287" spans="1:6" ht="12.75">
      <c r="A287">
        <v>140000214</v>
      </c>
      <c r="B287" t="s">
        <v>160</v>
      </c>
      <c r="F287" s="31">
        <v>500000</v>
      </c>
    </row>
    <row r="288" spans="1:6" ht="12.75">
      <c r="A288">
        <v>140000215</v>
      </c>
      <c r="B288" t="s">
        <v>161</v>
      </c>
      <c r="F288" s="31">
        <v>20000000</v>
      </c>
    </row>
    <row r="289" spans="1:6" ht="12.75">
      <c r="A289">
        <v>140000216</v>
      </c>
      <c r="B289" t="s">
        <v>162</v>
      </c>
      <c r="F289" s="31">
        <v>100000</v>
      </c>
    </row>
    <row r="290" spans="1:6" ht="12.75">
      <c r="A290">
        <v>140000217</v>
      </c>
      <c r="B290" t="s">
        <v>163</v>
      </c>
      <c r="F290" s="31">
        <v>50000</v>
      </c>
    </row>
    <row r="291" spans="1:6" ht="12.75">
      <c r="A291">
        <v>140000218</v>
      </c>
      <c r="B291" t="s">
        <v>164</v>
      </c>
      <c r="F291" s="31">
        <v>50000</v>
      </c>
    </row>
    <row r="292" spans="1:2" ht="12.75">
      <c r="A292">
        <v>140000219</v>
      </c>
      <c r="B292" t="s">
        <v>165</v>
      </c>
    </row>
    <row r="293" spans="2:6" ht="12.75">
      <c r="B293" t="s">
        <v>166</v>
      </c>
      <c r="F293" s="31">
        <v>1500000</v>
      </c>
    </row>
    <row r="294" spans="1:6" ht="12.75">
      <c r="A294">
        <v>140000220</v>
      </c>
      <c r="B294" t="s">
        <v>167</v>
      </c>
      <c r="F294" s="31">
        <v>1350000</v>
      </c>
    </row>
    <row r="295" spans="1:6" ht="12.75">
      <c r="A295">
        <v>140000221</v>
      </c>
      <c r="B295" t="s">
        <v>228</v>
      </c>
      <c r="F295" s="31">
        <v>2000000</v>
      </c>
    </row>
    <row r="296" spans="1:6" ht="12.75">
      <c r="A296">
        <v>140000222</v>
      </c>
      <c r="B296" t="s">
        <v>231</v>
      </c>
      <c r="F296" s="31">
        <v>1000</v>
      </c>
    </row>
    <row r="297" spans="1:6" ht="12.75">
      <c r="A297">
        <v>140000223</v>
      </c>
      <c r="B297" t="s">
        <v>245</v>
      </c>
      <c r="F297" s="31">
        <v>1000</v>
      </c>
    </row>
    <row r="298" ht="12.75">
      <c r="F298" s="31"/>
    </row>
    <row r="299" spans="1:7" ht="12.75">
      <c r="A299" s="13">
        <v>1400003</v>
      </c>
      <c r="B299" s="13" t="s">
        <v>125</v>
      </c>
      <c r="C299" s="13"/>
      <c r="G299" s="29">
        <f>SUM(F300:F308)</f>
        <v>74770400</v>
      </c>
    </row>
    <row r="300" spans="1:6" ht="12.75">
      <c r="A300">
        <v>140000301</v>
      </c>
      <c r="B300" t="s">
        <v>126</v>
      </c>
      <c r="F300" s="31">
        <v>10831200</v>
      </c>
    </row>
    <row r="301" spans="1:6" ht="12.75">
      <c r="A301">
        <v>140000302</v>
      </c>
      <c r="B301" t="s">
        <v>127</v>
      </c>
      <c r="F301" s="31">
        <v>15063000</v>
      </c>
    </row>
    <row r="302" spans="1:6" ht="12.75">
      <c r="A302">
        <v>140000303</v>
      </c>
      <c r="B302" t="s">
        <v>128</v>
      </c>
      <c r="F302" s="31">
        <v>12660300</v>
      </c>
    </row>
    <row r="303" spans="1:6" ht="12.75">
      <c r="A303">
        <v>140000304</v>
      </c>
      <c r="B303" t="s">
        <v>168</v>
      </c>
      <c r="F303" s="31">
        <v>13709200</v>
      </c>
    </row>
    <row r="304" spans="1:6" ht="12.75">
      <c r="A304">
        <v>140000305</v>
      </c>
      <c r="B304" t="s">
        <v>169</v>
      </c>
      <c r="F304" s="31">
        <v>3800000</v>
      </c>
    </row>
    <row r="305" spans="1:6" ht="12.75">
      <c r="A305">
        <v>140000306</v>
      </c>
      <c r="B305" t="s">
        <v>170</v>
      </c>
      <c r="F305" s="31">
        <v>15000000</v>
      </c>
    </row>
    <row r="306" spans="1:6" ht="12.75">
      <c r="A306">
        <v>140000307</v>
      </c>
      <c r="B306" t="s">
        <v>171</v>
      </c>
      <c r="F306" s="31">
        <v>3000000</v>
      </c>
    </row>
    <row r="307" spans="1:6" ht="12.75">
      <c r="A307">
        <v>140000308</v>
      </c>
      <c r="B307" t="s">
        <v>131</v>
      </c>
      <c r="F307" s="31">
        <v>706700</v>
      </c>
    </row>
    <row r="309" spans="1:7" ht="12.75">
      <c r="A309" s="13">
        <v>1400004</v>
      </c>
      <c r="B309" s="13" t="s">
        <v>66</v>
      </c>
      <c r="C309" s="13"/>
      <c r="D309" s="13"/>
      <c r="G309" s="29">
        <f>SUM(F310:F315)</f>
        <v>22500000</v>
      </c>
    </row>
    <row r="310" spans="1:6" ht="12.75">
      <c r="A310">
        <v>140000401</v>
      </c>
      <c r="B310" t="s">
        <v>172</v>
      </c>
      <c r="F310" s="31">
        <v>1000000</v>
      </c>
    </row>
    <row r="311" spans="1:6" ht="12.75">
      <c r="A311">
        <v>140000402</v>
      </c>
      <c r="B311" t="s">
        <v>68</v>
      </c>
      <c r="F311" s="31">
        <v>1500000</v>
      </c>
    </row>
    <row r="312" spans="1:6" ht="12.75">
      <c r="A312">
        <v>140000403</v>
      </c>
      <c r="B312" t="s">
        <v>69</v>
      </c>
      <c r="F312" s="31">
        <v>14000000</v>
      </c>
    </row>
    <row r="313" spans="1:6" ht="12.75">
      <c r="A313">
        <v>140000404</v>
      </c>
      <c r="B313" t="s">
        <v>173</v>
      </c>
      <c r="F313" s="31">
        <v>1000000</v>
      </c>
    </row>
    <row r="314" spans="1:6" ht="12.75">
      <c r="A314">
        <v>140000405</v>
      </c>
      <c r="B314" t="s">
        <v>174</v>
      </c>
      <c r="F314" s="31">
        <v>5000000</v>
      </c>
    </row>
    <row r="316" spans="1:8" ht="12.75">
      <c r="A316" s="65" t="s">
        <v>82</v>
      </c>
      <c r="B316" s="70"/>
      <c r="C316" s="70"/>
      <c r="D316" s="70"/>
      <c r="E316" s="70"/>
      <c r="F316" s="70"/>
      <c r="G316" s="70"/>
      <c r="H316" s="70"/>
    </row>
    <row r="317" spans="1:8" ht="12.75">
      <c r="A317" s="70"/>
      <c r="B317" s="70"/>
      <c r="C317" s="70"/>
      <c r="D317" s="70"/>
      <c r="E317" s="70"/>
      <c r="F317" s="70"/>
      <c r="G317" s="70"/>
      <c r="H317" s="70"/>
    </row>
    <row r="318" spans="1:8" ht="12.75">
      <c r="A318" s="70"/>
      <c r="B318" s="70"/>
      <c r="C318" s="70"/>
      <c r="D318" s="70"/>
      <c r="E318" s="70"/>
      <c r="F318" s="70"/>
      <c r="G318" s="70"/>
      <c r="H318" s="70"/>
    </row>
    <row r="319" spans="1:8" ht="15.75">
      <c r="A319" s="74"/>
      <c r="B319" s="74"/>
      <c r="C319" s="74"/>
      <c r="D319" s="74"/>
      <c r="E319" s="74"/>
      <c r="F319" s="74"/>
      <c r="G319" s="74"/>
      <c r="H319" s="74"/>
    </row>
    <row r="320" spans="1:8" ht="15.75">
      <c r="A320" s="65" t="s">
        <v>98</v>
      </c>
      <c r="B320" s="65"/>
      <c r="C320" s="65"/>
      <c r="D320" s="65"/>
      <c r="E320" s="65"/>
      <c r="F320" s="65"/>
      <c r="G320" s="65"/>
      <c r="H320" s="65"/>
    </row>
    <row r="323" spans="1:8" ht="12.75">
      <c r="A323" t="s">
        <v>175</v>
      </c>
      <c r="B323" s="13" t="s">
        <v>176</v>
      </c>
      <c r="C323" s="13"/>
      <c r="D323" s="13"/>
      <c r="H323" s="29">
        <f>SUM(G325+G333+G348)</f>
        <v>90000000</v>
      </c>
    </row>
    <row r="325" spans="1:7" ht="12.75">
      <c r="A325" s="13" t="s">
        <v>177</v>
      </c>
      <c r="B325" s="13" t="s">
        <v>111</v>
      </c>
      <c r="C325" s="13"/>
      <c r="D325" s="13"/>
      <c r="G325" s="29">
        <f>SUM(F326:F332)</f>
        <v>30163000</v>
      </c>
    </row>
    <row r="326" spans="1:6" ht="12.75">
      <c r="A326" t="s">
        <v>178</v>
      </c>
      <c r="B326" t="s">
        <v>133</v>
      </c>
      <c r="F326" s="28">
        <v>19700000</v>
      </c>
    </row>
    <row r="327" spans="1:6" ht="12.75">
      <c r="A327" t="s">
        <v>179</v>
      </c>
      <c r="B327" s="18" t="s">
        <v>134</v>
      </c>
      <c r="C327" s="18"/>
      <c r="F327" s="28">
        <v>1642000</v>
      </c>
    </row>
    <row r="328" spans="1:6" ht="12.75">
      <c r="A328" t="s">
        <v>180</v>
      </c>
      <c r="B328" s="18" t="s">
        <v>135</v>
      </c>
      <c r="F328" s="28">
        <v>821000</v>
      </c>
    </row>
    <row r="329" spans="1:6" ht="12.75">
      <c r="A329" t="s">
        <v>181</v>
      </c>
      <c r="B329" s="18" t="s">
        <v>148</v>
      </c>
      <c r="F329" s="28">
        <v>4000000</v>
      </c>
    </row>
    <row r="330" spans="1:6" ht="12.75">
      <c r="A330" t="s">
        <v>182</v>
      </c>
      <c r="B330" s="18" t="s">
        <v>183</v>
      </c>
      <c r="F330" s="28"/>
    </row>
    <row r="331" spans="2:6" ht="12.75">
      <c r="B331" s="18" t="s">
        <v>184</v>
      </c>
      <c r="F331" s="28">
        <v>4000000</v>
      </c>
    </row>
    <row r="333" spans="1:7" ht="12.75">
      <c r="A333" s="13" t="s">
        <v>185</v>
      </c>
      <c r="B333" s="13" t="s">
        <v>137</v>
      </c>
      <c r="C333" s="13"/>
      <c r="D333" s="13"/>
      <c r="G333" s="29">
        <f>SUM(F334:F347)</f>
        <v>51957000</v>
      </c>
    </row>
    <row r="334" spans="1:6" ht="12.75">
      <c r="A334" t="s">
        <v>186</v>
      </c>
      <c r="B334" t="s">
        <v>119</v>
      </c>
      <c r="F334" s="28">
        <v>1000000</v>
      </c>
    </row>
    <row r="335" spans="1:6" ht="12.75">
      <c r="A335" t="s">
        <v>187</v>
      </c>
      <c r="B335" t="s">
        <v>138</v>
      </c>
      <c r="F335" s="28">
        <v>2000000</v>
      </c>
    </row>
    <row r="336" spans="1:6" ht="12.75">
      <c r="A336" t="s">
        <v>188</v>
      </c>
      <c r="B336" t="s">
        <v>122</v>
      </c>
      <c r="F336" s="28">
        <v>1000000</v>
      </c>
    </row>
    <row r="337" spans="1:6" ht="12.75">
      <c r="A337" t="s">
        <v>189</v>
      </c>
      <c r="B337" t="s">
        <v>123</v>
      </c>
      <c r="F337" s="28">
        <v>1000000</v>
      </c>
    </row>
    <row r="338" spans="1:6" ht="12.75">
      <c r="A338" t="s">
        <v>190</v>
      </c>
      <c r="B338" t="s">
        <v>191</v>
      </c>
      <c r="F338" s="28">
        <v>10957000</v>
      </c>
    </row>
    <row r="339" spans="1:6" ht="12.75">
      <c r="A339" t="s">
        <v>192</v>
      </c>
      <c r="B339" t="s">
        <v>193</v>
      </c>
      <c r="F339" s="28"/>
    </row>
    <row r="340" spans="2:6" ht="12.75">
      <c r="B340" t="s">
        <v>194</v>
      </c>
      <c r="F340" s="28">
        <v>10000000</v>
      </c>
    </row>
    <row r="341" spans="1:6" ht="12.75">
      <c r="A341" t="s">
        <v>195</v>
      </c>
      <c r="B341" t="s">
        <v>196</v>
      </c>
      <c r="F341" s="28">
        <v>5000000</v>
      </c>
    </row>
    <row r="342" spans="1:6" ht="12.75">
      <c r="A342" t="s">
        <v>197</v>
      </c>
      <c r="B342" t="s">
        <v>198</v>
      </c>
      <c r="F342" s="28">
        <v>12000000</v>
      </c>
    </row>
    <row r="343" spans="1:6" ht="12.75">
      <c r="A343" t="s">
        <v>199</v>
      </c>
      <c r="B343" t="s">
        <v>200</v>
      </c>
      <c r="F343" s="28">
        <v>5000000</v>
      </c>
    </row>
    <row r="344" spans="1:6" ht="12.75">
      <c r="A344" t="s">
        <v>201</v>
      </c>
      <c r="B344" t="s">
        <v>202</v>
      </c>
      <c r="F344" s="28">
        <v>2000000</v>
      </c>
    </row>
    <row r="345" spans="1:6" ht="12.75">
      <c r="A345" t="s">
        <v>210</v>
      </c>
      <c r="B345" t="s">
        <v>212</v>
      </c>
      <c r="F345" s="28">
        <v>1000000</v>
      </c>
    </row>
    <row r="346" spans="1:6" ht="12.75">
      <c r="A346" t="s">
        <v>211</v>
      </c>
      <c r="B346" t="s">
        <v>213</v>
      </c>
      <c r="F346" s="28">
        <v>1000000</v>
      </c>
    </row>
    <row r="348" spans="1:7" ht="12.75">
      <c r="A348" s="13" t="s">
        <v>203</v>
      </c>
      <c r="B348" s="13" t="s">
        <v>125</v>
      </c>
      <c r="C348" s="13"/>
      <c r="G348" s="29">
        <f>SUM(F349:F354)</f>
        <v>7880000</v>
      </c>
    </row>
    <row r="349" spans="1:6" ht="12.75">
      <c r="A349" t="s">
        <v>204</v>
      </c>
      <c r="B349" t="s">
        <v>126</v>
      </c>
      <c r="F349" s="31">
        <v>1580000</v>
      </c>
    </row>
    <row r="350" spans="1:6" ht="12.75">
      <c r="A350" t="s">
        <v>205</v>
      </c>
      <c r="B350" t="s">
        <v>127</v>
      </c>
      <c r="F350" s="31">
        <v>2200000</v>
      </c>
    </row>
    <row r="351" spans="1:6" ht="12.75">
      <c r="A351" t="s">
        <v>206</v>
      </c>
      <c r="B351" t="s">
        <v>128</v>
      </c>
      <c r="F351" s="31">
        <v>2000000</v>
      </c>
    </row>
    <row r="352" spans="1:6" ht="12.75">
      <c r="A352" t="s">
        <v>207</v>
      </c>
      <c r="B352" t="s">
        <v>209</v>
      </c>
      <c r="F352" s="31">
        <v>1995000</v>
      </c>
    </row>
    <row r="353" spans="1:6" ht="12.75">
      <c r="A353" t="s">
        <v>208</v>
      </c>
      <c r="B353" t="s">
        <v>131</v>
      </c>
      <c r="F353" s="31">
        <v>105000</v>
      </c>
    </row>
    <row r="356" spans="1:8" ht="15.75">
      <c r="A356" s="65" t="s">
        <v>214</v>
      </c>
      <c r="B356" s="65"/>
      <c r="C356" s="65"/>
      <c r="D356" s="65"/>
      <c r="E356" s="65"/>
      <c r="F356" s="65"/>
      <c r="G356" s="65"/>
      <c r="H356" s="65"/>
    </row>
    <row r="357" spans="1:8" ht="15.75">
      <c r="A357" s="65" t="s">
        <v>215</v>
      </c>
      <c r="B357" s="65"/>
      <c r="C357" s="65"/>
      <c r="D357" s="65"/>
      <c r="E357" s="65"/>
      <c r="F357" s="65"/>
      <c r="G357" s="65"/>
      <c r="H357" s="65"/>
    </row>
    <row r="359" ht="12.75" hidden="1"/>
    <row r="360" spans="1:8" ht="12.75">
      <c r="A360" s="13">
        <v>3</v>
      </c>
      <c r="B360" s="13" t="s">
        <v>215</v>
      </c>
      <c r="C360" s="13"/>
      <c r="D360" s="13"/>
      <c r="E360" s="13"/>
      <c r="G360" s="27">
        <f>SUM(F362:F372)</f>
        <v>95000000</v>
      </c>
      <c r="H360" s="29">
        <f>SUM(G360)</f>
        <v>95000000</v>
      </c>
    </row>
    <row r="362" ht="12.75" hidden="1">
      <c r="F362" s="28"/>
    </row>
    <row r="363" spans="1:6" ht="12.75">
      <c r="A363">
        <v>3.1</v>
      </c>
      <c r="B363" t="s">
        <v>225</v>
      </c>
      <c r="F363" s="28">
        <v>10000000</v>
      </c>
    </row>
    <row r="364" spans="1:6" ht="12.75">
      <c r="A364">
        <v>3.2</v>
      </c>
      <c r="B364" t="s">
        <v>216</v>
      </c>
      <c r="F364" s="31">
        <v>31000000</v>
      </c>
    </row>
    <row r="365" spans="1:6" ht="12.75">
      <c r="A365">
        <v>3.3</v>
      </c>
      <c r="B365" t="s">
        <v>217</v>
      </c>
      <c r="F365" s="28">
        <v>20000000</v>
      </c>
    </row>
    <row r="366" spans="1:6" ht="12.75">
      <c r="A366">
        <v>3.4</v>
      </c>
      <c r="B366" t="s">
        <v>222</v>
      </c>
      <c r="F366" s="28">
        <v>34000000</v>
      </c>
    </row>
    <row r="367" ht="12.75">
      <c r="F367" s="28"/>
    </row>
    <row r="368" ht="12.75">
      <c r="F368" s="28"/>
    </row>
    <row r="369" ht="12.75">
      <c r="F369" s="28"/>
    </row>
    <row r="370" ht="12.75">
      <c r="F370" s="28"/>
    </row>
    <row r="371" ht="12.75">
      <c r="F371" s="28"/>
    </row>
    <row r="373" spans="2:8" ht="15.75" hidden="1">
      <c r="B373" s="20" t="s">
        <v>218</v>
      </c>
      <c r="C373" s="20"/>
      <c r="D373" s="20"/>
      <c r="E373" s="20"/>
      <c r="F373" s="20"/>
      <c r="G373" s="20"/>
      <c r="H373" s="32">
        <v>661623805</v>
      </c>
    </row>
    <row r="374" spans="1:8" ht="15">
      <c r="A374" s="71" t="s">
        <v>259</v>
      </c>
      <c r="B374" s="80"/>
      <c r="C374" s="80"/>
      <c r="D374" s="80"/>
      <c r="E374" s="80"/>
      <c r="F374" s="80"/>
      <c r="G374" s="80"/>
      <c r="H374" s="17"/>
    </row>
  </sheetData>
  <mergeCells count="42">
    <mergeCell ref="A374:G374"/>
    <mergeCell ref="A6:H7"/>
    <mergeCell ref="A316:H318"/>
    <mergeCell ref="A319:H319"/>
    <mergeCell ref="B214:E214"/>
    <mergeCell ref="A48:H48"/>
    <mergeCell ref="A49:H49"/>
    <mergeCell ref="A50:H50"/>
    <mergeCell ref="A38:H39"/>
    <mergeCell ref="A139:H139"/>
    <mergeCell ref="I45:J45"/>
    <mergeCell ref="A10:G10"/>
    <mergeCell ref="A184:G184"/>
    <mergeCell ref="A141:G141"/>
    <mergeCell ref="A35:H36"/>
    <mergeCell ref="A32:H33"/>
    <mergeCell ref="B135:E135"/>
    <mergeCell ref="B136:E136"/>
    <mergeCell ref="A37:H37"/>
    <mergeCell ref="A140:H140"/>
    <mergeCell ref="A52:H52"/>
    <mergeCell ref="A53:H53"/>
    <mergeCell ref="A137:G138"/>
    <mergeCell ref="A45:H45"/>
    <mergeCell ref="A46:H47"/>
    <mergeCell ref="A51:H51"/>
    <mergeCell ref="A54:H55"/>
    <mergeCell ref="A180:H180"/>
    <mergeCell ref="A181:H181"/>
    <mergeCell ref="B190:H190"/>
    <mergeCell ref="A356:H356"/>
    <mergeCell ref="A320:H320"/>
    <mergeCell ref="A8:G8"/>
    <mergeCell ref="A357:H357"/>
    <mergeCell ref="A4:H4"/>
    <mergeCell ref="A2:H2"/>
    <mergeCell ref="A5:H5"/>
    <mergeCell ref="A14:H14"/>
    <mergeCell ref="B191:H191"/>
    <mergeCell ref="A155:H155"/>
    <mergeCell ref="A163:H163"/>
    <mergeCell ref="A164:H164"/>
  </mergeCells>
  <printOptions gridLines="1"/>
  <pageMargins left="0.5905511811023623" right="0.3937007874015748" top="0.3937007874015748" bottom="0.3937007874015748" header="0.03937007874015748" footer="0.196850393700787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8">
      <selection activeCell="A71" sqref="A7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Secretaría</cp:lastModifiedBy>
  <cp:lastPrinted>2003-12-26T15:37:08Z</cp:lastPrinted>
  <dcterms:created xsi:type="dcterms:W3CDTF">1996-11-27T10:00:04Z</dcterms:created>
  <dcterms:modified xsi:type="dcterms:W3CDTF">2005-05-04T19:48:17Z</dcterms:modified>
  <cp:category/>
  <cp:version/>
  <cp:contentType/>
  <cp:contentStatus/>
</cp:coreProperties>
</file>