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683" firstSheet="2" activeTab="11"/>
  </bookViews>
  <sheets>
    <sheet name="Gobierno" sheetId="1" r:id="rId1"/>
    <sheet name="General" sheetId="2" r:id="rId2"/>
    <sheet name="Coldeportes" sheetId="3" r:id="rId3"/>
    <sheet name="Hacienda" sheetId="4" r:id="rId4"/>
    <sheet name="Planeación" sheetId="5" r:id="rId5"/>
    <sheet name="Educación" sheetId="6" r:id="rId6"/>
    <sheet name="Cultura" sheetId="7" r:id="rId7"/>
    <sheet name="Agricultura" sheetId="8" r:id="rId8"/>
    <sheet name="Infraestructura" sheetId="9" r:id="rId9"/>
    <sheet name="UAESA" sheetId="10" r:id="rId10"/>
    <sheet name="Transito" sheetId="11" r:id="rId11"/>
    <sheet name="Consolidado" sheetId="12" r:id="rId12"/>
  </sheets>
  <definedNames/>
  <calcPr fullCalcOnLoad="1"/>
</workbook>
</file>

<file path=xl/comments12.xml><?xml version="1.0" encoding="utf-8"?>
<comments xmlns="http://schemas.openxmlformats.org/spreadsheetml/2006/main">
  <authors>
    <author>rc</author>
  </authors>
  <commentList>
    <comment ref="I170" authorId="0">
      <text>
        <r>
          <rPr>
            <b/>
            <sz val="9"/>
            <rFont val="Tahoma"/>
            <family val="2"/>
          </rPr>
          <t>rc:</t>
        </r>
        <r>
          <rPr>
            <sz val="9"/>
            <rFont val="Tahoma"/>
            <family val="2"/>
          </rPr>
          <t xml:space="preserve">
Revisadas las metas de producto del PI en educacion no existe una meta que aplique para este proyecto…revisar..
</t>
        </r>
      </text>
    </comment>
  </commentList>
</comments>
</file>

<file path=xl/comments6.xml><?xml version="1.0" encoding="utf-8"?>
<comments xmlns="http://schemas.openxmlformats.org/spreadsheetml/2006/main">
  <authors>
    <author>rc</author>
  </authors>
  <commentList>
    <comment ref="I27" authorId="0">
      <text>
        <r>
          <rPr>
            <b/>
            <sz val="9"/>
            <rFont val="Tahoma"/>
            <family val="2"/>
          </rPr>
          <t>rc:</t>
        </r>
        <r>
          <rPr>
            <sz val="9"/>
            <rFont val="Tahoma"/>
            <family val="2"/>
          </rPr>
          <t xml:space="preserve">
Revisadas las metas de producto del PI en educacion no existe una meta que aplique para este proyecto…revisar..
</t>
        </r>
      </text>
    </comment>
  </commentList>
</comments>
</file>

<file path=xl/sharedStrings.xml><?xml version="1.0" encoding="utf-8"?>
<sst xmlns="http://schemas.openxmlformats.org/spreadsheetml/2006/main" count="4043" uniqueCount="1182">
  <si>
    <t>SECTOR</t>
  </si>
  <si>
    <t>SGP</t>
  </si>
  <si>
    <t>NACIONALES</t>
  </si>
  <si>
    <t>RESPONSABLE</t>
  </si>
  <si>
    <t>INDICADOR</t>
  </si>
  <si>
    <t>REPUBLICA DE COLOMBIA</t>
  </si>
  <si>
    <t>DEPARTAMENTO DE ARAUCA</t>
  </si>
  <si>
    <t>REGALIAS</t>
  </si>
  <si>
    <t>ICDE</t>
  </si>
  <si>
    <t>DIMENSION</t>
  </si>
  <si>
    <t>CODIGO</t>
  </si>
  <si>
    <t>ACTIVIDADES</t>
  </si>
  <si>
    <t>PROGRAMA</t>
  </si>
  <si>
    <t>OBSERVACIONES</t>
  </si>
  <si>
    <t>FUENTES DE FINANCIACION</t>
  </si>
  <si>
    <t>V.R INICIAL DEL INDICADOR/ ESTADO ACTUAL</t>
  </si>
  <si>
    <t>V.R ESPERADO  AL FINALIZAR LA VIGENCIA</t>
  </si>
  <si>
    <t>DEPENDENCIA</t>
  </si>
  <si>
    <t>SUBPROGRAMA</t>
  </si>
  <si>
    <t xml:space="preserve">NOMBRE DEL PROYECTO  </t>
  </si>
  <si>
    <t>DESCRIPCION DE LA META DE PRODUCTO</t>
  </si>
  <si>
    <t>VR. PONDERADOR</t>
  </si>
  <si>
    <t>TOTAL APROPIADO</t>
  </si>
  <si>
    <t>DESCRIPCION DEL INDICADOR</t>
  </si>
  <si>
    <t xml:space="preserve">INDICADOR DE GESTION  </t>
  </si>
  <si>
    <t>DEPTALES</t>
  </si>
  <si>
    <t>COFINANCION</t>
  </si>
  <si>
    <t>CREDITOS</t>
  </si>
  <si>
    <t xml:space="preserve">OTROS </t>
  </si>
  <si>
    <t>FECHA TERMINACION</t>
  </si>
  <si>
    <t>TOTAL DEPENDENCIA</t>
  </si>
  <si>
    <t>GOBERNACION DE ARAUCA</t>
  </si>
  <si>
    <t>PLAN DE DESARROLLO "ES HORA DE RESULTADOS 2012 - 2015"</t>
  </si>
  <si>
    <t>PLAN DE ACCION VIGENCIA 2013</t>
  </si>
  <si>
    <t>SECRETARIA DE GOBIERNO</t>
  </si>
  <si>
    <t>Dimension Urbano Regional</t>
  </si>
  <si>
    <t>Integración regional</t>
  </si>
  <si>
    <t>Integracion y Desarrollo fronterizo</t>
  </si>
  <si>
    <t>Fomento de la integración y el desarrollo fronterizo en el Departamento de Arauca</t>
  </si>
  <si>
    <t>Dimension Social cultural</t>
  </si>
  <si>
    <t>Protección a la infancia, adolescencia y juventud</t>
  </si>
  <si>
    <t>Protección integral de la niñez y adolescencia</t>
  </si>
  <si>
    <t>Generar acciones de prevención para la proteción del reclutamiento forzado y utilización de violencia sexual en niños, niñas, jóvenes y adolescentes em el conflicto armado.</t>
  </si>
  <si>
    <t>Equidad social</t>
  </si>
  <si>
    <t>Desarrollo de un programa en promoción de mecanismos de participación ciudadana y control social a mujeres con enfoque diferencial en el departamento de Arauca.</t>
  </si>
  <si>
    <t xml:space="preserve">Implementación de la estrategia  de comunicaciones "mujer tienes derechos" </t>
  </si>
  <si>
    <t>Desarrollo de un programa de prevención de violencia contra la mujer y atención psicosocial a víctimas de violencia sexual basada en género en el departamento de Arauca.</t>
  </si>
  <si>
    <t>Implementación de la estrategia integral para prevenir el embarazo adolescente de acuerdo a los establecido en el Conpes 147 de 2012</t>
  </si>
  <si>
    <t>Protección integral de la Familia Araucana</t>
  </si>
  <si>
    <t>Fortalecimiento del núcleo familiar para mejorar las relaciones sociales y familiares  en el departamento  de  Arauca</t>
  </si>
  <si>
    <t>Protección integral de las víctimas</t>
  </si>
  <si>
    <t>Desarrollo del componente de prevención y protección del plan integral único, del departamento de Arauca (PIU 2012 - 2015).</t>
  </si>
  <si>
    <t>Apoyo a la medida de asistencia del componente de atención integral con enfoque diferencial en el departamento de Arauca (PIU 2012-2015)</t>
  </si>
  <si>
    <t>Desarrollo de un programa de formación en  verdad, justicia, reparación y garantía de no repetición en el departamento de Arauca.</t>
  </si>
  <si>
    <t>Desarrollo del componente del de participación de población desplazada del departamento de Arauca (PIU 2012-2015)</t>
  </si>
  <si>
    <t>Desarrollo de un programa de reconciliación y paz  que contribuya  a la reparación colectiva en el departamento de Arauca</t>
  </si>
  <si>
    <t>Protección de las comunidades indígenas</t>
  </si>
  <si>
    <t>Fortalecimiento de  la operatividad de la mesa Departamental de concertación indígena</t>
  </si>
  <si>
    <t>Diseñar  e implementar un (1) programa de prevenciòn, mitigaciòn, atenciòn y rehabilitaciòn  integral a las familias indigenas con problemas de adicciòn a sustancias psicoactivas y  alcoholismo en  el  departamento  de Arauca.</t>
  </si>
  <si>
    <t>ICLD</t>
  </si>
  <si>
    <t>Protección de las comunidades afro colombianas</t>
  </si>
  <si>
    <t>Fortalecimiento de las formas tradicionales de organización de las comunidades afrodescendientes del departamento de Arauca</t>
  </si>
  <si>
    <t>Implementación de un programa de erradicación de la discriminación racial en el departamento de Arauca</t>
  </si>
  <si>
    <t>Protección a la población en discapacidad</t>
  </si>
  <si>
    <t xml:space="preserve">Implementación de un proyecto para la generación de Ingresos de las personas con Discapacidad "Arauca Incluyente con Resultados". </t>
  </si>
  <si>
    <t>Protección al adulto mayor</t>
  </si>
  <si>
    <t>Apoyo nutricional a personas de la  tercera edad priorizados por los centros vida del anciano (C.V.A) en el departamento de Arauca</t>
  </si>
  <si>
    <t xml:space="preserve">Construcción y/o mejoramiento, adecuación y funcionamiento de dos Centros de bienestar para el Anciano. </t>
  </si>
  <si>
    <t>Derechos de la población LGBTI (Protección a LGTBI)</t>
  </si>
  <si>
    <t>Implementación de un programa de promoción del respeto de los derechos humanos y la diversidad sexual en el Departamento de Arauca</t>
  </si>
  <si>
    <t>Total Dimension</t>
  </si>
  <si>
    <t>Total Dimensión</t>
  </si>
  <si>
    <t>Dimension Politico Institucional</t>
  </si>
  <si>
    <t>Desempeño Territorial - Gestión gubernamental orientada a resultados</t>
  </si>
  <si>
    <t>Ciudadanía activa</t>
  </si>
  <si>
    <t>Apoyo al fortalecimiento de organismos de Acción comunal y organizaciones sociales en el Departamento de Arauca</t>
  </si>
  <si>
    <t>Desarrollo a programas de formación al sector comunal en el Departamento de Arauca</t>
  </si>
  <si>
    <t>Apoyo a programa para la generacion de desarrollo socioeconomico de las organizaciones comunales y sociales</t>
  </si>
  <si>
    <t>Paz y seguridad ciudadana</t>
  </si>
  <si>
    <t xml:space="preserve">Justicia </t>
  </si>
  <si>
    <t>Dotación y apoyo al establecimiento penitenciario y carcelario de Arauca.</t>
  </si>
  <si>
    <t>Derechos humanos, DIH y  justicia transicional</t>
  </si>
  <si>
    <t>Implementacion de estrategias para la promocion de los derechos humanos y DIH en el departamento de Arauca</t>
  </si>
  <si>
    <t>Fortalecimiento a la operatividad del Consejo Departamental de Paz</t>
  </si>
  <si>
    <t>Cultura ciudadana</t>
  </si>
  <si>
    <t>Implementar un (1) programa intersectorial con enfoque poblacional y territorial de cultura ciudadana en el Departamento de Arauca</t>
  </si>
  <si>
    <t>Dimension Natural Ambiental</t>
  </si>
  <si>
    <t>Sostenibilidad ambiental</t>
  </si>
  <si>
    <t>Gestión del riesgo de desastres</t>
  </si>
  <si>
    <t>Dotación de elementos e inmplementos para el fortalecimiento de los clopads del departamento</t>
  </si>
  <si>
    <t>Implementación de programas de educación en reducción del riesgo y atención de emergencia</t>
  </si>
  <si>
    <t>Nueva Gestión Pública Departamental</t>
  </si>
  <si>
    <t>Fortalecimiento del programa de gestiòn documental de la administración departamental</t>
  </si>
  <si>
    <t>Remodelación y adecuación de las dependencias y sedes administrativas del departamento de Arauca</t>
  </si>
  <si>
    <t>Proyecto de modernización del fondo de pensiones públicas del departamento</t>
  </si>
  <si>
    <t>Certificación de calidad a los procesos de la gobernación</t>
  </si>
  <si>
    <t>Adquisición de equipos de cómputo, ups y otros dispositivos de tecnología en hardware y comunicaciones</t>
  </si>
  <si>
    <t>SECRETARIA GENERAL</t>
  </si>
  <si>
    <t>SECRETARIA DE HACIENDA</t>
  </si>
  <si>
    <t>Gestión deportiva</t>
  </si>
  <si>
    <t>Recreación y Deporte formativo</t>
  </si>
  <si>
    <t>Implementacion del programa de formación deportiva y recreativa dirigida a representantes del sector de cada uno de los municipios del Departamento de Arauca</t>
  </si>
  <si>
    <t>Deporte comunitario</t>
  </si>
  <si>
    <t>Apoyo a la realizaciòn de eventos deportivos para el bienestar del adulto mayor en el Dpto de Arauca</t>
  </si>
  <si>
    <t>Apoyo a la realización de las olimpiadas a los maestros de las instituciones educativas del Dpto de Arauca</t>
  </si>
  <si>
    <t>Apoyo a la realización de las olimpiadas para población en condición de discapacidad del Dpto de Arauca</t>
  </si>
  <si>
    <t>Infraestructura deportiva</t>
  </si>
  <si>
    <t>Construcción de pista, gradería  y camerinos del patinódromo en el Municipio de Arauca, Dpto de Arauca</t>
  </si>
  <si>
    <t>Adecuación, construcción y mejoramiento de la infraestructura deportiva del Departamento de Arauca</t>
  </si>
  <si>
    <t>COLDEPORTES ARAUCA</t>
  </si>
  <si>
    <t>Gestión financiera</t>
  </si>
  <si>
    <t>Adquisición de un software contable, presupuestal, tributario y  financiero para la administración central del departamento de Arauca</t>
  </si>
  <si>
    <t>Apoyo al proceso de control integral del impuesto al consumo  y a la trazabilidad de los productos</t>
  </si>
  <si>
    <t>Implementación de un programa de cultura tributaria</t>
  </si>
  <si>
    <t>SECRETARIA DE PLANEACIÓN</t>
  </si>
  <si>
    <t>Construcción de región competitiva</t>
  </si>
  <si>
    <t>Apoyo a la implementación del plan regional de competitividad</t>
  </si>
  <si>
    <t>Apoyo al establecimiento de esquemas de asociación para la integración territorial, promoción de alianzas competitivas regionales, aprovechamiento de TLC  y proyectos estratégicos para el dpto de Arauca</t>
  </si>
  <si>
    <t>Planeación territorial</t>
  </si>
  <si>
    <t>Ordenamiento del territorio</t>
  </si>
  <si>
    <t>Estudios y diseños para la implementación del observatorio de planificación territorial en el Dpto de Arauca</t>
  </si>
  <si>
    <t>Apoyo a los procesos de actualización catastral y revisión, formulación y ajustes de Planes Básicos de ordenamiento territorial</t>
  </si>
  <si>
    <t>Planeación Estratégica</t>
  </si>
  <si>
    <t>Asistencia Técnica Municipal, seguimiento y evaluación de Planes de Desarrollo, evaluaciones de desempeño y sanemaiento fiscal de los Municipios y el Departamento de Arauca</t>
  </si>
  <si>
    <t>Apoyo a la cofinanciación de programas y proyectos para la articulación de políticas de interés nacional</t>
  </si>
  <si>
    <t>Atención integral de la primera infancia</t>
  </si>
  <si>
    <t>Apoyo en la implementacion de estrategias de proteccion integral de la niñez y adolescencia en el departamento de Arauca</t>
  </si>
  <si>
    <t>Desarrollo de la juventud</t>
  </si>
  <si>
    <t>Apoyo en la implementacion de estrategias que permitan el desarrollo de la juventud en el departamento de Arauca</t>
  </si>
  <si>
    <t>Pobreza extrema</t>
  </si>
  <si>
    <t>Apoyo a los procesos que integran los ejes de la estrategia Unidos en el Departamento de Arauca</t>
  </si>
  <si>
    <t>Apoyo a la implementación de soluciones de vivienda indígena en el Departamento</t>
  </si>
  <si>
    <t>Dimension Economico Productivo</t>
  </si>
  <si>
    <t>Transformación competitiva del sistema socio económico productivo</t>
  </si>
  <si>
    <t>Turismo con resultados</t>
  </si>
  <si>
    <t>Apoyo al desarrollo de estrategias para la promoción y fortalecimiento del sector turístico en el Dpto de Arauca</t>
  </si>
  <si>
    <t>Empleo e ingresos</t>
  </si>
  <si>
    <t>Implementacion del Programa integral de empleo: "habilitación e inserción laboral" en el Departamento de Arauca</t>
  </si>
  <si>
    <t>Ciencia, tecnología, innovación</t>
  </si>
  <si>
    <t>Apoyo a la Ciencia, tecnología e  innovación como potencial de crecimiento del departamento de Arauca</t>
  </si>
  <si>
    <t>TICS</t>
  </si>
  <si>
    <t>Apoyo al uso y apropiación de Tecnologías de Información y Comunicaciones - TIC como servicio a la calidad de vida de los ciudadanos del departamento de Arauca</t>
  </si>
  <si>
    <t>Promoción de estrategias que promuevan la participación ciudadana y el control social de la inversión pública en el Dpto de Arauca</t>
  </si>
  <si>
    <t>SECRETARIA DE EDUCACION</t>
  </si>
  <si>
    <t>Educación, Factor de Conocimiento, Progreso y Ascenso Social</t>
  </si>
  <si>
    <t xml:space="preserve">Acceso y permanencia para la educación </t>
  </si>
  <si>
    <t>Mejoramiento de la Infraestructura física de las instituciones educativas del departamento de Arauca</t>
  </si>
  <si>
    <t>Mejor Desempeño, mejor Resultado</t>
  </si>
  <si>
    <t>Aplicación del programa de fomento educativo en el departamento de Arauca</t>
  </si>
  <si>
    <t>Educación con pertinencia</t>
  </si>
  <si>
    <t>Apoyar la educación superior mediante la contrucción de infraestructura física en Universidades Públicas en el Dpto de Arauca.</t>
  </si>
  <si>
    <t>OFICINA DE CULTURA DEPARTAMENTAL</t>
  </si>
  <si>
    <t>Gestión  cultural</t>
  </si>
  <si>
    <t>Formación cultural</t>
  </si>
  <si>
    <t>Fortalecer las bibliotecas que integran la red departamental de bibliotecas públicas en los municipios del departamento de Arauca.</t>
  </si>
  <si>
    <t>Apoyo al sistema nacional de cultural en el departamento de Arauca.</t>
  </si>
  <si>
    <t>Apoyo a operatividad a programas culturales en el departamento de Arauca.</t>
  </si>
  <si>
    <t>Apoyo y fortalecimiento  de cinematografía en el departamento de Arauca</t>
  </si>
  <si>
    <t>Apoyo a grupos de danzas en el departamento de Arauca.</t>
  </si>
  <si>
    <t>Capacitación en artes plásticas y dibujo en el departamento de Arauca.</t>
  </si>
  <si>
    <t>Arte y cultura</t>
  </si>
  <si>
    <t>Implementación del programa de formación artística y cultural "padrotes del Arauca", en los municipios del departamento de Arauca.</t>
  </si>
  <si>
    <t>Apoyo y fortalecimiento las artes  escénicas en el departamento de Arauca</t>
  </si>
  <si>
    <t>Apoyo a la formación en artesanías  en el departamento de Arauca para promover su comercialización.</t>
  </si>
  <si>
    <t>Apoyo a la realización de los eventos en las instituciones educativas del departamento de Arauca.</t>
  </si>
  <si>
    <t>Apoyo  a la realización de eventos culturales en los municipios del departamento de Arauca.</t>
  </si>
  <si>
    <t>Difusión, promoción y posicionamiento de la imagen cultural del departamento de Arauca.</t>
  </si>
  <si>
    <t>Patrimonio cultural</t>
  </si>
  <si>
    <t>Investigación e identificación del patrimonio cultural  en los municipios del  departamento de Arauca.</t>
  </si>
  <si>
    <t>Diseño del plan de acción de emergencia educativa para la población víctima del conflicto armado e inclusión pedagógica de la niñez en situación de desplazamiento con enfoque diferencial en el Departamento</t>
  </si>
  <si>
    <t>Apoyo  al encuentro cultural y deportivo de las comunidades indígenas del departamento de Arauca.</t>
  </si>
  <si>
    <t>Implementación del proyecto de etnoeducación en los CEIN del Dpto. de Arauca</t>
  </si>
  <si>
    <t>Implementar un programa de rescate de la identidad cultural de los pueblos afrodescendientes en el departamento de Arauca.</t>
  </si>
  <si>
    <t>Apoyo a la formación artística y cultural a personas discapacitadas en el departamento de Arauca.</t>
  </si>
  <si>
    <t>SECRETARIA DE DESARROLLO AGROPECUARIO Y SOSTENIBLE</t>
  </si>
  <si>
    <t>Desarrollo rural</t>
  </si>
  <si>
    <t>Apoyar a 200 pequeños productores en el fomento de especies menores, piscicultura, ganaderia y granjas integrales</t>
  </si>
  <si>
    <t xml:space="preserve">Apoyar  y gestionar  programas de formalización de la propiedad de la tierra </t>
  </si>
  <si>
    <t>Producir y Transformar con Resultados</t>
  </si>
  <si>
    <t>Ofrecer asistencia técnica a 10.000 productores para mejorar la productividad</t>
  </si>
  <si>
    <t>Apoyar la continuidad de los índices de prevalencias de las enfermedades de Fiebre Aftosa (0%), Rabia Bovina (4 focos), TBC (0%), Encefalitis Equina (0%)</t>
  </si>
  <si>
    <t xml:space="preserve">Apoyar a los productores para que participen en 40 eventos feriales del nivel local, regional y/o nacional </t>
  </si>
  <si>
    <t>Fortalecer 2 empresas asociativas que comercialicen productos agropecuarios (plátano y/o cacao)</t>
  </si>
  <si>
    <t xml:space="preserve">Gestión ambiental </t>
  </si>
  <si>
    <t>Mantenimiento y/o adquisión de predios en áreas de importancia hídrica o zonas de protección ambiental</t>
  </si>
  <si>
    <t>Apoyar la implementación de los programas de uso eficiente y ahorro del agua en los municipios del Departamento de Arauca</t>
  </si>
  <si>
    <t>Implementar un  (1) programa de producción más limpia y uso eficiente de la energía en los municipios del departamento de Arauca</t>
  </si>
  <si>
    <t>Infraestructura para el desarrollo</t>
  </si>
  <si>
    <t>Infraestructura de transporte</t>
  </si>
  <si>
    <t>Construción, mejoramiento, rehabilitación y/o mantenimiento de la red vial urbana contemplada en el Plan Vial Departamental</t>
  </si>
  <si>
    <t>Mejoramiento y rehabilitación de las vías contempladas en el Plan Vial Regional del Departamento de Arauca</t>
  </si>
  <si>
    <t>Dimension Socio Cultural</t>
  </si>
  <si>
    <t>Ciudades Amables con Resultados</t>
  </si>
  <si>
    <t>Agua, para una mejor calidad de vida</t>
  </si>
  <si>
    <t>Ampliación y optimización de los sistemas de acueducto en el área urbana del departamento de Arauca</t>
  </si>
  <si>
    <t>Gestión de los residuos líquidos</t>
  </si>
  <si>
    <t>Ampliación y optimización de los sistemas de alcantarillado sanitario en el área urbana del departamento de Arauca</t>
  </si>
  <si>
    <t>Desarrollo urbano (equipamientos y espacio público)</t>
  </si>
  <si>
    <t>Adecuación y mejoramiento de la infraestructura física del bloque posterior del edificio sede unidad administrativa especial de salud UAESA en el municipio de Arauca, departamento de Arauca</t>
  </si>
  <si>
    <t>Construcción tercera etapa de la plaza de mercado de Tame en el municipio de Tame, departamento de Arauca</t>
  </si>
  <si>
    <t>Mejoramiento, mantenimiento y/o pavimentación  de las vías terciarias del Plan Vial Regional en el Departamento de Arauca</t>
  </si>
  <si>
    <t>Construcción, mejoramiento y mantenimiento de las vias terciarias en el Departamento de Arauca</t>
  </si>
  <si>
    <t>Ampliacion de la cobertura del servicio de energía en el área rural del Departamento de Arauca</t>
  </si>
  <si>
    <t>Eficiencia y Transparencia del sector educativo</t>
  </si>
  <si>
    <t>nómina de los directivos docentes vinculados a la planta de personal certificada del departamento de arauca (supervisores, rectores, directores rurales y coordinadores)</t>
  </si>
  <si>
    <t>Adquisición de calzado y vestido de labor para el personal  administrativo de los establecimientos educativos oficiales  del departamento de Arauca. (ley 70/88 y decreto reglamentario n°1978/89)</t>
  </si>
  <si>
    <t>Nómina de los funcionarios encargados de desarrollar labores administrativas necesarias para el funcionamiento de los establecimientos educativos oficiales del Departamento de Arauca</t>
  </si>
  <si>
    <t>Aporte parafiscal destinado por la ley 21 de 1982 para  proveer el pago del subsidio familiar, liquidación sobre nómina de  administrativos de los establecimientos educativos oficiales del departamento de Arauca</t>
  </si>
  <si>
    <t>Aporte de previsión social cesantías fondos sector privado y publico, liquidación sobre nómina de administrativos  de los establecimientos educativos oficiales del departamento de Arauca (incluye provisión para pago de los intereses sobre cesantias de los empleados del regimen anualizado)</t>
  </si>
  <si>
    <t xml:space="preserve">Aporte de previsión social salud eps sector privado,  liquidación sobre nómina de administrativos  de los establecimientos educativos oficiales del departamento de Arauca </t>
  </si>
  <si>
    <t xml:space="preserve">Aporte de previsión social pensión fondos sector privado,  liquidación sobre nómina de administrativos  de los establecimientos educativos oficiales del departamento de Arauca </t>
  </si>
  <si>
    <t>Aporte parafiscal  destinado por la ley 21 de 1982  al servicio naciónal de aprendizaje sena, liquidación sobre la nómina de administrativos de los establecimientos educativos oficiales del departamento de Arauca</t>
  </si>
  <si>
    <t>Aporte parafiscal destinado por la ley 89 de 1988 al instituto colombiano de bienestar familiar i.c.b.f., liquidación sobre nómina de administrativos de los establecimientos educativos oficiales del departamento de Arauca</t>
  </si>
  <si>
    <t>Aporte parafiscal  destinado por la ley 21 de 1982 para las escuelas industriales e institutos técnicos,  liquidación sobre nómina de administrativos de los establecimientos educativos oficiales del departamento de Arauca</t>
  </si>
  <si>
    <t xml:space="preserve">Aporte parafiscal destinado por la ley 21 de 1982 para la escuela superior de administración publica  esap,  liquidación sobre nómina de administrativos de los establecimientos educativos oficiales del departamento de Arauca </t>
  </si>
  <si>
    <t xml:space="preserve">Aporte previsión social administradora de riesgos profesionales sector público, liquidación sobre nómina de administrativos  de los establecimientos educativos oficiales del departamento de Arauca </t>
  </si>
  <si>
    <t>Apoyo con personal ocacional para el desarrollo de actividades netamente transitorias diferentes a docencia en las i.e. públicas del dpto de Arauca. (incluye los pagos a la comisión nacional del servicio civil - cnsc,  por convocatoria de concursos públicos para proveer cargos de administrativos, en cumplimiento del artículo 9º del dec. 3982/2006)</t>
  </si>
  <si>
    <t xml:space="preserve">Contratación del servicio de aseo para las instituciones y centros educativos públicos del departamento de arauca </t>
  </si>
  <si>
    <t xml:space="preserve">Contratación del servicio de vigilancia para las instituciones y centros educativos públicos del departamento de Arauca </t>
  </si>
  <si>
    <t>Adquisición de calzado y vestido de labor para el personal  docente de los establecimientos educativos oficiales  del departamento de Arauca. (ley 70/88 y decreto reglamentario n°1978/89)</t>
  </si>
  <si>
    <t>Nómina de docentes vinculados a la planta de personal certificada de la e.t. dedicados a desarrollar los procesos de formación integral de los estudiantes matriculados en los establecimientos educativos oficiales del departamento de Arauca</t>
  </si>
  <si>
    <t>Aporte parafiscal destinado por la ley 21 de 1982 para   proveer el pago del subsidio familiar, liquidación sobre nómina del personal docente del departamento de Arauca</t>
  </si>
  <si>
    <t>Aporte parafiscal destinado por la ley 21 de 1982  al servicio naciónal de aprendizaje sena, liquidación sobre nómina del personal docente del departamento de Arauca</t>
  </si>
  <si>
    <t>Aporte parafiscal destinado por la ley 89 de 1988 al instituto colombiano de bienestar familiar i.c.b.f. , liquidación sobre nómina del personal docente del departamento de Arauca</t>
  </si>
  <si>
    <t>Aporte parafiscal destinado por la ley 21 de 1982 para las escuelas industriales e institutos técnicos, liquidación sobre nómina del personal docente del departamento de Arauca</t>
  </si>
  <si>
    <t>Aporte parafiscal destinados por la ley 21 de 1982 para la escuela superior de administración publica esap, liquidación sobre nómina del personal docente del departamento de arauca</t>
  </si>
  <si>
    <t>Aporte patronal de previsión social cesantías, liquidación sobre el valor de la nómina del personal docente del departamento de arauca (sin situación de fondos)</t>
  </si>
  <si>
    <t>Aportes patronal de previsión social por concepto de salud establecido de conformidad con la ley 100 de 1993 del personal docente afiliado al fondo de prestaciones sociales del magisterio, que labora en el dpto de arauca. (sin situación de fondos)</t>
  </si>
  <si>
    <t>Adquisición de calzado y vestido de labor para el personal  directivo docente de los establecimientos educativos oficiales  del departamento de arauca. (ley 70/88 y decreto reglamentario n°1978/89)</t>
  </si>
  <si>
    <t>Aporte parafiscal destinado por la ley 21 de 1982 para   proveer el pago del subsidio familiar, liquidación sobre nómina del personal directivo docente del departamento de arauca</t>
  </si>
  <si>
    <t>Aporte parafiscal destinado por la ley 21 de 1982  al servicio naciónal de aprendizaje sena, liquidación sobre nómina del personal directivo docente del departamento de arauca</t>
  </si>
  <si>
    <t>Aporte parafiscal destinado por la ley 89 de 1988 al instituto colombiano de bienestar familiar i.c.b.f. liquidación sobre nómina del personal directivo docente del departamento de arauca</t>
  </si>
  <si>
    <t>Aporte parafiscal destinado por la ley 21 de 1982 para las escuelas industriales e institutos técnicos, liquidación sobre nómina del personal directivo  docente del departamento de arauca</t>
  </si>
  <si>
    <t>Aporte parafiscal destinados por la ley 21 de 1982 para la escuela superior de administración publica esap, liquidación sobre nómina del personal directivo docente del departamento de arauca</t>
  </si>
  <si>
    <t>Aporte patronal de previsión social cesantías, liquidación sobre el valor de la nómina del personal directivo docente del departamento de arauca (sin situación de fondos)</t>
  </si>
  <si>
    <t>Aportes patronal de previsión social por concepto de salud establecido de conformidad con la ley 100 de 1993 del personal directivo docente afiliado al fondo de prestaciones sociales del magisterio, que labora en el dpto de arauca. (sin situación de fondos)</t>
  </si>
  <si>
    <t>Mejoramiento y mantenimiento de la infraestructura fisica de los  internados  educativos rurales del departamento de arauca</t>
  </si>
  <si>
    <t>Dotación de  internados  educativos públicos de la zona rural del departamento de arauca</t>
  </si>
  <si>
    <t>Compensación a entidades financieras por los costos en que estas incurren por la prestación del servicio de pago de las nóminas de educadores y administrativos a cargo del sgp-educación en el departamento de arauca</t>
  </si>
  <si>
    <t>Apoyo con enfoque diferencial a los establecimientos educativos oficiales del departamento de arauca para garantizar para garantizar  la sostenibilidad de la conectividad  a través del programa conexión total, implementado por el men</t>
  </si>
  <si>
    <t>Pagos a la comisión nacional del servicio civil - cnsc,  por convocatoria de concursos públicos para proveer cargos de docentes y directivos docentes, en cumplimiento del artículo 9º del dec. 3982/2006)</t>
  </si>
  <si>
    <t>Apoyo para viaticos, gastos de viaje y capacitación no formal del personal docente, directivo docente y administrativo,  de las instituciones educativas públicas del departamento de arauca.</t>
  </si>
  <si>
    <t>Compromiso para pago de sentencias y conciliaciones laborales del personal docente, directivo docente y administrativo del sector educativo</t>
  </si>
  <si>
    <t>Apoyo  a población en condición de discapacidad con necesidades educativas especiales (nee) en establecimientos educativos oficiales del departamento de arauca (excepto baja visión y baja audición).</t>
  </si>
  <si>
    <t>Complemento de alimentación escolar a los estudiantes de los centros indigenas del departamento de arauca</t>
  </si>
  <si>
    <t>Servicio de transporte escolar para garantizar el acceso y permanencia en el sistema educativo de los niños y niñas pertenecientes a los niveles 1 y 2 del sisben en el dpto de arauca</t>
  </si>
  <si>
    <t xml:space="preserve">Pago pensión y demás prestaciones del personal nacionalizado por la ley 43 de 1975, (que en virtud e la ley 91 de 1989 no quedaron a cargo del fnpsm), incluye el personal admtvo pensionado (que causaron el derecho antes de entrar en vigencia la ley 100 de 1993, en los entes territoriales el 1º de enero de 1996) </t>
  </si>
  <si>
    <t>Seguridad y convivencia ciudadana</t>
  </si>
  <si>
    <t>Implementación de un plan de acción para la prevención del distribución y consumo de drogas en el Departamento de Arauca</t>
  </si>
  <si>
    <t>Desarrollo de un programa de desarme para la prevención de los homicidios en el Departamento</t>
  </si>
  <si>
    <t xml:space="preserve">Implementación de acciones para fortalecimiento de la Convivencia Ciudadana para la Reconstrucción de tejido social en las comunidades del departamento </t>
  </si>
  <si>
    <t>Adquisición de medios de transporte para la protección a la vida, libertad e integridad de los servidores publicos del Departamento de Arauca</t>
  </si>
  <si>
    <t>Fortalecimiento a los observatorios del delito y DDHH en el Departamento de Arauca</t>
  </si>
  <si>
    <t>Fortalecimiento de la estrategia para la prevención de delitos en adolescentes del Departamento de Arauca</t>
  </si>
  <si>
    <t>Implementar un plan de acción para la prevención de la trata de personas en el Departamento de Arauca</t>
  </si>
  <si>
    <t>Apoyo a la seguridad de Servidores publicos en el Departamento de Arauca</t>
  </si>
  <si>
    <t>Fortalecimiento de infraestructura tecnológica y operativa de la Fuerza Pública en el Departamento de Arauca</t>
  </si>
  <si>
    <t>Construcción de Infraestructura física a la fuerza pública del Departamento de Arauca</t>
  </si>
  <si>
    <t>UNIDAD ADMINISTRATIVA ESPECIAL DE SALUD DE ARAUCA UAESA</t>
  </si>
  <si>
    <t>Salud con Igualdad</t>
  </si>
  <si>
    <t>Prestación y desarrollo de servicios de salud</t>
  </si>
  <si>
    <t>Prestación de los servicios de salud en lo no cubierto con subsidios a la demanda en la población elegible del departamento de Arauca</t>
  </si>
  <si>
    <t>Apoyo a la prestación de los servicios de salud en lo no poss a la población pobre afiliada al régimen subsidiado en el dpto. de Arauca</t>
  </si>
  <si>
    <t>Implementación de las políticas de calidad, a través del sistema de verificación de las condiciones de habilitación de los prestadores de servicios de salud del departamento de Arauca.</t>
  </si>
  <si>
    <t>Salud pública, atención primaria en salud y promoción y prevención</t>
  </si>
  <si>
    <t>Acciones de promoción social en salud dirigido a las poblaciones especiales del departamento de Arauca.</t>
  </si>
  <si>
    <t>Acciones de salud oral dirigidos a la población del departamento de Arauca</t>
  </si>
  <si>
    <t>Fortalecimiento de las acciones de la salud ocupacional y ambiental en los siete municipios del departamento de Arauca</t>
  </si>
  <si>
    <t>Apoyo a las acciones de  vigilancia y control de las enfermedades transmisibles en el departamento de Arauca.</t>
  </si>
  <si>
    <t>Compra de combustibles, grasas, lubricantes y demás para maquinaria agrícola y vehículos de la Secretaría de Desarrollo Agropecuario y Sostenible del Departamento de Arauca</t>
  </si>
  <si>
    <t>Compra de partes y repuestos para los equipos existentes de la Secretaría de Desarrollo Agropecuario y Sostenible del Departamento de Arauca</t>
  </si>
  <si>
    <t>Realizacion de limpieza y destaponamiento del Caño Papayito para la prevencion del riesgo fisico en el Municipio de Arauca</t>
  </si>
  <si>
    <t>Adquisicion de predios para el desarrollo del programa "Casa de Justicia" en el municipio de Arauca, Departamento de Arauca</t>
  </si>
  <si>
    <t>Implementacion de un programa ludico-recreativo para el aprovechamiento del tiempo libre en el departamento de Arauca</t>
  </si>
  <si>
    <t>Adquisicion de un  predio para la construccion del terminal de transporte terrestre en el municipio de Saravena, Departamento de Arauca</t>
  </si>
  <si>
    <t xml:space="preserve">Vivienda </t>
  </si>
  <si>
    <t>Apoyo a la estructuración de proyectos de vivienda de interés social rural dispersa en el departamento de Arauca</t>
  </si>
  <si>
    <t>Adecuación de predios para el desarrollo de vivienda de interes social prioritaria en el Departamento de Arauca.</t>
  </si>
  <si>
    <t>Apoyo a la conformacion de la red de hogares  de paso del Departamento de Arauca</t>
  </si>
  <si>
    <t>Construccion, adecuacion de la infraestructura fisica del centro educativo Brisas del Cusai, vereda el Paraiso, Municipio de Arauquita, Departamento de Arauca</t>
  </si>
  <si>
    <t>Dotacion de material pedagogico para el desarrollo de los procesos Educativos en las instituciones educativas del departamento de Arauca</t>
  </si>
  <si>
    <t>Adecuación de las instalaciones del Centro del niño especial "alegre despertar" en el municipio de Tame</t>
  </si>
  <si>
    <t xml:space="preserve">Apoyo a la inclusión social de la población sorda mediante el fortalecimiento de sus competencias lingûisticas y la promoción de los derechos de la persona sorda  en el municipio de arauca </t>
  </si>
  <si>
    <t>implementacion de las tecnologias de la informacion y la comunicación a los procesos de enseñanza-aprendizaje en las instituciones y centros  educativos del departamento de arauca</t>
  </si>
  <si>
    <t>Apoyo a programas de fomento cultural del centro del conocimineto publico de Tame en el Departamento de Arauca</t>
  </si>
  <si>
    <t>Socio Cultural</t>
  </si>
  <si>
    <t>Implementación de un proyecto de seguridad alimentaria (programa RESA) para la población afro colombiana en el Departamento de Arauca</t>
  </si>
  <si>
    <t>Implementación del incentivo de capitalización rural ICR, complementario para el Departamento de Arauca</t>
  </si>
  <si>
    <t>Construcción, mejoramiento, rehabilitación y/o mantenimiento de la malla vial urbana del municipio de Arauca, departamento de Arauca</t>
  </si>
  <si>
    <t>Construcción, mejoramiento, rehabilitación y/o mantenimiento de la malla vial urbana del municipio de Tame, departamento de Arauca</t>
  </si>
  <si>
    <t>Construcción, mejoramiento, rehabilitación y/o mantenimiento de la malla vial urbana del municipio de Arauquita, departamento de Arauca</t>
  </si>
  <si>
    <t xml:space="preserve">Mejoramiento de las vías urbanas a nivel de pavimento rígido en el centro poblado de la esmeralda en el municipio de Arauquita, departamento de Arauca. </t>
  </si>
  <si>
    <t xml:space="preserve">Mejoramiento de las vías urbanas a nivel de pavimento rígido en el centro poblado de la pesquera en el municipio de Arauquita, departamento de Arauca. </t>
  </si>
  <si>
    <t>Mejoramiento y optimización de la línea principal del acueducto urbano del municipio de Saravena, Departamento de Arauca</t>
  </si>
  <si>
    <t>Ampliación y optimización de los sistemas de acueducto en el área urbana del municipio de Tame, departamento de Arauca</t>
  </si>
  <si>
    <t>Ampliación y optimización de los sistemas de alcantarillado sanitario en el área urbana del Municipio de Tame, sector Brisas de Satena, Departamento de Arauca</t>
  </si>
  <si>
    <t>Mejoramiento de las estaciones de bombeo del alcantarillado sanitario mediante la adquisicion de bombas sumergibles en el  municipio de Arauca, Departamento de Arauca</t>
  </si>
  <si>
    <t>Manejo integral de los residuos sólidos</t>
  </si>
  <si>
    <t>Mejoramiento de la via que conduce al sistema de disposicion final de residuos solidos del municipio de cravo norte, departamento de Arauca</t>
  </si>
  <si>
    <t>Construcción de la cancha múltiple en el barrio San Isidro del  municipio de Arauquita, Departamento de Arauca</t>
  </si>
  <si>
    <t>Construcción de circulaciones peatonales y ciclovia en el municipio de Fortul en el departamento de Arauca.</t>
  </si>
  <si>
    <t>Ampliacion de la electrificación de la vereda Carraos en el Municipio de Tame, Departamento de Arauca</t>
  </si>
  <si>
    <t>Ampliación de la electrificación en la vereda el Samuco en el municipio de Cravo Norte, departamento de Arauca</t>
  </si>
  <si>
    <t>Construcción puente vehicular vereda el Carmen municipio de Arauquita, departamento de Arauca.</t>
  </si>
  <si>
    <t>Construcción de soluciones individuales hidrosanitarias para la prestación del servicio de saneamiento basico y agua apta para el consumo humano en el área rural del departamento de Arauca</t>
  </si>
  <si>
    <t xml:space="preserve">Actualizacion de la red integral de la prestación de servicios de salud del departamento de Arauca </t>
  </si>
  <si>
    <t>Implementación de acciones de mediana complejidad en salud para la reducción de la morbilidad y la mortalidad en la población del Departamento de Arauca</t>
  </si>
  <si>
    <t>Implementacion de un programa integral para la prevencion y atencion en salud mental y consumo de sustancias psicoactivas en el municipio de Arauca, Departamento de Arauca</t>
  </si>
  <si>
    <t>Apoyo a la implementacion de las lineas de accion de maternidad segura, planificacion familiar, salud sexual y reproductiva para adolescentes y jovenes en la red de servicios de salud del departamento de Arauca</t>
  </si>
  <si>
    <t>Apoyo a la generación de ingresos e independencia económica de la mujer a nivel  urbano y rural en los municipios de Tame, saravena, Arauquita y Arauca, Departamento de Arauca</t>
  </si>
  <si>
    <t>OCAD 28 DIC. 2012</t>
  </si>
  <si>
    <t>Apoyo a la generación de ingresos a personas con discapacidad en el Dpto de Arauca</t>
  </si>
  <si>
    <t xml:space="preserve">Estudios y Diseños para la ampliación y la construcción de los  Centros educativos indígenas (Sede Makaguan, Sede Betoy, Escuela Indígena Pedro Farias, Escuela indígena Caño Mico, Escuela Indígena Santa Teresita, Escuela Indígena Rarayascuba.) del Dpto de Arauca </t>
  </si>
  <si>
    <t>Dotación de equipos, materiales e insumos para los Centros educativos indígenas del Departamento de Arauca</t>
  </si>
  <si>
    <t>Implementacion de un programa de etnoeducacion de la poblacion Afrodescendiente residente en los territorios colectivos en el departamento de Arauca</t>
  </si>
  <si>
    <t>Implementación  de espacios Biosaludables en Parques y Zonas Verdes  del  Departamento de Arauca</t>
  </si>
  <si>
    <t>Mejoramiento de la productividad agropecuaria a traves de la asistencia tecnica integral a pequeños y medianos productores en el departamento de Arauca</t>
  </si>
  <si>
    <t>OCAD 29.DIC.2012</t>
  </si>
  <si>
    <t>Mejoramiento y obras de urbanismo de la vía acceso principal Arauquita - el troncal, municipio de Arauquita, departamento de Arauca</t>
  </si>
  <si>
    <t>Mejoramiento  y rehabilitación del dique  vía en el municipio de Arauca, departamento de Arauca.</t>
  </si>
  <si>
    <t>Construcción y mantenimiento en pavimento asfaltico de las vías urbanas : c ll 30 entre cll 11 y la cra 16; cll 30 entre cra 9 y diag. 31; cll 17 entre carreras 13 y 9, y cra 9 de la clle 17 a la 19. Municipio de Saravena, departamento de Arauca</t>
  </si>
  <si>
    <t>OCAD ENER.29 2013</t>
  </si>
  <si>
    <t>1.1.</t>
  </si>
  <si>
    <t>1.1.1.</t>
  </si>
  <si>
    <t>2.6.</t>
  </si>
  <si>
    <t>2.6.2.</t>
  </si>
  <si>
    <t>2.7.</t>
  </si>
  <si>
    <t>2.7.2.</t>
  </si>
  <si>
    <t>2.7.3.</t>
  </si>
  <si>
    <t>2.7.4.</t>
  </si>
  <si>
    <t>2.7.5.</t>
  </si>
  <si>
    <t>2.7.6.</t>
  </si>
  <si>
    <t>2.7.7.</t>
  </si>
  <si>
    <t>2.7.8.</t>
  </si>
  <si>
    <t>2.7.9.</t>
  </si>
  <si>
    <t>4.1.</t>
  </si>
  <si>
    <t>4.1.3.</t>
  </si>
  <si>
    <t>4.2.</t>
  </si>
  <si>
    <t>4.2.2.</t>
  </si>
  <si>
    <t>4.2.3.</t>
  </si>
  <si>
    <t>4.2.4.</t>
  </si>
  <si>
    <t>4.2.1.</t>
  </si>
  <si>
    <t>5.1.</t>
  </si>
  <si>
    <t>5.1.2.</t>
  </si>
  <si>
    <t>4.1.1.</t>
  </si>
  <si>
    <t>2.3.</t>
  </si>
  <si>
    <t>2.3.1.</t>
  </si>
  <si>
    <t>2.3.3.</t>
  </si>
  <si>
    <t>2.3.4.</t>
  </si>
  <si>
    <t>4.1.2.</t>
  </si>
  <si>
    <t>1.1.2.</t>
  </si>
  <si>
    <t>1.2.</t>
  </si>
  <si>
    <t>1.2.1</t>
  </si>
  <si>
    <t>1.2.2.</t>
  </si>
  <si>
    <t>1.3.</t>
  </si>
  <si>
    <t>1.3.1.</t>
  </si>
  <si>
    <t>2.6.1.</t>
  </si>
  <si>
    <t>2.6.3.</t>
  </si>
  <si>
    <t>2.7.1.</t>
  </si>
  <si>
    <t>2.5.</t>
  </si>
  <si>
    <t>2.5.1.</t>
  </si>
  <si>
    <t>3.1.</t>
  </si>
  <si>
    <t>3.1.4.</t>
  </si>
  <si>
    <t>3.1.5.</t>
  </si>
  <si>
    <t>3.1.6.</t>
  </si>
  <si>
    <t>3.1.7.</t>
  </si>
  <si>
    <t>2.2.</t>
  </si>
  <si>
    <t>2.2.2.</t>
  </si>
  <si>
    <t>2.2.3.</t>
  </si>
  <si>
    <t>2.2.4.</t>
  </si>
  <si>
    <t>2.2.5.</t>
  </si>
  <si>
    <t>2.4.</t>
  </si>
  <si>
    <t>2.4.1.</t>
  </si>
  <si>
    <t>2.4.2.</t>
  </si>
  <si>
    <t>2.4.3.</t>
  </si>
  <si>
    <t>3.1.1.</t>
  </si>
  <si>
    <t>3.1.2.</t>
  </si>
  <si>
    <t>5.1.1.</t>
  </si>
  <si>
    <t>2.5.2.</t>
  </si>
  <si>
    <t>2.5.3.</t>
  </si>
  <si>
    <t>2.5.4.</t>
  </si>
  <si>
    <t>2.5.6.</t>
  </si>
  <si>
    <t>2.1.</t>
  </si>
  <si>
    <t>2.1.2.</t>
  </si>
  <si>
    <t>2.1.3.</t>
  </si>
  <si>
    <t xml:space="preserve">Implementar una (1) estrategia para reconocer la habilitación del puente internacional de fronteras José Antonio Páez </t>
  </si>
  <si>
    <t>Implementar una (1) estrategia para la importación del combustible</t>
  </si>
  <si>
    <t>Crear y/o reactivar dos (2) instancias de concertación fronteriza</t>
  </si>
  <si>
    <t>Formular e implementar tres (3) estrategias para la promoción y aplicación de la Ley de Fronteras, de la Política Pública de Fronteras y de los Acuerdos Binacionales</t>
  </si>
  <si>
    <t>No. de estrategias implementadas</t>
  </si>
  <si>
    <t>No. de estrategias de implementadas</t>
  </si>
  <si>
    <t xml:space="preserve">No. de instancias de concertación creadas y/ o reactivadas </t>
  </si>
  <si>
    <t>No. de estrategias formuladas e implementadas</t>
  </si>
  <si>
    <t>Andrea Rangel. Secretaria de Gobierno</t>
  </si>
  <si>
    <t>Realizar 16 acciones para promover la denuncia de casos de abuso sexual, reclutamiento forzado, ESCNNA, Violencia intrafamiliar y maltrato en niños de 6-17 años</t>
  </si>
  <si>
    <t>Implementar 08 acciones para prevenir la vinculación de niños, adolescentes en grupos armados</t>
  </si>
  <si>
    <t>No. de acciones realizadas</t>
  </si>
  <si>
    <t>No. de acciones implementadas</t>
  </si>
  <si>
    <t>Beatriz Palacio. Secretaria de Gobierno departamental</t>
  </si>
  <si>
    <t xml:space="preserve">Implementar una (1) estrategia de comunicaciones "mujer tienes derechos" </t>
  </si>
  <si>
    <t>Estrategia de comunicaciones implementada</t>
  </si>
  <si>
    <t xml:space="preserve">Apoyar la implementación de (1) programa de prevención y protección de violencia contra la mujer </t>
  </si>
  <si>
    <t xml:space="preserve">Gestionar y promover el Diseño e implementación de un (1) programa de atención psicosocial en violencia sexual basada en genero </t>
  </si>
  <si>
    <t>No. Programas implementados en prevención y protección de violencias contra la mujer</t>
  </si>
  <si>
    <t>No. de programas implementado de atención psicosocial en violencia sexual basada en género</t>
  </si>
  <si>
    <t>Implementar una estrategia integral para prevenir el embarazo en la adolescencia (CONPES 147 de 2012)</t>
  </si>
  <si>
    <t>No. Estrategia implementada</t>
  </si>
  <si>
    <t>Promover siete (7) proyectos en emprendimiento empresarial y productivos para generación de ingresos e independencia económica de las mujeres a nivel rural y urbano</t>
  </si>
  <si>
    <t xml:space="preserve">No. de proyectos promovidos en emprendimiento empresarial y productivos </t>
  </si>
  <si>
    <t xml:space="preserve">Realizar gestión interinstitucional e intersectorial para lograr 23 intervenciones en función del componente de Prevención y protección (1. Vida, 2. Integridad, 3. Libertad, 4. Seguridad, 5.Protección de Bienes y Tierras) del PIU 2012-2015 
</t>
  </si>
  <si>
    <t xml:space="preserve">No. de intervenciones exitosas en función del componente de Prevención y protección (1. Vida, 2. Integridad, 3. Libertad, 4. Seguridad, 5.Protección de Bienes y Tierras) del PIU 2012-2015 </t>
  </si>
  <si>
    <t xml:space="preserve">Realizar gestión interinstitucional e intersectorial para lograr 90 intervenciones en función del componente de Atención Integral (1.Atención Humanitaria: alojamiento, utensilios domésticos, vestuario, alimentación, atención médica y psicosocial inmediata; 2.Atención integral básica: identificación, abordaje psicosocial, reunificación familiar, seguridad alimentaria, educación y salud; 3.Generación de ingresos y acceso a tierras; 4.Vivienda; 5.Retorno y reubicación) del PIU 2012-2015 </t>
  </si>
  <si>
    <t xml:space="preserve">No. de intervenciones exitosas en función del componente de Atención Integral (1.Atención Humanitaria: alojamiento, utensilios domésticos, vestuario, alimentación, atención médica y psicosocial inmediata; 2.Atención integral básica: identificación, abordaje psicosocial, reunificación familiar, seguridad alimentaria, educación y salud; 3.Generación de ingresos y acceso a tierras; 4.Vivienda; 5.Retorno y reubicación) del PIU 2012-2015 </t>
  </si>
  <si>
    <t xml:space="preserve">Realizar gestión interinstitucional e intersectorial para lograr 25 intervenciones en función del componente de Verdad, justicia, reparación y garantía de no repetición (1. Verdad, 2. Justicia, 3. Restitución (tierras y vivienda), 4. Rehabilitación (psicosocial, física, asistencia jurídica), 4. Indemnización, 5. Medidas de satisfacción, 6. Garantías de no repetición) del PIU 2012-2015 
</t>
  </si>
  <si>
    <t xml:space="preserve">Realizar gestión interinstitucional e intersectorial para lograr 10 intervenciones en función del componente de Participación de la Población Desplazada (1. Participación efectiva de la población desplazada, 2.Apoyo logístico a las OPD ) del PIU 2012-2015 
</t>
  </si>
  <si>
    <t xml:space="preserve">No. de intervenciones exitosas en función del componente de Participación de la Población Desplazada (1. Participación efectiva de la población desplazada, 2.Apoyo logístico a las OPD ) del PIU 2012-2015 </t>
  </si>
  <si>
    <t xml:space="preserve">implementar un programa hacia la construccion colectiva de iniciativas para la reconciliacion y la paz en Arauca, propiciando espacios de participaciòn que permita el anàlisis de reparaciòn colectiva (Ley 975 del 2005 y Decreto 1737 - Justicia y Paz), </t>
  </si>
  <si>
    <t>Programa implementado</t>
  </si>
  <si>
    <t>Fortalecer la operatividad de la mesa Departamental de concertación indígena</t>
  </si>
  <si>
    <t>No. de consulta y concertaciones apoyadas</t>
  </si>
  <si>
    <t>Diseñar  e implementar un (1) programa de prevenciòn, mitigaciòn, atenciòn y rehabilitaciòn  integral a las familias indigenas con problemas de adicciòn a sustancias psicoactivas, alcoholismo y abandono, maltrato, inserción a grupos armados,  ESCNNA, explotación laboral entre otras con enfoque de garantía de su etnia y costumbres ancestrales</t>
  </si>
  <si>
    <t>Implementar un (1) proyecto de erradicación de la discriminación racial</t>
  </si>
  <si>
    <t>No. de proyectos Implementado</t>
  </si>
  <si>
    <t xml:space="preserve">Apoyar el fortalecimiento del  100% de las formas tradicionales de organizaciòn de las comunidades afrodescendientes </t>
  </si>
  <si>
    <t>Porcentaje de organizaciones y/o asociaciones capacitadas</t>
  </si>
  <si>
    <t>Implementar una estrategia que garantice la generación de ingresos a  personas con discapacidad en el departamento de Arauca</t>
  </si>
  <si>
    <t>No. de estrategia implementada</t>
  </si>
  <si>
    <t xml:space="preserve"> Apoyar la construcciòn, mejoramiento, adecuaciòn y dotar dos centros de bienestar para el adulto mayor</t>
  </si>
  <si>
    <t>No. de centros de bienestar construidos, mejorados, adecuados y dotados</t>
  </si>
  <si>
    <t>Diseñar e implementar un proyecto de capacitación permanente al personal de las instituciones y a la sociedad civil sobre el respeto de los derechos de la población LGBTI, para disminuir los índices de discriminación y endodiscriminación en el Departamento de Arauca</t>
  </si>
  <si>
    <t>No. de proyecto de capacitación diseñados e implementados</t>
  </si>
  <si>
    <t>Apoyar el fortalecimiento de mínimo 10 organizaciones que participen activamente en las actividades de control social comunitario</t>
  </si>
  <si>
    <t>No. de organizaciones fortalecidas</t>
  </si>
  <si>
    <t xml:space="preserve">Fortalecer  al sector comunal de los (7) municipios con  programas de formación </t>
  </si>
  <si>
    <t>No. De municipios beneficiados</t>
  </si>
  <si>
    <t>Implementar un (1) programa para la generación de desarrollo socioeconómico para las organizaciones comunales y sociales</t>
  </si>
  <si>
    <t>No. de programas implementados</t>
  </si>
  <si>
    <t>Fortalecer mediante tres (3) acciones al sistema carcelario y penitenciario departamental</t>
  </si>
  <si>
    <t>No. de acciones adelantadas</t>
  </si>
  <si>
    <t xml:space="preserve">Fortalecer el 100% d elos Municipios del departamento de Arauca,  los programas de mediación, conciliación en equidad, justicia de paz amigable, composición y arbitraje </t>
  </si>
  <si>
    <t>No. de municipios fortalecido</t>
  </si>
  <si>
    <t>Implementar una (1)  estrategia para la promocion de los DD.HH. Y DIH</t>
  </si>
  <si>
    <t>Implementar un (1) programa de capacitación en Derechos Humanos, a Funcionarios Públicos y miembros de la Fuerza Pública</t>
  </si>
  <si>
    <t>Apoyar   una (1) estrategia para los defensores, lideres,  organizaciones sociales y comunitarias que promuevan los Derechos Humanos.</t>
  </si>
  <si>
    <t>No de estrategias implementadas</t>
  </si>
  <si>
    <t>No. De programas implementados</t>
  </si>
  <si>
    <t>No de estrategias apoyadas</t>
  </si>
  <si>
    <t>Estrategia apoyada</t>
  </si>
  <si>
    <t xml:space="preserve">Implementar un (1) programa intersectorial con enfoque poblacional y territorial de cultura ciudadana </t>
  </si>
  <si>
    <t>No. de programas intersectoriales con enfoque poblacional y territorial de cultura ciudadana implementado</t>
  </si>
  <si>
    <t xml:space="preserve">Implementar un plan de acción  para la prevención del tráfico y la comercialización de sustancias psicoactivas </t>
  </si>
  <si>
    <t>No. Planes implementadas</t>
  </si>
  <si>
    <t>Implementar   con las autoridades competentes dos (2) acciones en el marco de los planes de desarme</t>
  </si>
  <si>
    <t>Apoyar diez (10) acciones del Plan de Seguridad y Convivencia Ciudadana, en coordinación con las entidades pertinentes</t>
  </si>
  <si>
    <t>No de acciones apoyadas</t>
  </si>
  <si>
    <t>Implementar una (1) estrategia de protección a la vida, libertad e integridad de los servidores públicos del Departamento</t>
  </si>
  <si>
    <t>Fortalecer el Observatorio de la Convivencia Ciudadana y Derechos Humanos</t>
  </si>
  <si>
    <t>Observatorio fortalecido</t>
  </si>
  <si>
    <t>Implementar una (1) estrategia para la prevención de grupos delincuenciales y pandillas en adolescentes y jòvenes.</t>
  </si>
  <si>
    <t>Realizar   Un (1) programa para prevenir la trata de personas</t>
  </si>
  <si>
    <t>No de programas apoyados</t>
  </si>
  <si>
    <t>Realizar cinco (5) acciones para el fortalecimiento a la infraestructura tecnológica, operativa y física de la Fuerza Publica</t>
  </si>
  <si>
    <t>No de acciones implementadas</t>
  </si>
  <si>
    <t xml:space="preserve">Dotar y fortalecer el Crepad y los Clopads </t>
  </si>
  <si>
    <t>CLOPAD y/o CREPAD fortalecidos</t>
  </si>
  <si>
    <t xml:space="preserve">Implementar una estrategia de educación en prevención y atención de emergencias y desastres  </t>
  </si>
  <si>
    <t>Diseñar y construir  obras para la prevención y mitigación del riesgo urbano y rural, de conformidad con el plan de gestión del riesgo</t>
  </si>
  <si>
    <t>Porcentaje de obras construidas en relación con el plan de gestión</t>
  </si>
  <si>
    <t xml:space="preserve">Edwar Portillo Rueda. Secretaria de Gobierno </t>
  </si>
  <si>
    <t>Luz Marina Gutierrez.  Secretaria de Gobierno departamental</t>
  </si>
  <si>
    <t>Luz Marina Rodriguez.  Secretaria de Gobierno departamental</t>
  </si>
  <si>
    <t xml:space="preserve">Jose Arismendy Rodriguez. Secretaria de Gobierno departamental </t>
  </si>
  <si>
    <t>Mercedes Leon. Secretaria de Gobierno departamental</t>
  </si>
  <si>
    <t>Jose Correa. Secretaria de Gobierno departamental</t>
  </si>
  <si>
    <t>Manuel Moreno. Secretaria de Gobierno departamental</t>
  </si>
  <si>
    <t xml:space="preserve">Olga Lucia Rodriguez. Secretaria de Gobierno departamental </t>
  </si>
  <si>
    <t xml:space="preserve">Beatriz Palacio. Secretaria de Gobierno departamental </t>
  </si>
  <si>
    <t>Claudia Teresa Rodriguez. Secretaria General</t>
  </si>
  <si>
    <t xml:space="preserve">Ejecutar un plan de acción para el fortalecimiento y continuidad del programa de gestión documental </t>
  </si>
  <si>
    <t>No. de planes de acción ejecutados</t>
  </si>
  <si>
    <t>Remodelación y adecuación de seis (6) áreas de infraestructura física de la administración departamental</t>
  </si>
  <si>
    <t>No. de áreas de infraestructura física remodeladas y adecuadas durante el cuatrienio</t>
  </si>
  <si>
    <t xml:space="preserve">Implementar una estrategia de adquisición de equipos y remodelación de la red de datos </t>
  </si>
  <si>
    <t>Desarrollar un programa que permita mejorar y posicionar la imagen del departamento de Arauca en el contexto Nacional, armonizando con las políticas, programas y proyecto que en este sentido contiene el Plan Nacional de Desarrollo.</t>
  </si>
  <si>
    <t>No. De programas desarrollados</t>
  </si>
  <si>
    <t>Desarrollar y ejecutar al 100% un (1) programa de reingeniería del modelo de operación por procesos para sistema de gestión de la calidad en armonía con el Sistema de control interno MECI 1000:2005</t>
  </si>
  <si>
    <t>Blanca Alvarez. Coldeportes</t>
  </si>
  <si>
    <t>Realizar cuatro (4) programas integrales de formación deportiva y recreativa</t>
  </si>
  <si>
    <t>N° de programas realizados</t>
  </si>
  <si>
    <t xml:space="preserve">Realizar cuatro (4) programas integrales lúdicos recreativos para la promoción del juego en la primera infancia, niñez, adolescencia y juventud </t>
  </si>
  <si>
    <t>Realizar doce (12) programas integrales de deporte social y comunitario</t>
  </si>
  <si>
    <t>N° de programas integrales realizados</t>
  </si>
  <si>
    <t>Adecuar y/o construir 8 escenarios deportivos</t>
  </si>
  <si>
    <t>N° de escenarios deportivos adecuados y/o construidos</t>
  </si>
  <si>
    <t>Mauricio Lindo., Secretaria de hacienda Departamental</t>
  </si>
  <si>
    <t>Modernizar  y optimizar el sistema  contable, presupuestal, tributario y financiero</t>
  </si>
  <si>
    <t>Sistema contable, presupuestal,tributario y financiero  modernizado y optimizado</t>
  </si>
  <si>
    <t>Implementar una (1) campaña permanente de promoción de la cultura tributaria</t>
  </si>
  <si>
    <t>Desarrollar estrategias que permitan aumentar el recaudo de las rentas propias en un 3% anual (sin incluir las estampillas departamentales)</t>
  </si>
  <si>
    <t>Porcentaje de incremento del recaudo tributario</t>
  </si>
  <si>
    <t xml:space="preserve">Implementar los servicios y automatización para el control integral de los impuestos Departamentales </t>
  </si>
  <si>
    <t>Servicio Implementado</t>
  </si>
  <si>
    <t>Apoyar la implementación del plan regional de competitividad</t>
  </si>
  <si>
    <t>Implementación del plan regional de competitividad</t>
  </si>
  <si>
    <t>Promover la realización de dos (2) alianzas competitivas regionales</t>
  </si>
  <si>
    <t>No. alianzas competitivas regionales</t>
  </si>
  <si>
    <t>Implementar el Observatorio de Planificación Territorial (Consolidación del Sistema de Información Geográfico Departamental y Censo Departamental)</t>
  </si>
  <si>
    <t>Observatorio de Planificación Territorial Implementado</t>
  </si>
  <si>
    <t>Cofinanciar al 100% de los municipios los procesos de actualización catastral, de estudios de amenazas y riesgos, de cartografía y de revisión general de los planes básicos de ordenamiento territorial</t>
  </si>
  <si>
    <t>Porcentaje de municipios con cofinanciación beneficiados</t>
  </si>
  <si>
    <t xml:space="preserve">Realizar anualmente evaluaciones al desempeño de los 7 municipios del Departamento </t>
  </si>
  <si>
    <t>Orientar la formulación, implementación y hacer seguimiento al 100% de los programas de saneamiento fiscal y financiero adoptados por los municipios que incumplan la Ley 617 de 2000.</t>
  </si>
  <si>
    <t>Número de evaluaciones al desempeño municipal realizadas anualmente</t>
  </si>
  <si>
    <t>Porcentaje de Programas de saneamiento fiscal y financiero municipal orientados</t>
  </si>
  <si>
    <t xml:space="preserve">Definir e implementar un esquema de monitoreo, seguimiento y evaluación al cumplimiento física y financiera del 80% como mínimo de las metas de producto y de resultado del plan de desarrollo departamental </t>
  </si>
  <si>
    <t>Porcentaje de cumplimiento de las metas</t>
  </si>
  <si>
    <t>Cofinanciar cinco (5) programas para articulación de políticas de interés nacional</t>
  </si>
  <si>
    <t>No. de programas de articulación de políticas de interés nacional cofinanciados</t>
  </si>
  <si>
    <t>Construir un (1) terminal de transporte</t>
  </si>
  <si>
    <t>No. de terminales construidos</t>
  </si>
  <si>
    <t>Apoyar la implementación del 50% de la política pública de Atención a la primera infancia</t>
  </si>
  <si>
    <t>Apoyar el aumento en un 2% el número de niños de 0 a 5 años que cuentan con registro civil</t>
  </si>
  <si>
    <t>Realizar 12 acciones para promover la denuncia de casos de abuso sexual, Violencia intrafamiliar y maltrato en niños de 0 a 5 años</t>
  </si>
  <si>
    <t>Beneficiar anualmente al 50% (19.876 total de la población) de niños y niñas de 0 a 5 años  con programas lúdicos fomentando la promoción de pautas de crianza</t>
  </si>
  <si>
    <t>Desarrollar en el 30% de niñas y niños de 0-5 años habilidades cognitivas y de intervención emocional</t>
  </si>
  <si>
    <t>Porcentaje de la política publica implementada</t>
  </si>
  <si>
    <t>Porcentaje de niños (as) que cuentan con registro civil entre los 0 y 5 años</t>
  </si>
  <si>
    <t>No. de niños y niñas de 0 a 5 años vinculados a programas lúdicos</t>
  </si>
  <si>
    <t>Porcentaje de niños y niñas beneficiados</t>
  </si>
  <si>
    <t>Nelsy Gelves Laguado. Secretaria de Planeacion Departamental</t>
  </si>
  <si>
    <t xml:space="preserve">Realizar 4 jornadas interinstitucionales a nivel departamental para garantizar que NNA cuenten con tarjeta de identidad del sector urbano y rural </t>
  </si>
  <si>
    <t>Sensibilizar y Operativizar la articulación del Sistema Nacional de Bienestar Familiar con los 08 Consejos de Política Social (CPS)</t>
  </si>
  <si>
    <t>Actualizar y poner en operación permanente la plataforma única de información (observatorio de infancia, adolescencia, juventud y familia)</t>
  </si>
  <si>
    <t>Implementar cuatro (4) programas integrales de sensibilización en las rutas y líneas de prevención de la ESCNNA, abuso sexual, maltrato, reclutamiento forzado y peores formas de trabajo infantil</t>
  </si>
  <si>
    <t>No. de jornadas interinstitucionales realizadas</t>
  </si>
  <si>
    <t>No. de CPS sensibilizados y operativizados</t>
  </si>
  <si>
    <t xml:space="preserve">Observatorio de Niñez, Adolescencia, Juventud y Familia actualizado y Operando </t>
  </si>
  <si>
    <t>No. de programas integrales implementados</t>
  </si>
  <si>
    <t xml:space="preserve">Apoyar la consecución del cálculo de logros establecidos en la estrategia Unidos </t>
  </si>
  <si>
    <t>Estrategia Unidos apoyada</t>
  </si>
  <si>
    <t>Implementar un (1) programa de solución de vivienda saludable indígena pertinente de acuerdo a la oferta ambiental para las comunidades indígenas del departamento de Arauca</t>
  </si>
  <si>
    <t>Crear una red de hogares de paso en el Departamento que apoye transitoriamente a las familias pobres y vulnerables que deban desplazarse a lugares diferentes a los de su residencia</t>
  </si>
  <si>
    <t>No. de red de hogares de paso creados</t>
  </si>
  <si>
    <t>Adecuar 35 Hectáreas para el desarrollo de proyectos de vivienda de interés prioritario nuevas</t>
  </si>
  <si>
    <t>No. de Hectáreas adecuadas para el desarrollo de proyectos de vivienda</t>
  </si>
  <si>
    <t>Diseñar de manera articulada con los municipios 1700 soluciones de vivienda de interés prioritaria nueva en el Departamento de Arauca</t>
  </si>
  <si>
    <t>No. de viviendas diseñadas en el sector rural</t>
  </si>
  <si>
    <t>Angel Arnoby Arenas. Secretaria de Planeacion Departamental</t>
  </si>
  <si>
    <t>Pedro Reina. Secretaria dew Planeacion Departamental</t>
  </si>
  <si>
    <t>Karelia Galvis. Secretaria de Planeacion departamental</t>
  </si>
  <si>
    <t xml:space="preserve">Empaquetar en agencia de viajes nacionales 2 productos turístico de naturaleza </t>
  </si>
  <si>
    <t xml:space="preserve">Consolidar y poner en operación tres puntos de información turística PIT articulados a la red nacional </t>
  </si>
  <si>
    <t>Implementar 01 estrategias de promoción del producto "Arauca, tres alturas, un mundo de destinos"</t>
  </si>
  <si>
    <t>No. de producto turístico de naturaleza empaquetados</t>
  </si>
  <si>
    <t>No. de puntos de información turística</t>
  </si>
  <si>
    <t>Disminuir en 10% el número de niños y adolescentes que participan en la actividad laboral</t>
  </si>
  <si>
    <t>Apoyar tres (3) iniciativas de desarrollo local que promueva la generación de empleo e ingresos (actividades del programa GOBIERNO CON RESULTADOS, Autoconstrucción, entre otras)</t>
  </si>
  <si>
    <t>Establecer dos (2) alianzas públicos privadas para la generación de 1000 nuevos empleos y aplicabilidad de la ley de primer empleo</t>
  </si>
  <si>
    <t>Porcentaje de niños, niñas y adolescentes entre 5 y 17 años, que participan en una actividad remunerada o no</t>
  </si>
  <si>
    <t>No de iniciativas de desarrollo local apoyadas</t>
  </si>
  <si>
    <t>No. de empleos generados</t>
  </si>
  <si>
    <t>Formar 500 docentes y servidores públicos en el uso de TIC</t>
  </si>
  <si>
    <t>Desarrollar e implementar dos campañas de formación sobre el manejo y uso de equipos obsoletos</t>
  </si>
  <si>
    <t>Fortalecer 2 iniciativas que promuevan el desarrollo de tramites y servicios en línea</t>
  </si>
  <si>
    <t xml:space="preserve">Articular la estrategia de Gobierno en línea con el Modelo Estándar de Control Interno </t>
  </si>
  <si>
    <t>Implementar sistemas electrónicos de gestión documental, siguiendo los lineamientos de la política antitrámites y cero papel del Gobierno en línea</t>
  </si>
  <si>
    <t>No. docentes y funcionarios públicos formados en el uso profesional de las TIC</t>
  </si>
  <si>
    <t>No. de campañas realizadas</t>
  </si>
  <si>
    <t>No. de iniciativas fortalecidas</t>
  </si>
  <si>
    <t>Modelo estándar articulado con la estrategia de Gobierno en Línea</t>
  </si>
  <si>
    <t>Porcentaje de reducción del uso del papel en la entidad</t>
  </si>
  <si>
    <t>Desarrollar 22 proyectos concursables en investigación experimental y/o aplicada, desarrollo e innovación para el mejoramiento del sector productivo, ambiental, tecnológico y sociocultural</t>
  </si>
  <si>
    <t xml:space="preserve">Apoyar 15 redes e iniciativas que generen capacidades para la gestión del conocimiento, desarrollo tecnológico, innovación y su transferencia </t>
  </si>
  <si>
    <t>No. de proyectos concursables desarrollados</t>
  </si>
  <si>
    <t>No. de redes e iniciativas desarrolladas</t>
  </si>
  <si>
    <t>Implementar un programa integral para el fortalecimiento de los consejos territoriales de planeación</t>
  </si>
  <si>
    <t>Desarrollar e implantar de 2 instancias anuales de dialogo de la administración territorial y la ciudadanía</t>
  </si>
  <si>
    <t>Desarrollar e implantar el proceso de rendición de cuentas</t>
  </si>
  <si>
    <t>Generar espacios de dialogo para la rendición de cuentas y el seguimiento de compromisos</t>
  </si>
  <si>
    <t xml:space="preserve">Implementar 4 foros sectoriales de discusión anuales </t>
  </si>
  <si>
    <t>No. de instancias de dialogo desarrollados e implantados</t>
  </si>
  <si>
    <t>No. de procesos de rendición de cuentas desarrollados e implantados</t>
  </si>
  <si>
    <t>No. de espacios de diálogos generados</t>
  </si>
  <si>
    <t>No. de foros de discusión implementados</t>
  </si>
  <si>
    <t>Garantizar la eficiencia, operación y prestación del servicio educativo en el 100% de las instituciones y centros educativos del Departamento de Arauca</t>
  </si>
  <si>
    <t>Porcentaje de instituciones y centros educativos que prestan eficientemente el servicio educativo</t>
  </si>
  <si>
    <t xml:space="preserve">Apoyar a 300 niños y jóvenes con el programa de Atención a Población con Necesidades Educativas Especiales en el departamento
</t>
  </si>
  <si>
    <t>No. de niños y jóvenes apoyados con el servicio educativo</t>
  </si>
  <si>
    <t>Implementar en 22 Sedes Educativas el nuevo diseño de conectividad del departamento de Arauca (conexión Total MEN)</t>
  </si>
  <si>
    <t>No. de instituciones y centros educativos con servicios de conectividad en el programa de conexión total del MEN</t>
  </si>
  <si>
    <t>Implementar el proyecto de etnoeducación en los 04 CEIN del Dpto. de Arauca</t>
  </si>
  <si>
    <t>No. CEIN con proyecto de etnoeducación implementado</t>
  </si>
  <si>
    <t>Mejorar la infraestructura física de los 4 CEIN y 15 escuelas satélite de los resguardos indígenas del departamento de Arauca</t>
  </si>
  <si>
    <t>No. de CEIN y escuelas satélites mejorados</t>
  </si>
  <si>
    <t xml:space="preserve">Dotar de material didáctico y pedagógico a los CEIN y escuelas Satélites de los pueblos indígenas </t>
  </si>
  <si>
    <t>No. de CEIN y escuelas satélites dotados</t>
  </si>
  <si>
    <t>Implementar el proyecto  de etnoeducación de la población afrodescendiente</t>
  </si>
  <si>
    <t>No. De proyectos de etnoeducaciòn implementado</t>
  </si>
  <si>
    <t>Fortalecer y operativizar la red de bibliotecas públicas del departamento de Arauca</t>
  </si>
  <si>
    <t>No. de bibliotecas publicas fortalecidas y operativizadas</t>
  </si>
  <si>
    <t>Apoyar 04 actividades que promuevan la asistencia de 3.640 (5%) niños, niñas y adolescentes entre 5 a 17 años a las bibliotecas municipales</t>
  </si>
  <si>
    <t>No. de personas entre 5 a 17 años que asisten a bibliotecas</t>
  </si>
  <si>
    <t>Promocion, difusión y posicionamiento de la imagen cultural y turistica del Departamento a través de la implementación de un programa de marketing territorial que fomente el desarrollo integral con oferta de bienes y servicios</t>
  </si>
  <si>
    <t>No. Programa implementado</t>
  </si>
  <si>
    <t>Formar a cuatro mil (4000) personas en procesos de capacitación cultural</t>
  </si>
  <si>
    <t xml:space="preserve">No. De personas capacitadas </t>
  </si>
  <si>
    <t>Realizar cuatro (4) iniciativas para fortalecer el patrimonio cultural material e inmaterial del departamento de Arauca</t>
  </si>
  <si>
    <t>No. de iniciativas realizadas</t>
  </si>
  <si>
    <t xml:space="preserve">Implementar un (1) programa para el rescate y fortalecimiento de la identidad cultural de los pueblos indígenas </t>
  </si>
  <si>
    <t>No. de programas Implementados</t>
  </si>
  <si>
    <t xml:space="preserve">Implementar un programa de rescate de la identidad cultural de los pueblos afrodescendientes en el departamento de arauca. </t>
  </si>
  <si>
    <t>No. de proyectos de rescate de la identidad cultural implementados</t>
  </si>
  <si>
    <t>Crear un proyecto de espacios adecuados para la expresión artística y cultural para las personas con discapacidad</t>
  </si>
  <si>
    <t>No. de proyectos de espacios adecuados creados</t>
  </si>
  <si>
    <t>Omar Cisneros. Oficina Asesora de Cultura</t>
  </si>
  <si>
    <t>No. de productores apoyados</t>
  </si>
  <si>
    <t>No. de programas apoyados y gestionados</t>
  </si>
  <si>
    <t>Apoyar 2000 pequeños y medianos productores con ICR y/o FAG</t>
  </si>
  <si>
    <t>No. productores agropecuarios con asistencia técnica</t>
  </si>
  <si>
    <t xml:space="preserve">No. de productores beneficiadas con incentivos </t>
  </si>
  <si>
    <t>0% (Fiebre aftosa, TBC, Encefalitis Equina). Rabia Bovina (4 Focos</t>
  </si>
  <si>
    <t>No. de eventos feriales a los que asisten los productores con apoyo de la Gobernación</t>
  </si>
  <si>
    <t>Fortalecer seis (6) empresas asociativas que comercialicen productos agropecuarios</t>
  </si>
  <si>
    <t>No. de empresas asociativas fortalecidas</t>
  </si>
  <si>
    <t>Apoyar la consolidación de la unidad departamental de maquinaria</t>
  </si>
  <si>
    <t>No. de unidades Departamentales consolidadas</t>
  </si>
  <si>
    <t>Adquirir 2500 has nuevas en áreas de importancia hídrica</t>
  </si>
  <si>
    <t>No. de Has de importancia hídrica adquiridas</t>
  </si>
  <si>
    <t>Apoyar la implementación de los programas de uso eficiente y ahorro del agua en los siete  (7) municipios</t>
  </si>
  <si>
    <t>No. de programas de uso eficiente y ahorro del agua implementados con el apoyo de la Gobernación</t>
  </si>
  <si>
    <t>Implementar un  (1) programa de producción más limpia y uso eficiente de la energía</t>
  </si>
  <si>
    <t>Implementar un (1) proyecto de seguridad alimentaria (Programa RESA)</t>
  </si>
  <si>
    <t>No.de proyectos soberanía alimentaria establecidos con el apoyo de la Gobernación</t>
  </si>
  <si>
    <t>Mejorar y/o rehabilitar 120 kilómetros de red de carreteras principales y de las contempladas en el Plan Vial Regional</t>
  </si>
  <si>
    <t xml:space="preserve">Apoyar la optimización de siete (7) sistemas de acueducto en el área urbana de los municipios del departamento </t>
  </si>
  <si>
    <t>No.  sistemas de acueductos apoyados</t>
  </si>
  <si>
    <t xml:space="preserve">Apoyar la ampliación y optimización siete (7) sistemas de tratamiento de las aguas residuales en el área urbana de los municipios del departamento </t>
  </si>
  <si>
    <t xml:space="preserve">Apoyar la ampliación y  optimización de  tres (3) rellenos regionales para el tratamiento y disposición final de los residuos sólidos </t>
  </si>
  <si>
    <t>No. de rellenos ampliados y optimizados</t>
  </si>
  <si>
    <t>Apoyar la construcción, adecuación y/o terminación de la infraestructura física de 3 equipamientos colectivos</t>
  </si>
  <si>
    <t>No. Equipamientos colectivos  construidos y/o adecuados</t>
  </si>
  <si>
    <t>Mantener, pavimentar y/o rehabilitar 1000 kilómetros de vías veredales</t>
  </si>
  <si>
    <t>No. de Km. de vía mantenida y/o rehabilitada</t>
  </si>
  <si>
    <t xml:space="preserve">Incrementar en 1000 el número de usuarios atendidos con el servicio de energía en el área rural </t>
  </si>
  <si>
    <t xml:space="preserve">No. de usuarios nuevos con el servicio de energía eléctrica en el área rural </t>
  </si>
  <si>
    <t>Beneficiar a 300 emprendedores con financiación de nuevas alternativas que generen empleo formal</t>
  </si>
  <si>
    <t>No. de emprendedores beneficiados</t>
  </si>
  <si>
    <t>Construir 800 unidades de sistemas individuales alternativos de suministro y potabilización de agua en el sector rural</t>
  </si>
  <si>
    <t>No.desistemas individuales alternativos construido</t>
  </si>
  <si>
    <t xml:space="preserve">Garantizar la atención de los servicios de salud al 100% de la población elegible </t>
  </si>
  <si>
    <t>Porcentaje población elegible atendida</t>
  </si>
  <si>
    <t>Gestionar el 100% de las solicitudes de atención médica de la prestación de los servicios de salud en todos los niveles de complejidad a la población elegible  incluyendo  todos los grupos poblacionales con con enfoque diferencial.</t>
  </si>
  <si>
    <t xml:space="preserve">Porcentaje de solicitudes de atención medica de la prestación de servicios de salud a población elegible gestionadas </t>
  </si>
  <si>
    <t xml:space="preserve">Actualizar el documento de redes integrales de prestación de servicios de salud del departamento de Arauca </t>
  </si>
  <si>
    <t>Documento actualizado de las redes integrales de prestación de servicios de salud</t>
  </si>
  <si>
    <t>Realizar visitas de verificación  al 50% (81/162) de los prestadores de servicios de salud habilitados en el primer año de la vigencia y en un 75% anualmente</t>
  </si>
  <si>
    <t>Porcentaje de prestadores de servicios de salud con visitas de verificación realizadas</t>
  </si>
  <si>
    <t>Realizar asistencia técnica en políticas de salud oral al 100% de las IPS y profesionales independientes del departamento de Arauca</t>
  </si>
  <si>
    <t>Porcentaje asistencia técnica para el cumplimiento de la política de salud bucal</t>
  </si>
  <si>
    <t>Inclusión de las líneas de salud mental y reducción del consumo de sustancias psicoactivas en el 100% de los PIC de los planes locales de salud y en la red pública del departamento</t>
  </si>
  <si>
    <t>Tasa de atención de la salud mental en el departamento de Arauca</t>
  </si>
  <si>
    <t>Garantizar el cumplimiento en los 7 municipios de las líneas de acción de maternidad segura, fomento de planificación familiar, fomento de salud sexual y reproductiva para adolescentes jóvenes, prevención de ITS/VIH, detección de casos de cáncer de cuello uterino, cáncer mama y prevención de violencia doméstica sexual en la red prestadora de servicios de salud en el departamento de Arauca</t>
  </si>
  <si>
    <t>Número de municipios en los que se garantiza el cumplimiento de las líneas de acción</t>
  </si>
  <si>
    <t>Identificar y controlar oportunamente como mínimo el 90% de los brotes de dengue</t>
  </si>
  <si>
    <t>Reducir o mantener en no mas de (2) casos la mortalidad por EDA en menores de 5 años</t>
  </si>
  <si>
    <t>Mantener o reducir al 5% los casos la mortalidad por IRA en menores de 5 años</t>
  </si>
  <si>
    <t>Mantener o disminuir la morbilidad de casos de EDA en menores de 5 años</t>
  </si>
  <si>
    <t>Mantener o disminuir en 5% la tasa de morbilidad por ERA en menores de 5</t>
  </si>
  <si>
    <t>Tasa de mortalidad por EDA en &lt;5 años</t>
  </si>
  <si>
    <t>Tasa de mortalidad por IRA en &lt; 5 años</t>
  </si>
  <si>
    <t>Tasa de morbilidad por EDA en &lt; 5 años</t>
  </si>
  <si>
    <t>Tasa de morbilidad por ERA en &lt; 5 años</t>
  </si>
  <si>
    <t>Luz Mary Gutierrez. Secretaria de Gobierno departamental</t>
  </si>
  <si>
    <t xml:space="preserve">Capacitar a 400 mujeres urbanas y rural en mecanismos de participación y control ciudadano </t>
  </si>
  <si>
    <t>No. de mujeres capacitadas</t>
  </si>
  <si>
    <t>Capacitar a 120 mujeres por 80 horas en mecanismos de participacion ciudadana y control social en los municipio de Arauca, Saravena y Tame</t>
  </si>
  <si>
    <t>Conformacion de cuatro Consejos Comunitarios para mujeres y nueve veedurias de mujeres.</t>
  </si>
  <si>
    <t>Septiembre de 2013.</t>
  </si>
  <si>
    <t>Encuentro de mujeres sobre temas de equidad de genero liderazgo y empoderamiento de la mujer</t>
  </si>
  <si>
    <t>Mayo de 2013</t>
  </si>
  <si>
    <t>Implementacion del programa de prevencion de violencia contra la mujer</t>
  </si>
  <si>
    <t>octubre de 2013</t>
  </si>
  <si>
    <t xml:space="preserve">Implementacion de la estrategia integral para prevenir el embarazo adolescente  </t>
  </si>
  <si>
    <t>Septiembre de 2013</t>
  </si>
  <si>
    <t>Brindar asistencia psicológica y/o social a 1000 familias en temas de orientación, derechos de estado, promoción, formación, acompañamiento y fortalecimiento del núcleo familiar a nivel de intervención emocional que permita optimizar la calidad de las relaciones sociales y familiares</t>
  </si>
  <si>
    <t>No. de familias beneficiadas</t>
  </si>
  <si>
    <t>Visitas a 125 familias por cada municipio (Saravena , Arauquita, Tame y Arauca)</t>
  </si>
  <si>
    <t>Realizacion de cuatro campañas pedagogicas con las familias recreando la convivencia familiar.</t>
  </si>
  <si>
    <t>Octubre de 2013</t>
  </si>
  <si>
    <t>Tres talleres en Cravo, Rondon y fortul sobre derechos humanos y respeto de los derechos de la comunidad LGBTI para la comunidad en general.</t>
  </si>
  <si>
    <t>Desarrollar una estrategia IEC (140 mensajes radiales, mensajes eductivos televisivo por un mes, 200 afiches educativos)</t>
  </si>
  <si>
    <t>Mayo de 2013.</t>
  </si>
  <si>
    <t>Implementacion de la Estrategia IEC mediante la elaboracion de Microespacios radiales, televisivos plegables y afiches (200 plegables, 200 afiches, 240 mensajes radiales), 1000 prendedores.</t>
  </si>
  <si>
    <t>Luz Marina Rodriguez/Beatriz Palacio.  Secretaria de Gobierno departamental</t>
  </si>
  <si>
    <t>Implementacion del porgrama de prevencion de trata de personan</t>
  </si>
  <si>
    <t>Agosto de 2013.</t>
  </si>
  <si>
    <t>Desarrollar cuatro Cursos (belleza, manicure y pedicure, elaboracion de chinchorros, atarrayas) incluye mnateriales.</t>
  </si>
  <si>
    <t>80 talleres de cultura de emprendimiento y mentalidad innovadora e identificacion de de ideas de negocio</t>
  </si>
  <si>
    <t>Dictar 11 cursos para el trabajo y competencias laborales (120 mujeres) en formacion de gestores, granjas integrales, corte y confeccion de prendas de vestir, Produccion y comercializacion de artesanias, gastronomia).</t>
  </si>
  <si>
    <t>Apoyo a la participacion en los eventos regionales para el cuerpo directivo de las asociacion y de la federacion de Asociaciones de Arauca</t>
  </si>
  <si>
    <t>Realizacion de Talleres para refozar el grupo de formador de formadores (20 personas)</t>
  </si>
  <si>
    <t>Julio de 2013</t>
  </si>
  <si>
    <t xml:space="preserve">Realizacion de Talleres para el uso del reciclaje como fundamneto ambiental </t>
  </si>
  <si>
    <t xml:space="preserve">Entrega de material de trabajo para el tema  de reciclaje </t>
  </si>
  <si>
    <t>Taller seminario en formacion en proteccion y garantia de los niñ@s adolecentes</t>
  </si>
  <si>
    <t>Realizacion de ocho jornadas de sensibilizacion en derechos de los niñ@as y adolescentes</t>
  </si>
  <si>
    <t xml:space="preserve"> Realizacion de 25 Talleres ludicos sobre , teatro y pintura </t>
  </si>
  <si>
    <t>Agosto de 2013</t>
  </si>
  <si>
    <t>Luz Mari  Gutierrez. Secretaria de Gobierno departamental</t>
  </si>
  <si>
    <t>Luz Marina Rodriguez. Secretaria de Gobierno departamental</t>
  </si>
  <si>
    <t>Taller en formacion de Derechos humanos y HIH</t>
  </si>
  <si>
    <t>Talleres de sensibiliacion de la importancia del Consejo Departamental de Paz</t>
  </si>
  <si>
    <t>Realizacion de dos sesiiones del Consejo departamental de Paz</t>
  </si>
  <si>
    <t>Realizacion de Semana  por la paz</t>
  </si>
  <si>
    <t>Diciembre de 2013</t>
  </si>
  <si>
    <t>Adquisicion de kits para expedicion de pasaportes, equipos para la oficina y asistencia tecnica en la elaboracion de pasaportes (contratar dos personas)</t>
  </si>
  <si>
    <t xml:space="preserve">Participacion en cuatro eventos nacionales y en eventos departamentales (87 personas) </t>
  </si>
  <si>
    <t>Noviembre de 2013</t>
  </si>
  <si>
    <t xml:space="preserve">Entrega de kits de ayuda humanitaria de alimentos no perecederos y utiles de aseo; ayudas humanitarias de alojamiento; ayudas humanitarias de utensilios de cocina y transporte ayudas humanitarias para 695 victimas </t>
  </si>
  <si>
    <t>Suministro de ferreteria y mantenimiento de vehiculo</t>
  </si>
  <si>
    <t>Junio de 2013</t>
  </si>
  <si>
    <t>Compra de un predio</t>
  </si>
  <si>
    <t>Realizacion de talleres y establecimiento de una estrategia IEC sobre el enfique poblacional y territorial de cultura ciudadana</t>
  </si>
  <si>
    <t>Realizacion de talleres para prevenir el microtrafico; estrategia IEC oara la denuncia del microtrafico</t>
  </si>
  <si>
    <t>Alquiler de vehiculo blindado y apoyo logisditico para el esquema de seguirad del señor Gobernador.</t>
  </si>
  <si>
    <t>Contracion de un esquema de seguridad para los diputados</t>
  </si>
  <si>
    <t>Analisis epidemiológico de las estadisticas 2011 y 2012</t>
  </si>
  <si>
    <t>Talleres sobre prevencion de delitos en adolescentes y estrategia IEC</t>
  </si>
  <si>
    <t xml:space="preserve">Compra de terrenos en los muniicpio de Tame, Puewrto rondon y Arauquita </t>
  </si>
  <si>
    <t>Noviembre de 2014</t>
  </si>
  <si>
    <t>Compra de motos y carros para el CTI y fiscalia; compra de tanqueta para el ejecito y camara de seguirdad para la admin departamental.</t>
  </si>
  <si>
    <t>Realizacion de 40 talleres sobre cultura de emprendimiento e identificacion de ideas de negocios; 8 cursos sobre electronica basica, panaderia, unidades productivas y corte y confeccion; formulacion de 90 planes de negocios; financiacion de 30 planes de negocio; acompañamiento y aistencia tecnica a 30 planes de negocios.</t>
  </si>
  <si>
    <t>Anilsa Bravo. Secretaria de Desarrollo Agropecuario y sostenible</t>
  </si>
  <si>
    <t>Francisco Mendoza. Secretario de Desarrollo Agropecurio y sostenible</t>
  </si>
  <si>
    <t>Emperatriz Roman. Secretaria de desarrollo Agropecuario y sostenible</t>
  </si>
  <si>
    <t>Miriam Torres. Secretaria de Desarrollo Agropecuario y sostenible</t>
  </si>
  <si>
    <t xml:space="preserve">Compra de dos predios por 109 hectareas </t>
  </si>
  <si>
    <t>septiembre de 2013</t>
  </si>
  <si>
    <t>Capacitacion en ahorro y uso efeiciente del agua; compañas de concientizacion; Campaña IEC</t>
  </si>
  <si>
    <t xml:space="preserve">Sensibilizacion 400; capacitacion y asistencia tecnica en producción limpia (10 talleres); </t>
  </si>
  <si>
    <t>Carolina Sanodival. Secretario de Desarrollo Agropecurio y sostenible</t>
  </si>
  <si>
    <t>Realizar ocho Capacitaciones; reuniones de socializacion (7); asistencia tecnica (293 beneficiarios)</t>
  </si>
  <si>
    <t>realizar reuniones de socializacion (14); Aplicación de encuestas y analisis (1694); capacitacion en desarrollo organizativo (55); acompañamiento tecnico  arroz(294 productores); acompañamiento tecnico pastos, caña , maiz y yuca (1400)</t>
  </si>
  <si>
    <t>Contrato a tres años (2013-2015)</t>
  </si>
  <si>
    <t>Magda Julieta Gómez. Secretaria de desarrollo Agropecuario y sostenible</t>
  </si>
  <si>
    <t>Elaboracion de 399 planos topograficos; ajuste de pñlanos 171; reuniones tecnicas 7; Campaña IEC.</t>
  </si>
  <si>
    <t>German Anzola. Secretario de Desarrollo Agropecurio y sostenible</t>
  </si>
  <si>
    <t>Realizar jornadas de jusgamiento en las ferias agropecuarias de los siete municipios; entrega de estimulos a la produccion agropecuaria en las siete ferias; apoyo logistico para la mobilizacion de productos ya articulos.</t>
  </si>
  <si>
    <t>Compra de partes y repuestos e insumos para los equipos de computo de la secretaria</t>
  </si>
  <si>
    <t xml:space="preserve">Encuentros de acompañamiento y preparacion de concertacion comunitaria con pueblos indigenas (8); realizacion de cuatro sesiones por separado de las mesas de concertacion </t>
  </si>
  <si>
    <t xml:space="preserve">Diseñar, construir y/o adecuar la infraestructura física de 54 Establecimientos Educativos de la zona Urbana y Rural </t>
  </si>
  <si>
    <t>Dotar 60 Establecimientos Educativos de la zona Urbana y Rural con los insumos necesarios para desarrollar el proceso Educativo</t>
  </si>
  <si>
    <t>No. De Establecimientos Educativos construidos y/o adecuados</t>
  </si>
  <si>
    <t>No. Establecimientos Educativos dotados</t>
  </si>
  <si>
    <t xml:space="preserve">Mejoramiento de la infraestructura fisica de la institucion educativa matecandela vereda barrancones </t>
  </si>
  <si>
    <t>Oscar Díaz. Secretaria de educacion departamental</t>
  </si>
  <si>
    <t>Ruben Lara. Secretraria de educacion departamental</t>
  </si>
  <si>
    <t xml:space="preserve">Adecucacion de las instalaciones fisicas de la escuela Papayito en el vereda el Rosario (actividades preliminares 1093 m2; carpinteria metalica cerramiento, otros; instalaciones hidraulicas, electricas) </t>
  </si>
  <si>
    <t>diciembre de 2013</t>
  </si>
  <si>
    <t xml:space="preserve">Diseño y diagramacion e impresión de 15300 cartillas; desarrollo de siete talleres y siete socializaciones pedagogicas; diseño e impresión de 2000 libros de la constitucion politica de Colombia para los niños. </t>
  </si>
  <si>
    <t xml:space="preserve">Apoyar y fomentar el acceso a la educación superior como mìnimo de  284 estudiantes </t>
  </si>
  <si>
    <t>No. de estudiantes beneficiados con educación superior</t>
  </si>
  <si>
    <t>Transferencia al IDEAR</t>
  </si>
  <si>
    <t>IDEAR</t>
  </si>
  <si>
    <t>Este proyecto corresponde al subrograma de accesoy permanencia (AJUSTAR)</t>
  </si>
  <si>
    <t>Desarrollo de cuatro talleres de lenguaje de señas dirigido a la poblacion sorda de los municipios de Saravena, Arauquita, Tame y Arauca.</t>
  </si>
  <si>
    <t>Roberto Melo. Secretaria de educación</t>
  </si>
  <si>
    <t>NO TIENE META DE PRODUCTO EN EL PI PARA SU FORMULACION.</t>
  </si>
  <si>
    <t>Formulacion del Plan de accion de emergencia educativa para la poblacion victima del conflicto armado en el departamento de Arauca.</t>
  </si>
  <si>
    <t xml:space="preserve">Articular en las 66 Instituciones y Centro Educativos  la implementación de los programas (áreas disciplinarias, proyectos obligatorios, Jornadas escolares complementarias y especiales) del MEN en el Departamento.
</t>
  </si>
  <si>
    <t xml:space="preserve">No. de Instituciones y Centros Educativas en las que se articularon los programas </t>
  </si>
  <si>
    <t>Octubre de 2013.</t>
  </si>
  <si>
    <t>Capacitacion a los docentes del CEIN del departamento de Arauca mediante cinco talleres en el modelo etnoeducativo.</t>
  </si>
  <si>
    <t>Dotacion de 2496 tablet para los estudiantes de 3, 5, 9 y 11 de 35 IED; licenciamiento de 1238 PINES de pruebas SABER para los alumnos de los grados 5, 9 y 11 de 35 IED; dotacion de seis aulas moviles.</t>
  </si>
  <si>
    <t>Alexander Arismendi. Secretaria de Educación departamental</t>
  </si>
  <si>
    <t>Elaborar los estudios y diseños de seis CEIN en el departamento</t>
  </si>
  <si>
    <t>Desarrollo de seis talleres de etnoeducacion; dos mesas tecnicas de trabajo el comité de capacitacion de docentes; conformacion de la comision pedagogica; Estrategia IEC</t>
  </si>
  <si>
    <t xml:space="preserve">Jose Hernando Perea. Secretaria de Educacion </t>
  </si>
  <si>
    <t>Entrega de canasta educativa e insumos a los cinco CEIN del departamento de Arauca.</t>
  </si>
  <si>
    <t>Gloria Latorre. Secretaria de Educacion departamental</t>
  </si>
  <si>
    <t>1</t>
  </si>
  <si>
    <t>4</t>
  </si>
  <si>
    <t>Actividades de cimentacion, estructura en concreto, manposteria y carpinteria y acabados</t>
  </si>
  <si>
    <t>0</t>
  </si>
  <si>
    <t>LA FUENTE DE FINANCIACION NO PERMITE. ES IVA Y ES POARA CONVENIO CON LOS MUNIICPIOS</t>
  </si>
  <si>
    <t>Realizacion de los juegos intercolegiados fase departamental, zonal y final nacional; asistencia tecnica a traves de monitores para las escuelas de formacion deportiva.</t>
  </si>
  <si>
    <t xml:space="preserve">Beneficiar a 5.000 niñas, niños y adolescentes de 5 a 17 años con actividades deportivas y recreativas </t>
  </si>
  <si>
    <t>No. de niños, niñas y adolescentes de 5 a 17 años con programas de recreación y deporte</t>
  </si>
  <si>
    <t>Desarrollo del encuentro departamental del adulto mayor y participacion al enciento nacional Nuevo Comienzo Otro motivo para vivir</t>
  </si>
  <si>
    <t>Desarrollo de Olimpidas dirigidas al magisterio con la participacion de los siete municipio del departamento (apoyo logistico, encuentros deportivos y recreativos)</t>
  </si>
  <si>
    <t>Olimpiadas fase departamental con la poblacion discapcitada de los siete municipio. (eventos deportivos y recreativos)</t>
  </si>
  <si>
    <t>Construccion de pista de patinodromo (material granular, otros)</t>
  </si>
  <si>
    <t xml:space="preserve">PENDIENTE POR DEFINIR EL ESPACIO PUBLICO A MEJORAR </t>
  </si>
  <si>
    <t xml:space="preserve">Adecuación, construcción y mejoramiento de una (1) infraestructura deportiva del municipio de Fortul </t>
  </si>
  <si>
    <t>Habitos y estilos de vidad saludable a traves de la ctividadad fisica en cada uno de los municipios del deparamento de arauca</t>
  </si>
  <si>
    <t>Recuros gestionados ante coldeportes Nacional</t>
  </si>
  <si>
    <t>Realizacion de actividades recreartivas en tres municipios y cinco centros poblados con enfoque social social a poblacion en general</t>
  </si>
  <si>
    <t>Septiembre  de 2013</t>
  </si>
  <si>
    <t>Atencion psicosocial a niñ@s y jovenes indigenas consumidores de sustancias psicoactivas y sus familias con enfoque comunitario; apoyo a los sitemas productivos (entrega de canoas, red de pesca y asistencia a cultivos)</t>
  </si>
  <si>
    <t>Ana Lida Mendez Cedeño. Secretaria de Infraestructura Física</t>
  </si>
  <si>
    <t xml:space="preserve">Mejoramiento y adecuacion del cuarto piso del bloque posterior de la UAESA. </t>
  </si>
  <si>
    <t>Demolicion, cimentaciones, estructuras y cubiertas de la plaza de mercado de Tame</t>
  </si>
  <si>
    <t xml:space="preserve">Construccion de una cancha multiple (microfutbol, basquetbol) </t>
  </si>
  <si>
    <t>Contruccion de cicloruta y ciclovia en el municipio de Fortul</t>
  </si>
  <si>
    <t>Construccion de tuberia de 1000 ml de 20"; localizaciones excavaciones y rellenos</t>
  </si>
  <si>
    <t>Jorge Eduardo Gonzalez. Secretaria de Infraestructura Fisica</t>
  </si>
  <si>
    <t>Julio Delgado…</t>
  </si>
  <si>
    <t xml:space="preserve">Suministro de cuatro bombas para las estaciones de bombeo del alcantarillado sanitario del municipio de Arauca ; cuatro tableros. </t>
  </si>
  <si>
    <t xml:space="preserve">Contruccion de 25 baterias sanitarias en el muinicipio de Arauca </t>
  </si>
  <si>
    <t>Capacitaciones a nivel departamental sobre los consejos departramentales de cultura (7)</t>
  </si>
  <si>
    <t>Realizar tres cortometrajes con libretos y actores araucanos</t>
  </si>
  <si>
    <t>enm ,lo</t>
  </si>
  <si>
    <t>Talleres (3) sobre danzas nacionales por regiones en los muniicpios de Cravo Norte, Arauquita y Arauca</t>
  </si>
  <si>
    <t>Omar Mojica. Oficina Asesora de Cultura</t>
  </si>
  <si>
    <t>Talleres de dibujo y pintura en dos municipio de Arauca.</t>
  </si>
  <si>
    <t>Talleres de formacion articstica y cultural en los siete municipio de Arauca</t>
  </si>
  <si>
    <t>PENDIENTE POR DEFINIR CON EL CONSEJO DEPARTAMENTAL DE AREAS ARTISTICAS</t>
  </si>
  <si>
    <t>Participacion del departamento en la feria Expoartesanias Corferias 2013</t>
  </si>
  <si>
    <t xml:space="preserve">Desarrollo de 14 eventos culturales en las instituciones educativasd de los siete municipio del departamento </t>
  </si>
  <si>
    <t>Desarrollo de 15 eventos culturales en los municipio del departamento de Arauca (area urbana y rural)</t>
  </si>
  <si>
    <t>Representacion cultural del departaqmento en seis eventos a nivel nacional y/o regional.</t>
  </si>
  <si>
    <t>Desarrollar seis (6) programas para proporcionar estímulos a creadores, artesanos y gestores (adquisición de bienes y servicios culturales)</t>
  </si>
  <si>
    <t xml:space="preserve">Realizar treinta (30) iniciativas y/o actividades que promoción de la identidad y las tradiciones  culturales  del departamento </t>
  </si>
  <si>
    <t>Realizacion del invetario del patrimonio cultural  material e inmaterial del municipio de Arauca</t>
  </si>
  <si>
    <t>Realizacion de los juegos autoctonos de la comuidad indigena del Municipio de Arauca (eventos deprotivos y culturales)</t>
  </si>
  <si>
    <t>Realizacion de encuentros de rescate de la identidad afrodescendiente en el municipio de Arauca y Arauquita.</t>
  </si>
  <si>
    <t>Realizacion de capacitaciones en dibujo y pintura para personas con discapacidad en el municipio de Arauca.</t>
  </si>
  <si>
    <t>Realizacion de 15 talleres de formacion para nin@s, adolescentes, jovenes y adultos del municipio de Tame</t>
  </si>
  <si>
    <t>Adecuacion de las instalaciones de la csas de la cultura departamental para el apoyo de los programas culturales desarrollados.</t>
  </si>
  <si>
    <t>Dotacion de libros; contruccion y adecuacion de la sala de lectura, dotacion de computadores de la biblioteca de los municipio del departamento de Arauca</t>
  </si>
  <si>
    <t>A confinaciacion proyecto del FNR tendiente a electrificar 13 veredas del area de puerto jordan en el departametno de Arauca.</t>
  </si>
  <si>
    <t xml:space="preserve">Leonardo Cespedes. Secretaria de Infraestructura </t>
  </si>
  <si>
    <t>Instalaciones de 2,69 km de redes en baja tension; intalacion de 10,37 km de redes de media tension e instalacion de 16 transformadores de distribucion.</t>
  </si>
  <si>
    <t>Instalaciones de 24 km de redes de media tension e instalacion de 8 transformadores de distribucion.</t>
  </si>
  <si>
    <t>Este proyecto corresponde a la terminacion de un proyecto viabilizado y aprobado por el OCAD departametnal en la vigencia 2012.</t>
  </si>
  <si>
    <t>Las inversiones de este proyecto estan encaminadas a la ampliacion de cobertura en las veredas charo bajo del muniicoio de Sravena, la becerra en el municipio de Arauca y la complémentacion del preycto financiado por el FNR en el sector de púertoi jordan.</t>
  </si>
  <si>
    <t>Suministro de sofware (1) ; Suministro de estampillas; alquller de dos(2) equipos portatiles; asesoria tecnica , juridica y operativa; Contracion de un tecnico (1)</t>
  </si>
  <si>
    <t>Contratacion de especialista en derechoc tributario;  cuatro capacitaciones a: grupo operativo, agentes multiplicadores, comerciantes y comunidad</t>
  </si>
  <si>
    <t>Campaña IEC: cartillas (5000); bolantes (60.000); avisos (9); afiches 20.000; calcomanias 20.000; plegables 60.000; pendones (8); campaña mobil de comunicación (47dias de audio y video y perifoneo 73 dias</t>
  </si>
  <si>
    <t>Julio  de 2013</t>
  </si>
  <si>
    <t>Apoyo a la vacunacion de fiebre aftosa (predioas registrados 2.300); apoyo a vacunacion  contra rabia bovina (215.000); apoyo a vacunacion con EEV (contratacion de 7 vaucnadores por cuatro meses (15.000 equinos)</t>
  </si>
  <si>
    <t>PENDIENTE POR DEFINIR LAS ACTIVIDADES</t>
  </si>
  <si>
    <t>Organización de 110 ml de archvos( depuracion , foliacion, etc); dotacion de insumos (carpestas, scanner, cajas, tapabocas); actualizacion de la tablas de retencion; fumigacion de area de archivo; adecuacion de las oficinas de la ventanilla unica.</t>
  </si>
  <si>
    <t>Contruccion,a decuacion y remodelacion de la secretaria de hacienda; remodelacion de las bodegas de almacen.</t>
  </si>
  <si>
    <t>Desarrollar un (1) proceso de modernización de la administración departamental</t>
  </si>
  <si>
    <t>No. de proceso de modernización de la administración departamental implementado</t>
  </si>
  <si>
    <t>Dotacion de software (2) liquidacion de indemniaciones , cuotas partes pensionales y bonos pensionales incluye capacitacion; asesoria juridica (4 meses); aeseoria en cuotas partes (4 meses);</t>
  </si>
  <si>
    <t>Adecuacion y dotacion de la oficina de atencion a pensionados del departamento</t>
  </si>
  <si>
    <t>Desarrollo de un (1) diplomado en Sistema Integrado de gestión; desarrollo de la preauditoria y certificacion de tres (3) procesos.</t>
  </si>
  <si>
    <t xml:space="preserve">Formular e implementar un proyecto de modernización y fortalecimiento institucional de la Secretaría de Planeación Departamental con el objeto de prepararla para asumir las funciones de Secretaria Técnica del OCAD </t>
  </si>
  <si>
    <t>No. de proyectos de modernización y fortalecimiento institucional formulados e implementados</t>
  </si>
  <si>
    <t>Fortalecimiento de los componentes de la información y la comunicación pública del dpto. de Arauca en el nivel local, regional y Nacional</t>
  </si>
  <si>
    <t>Suministro de computadores  (12), aires acondicionados (8); scanner (7); portatiles (3) e impresoras (8), y (1) video beam</t>
  </si>
  <si>
    <t>Publicacion de un medio impreso de publicacion nacional: edicion especial de la revista Semana; microespecios de radio del resumen de actividades de la Admon (192); cuñas insntitucionales a nivel departamental (600)</t>
  </si>
  <si>
    <t>Erika Hernandez Gutierrez. Despacho del Gobernador</t>
  </si>
  <si>
    <t>INSTITUTO DE TRANSITO Y TRANSPORTE DE ARAUCA</t>
  </si>
  <si>
    <t>Transito</t>
  </si>
  <si>
    <t>Ciudades Amables con resultados</t>
  </si>
  <si>
    <t>Fortalecimiento de la cultura ciudadana, señalizacion horizontal e infraestructura tecnoligica para la prevencion de la accidentalidad vial en el departamento de Arauca</t>
  </si>
  <si>
    <t xml:space="preserve">Desarrollo de una estrategia de prevencio de accidentalidad (7) Talleres sobre normas de transito </t>
  </si>
  <si>
    <t>Campañas educativas rediales (6) y televisivas (3)</t>
  </si>
  <si>
    <t>Construcion de aulas (1) para 60 personas. Y dotacion (videobeam , pupitres, tablero acrilico, portaltil, aiore acondicionado, alcoholimetro).</t>
  </si>
  <si>
    <t>Demarcacion vial de 185.000 ml de linea central en los 7 municipios</t>
  </si>
  <si>
    <t>Jamel Ramos. Transito departamental</t>
  </si>
  <si>
    <t>Semaforizar 20 intersecciones/instalar 2200 señales de tránsito/demarcar 350000 ML de vías</t>
  </si>
  <si>
    <t xml:space="preserve">No. de Intersecciones semaforizadas/ No. de señales instaladas/ML de vías demarcadas </t>
  </si>
  <si>
    <t>Prevenir la accidentalidad mediante la implementación de 05 estrategias integrales accidentalidad vial</t>
  </si>
  <si>
    <t>No. de estrategias integrales implementadas</t>
  </si>
  <si>
    <t>Mejorar en un 30% la infraestructura física, tecnológica y equipos requeridos para la prevención y atención de la accidentalidad</t>
  </si>
  <si>
    <t>Porcentaje de infraestructura mejorada</t>
  </si>
  <si>
    <t>Recursos de OCAD departamental por definir.</t>
  </si>
  <si>
    <t>Fortalecimiento de los sistemas de comuicacion mediante la compra de equipos de comunicación (radiotelefonos) para cuatro municipios</t>
  </si>
  <si>
    <t>Septiemnbre de 2013</t>
  </si>
  <si>
    <t>Conformacion de brigadistas forestales en los 7 municipios; programas de educacion en gestion del riegos en las instituciones educativas del departamento de Arauca</t>
  </si>
  <si>
    <t xml:space="preserve">Retiro de sedimento vegetal; reconformacion de taludes </t>
  </si>
  <si>
    <t>Operativizacion de la mesa consultiva ampliada departamental afrodescendiente (apoyo logistico para los integrantes de la mesa); participacion a tres (3) eventos nacionales de dos delegados de la mesa consultiva.</t>
  </si>
  <si>
    <t>Campaña educativa "ser afro es mas que piel" mediante una campaña ludico recreativa en las isntituciones educativas, y para la comunidad en general; cuñas radiales (30); y microespacion en TV por dos meses.</t>
  </si>
  <si>
    <t>Manuel Moreno Soriano. Secretaria de Gobierno departamental</t>
  </si>
  <si>
    <t>Elaboracion de siete mapas de riesgos para agua potable en el departamento de Arauca</t>
  </si>
  <si>
    <t>Transporte de muestras de alimentos para el laboratorio departamental</t>
  </si>
  <si>
    <t>Alexander Valcarcel. Unidad Administrativa Especial de Salud de Arauca.</t>
  </si>
  <si>
    <t>Campañas IEC ( 7 pendones; afiches 128; cuñas radiales 67; produccion y adicion de tres cuñas)</t>
  </si>
  <si>
    <t>Adquisicion de insumos elementos y materiales para garantizar la vigilancia de los factores de riesgo sanitariops y ambientales.</t>
  </si>
  <si>
    <t>Asistencia tecnica para elñ fortalecimiento de la salud ambiental y el programa en gestion de la seguridad y salud ocupacional.( contratacion de un tecnologo en salud ocupacional; dos tecnologos en regencia de farmacia y un Ing. Ambiental)</t>
  </si>
  <si>
    <t>Realizacion de 12 talleres en primeros auxilios, evacuacion y rescate, prevencion y control de incendios, uso de elementos de proteccion personal</t>
  </si>
  <si>
    <t>Realizacion de 140 asistencias tecnicas a instituciones publicas y privadas para inspeccion vigilancia y control de medicamentos, alimentos y salud ocupacional</t>
  </si>
  <si>
    <t>Realizar acciones de IVC al 100% (4260) de los establecimientos de expendio de alimentos y bebidas alcohólicas, sector informal, establecimientos y espacios públicos generadores de riesgos sanitarios y ambientales</t>
  </si>
  <si>
    <t>Porcentaje de establecimientos generadores de riesgos sanitarios y ambientales con IVC</t>
  </si>
  <si>
    <t>Realizar acciones de IVC al 100% (586) de los establecimientos generadores de riesgos sanitarios y ambientales (saneamiento básico y residuos hospitalarios) que afectan la salud de la población en el departamento de Arauca</t>
  </si>
  <si>
    <t>Realizar acciones vigilancia de la calidad del agua para consumo humano al 100% de puntos concertados de agua (87) en los municipios del departamento de Arauca</t>
  </si>
  <si>
    <t>Realizar acciones de IVC al 100% (500) de los establecimientos farmacéuticos generadores de riesgos sanitarios y ambientales que afectan la salud de la población en el departamento de Arauca.</t>
  </si>
  <si>
    <t xml:space="preserve">Control del 100% (60) de IPS autorizadas para manejo de medicamentos franja violeta </t>
  </si>
  <si>
    <t>Porcentaje de establecimientos generadores de riesgos sanitarios y ambientales (saneamiento básico y residuos hospitalarios) con IVC</t>
  </si>
  <si>
    <t>Porcentaje de muestras procesadas como IVC del agua para consumo humano</t>
  </si>
  <si>
    <t xml:space="preserve">Porcentaje de establecimientos farmacéuticos con acciones de IVC </t>
  </si>
  <si>
    <t>Porcentaje de IPS  con disponibilidad de medicamentos franja violeta</t>
  </si>
  <si>
    <t>Verificar en el 100% (7) de los municipios la implementación de la política de riesgos profesionales (salud ocupacional y seguridad industrial)</t>
  </si>
  <si>
    <t>No. de municipios con verificación de la implementación de política de riesgos profesionales</t>
  </si>
  <si>
    <t>Consulta de urgencias xx; consultas externas xx; albergues xx; avion ambulancia XX y transpote.</t>
  </si>
  <si>
    <t>Stella Acevedo Camacho. Unidad administrativa especial de salud de Arauca</t>
  </si>
  <si>
    <t>Identificar, Intervenir Y Controlar El 100% De Los casos de malaria en el departamento de Arauca</t>
  </si>
  <si>
    <t>Identificar, Intervenir Y Controlar El 100% De Los Focos De Leishmaniasis</t>
  </si>
  <si>
    <t>Identificar, intervenir y tratar el 100% de los brotes de Chagas agudo.</t>
  </si>
  <si>
    <t>Porcentaje de casos identificados, intervenidos y controlados</t>
  </si>
  <si>
    <t>Porcentaje de brotes de dengue identificados y controlados</t>
  </si>
  <si>
    <t>Contratacion de personal operativo para el desarrollo de actividades de IVC, (17) y contratacion de personal para la realziacion de actividades de promocion y prevencion (17)</t>
  </si>
  <si>
    <t>Desarrollo de actividades de vigilancia entomologica regular (14)  y contingencial (100% de las presentadas) para los 7 municipio del depártamento.</t>
  </si>
  <si>
    <t>Andres Cuervo, Blanca Murillo, Jair Mora. Unidad Administrativa Especial de salud de Arauca.</t>
  </si>
  <si>
    <t>Control de roedores para el 50% de las vivienda del departamento (16.000)</t>
  </si>
  <si>
    <t>Vacunacion canina a 32.613 animales. Y observacion del 100% de los animales agresores.</t>
  </si>
  <si>
    <t>Detectar mínimo el 70 % de los casos nuevos de bk+ en el departamento de Arauca</t>
  </si>
  <si>
    <t>Porcentaje de detección tuberculosis (tb)</t>
  </si>
  <si>
    <t>Captar el 80% de sintomatico respiratorio de la población araucana</t>
  </si>
  <si>
    <t>Porcentaje de captación tb</t>
  </si>
  <si>
    <t>Acciones de vigilancia y seguimiento al 100% de accidentes rábicos</t>
  </si>
  <si>
    <t xml:space="preserve">Porcentaje de accidentes rábicos con acciones de vigilancia y seguimiento </t>
  </si>
  <si>
    <t>Vacunar el 80 % (29882) de perros y gatos contra la rabia cada año</t>
  </si>
  <si>
    <t xml:space="preserve">Numero de vacunas aplicadas en animales (perros y gatos) </t>
  </si>
  <si>
    <t>Continuar con el programa de control de roedores y plagas en el 80% de las viviendas del departamento de Arauca</t>
  </si>
  <si>
    <t>Numero de viviendas controladas</t>
  </si>
  <si>
    <t>Estrategia de promoción de la salud para la reducción de las gestaciones y el fomento de estilos de vida saludables en la población adolescente del departamento de Arauca. (Visitas domiciliarias de focalización de los y las adolescentes  por Auxiliar del área de la Salud; Visita domiciliara para la identificación de factores de riesgo bio psicosociales; Visita domiciliara de seguimiento e intervención a nivel individual y/o familiar por los profesionales de psicología y medicina  9.000)</t>
  </si>
  <si>
    <t>Estrategia de complementación y suplementación nutricional comunitaria dirigida a madres gestantes y lactantes en el departamento de Arauca. Municipio de Saravena; Desarrollo de estrategia interdisciplinaria para la identificación y reducción de los riesgos biopsicosociales de la adolescente y/o el adolescente frente a la gestación, parto y o puerperio. Medico,psicologo, trabajador social, enfermeria, auxiliar del área de la salud (316) y Ejecución de estrategia en planificación familiar segura para la población en edad fértil en el municipio de Saravena. (108)</t>
  </si>
  <si>
    <t xml:space="preserve">Censo de la población gestante en el área rural y urbana del municipio de Saravena con la verificación de las acciones de promoción de la salud y prevención de la enfermedad según edad gestacional </t>
  </si>
  <si>
    <t>fomento de las acciones en salud oral para el fortalecimiento y aprendizaje de estilos de vida saludables   en la población infantil (219); fortalecimiento de las practicas claves en nutrición y habitos saludables en lapoblación infantil (250);Estretegia de recuperación nutricional de la población infantil niño y niñas sanos por una infancia saludable.(1),.</t>
  </si>
  <si>
    <t>Desarrollo de estrategia de información educación y comunicación en salud para el fortalecimiento de acciones de promoción de la salud en la población infantil y adolescentes del departamento de Arauca</t>
  </si>
  <si>
    <t xml:space="preserve">Lograr que el 70% (3.080) de las mujeres gestantes asistan mínimo a 4 controles prenatales </t>
  </si>
  <si>
    <t>Porcentaje de gestantes que asisten a controles prenatales</t>
  </si>
  <si>
    <t>Edwin Lopez Pedraza. Mariluz Cabrera Sanchez, Alexander Valcarcel</t>
  </si>
  <si>
    <t>Realizar las visitas de verificacion a los Prestadores de servicios de salud del departamento (81); Contrtacion dos profesionales en salud (1 enfermeros y 1 biomedico y 1 tecnico en sistemas)  Reporte y consolidadcion de informacion remitida por las Instituciones publicas prestadores del servicio del salud al min. De la proteccion social. (contratacion de 3 contadores).</t>
  </si>
  <si>
    <t xml:space="preserve">Análisis de la situación de salud y prestación de servicios a nivel territorial; 
diagnostico de las instituciones publicas prestadoras de servicios de salud; acciones para el fortalecimiento de la prestacion publica de servicios de salud
</t>
  </si>
  <si>
    <t>Claudia Ximena Bastidas Fuertes. Unidad administrativa especial de salu de Arauca</t>
  </si>
  <si>
    <t>Realizar seguimiento a la implementación de las 5 estrategias: sensibilización, prevención, detección temprana, tratamiento y rehabilitación para el control y manejo de las enfermedades crónicas no transmisibles en el 100% de los municipio del departamento de Arauca.</t>
  </si>
  <si>
    <t>Desarrollo de acciones de prevención de la enfermedad  y el fomento de estilos de vida saludables en la población general para las acciones de mediana complejidad por medicina especializada. (médico especializado en urología; médico especializado en ginecología; médico especializado en pediatría;  médico especializado en cirugía general; médico especializado en oftalmología: médico especializado en dermatología y médico especializado en medicina interna).</t>
  </si>
  <si>
    <t xml:space="preserve">Implementación de estrategia de información y comunicación en salud para el fomento de estilos de vida saludables. </t>
  </si>
  <si>
    <t>Edwin López Pedraza. Unidad administrativa especial de salud de Arauca</t>
  </si>
  <si>
    <t>Mariluz Cabrera Sanchez. Unidad Administrativca de salud de Arauca.</t>
  </si>
  <si>
    <t>Rehabilitacion de poblacion edentula parcial (75 protesis); actualizacion del sistema de informacion en salud de la linea de base de COP; Implementacion de una estrategia IEC</t>
  </si>
  <si>
    <t>Erika Parales. Unidad Administrativa especial de salud de Arauca</t>
  </si>
  <si>
    <t>Fortalecimiento a las acciones de promocion social (estrategia); fortalecimiento del banco de ayudas para mejorar la calidad de las personas con discapacidad (estrategia) y promocion del envejecimiento activo para mejorar la condicion fisica de la poblacion adulto mayor (estrategia)</t>
  </si>
  <si>
    <t>Implementar la política de envejecimiento y vejez con enfoque diferencial en los siete municipios del departamento de Arauca</t>
  </si>
  <si>
    <t>No. de municipios que implementan la política de envejecimiento y vejez</t>
  </si>
  <si>
    <t>Realizar acciones de rehabilitación basada en comunidad al 50% (4.996) de la población con discapacidad</t>
  </si>
  <si>
    <t>Porcentaje de personas con discapacidad beneficiadas</t>
  </si>
  <si>
    <t>Yamile Matus. Unidad Administrativa especial de salud de Arauca.</t>
  </si>
  <si>
    <t>Cofinanciar un proyecto de ciencia, tecnología e innovación.</t>
  </si>
  <si>
    <t>Pedro Reina. Secretaria de Planeacion Departamental</t>
  </si>
  <si>
    <t xml:space="preserve">ESTOS RECURSOS COFINANCIARAN EL PROYECTO BENEFICIADO DE LA CONVOCATORIA "VIVE DIGITAL REGIONAL" DE 3600 MILLONES DEL MIN. DE LAS TIC Y COLCIENCIAS </t>
  </si>
  <si>
    <t>Prsentcion de un diagnostico del estado actual de las herramientas de planificacion , control y seguimiento (1); presentacion del plan de trabajo que permita ajustas las herramientas de planificacion (1); estructura y definicion de metodologia para el diseño del observatorio de planificacion territorial; contruccion de la bateria de indicadores; diseño del protocolo metodologico para la utilizacion de bases de datos</t>
  </si>
  <si>
    <t xml:space="preserve">Reconocimeitno predial de los inmuebles y fotoreconocimiento de los mismos (43750); </t>
  </si>
  <si>
    <t>CONVENIO CON EL IGAC</t>
  </si>
  <si>
    <t>revisión, formulación y ajustes de Planes Básicos de ordenamiento territorial</t>
  </si>
  <si>
    <t>Apoyo en la implementacion de estrategias de atencion integral de la primera infancia en el departamento de Arauca</t>
  </si>
  <si>
    <t>Estrategia de educacion (realizar 40 estrategias de actividades ludico recreativas en situaciones estresantes y lkudcio artisticas que favorescan el bienestar psicosocial)</t>
  </si>
  <si>
    <t>Espacios afectuaoso de lactancia materna y denuncia de abuso sexual, violencia intrafamiliar y maltrato (14)</t>
  </si>
  <si>
    <t>Realizacion de un foro departamental contra el abuso y maltrato infantil (3 días)</t>
  </si>
  <si>
    <t>Realizacion de 20 talleres (obras de teatro</t>
  </si>
  <si>
    <t>Realizacion de 195 encuentros ludicorecreativos con temas de salud sexual y reproductiva</t>
  </si>
  <si>
    <t>Desarrollo de 270 estrategias para promover la cultura de aprecio y prioridad de los niñ@s y adolescentes</t>
  </si>
  <si>
    <t>Desarrrollo de una estrategia de socializacion ( 4300 folletos y 840 mensajes radiales</t>
  </si>
  <si>
    <t>Elaboracion de un diagnostico para los siete municipios con enfoque diferencial en la poblacion joven del departamento de Arauca</t>
  </si>
  <si>
    <t>Implementar la política pública de Juventud en un 50% por ciclo de vida y enfoque diferencial en cada uno de los municipios en alianza con Colombia Joven</t>
  </si>
  <si>
    <t>Porcentaje política pública de juventud implementada</t>
  </si>
  <si>
    <t>Capacitacion en establecimeinto, comercializacion y produccion de gallinas ponedoras (7); Asistencia tecnica integral mediante la demostracion de metodo para el establecimeinto de 30 unidades de gallinas ponedoras;  Capacitacion en establecimeinto, comercializacion y produccion de cachama blanca (7); Asistencia tecnica integral mediante la demostracion de metodo para el establecimeinto de 10 unidades piscicolas; capacitacion en el establecimiento de granjas integrales (3); capacitacion en manejo y conservacion de pastos y forrajes (3). Asistencia tecnica a productores (6 meses).</t>
  </si>
  <si>
    <t xml:space="preserve">Aplicación de incentivos a creditos del sector agropecuario </t>
  </si>
  <si>
    <t>Encuentro motivicionales (9); ferias agroalimentarias (2); visitas de asistencia tecnica (420); coordinacion por 8 meses</t>
  </si>
  <si>
    <t xml:space="preserve">CONVENIO CON EL DPS (SUBDIRECCION DE SEGURIDAD ALIMENTARIA Y NUTRICION). </t>
  </si>
  <si>
    <t>Formulacion de proyectos de los siete municipio del departamento para la presentacion al Min. De agricultura o Banco Agrario Grencia Vivienda (7)</t>
  </si>
  <si>
    <t>Nelva Marleny Manosalva Caro. Secretaria de Planeacion departamental</t>
  </si>
  <si>
    <t>Adecuacion de dos (2) predios en los municipios de Tame (guacamayas) y en puerto Rondon (alferez).</t>
  </si>
  <si>
    <t>Asignacion de recuros complementarios para VIS de la comunidad indigena del departamento de Arauca (23)</t>
  </si>
  <si>
    <t>Pavimentar y/o mejorar diez (10) kilómetros de vías urbanas</t>
  </si>
  <si>
    <t>No. Km. de vías urbanas pavimentadas y/o mejoradas</t>
  </si>
  <si>
    <t xml:space="preserve">Pavimentos de 2,3 kilometros en el departamento de Arauca </t>
  </si>
  <si>
    <t>Pavimentos de la via Tame san Salvador en 12 km</t>
  </si>
  <si>
    <t>Construccion de 5 km de vias de acceso en el municipio de Arauquita</t>
  </si>
  <si>
    <t>Pavimentacion de 2,87 Km de vias del municipio de Arauquita</t>
  </si>
  <si>
    <t>Mejoramiento de 30 Km de vias terciarias en el departamento de Arauca</t>
  </si>
  <si>
    <t>Mejoramiento de 2 Km de vias terciarias en el departamento de Arauca</t>
  </si>
  <si>
    <t>Contruccion de un puente de luz de 21 metros</t>
  </si>
  <si>
    <t>Mejoramiento de 1 Km de vias terciarias en el departamento de Arauca (via matapalito caracol)</t>
  </si>
  <si>
    <t>Implementacion de espacios Biosaludables en cinco municipio del departamento</t>
  </si>
  <si>
    <t>Mejoramiento de 2 Km de vias terciarias en el departamento de Arauca.</t>
  </si>
  <si>
    <t>Luis Alberto Melo Medina. Secretaria de Infraestructura Fisica</t>
  </si>
  <si>
    <t>No, de Km de vias mejoradas y/o rehabilitadas</t>
  </si>
  <si>
    <t>Pavimentacion de  1,2 km de malla vial urbana en el municipio de Arauca</t>
  </si>
  <si>
    <t>Pavimentacion de  1,6 km de malla vial urbana en el municipio de Tame</t>
  </si>
  <si>
    <t>Pavimentacion de   0,2 km de malla vial urbana en el municipio de Arauca</t>
  </si>
  <si>
    <t>Pavimentacion de  0,5 km de malla vial urbana en el municipio de Arauquita</t>
  </si>
  <si>
    <t>Pavimentacion de  0,2 km de malla vial urbana en el municipio de Arauquita</t>
  </si>
  <si>
    <t>Pavimentacion de 2,4 Km de vias del municipio de Saravena</t>
  </si>
  <si>
    <t>Instalaciones de 2,5 km de redes en baja tension; intalacion de 10,3 km de redes de media tension e instalacion de 15 transformadores de distribucion.</t>
  </si>
  <si>
    <t>Instalaciones de 5,3 km de redes en baja tension; intalacion de 18,9 km de redes de media tension e instalacion de 7 transformadores de distribucion.</t>
  </si>
  <si>
    <t>Construcción del relleno sanitario regional del piedemonte araucano, departamento de Arauca.</t>
  </si>
  <si>
    <t>Instalacion de tuberias, localiZaciones, excavaciones y rellenos</t>
  </si>
  <si>
    <t xml:space="preserve">Actividades por defirnir: mientras no se aprueb el Plan de agua del departamento. </t>
  </si>
  <si>
    <t>Reposicion de tuberia del  sector piscina con olas; Instalacion de tuberias, localiZaciones, excavaciones y rellenos</t>
  </si>
  <si>
    <t>Localizacion y replanteo; excavaciones instalacion de geomenbrana; filtros, taludes; contruccion de estructuras.</t>
  </si>
  <si>
    <t>Localizacion y replanteo; confoirmacion de la subrasante; terraplen y material granular</t>
  </si>
  <si>
    <t>Clara Rosario Acero.</t>
  </si>
  <si>
    <t>Localizacion, replanteo; instalacion de exapodos y perfilado de taludes</t>
  </si>
  <si>
    <t xml:space="preserve">Optimizar el sistema de tratamiento y disposición final de residuos sólidos existente en los municipios de Cavo norte y Puerto Rondón </t>
  </si>
  <si>
    <t xml:space="preserve">No. de sistemas de tratamiento y disposición final de residuos sólidos optimizados </t>
  </si>
  <si>
    <t>Equidad de género y atención de la mujer</t>
  </si>
  <si>
    <t>20%</t>
  </si>
  <si>
    <t>96%</t>
  </si>
  <si>
    <t>3</t>
  </si>
  <si>
    <t>50%</t>
  </si>
  <si>
    <t>15%</t>
  </si>
  <si>
    <t>No. de programas desarrollados</t>
  </si>
  <si>
    <t>No. iniciativas y/o actividades realizadas</t>
  </si>
  <si>
    <t>10</t>
  </si>
  <si>
    <t>94,7 X 1000 &lt; 5  años ( 3129 casos)</t>
  </si>
  <si>
    <t>94,7 X 1000 &lt; 5  años ( 3112 casos)</t>
  </si>
  <si>
    <t>367.7 X 1000 &lt; 5  años (12150  casos)</t>
  </si>
  <si>
    <t>367.7 X 1000 &lt; 5  años ( 12138 casos)</t>
  </si>
  <si>
    <t>80%</t>
  </si>
  <si>
    <t>11 intersecciones semaforizadas/ 740 señales instaladas/ 140.000 ML demarcados</t>
  </si>
  <si>
    <t>15 intersecciones semaforizadas/ 1227 señales instaladas/ 210.000 ML demarcados</t>
  </si>
  <si>
    <t>Entrega de recion servida de almuerzos para los adultos mayores del municipio de Fortul (150 almuerzo dias*200 dias 30.000)</t>
  </si>
  <si>
    <t>Adecuacion, encerrado en malla, construccion de una batria sanitaria, construcicion de un kiosco y dotacion de elementos (equipos medicos, electrodosmesticos y elementos de cocina) del ancianato del municipio de Cravo Norte</t>
  </si>
  <si>
    <t>Apoyar 800 adultos mayores con la implementación de un (1) programa de bienestar y aprovechamiento del tiempo libre acorde con las políticas nacionales de envejecimiento y vejez que incluya a los siete (7) municipios</t>
  </si>
  <si>
    <t>No. de adultos mayores beneficiados</t>
  </si>
  <si>
    <t>Asistencia tecnica para el seguimiento y evaluacion de los planes de desarrollo municipales y departamental.</t>
  </si>
  <si>
    <t>Asistencia tecnica y diseño de herramientas para la evaluacion y seguimiento de politicas publicas (</t>
  </si>
  <si>
    <t>Realizacion de actividades de fortalecimiento de la convivencia ciudadana (capacitaciones y actividades ludico recreativas)</t>
  </si>
  <si>
    <t>Elaboracion de los planes de contingencias (1); Difusión de la ruta de proteeccion (1200 afiches);realizacion de un inventario de tierras;  entrega de un Kit de contingencia para el departamento.</t>
  </si>
  <si>
    <t>Desarrollar estrategias para la implementación de una (1) plataforma logística para el desarrollo del Comercio Exterior</t>
  </si>
  <si>
    <t>No. de estrategias desarrolladas para la implementación de la plataforma logística</t>
  </si>
  <si>
    <t>Kits Adquiridos</t>
  </si>
  <si>
    <t>Taller desarrollado</t>
  </si>
  <si>
    <t>Jornadas realizadas</t>
  </si>
  <si>
    <t>Mujeres capacitadas</t>
  </si>
  <si>
    <t>Consejos comunitarios conformados</t>
  </si>
  <si>
    <t>Estrategia implementada</t>
  </si>
  <si>
    <t>Encuentro realizado</t>
  </si>
  <si>
    <t>Programa Implementado</t>
  </si>
  <si>
    <t>Tal}</t>
  </si>
  <si>
    <t>Cursos dictados</t>
  </si>
  <si>
    <t>Visitas realizadas</t>
  </si>
  <si>
    <t>Campañas desarrolladas</t>
  </si>
  <si>
    <t>Planes de contingencia elaborados; inventario de tierra realizado; kits entregados</t>
  </si>
  <si>
    <t>Participación en eventos realizados</t>
  </si>
  <si>
    <t>Atencion prestada</t>
  </si>
  <si>
    <t>mesa Consultiva Operando</t>
  </si>
  <si>
    <t>Racikones servidas</t>
  </si>
  <si>
    <t>Adecuacion realizada</t>
  </si>
  <si>
    <t>Apoyo brindado</t>
  </si>
  <si>
    <t>Entrega realizada</t>
  </si>
  <si>
    <t>Suministro entregado</t>
  </si>
  <si>
    <t>Predio adquirido</t>
  </si>
  <si>
    <t>Actividad realizada</t>
  </si>
  <si>
    <t>Sesiones realizadas</t>
  </si>
  <si>
    <t>Vehiculo alquilado</t>
  </si>
  <si>
    <t>Esquema de seguridad contratado</t>
  </si>
  <si>
    <t>Analisis realizado</t>
  </si>
  <si>
    <t>Compra realizada</t>
  </si>
  <si>
    <t>Sistemas de comunicación fortalecidos</t>
  </si>
  <si>
    <t>Brigadas forestales conformadas</t>
  </si>
  <si>
    <t>Sedimento retirado</t>
  </si>
  <si>
    <t>Ml de archivo organizados</t>
  </si>
  <si>
    <t>Adecuaciones realizadas</t>
  </si>
  <si>
    <t>Dotacion realizada</t>
  </si>
  <si>
    <t>Diplomado desarrollado</t>
  </si>
  <si>
    <t>Suministro realizado</t>
  </si>
  <si>
    <t>Campaña IEC desarrollada</t>
  </si>
  <si>
    <t>Juegos Intercolegiados realizados</t>
  </si>
  <si>
    <t>Actividades realizados</t>
  </si>
  <si>
    <t>Encuentro departamental desarrollado</t>
  </si>
  <si>
    <t>Olimpiadas desarrolladas</t>
  </si>
  <si>
    <t>Asistencia tecnica prestada</t>
  </si>
  <si>
    <t>Pista contruida</t>
  </si>
  <si>
    <t>Adecuacion y contruccion realizada</t>
  </si>
  <si>
    <t>Asistecia tecnica a traves de monitores para actividades fisicas en cada uno de los municipios</t>
  </si>
  <si>
    <t>Software adquirido</t>
  </si>
  <si>
    <t>Suministro realizada</t>
  </si>
  <si>
    <t>Contratacion realizada</t>
  </si>
  <si>
    <t>Campaña IEC implementada</t>
  </si>
  <si>
    <t>Apoyo  a la lucha del departamento de Arauca contra la introduccion ilegal de cigarrillo y licores, el diseño y puesta en marcha de los plalnes operativos contra el comercio de estos ilegales y de mecanismos preventivos para evitar la evasion fiscal y el contrabando</t>
  </si>
  <si>
    <t>Contratacion de personal tecnico, operativo auxiliar opertativo y profesional (10)</t>
  </si>
  <si>
    <t>Compra de vehiculo (1)</t>
  </si>
  <si>
    <t>Compra de equipos (video camara; portaltil, impresora, computadosr de mesa,y enseres.</t>
  </si>
  <si>
    <t>Campaña de recompensas</t>
  </si>
  <si>
    <t>Proyecto adicionado por recursos aportados por la federacion nacional de departamentos a traves de convenio 025 de 2013 y adicionado al proesupuesto en la oredenanza No, 04 de 2013.</t>
  </si>
  <si>
    <t>Apoyo a realizacion de jorandas o ferias de servicios de las familias de la &gt;Red Unidos</t>
  </si>
  <si>
    <t>Convocatoria a las ferias de servicios (63 cuñas)</t>
  </si>
  <si>
    <t>Apoyo a la promocion para el levantamiento y registro de infromacion a las familias de la Red Unidad en las ferias de servicios (40 promotores)</t>
  </si>
  <si>
    <t>Socio cultural</t>
  </si>
  <si>
    <t>2,30</t>
  </si>
  <si>
    <t>3,47</t>
  </si>
  <si>
    <t>1,80</t>
  </si>
  <si>
    <t>1,53</t>
  </si>
  <si>
    <t>Educación inicial</t>
  </si>
  <si>
    <t>2.2.1</t>
  </si>
  <si>
    <t>Dotación para el centro de Desarrollo Infantil en el Municipio de Tame, Departamento de Arauca (Convenio ICBF)</t>
  </si>
  <si>
    <t xml:space="preserve">Dotar tres centros de Desarrollo para la atención Integral en el Departamento de Arauca </t>
  </si>
  <si>
    <t>No. de Centros de Atención Integral dotados</t>
  </si>
  <si>
    <t xml:space="preserve">Dotaciones entregadas; </t>
  </si>
  <si>
    <t>Aulas contruidas</t>
  </si>
  <si>
    <t>Insfraestructura mejorada</t>
  </si>
  <si>
    <t>restaurante escolar mejorado</t>
  </si>
  <si>
    <t>Actividades realizadas</t>
  </si>
  <si>
    <t>Mejoramiento del restaurante escolar de la escuela Oscar Mogollon en el municipio de Arauca</t>
  </si>
  <si>
    <t xml:space="preserve">Construccion de dos (2) aula en la institucion educativa Jose Asunsion Silva del municipio de Arauca </t>
  </si>
  <si>
    <t>Cartillas entrregadas; talleres desarrollados y libros de constitucion politica para niños impresos</t>
  </si>
  <si>
    <t>Talleres realizaddos</t>
  </si>
  <si>
    <t>Transferencias realizadas</t>
  </si>
  <si>
    <t>Centro del niño especial adecuado</t>
  </si>
  <si>
    <t>Talleres desarrollados</t>
  </si>
  <si>
    <t>Elementos adquiridos</t>
  </si>
  <si>
    <t>Nomina cancelada</t>
  </si>
  <si>
    <t>Aportes realizados</t>
  </si>
  <si>
    <t>Contrartacion realizada</t>
  </si>
  <si>
    <t>Mejoramiento realizado</t>
  </si>
  <si>
    <t>Compensaciones canceladas</t>
  </si>
  <si>
    <t>Apoyo realizado</t>
  </si>
  <si>
    <t>pagos realizados</t>
  </si>
  <si>
    <t>Apoyos realizados</t>
  </si>
  <si>
    <t>Complemento realizado</t>
  </si>
  <si>
    <t>Transporte escolar prestado</t>
  </si>
  <si>
    <t>Caracterizacion realizada; plan de accion elaborado y socializado</t>
  </si>
  <si>
    <t>Capacitaciones realizadas</t>
  </si>
  <si>
    <t>Estudios elabnorados</t>
  </si>
  <si>
    <t>Canasta educativa entregada</t>
  </si>
  <si>
    <t>Infraestructura Cultural</t>
  </si>
  <si>
    <t>2.4.4.</t>
  </si>
  <si>
    <t xml:space="preserve">Elaboración y construcción del monumento "la tierra del joropo", en el municipio de Arauca departamento de Arauca. </t>
  </si>
  <si>
    <t>Adecuación, mantenimiento e implementación de la infraestructura fisica de la Casa Departamental de la cultura, departamento de Arauca.</t>
  </si>
  <si>
    <t>Mejorar siete (7) infraestructura, escenarios  culturales y/o bibliotecas</t>
  </si>
  <si>
    <t>No. de infraestructuras mejoradas</t>
  </si>
  <si>
    <t>Adecuación y mantenimiento  a la infraestructura fisica del auditorio llanerias en el municipio de Arauca, deparamento de Arauca.</t>
  </si>
  <si>
    <t>Construccion de un monumento representativo del baile del joropo</t>
  </si>
  <si>
    <t>Arreglo de cableado electricas de la casa de la cultura y pintura</t>
  </si>
  <si>
    <t>Dotacion entregada</t>
  </si>
  <si>
    <t>Cortometrajes realizados</t>
  </si>
  <si>
    <t>Talleres realizados</t>
  </si>
  <si>
    <t>Libros adquiridos</t>
  </si>
  <si>
    <t>Poblacion beneficiada</t>
  </si>
  <si>
    <t>participacion realizada</t>
  </si>
  <si>
    <t>Eventos desarrollados</t>
  </si>
  <si>
    <t>Paticipacion en Eventos desarrollados</t>
  </si>
  <si>
    <t>Inventario realizado</t>
  </si>
  <si>
    <t>Monumento construido</t>
  </si>
  <si>
    <t>Adecuaciones electricas realizadas</t>
  </si>
  <si>
    <t>Juegos realizados</t>
  </si>
  <si>
    <t>Encuentros realizados</t>
  </si>
  <si>
    <t>Capacitaciones y asistencia tecnica realizadas</t>
  </si>
  <si>
    <t>Planos elaborados</t>
  </si>
  <si>
    <t>Incentivos aplicados</t>
  </si>
  <si>
    <t xml:space="preserve">reuniones realizadas; capacitaciones realizadas; </t>
  </si>
  <si>
    <t>Combustible adquirido</t>
  </si>
  <si>
    <t>Partes y repuestos adquiridos</t>
  </si>
  <si>
    <t>Predios adquiridos</t>
  </si>
  <si>
    <t>Capacitaciones realizadas; campaña IEC desarrollada</t>
  </si>
  <si>
    <t>Encuentros desarrollados; asistencia tecnica prestada</t>
  </si>
  <si>
    <t>Km de vias pavimentadas</t>
  </si>
  <si>
    <t>Vias de acceso construidas</t>
  </si>
  <si>
    <t>Contruccion y localizaciones realizadas</t>
  </si>
  <si>
    <t>Bombas suministradas</t>
  </si>
  <si>
    <t>Localizacion y replenateo realizados</t>
  </si>
  <si>
    <t>UAESA mejorada y adecuada</t>
  </si>
  <si>
    <t>Plaza de mercado contruida</t>
  </si>
  <si>
    <t>Cancha multiple construida</t>
  </si>
  <si>
    <t>Ciclorura y ciclovia construida</t>
  </si>
  <si>
    <t>Km de vias mejoradas</t>
  </si>
  <si>
    <t>Puente construido</t>
  </si>
  <si>
    <t>Instalaciones realizadas</t>
  </si>
  <si>
    <t>Baterias sanitarias construidas</t>
  </si>
  <si>
    <t>Espacios biosaludables implementados</t>
  </si>
  <si>
    <t>Actividades por defirnir: mientras no se apruebe el Plan de agua del departamento</t>
  </si>
  <si>
    <t>Acciones de promocion de la salud y prevencion de la enfermedad relacionado con consumo de sustancias psicoactivas (100 intervenciones colectivas); campaña IEC (1); Realizacion de escuelas de padres (20); Jornadas ludicorecreativa (50) en colegios de zona ujrbana y rural del municipio de Arauca. Atencion ambulatoria a 17 jovenes para mitigar el impacto del consumo. Caracterizacion de la poblacion vulnerable en el consumo de sustancias sicoactivas (informe)</t>
  </si>
  <si>
    <t>Servicios prestados</t>
  </si>
  <si>
    <t xml:space="preserve">visitas realizadas; personal contratado; </t>
  </si>
  <si>
    <t>Acciones promocion social fortalecido</t>
  </si>
  <si>
    <t>Poblacion rehabilitada</t>
  </si>
  <si>
    <t>Mapas de riesgo elaborados</t>
  </si>
  <si>
    <t>Transporte realizados</t>
  </si>
  <si>
    <t>Campañas IEC desarrolladas</t>
  </si>
  <si>
    <t>Insumos y elementos adquiridos</t>
  </si>
  <si>
    <t>Estrategia desarrollada</t>
  </si>
  <si>
    <t>Campañas implementadas</t>
  </si>
  <si>
    <t>Aulas construidas; dotacion entregada</t>
  </si>
  <si>
    <t>Dermarcación vial realizada</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</si>
</sst>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quot;$&quot;\ #,##0"/>
    <numFmt numFmtId="170" formatCode="_ * #,##0_ ;_ * \-#,##0_ ;_ * &quot;-&quot;??_ ;_ @_ "/>
    <numFmt numFmtId="171" formatCode="&quot;$&quot;\ #,##0.00"/>
    <numFmt numFmtId="172" formatCode="_ * #,##0.0_ ;_ * \-#,##0.0_ ;_ * &quot;-&quot;??_ ;_ @_ "/>
    <numFmt numFmtId="173" formatCode="0.0000"/>
    <numFmt numFmtId="174" formatCode="0;[Red]0"/>
    <numFmt numFmtId="175" formatCode="[$$-240A]\ #,##0.00;[Red][$$-240A]\ #,##0.00"/>
    <numFmt numFmtId="176" formatCode="0_);\(0\)"/>
    <numFmt numFmtId="177" formatCode="0.000%"/>
    <numFmt numFmtId="178" formatCode="0.0000%"/>
    <numFmt numFmtId="179" formatCode="_([$$-240A]\ * #,##0.00_);_([$$-240A]\ * \(#,##0.00\);_([$$-240A]\ * &quot;-&quot;??_);_(@_)"/>
    <numFmt numFmtId="180" formatCode="0.0"/>
    <numFmt numFmtId="181" formatCode="_(* #,##0_);_(* \(#,##0\);_(* &quot;-&quot;??_);_(@_)"/>
    <numFmt numFmtId="182" formatCode="0.000"/>
  </numFmts>
  <fonts count="49">
    <font>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sz val="12"/>
      <name val="Courier"/>
      <family val="3"/>
    </font>
    <font>
      <b/>
      <sz val="10"/>
      <name val="Arial"/>
      <family val="2"/>
    </font>
    <font>
      <b/>
      <sz val="9"/>
      <name val="Arial"/>
      <family val="2"/>
    </font>
    <font>
      <b/>
      <sz val="8"/>
      <name val="Trebuchet MS"/>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medium"/>
      <top style="thin"/>
      <bottom style="thin"/>
    </border>
    <border>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thin"/>
      <bottom>
        <color indexed="63"/>
      </bottom>
    </border>
    <border>
      <left style="thin"/>
      <right style="medium"/>
      <top>
        <color indexed="63"/>
      </top>
      <bottom style="thin"/>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thin"/>
      <right style="medium"/>
      <top style="medium"/>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9"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3" fontId="3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pplyNumberFormat="0" applyFont="0" applyFill="0" applyBorder="0" applyAlignment="0" applyProtection="0"/>
    <xf numFmtId="0" fontId="0" fillId="0" borderId="0">
      <alignment/>
      <protection/>
    </xf>
    <xf numFmtId="0" fontId="3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49">
    <xf numFmtId="0" fontId="0" fillId="0" borderId="0" xfId="0" applyAlignment="1">
      <alignment/>
    </xf>
    <xf numFmtId="166" fontId="2" fillId="0" borderId="10" xfId="54" applyFont="1" applyFill="1" applyBorder="1" applyAlignment="1">
      <alignment horizontal="center" vertical="center" wrapText="1"/>
    </xf>
    <xf numFmtId="166" fontId="2" fillId="0" borderId="10" xfId="54" applyFont="1" applyFill="1" applyBorder="1" applyAlignment="1">
      <alignment vertical="center" wrapText="1"/>
    </xf>
    <xf numFmtId="166" fontId="2" fillId="0" borderId="10" xfId="54" applyFont="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64"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xf>
    <xf numFmtId="1" fontId="2"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33"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166" fontId="2" fillId="0" borderId="11" xfId="54"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NumberFormat="1" applyFont="1" applyFill="1" applyBorder="1" applyAlignment="1" applyProtection="1">
      <alignment horizontal="center" vertical="center" wrapText="1"/>
      <protection/>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3" fontId="1" fillId="0" borderId="0" xfId="0" applyNumberFormat="1" applyFont="1" applyBorder="1" applyAlignment="1">
      <alignment vertical="center" wrapText="1"/>
    </xf>
    <xf numFmtId="3" fontId="2" fillId="0" borderId="0" xfId="0" applyNumberFormat="1" applyFont="1" applyAlignment="1">
      <alignment vertical="center" wrapText="1"/>
    </xf>
    <xf numFmtId="3" fontId="1" fillId="0" borderId="0" xfId="0" applyNumberFormat="1" applyFont="1" applyAlignment="1">
      <alignment horizontal="center" vertical="center" wrapText="1"/>
    </xf>
    <xf numFmtId="0" fontId="1" fillId="34" borderId="12" xfId="64" applyFont="1" applyFill="1" applyBorder="1" applyAlignment="1">
      <alignment horizontal="center" vertical="center" wrapText="1"/>
      <protection/>
    </xf>
    <xf numFmtId="0" fontId="6" fillId="34" borderId="12" xfId="0" applyFont="1" applyFill="1" applyBorder="1" applyAlignment="1">
      <alignment horizontal="center"/>
    </xf>
    <xf numFmtId="0" fontId="1" fillId="34" borderId="10" xfId="64"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3" fontId="1" fillId="34" borderId="10" xfId="64" applyNumberFormat="1" applyFont="1" applyFill="1" applyBorder="1" applyAlignment="1">
      <alignment horizontal="center" vertical="center" wrapText="1"/>
      <protection/>
    </xf>
    <xf numFmtId="0" fontId="2" fillId="0" borderId="10" xfId="0" applyNumberFormat="1" applyFont="1" applyFill="1" applyBorder="1" applyAlignment="1" applyProtection="1">
      <alignment vertical="center" wrapText="1"/>
      <protection/>
    </xf>
    <xf numFmtId="2" fontId="2" fillId="0" borderId="10" xfId="0" applyNumberFormat="1"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xf>
    <xf numFmtId="0" fontId="2" fillId="0" borderId="14" xfId="0" applyFont="1" applyBorder="1" applyAlignment="1">
      <alignment vertical="center" wrapText="1"/>
    </xf>
    <xf numFmtId="2" fontId="2" fillId="0" borderId="10" xfId="0" applyNumberFormat="1" applyFont="1" applyBorder="1" applyAlignment="1">
      <alignment horizontal="center" vertical="center" wrapText="1"/>
    </xf>
    <xf numFmtId="9" fontId="2" fillId="0" borderId="10" xfId="67"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166" fontId="47" fillId="0" borderId="10" xfId="54" applyFont="1" applyFill="1" applyBorder="1" applyAlignment="1">
      <alignment horizontal="center" vertical="center" wrapText="1"/>
    </xf>
    <xf numFmtId="0" fontId="47" fillId="0" borderId="10" xfId="0" applyFont="1" applyFill="1" applyBorder="1" applyAlignment="1">
      <alignment vertical="center" wrapText="1"/>
    </xf>
    <xf numFmtId="0" fontId="2" fillId="33" borderId="1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left" vertical="center" wrapText="1"/>
      <protection/>
    </xf>
    <xf numFmtId="0" fontId="2" fillId="0" borderId="10" xfId="0" applyFont="1" applyFill="1" applyBorder="1" applyAlignment="1">
      <alignment horizontal="justify" vertical="center" wrapText="1"/>
    </xf>
    <xf numFmtId="0" fontId="2" fillId="0" borderId="15" xfId="64" applyFont="1" applyFill="1" applyBorder="1" applyAlignment="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0" xfId="0" applyFont="1" applyFill="1" applyAlignment="1">
      <alignment horizontal="justify" vertical="center" wrapText="1"/>
    </xf>
    <xf numFmtId="0" fontId="2" fillId="0" borderId="13" xfId="0" applyNumberFormat="1" applyFont="1" applyFill="1" applyBorder="1" applyAlignment="1" applyProtection="1">
      <alignment horizontal="left" vertical="center" wrapText="1"/>
      <protection/>
    </xf>
    <xf numFmtId="166" fontId="2" fillId="0" borderId="13" xfId="54" applyFont="1" applyFill="1" applyBorder="1" applyAlignment="1">
      <alignment vertical="center" wrapText="1"/>
    </xf>
    <xf numFmtId="1" fontId="2" fillId="0" borderId="13" xfId="0" applyNumberFormat="1" applyFont="1" applyFill="1" applyBorder="1" applyAlignment="1" applyProtection="1">
      <alignment horizontal="center" vertical="center" wrapText="1"/>
      <protection/>
    </xf>
    <xf numFmtId="0" fontId="1" fillId="34" borderId="12" xfId="64" applyFont="1" applyFill="1" applyBorder="1" applyAlignment="1">
      <alignment horizontal="center" vertical="center" wrapText="1"/>
      <protection/>
    </xf>
    <xf numFmtId="0" fontId="1" fillId="34" borderId="10" xfId="64" applyFont="1" applyFill="1" applyBorder="1" applyAlignment="1">
      <alignment horizontal="center" vertical="center" wrapText="1"/>
      <protection/>
    </xf>
    <xf numFmtId="3" fontId="1" fillId="34" borderId="10" xfId="64" applyNumberFormat="1" applyFont="1" applyFill="1" applyBorder="1" applyAlignment="1">
      <alignment horizontal="center" vertical="center" wrapText="1"/>
      <protection/>
    </xf>
    <xf numFmtId="0" fontId="2" fillId="33" borderId="13" xfId="0" applyNumberFormat="1" applyFont="1" applyFill="1" applyBorder="1" applyAlignment="1" applyProtection="1">
      <alignment horizontal="center" vertical="center" wrapText="1"/>
      <protection/>
    </xf>
    <xf numFmtId="10" fontId="2" fillId="0" borderId="10" xfId="0" applyNumberFormat="1" applyFont="1" applyFill="1" applyBorder="1" applyAlignment="1" applyProtection="1">
      <alignment vertical="center" wrapText="1"/>
      <protection/>
    </xf>
    <xf numFmtId="1" fontId="2" fillId="0" borderId="10" xfId="0" applyNumberFormat="1" applyFont="1" applyFill="1" applyBorder="1" applyAlignment="1">
      <alignment vertical="center" wrapText="1"/>
    </xf>
    <xf numFmtId="0" fontId="2" fillId="33" borderId="11" xfId="0" applyFont="1" applyFill="1" applyBorder="1" applyAlignment="1">
      <alignment vertical="center" wrapText="1"/>
    </xf>
    <xf numFmtId="0" fontId="2" fillId="33" borderId="16" xfId="0" applyFont="1" applyFill="1" applyBorder="1" applyAlignment="1">
      <alignment vertical="center" wrapText="1"/>
    </xf>
    <xf numFmtId="0" fontId="2" fillId="33" borderId="13" xfId="0" applyFont="1" applyFill="1" applyBorder="1" applyAlignment="1">
      <alignment vertical="center" wrapText="1"/>
    </xf>
    <xf numFmtId="0" fontId="2" fillId="33" borderId="17"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3" fontId="1" fillId="0" borderId="10" xfId="64" applyNumberFormat="1" applyFont="1" applyFill="1" applyBorder="1" applyAlignment="1">
      <alignment vertical="center" wrapText="1"/>
      <protection/>
    </xf>
    <xf numFmtId="166" fontId="2" fillId="0" borderId="10" xfId="56" applyFont="1" applyFill="1" applyBorder="1" applyAlignment="1">
      <alignment vertical="center" wrapText="1"/>
    </xf>
    <xf numFmtId="0" fontId="1" fillId="0" borderId="10" xfId="0" applyFont="1" applyFill="1" applyBorder="1" applyAlignment="1">
      <alignment vertical="center" wrapText="1"/>
    </xf>
    <xf numFmtId="0" fontId="2" fillId="35" borderId="17" xfId="0" applyFont="1" applyFill="1" applyBorder="1" applyAlignment="1">
      <alignment vertical="center" wrapText="1"/>
    </xf>
    <xf numFmtId="0" fontId="2" fillId="35" borderId="10" xfId="0" applyFont="1" applyFill="1" applyBorder="1" applyAlignment="1">
      <alignment vertical="center" wrapText="1"/>
    </xf>
    <xf numFmtId="0" fontId="2" fillId="35" borderId="10" xfId="0" applyNumberFormat="1" applyFont="1" applyFill="1" applyBorder="1" applyAlignment="1" applyProtection="1">
      <alignment horizontal="left" vertical="center" wrapText="1"/>
      <protection/>
    </xf>
    <xf numFmtId="0" fontId="2" fillId="35" borderId="10" xfId="0" applyNumberFormat="1" applyFont="1" applyFill="1" applyBorder="1" applyAlignment="1" applyProtection="1">
      <alignment vertical="center" wrapText="1"/>
      <protection/>
    </xf>
    <xf numFmtId="0" fontId="2" fillId="35" borderId="10" xfId="0" applyNumberFormat="1" applyFont="1" applyFill="1" applyBorder="1" applyAlignment="1" applyProtection="1">
      <alignment horizontal="center" vertical="center" wrapText="1"/>
      <protection/>
    </xf>
    <xf numFmtId="10" fontId="2" fillId="35" borderId="10" xfId="68" applyNumberFormat="1" applyFont="1" applyFill="1" applyBorder="1" applyAlignment="1" applyProtection="1">
      <alignment horizontal="center" vertical="center" wrapText="1"/>
      <protection/>
    </xf>
    <xf numFmtId="1" fontId="2" fillId="35" borderId="10" xfId="0" applyNumberFormat="1" applyFont="1" applyFill="1" applyBorder="1" applyAlignment="1" applyProtection="1">
      <alignment horizontal="center" vertical="center" wrapText="1"/>
      <protection/>
    </xf>
    <xf numFmtId="2" fontId="2" fillId="35" borderId="10" xfId="0" applyNumberFormat="1" applyFont="1" applyFill="1" applyBorder="1" applyAlignment="1">
      <alignment horizontal="center" vertical="center" wrapText="1"/>
    </xf>
    <xf numFmtId="0" fontId="2" fillId="35" borderId="13" xfId="0" applyNumberFormat="1" applyFont="1" applyFill="1" applyBorder="1" applyAlignment="1" applyProtection="1">
      <alignment horizontal="center" vertical="center" wrapText="1"/>
      <protection/>
    </xf>
    <xf numFmtId="0" fontId="2" fillId="35" borderId="14" xfId="0" applyFont="1" applyFill="1" applyBorder="1" applyAlignment="1">
      <alignment vertical="center" wrapText="1"/>
    </xf>
    <xf numFmtId="0" fontId="47" fillId="35" borderId="10" xfId="0" applyFont="1" applyFill="1" applyBorder="1" applyAlignment="1">
      <alignment vertical="center" wrapText="1"/>
    </xf>
    <xf numFmtId="10" fontId="2" fillId="35" borderId="10" xfId="64" applyNumberFormat="1" applyFont="1" applyFill="1" applyBorder="1" applyAlignment="1" applyProtection="1">
      <alignment vertical="center" wrapText="1"/>
      <protection/>
    </xf>
    <xf numFmtId="1" fontId="2" fillId="35" borderId="10" xfId="0" applyNumberFormat="1" applyFont="1" applyFill="1" applyBorder="1" applyAlignment="1" applyProtection="1">
      <alignment vertical="center" wrapText="1"/>
      <protection/>
    </xf>
    <xf numFmtId="1" fontId="2" fillId="35" borderId="10" xfId="0" applyNumberFormat="1" applyFont="1" applyFill="1" applyBorder="1" applyAlignment="1">
      <alignment vertical="center" wrapText="1"/>
    </xf>
    <xf numFmtId="0" fontId="2" fillId="35" borderId="10" xfId="0" applyFont="1" applyFill="1" applyBorder="1" applyAlignment="1">
      <alignment horizontal="justify" vertical="center" wrapText="1"/>
    </xf>
    <xf numFmtId="0" fontId="2" fillId="35" borderId="15" xfId="64" applyFont="1" applyFill="1" applyBorder="1" applyAlignment="1">
      <alignment horizontal="center" vertical="center" wrapText="1"/>
      <protection/>
    </xf>
    <xf numFmtId="0" fontId="2" fillId="35" borderId="10" xfId="0" applyFont="1" applyFill="1" applyBorder="1" applyAlignment="1">
      <alignment horizontal="center" vertical="center" wrapText="1"/>
    </xf>
    <xf numFmtId="0" fontId="1" fillId="35" borderId="10" xfId="0" applyFont="1" applyFill="1" applyBorder="1" applyAlignment="1">
      <alignment vertical="center" wrapText="1"/>
    </xf>
    <xf numFmtId="0" fontId="1" fillId="35" borderId="17" xfId="0" applyFont="1" applyFill="1" applyBorder="1" applyAlignment="1">
      <alignment vertical="center" wrapText="1"/>
    </xf>
    <xf numFmtId="166" fontId="1" fillId="35" borderId="10" xfId="56" applyFont="1" applyFill="1" applyBorder="1" applyAlignment="1">
      <alignment vertical="center" wrapText="1"/>
    </xf>
    <xf numFmtId="166" fontId="1" fillId="35" borderId="10" xfId="54" applyFont="1" applyFill="1" applyBorder="1" applyAlignment="1">
      <alignment vertical="center" wrapText="1"/>
    </xf>
    <xf numFmtId="0" fontId="2" fillId="35" borderId="11" xfId="0" applyFont="1" applyFill="1" applyBorder="1" applyAlignment="1">
      <alignment horizontal="center" vertical="center" wrapText="1"/>
    </xf>
    <xf numFmtId="0" fontId="47" fillId="33" borderId="10" xfId="0" applyFont="1" applyFill="1" applyBorder="1" applyAlignment="1">
      <alignment vertical="center" wrapText="1"/>
    </xf>
    <xf numFmtId="166" fontId="1" fillId="33" borderId="10" xfId="56" applyFont="1" applyFill="1" applyBorder="1" applyAlignment="1">
      <alignment horizontal="center" vertical="center" wrapText="1"/>
    </xf>
    <xf numFmtId="0" fontId="0" fillId="33" borderId="0" xfId="0" applyFill="1" applyAlignment="1">
      <alignment/>
    </xf>
    <xf numFmtId="0" fontId="8" fillId="35" borderId="15" xfId="0" applyFont="1" applyFill="1" applyBorder="1" applyAlignment="1">
      <alignment vertical="center" wrapText="1"/>
    </xf>
    <xf numFmtId="0" fontId="48" fillId="35" borderId="10" xfId="0" applyFont="1" applyFill="1" applyBorder="1" applyAlignment="1">
      <alignment vertical="center" wrapText="1"/>
    </xf>
    <xf numFmtId="0" fontId="1" fillId="35" borderId="10" xfId="0" applyNumberFormat="1" applyFont="1" applyFill="1" applyBorder="1" applyAlignment="1" applyProtection="1">
      <alignment horizontal="left" vertical="center" wrapText="1"/>
      <protection/>
    </xf>
    <xf numFmtId="10" fontId="1"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wrapText="1"/>
      <protection/>
    </xf>
    <xf numFmtId="0" fontId="1" fillId="35" borderId="10" xfId="0" applyFont="1" applyFill="1" applyBorder="1" applyAlignment="1">
      <alignment horizontal="center" vertical="center" wrapText="1"/>
    </xf>
    <xf numFmtId="166" fontId="1" fillId="35" borderId="10" xfId="54" applyFont="1" applyFill="1" applyBorder="1" applyAlignment="1">
      <alignment horizontal="center" vertical="center" wrapText="1"/>
    </xf>
    <xf numFmtId="0" fontId="1" fillId="35" borderId="20" xfId="0" applyFont="1" applyFill="1" applyBorder="1" applyAlignment="1">
      <alignment vertical="center" wrapText="1"/>
    </xf>
    <xf numFmtId="0" fontId="1" fillId="36" borderId="10" xfId="0" applyFont="1" applyFill="1" applyBorder="1" applyAlignment="1">
      <alignment/>
    </xf>
    <xf numFmtId="0" fontId="0" fillId="36" borderId="10" xfId="0" applyFont="1" applyFill="1" applyBorder="1" applyAlignment="1">
      <alignment/>
    </xf>
    <xf numFmtId="10" fontId="1" fillId="36" borderId="10" xfId="0" applyNumberFormat="1" applyFont="1" applyFill="1" applyBorder="1" applyAlignment="1">
      <alignment horizontal="center"/>
    </xf>
    <xf numFmtId="44" fontId="6" fillId="36" borderId="10" xfId="0" applyNumberFormat="1" applyFont="1" applyFill="1" applyBorder="1" applyAlignment="1">
      <alignment/>
    </xf>
    <xf numFmtId="0" fontId="2" fillId="33" borderId="10" xfId="0" applyNumberFormat="1" applyFont="1" applyFill="1" applyBorder="1" applyAlignment="1" applyProtection="1">
      <alignment horizontal="left" vertical="center" wrapText="1"/>
      <protection/>
    </xf>
    <xf numFmtId="1" fontId="2" fillId="33" borderId="10" xfId="0" applyNumberFormat="1" applyFont="1" applyFill="1" applyBorder="1" applyAlignment="1" applyProtection="1">
      <alignment horizontal="center" vertical="center" wrapText="1"/>
      <protection/>
    </xf>
    <xf numFmtId="2" fontId="2" fillId="33" borderId="10" xfId="0" applyNumberFormat="1" applyFont="1" applyFill="1" applyBorder="1" applyAlignment="1">
      <alignment horizontal="center" vertical="center" wrapText="1"/>
    </xf>
    <xf numFmtId="0" fontId="2" fillId="33" borderId="14" xfId="0" applyFont="1" applyFill="1" applyBorder="1" applyAlignment="1">
      <alignment vertical="center" wrapText="1"/>
    </xf>
    <xf numFmtId="0" fontId="1" fillId="33" borderId="10" xfId="0" applyFont="1" applyFill="1" applyBorder="1" applyAlignment="1">
      <alignment vertical="center" wrapText="1"/>
    </xf>
    <xf numFmtId="0" fontId="2" fillId="33" borderId="10" xfId="0" applyFont="1" applyFill="1" applyBorder="1" applyAlignment="1">
      <alignment horizontal="justify" vertical="center" wrapText="1"/>
    </xf>
    <xf numFmtId="0" fontId="2" fillId="33" borderId="15" xfId="64" applyFont="1" applyFill="1" applyBorder="1" applyAlignment="1">
      <alignment horizontal="center" vertical="center" wrapText="1"/>
      <protection/>
    </xf>
    <xf numFmtId="0" fontId="1" fillId="34" borderId="0" xfId="0" applyFont="1" applyFill="1" applyAlignment="1">
      <alignment vertical="center" wrapText="1"/>
    </xf>
    <xf numFmtId="0" fontId="1" fillId="18" borderId="0" xfId="0" applyFont="1" applyFill="1" applyAlignment="1">
      <alignment vertical="center" wrapText="1"/>
    </xf>
    <xf numFmtId="166" fontId="2" fillId="33" borderId="10" xfId="54" applyFont="1" applyFill="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33" borderId="11" xfId="0" applyNumberFormat="1" applyFont="1" applyFill="1" applyBorder="1" applyAlignment="1" applyProtection="1">
      <alignment vertical="center" wrapText="1"/>
      <protection/>
    </xf>
    <xf numFmtId="0" fontId="2" fillId="33" borderId="13" xfId="0" applyNumberFormat="1" applyFont="1" applyFill="1" applyBorder="1" applyAlignment="1" applyProtection="1">
      <alignment vertical="center" wrapText="1"/>
      <protection/>
    </xf>
    <xf numFmtId="0" fontId="2" fillId="33" borderId="16" xfId="0" applyNumberFormat="1" applyFont="1" applyFill="1" applyBorder="1" applyAlignment="1" applyProtection="1">
      <alignment vertical="center" wrapText="1"/>
      <protection/>
    </xf>
    <xf numFmtId="0" fontId="2" fillId="35" borderId="13" xfId="0" applyNumberFormat="1" applyFont="1" applyFill="1" applyBorder="1" applyAlignment="1" applyProtection="1">
      <alignment horizontal="left" vertical="center" wrapText="1"/>
      <protection/>
    </xf>
    <xf numFmtId="1" fontId="2" fillId="35" borderId="13" xfId="0" applyNumberFormat="1" applyFont="1" applyFill="1" applyBorder="1" applyAlignment="1" applyProtection="1">
      <alignment horizontal="center" vertical="center" wrapText="1"/>
      <protection/>
    </xf>
    <xf numFmtId="49" fontId="2" fillId="35" borderId="10" xfId="0" applyNumberFormat="1" applyFont="1" applyFill="1" applyBorder="1" applyAlignment="1">
      <alignment horizontal="center" vertical="center" wrapText="1"/>
    </xf>
    <xf numFmtId="9" fontId="2" fillId="0" borderId="11" xfId="67" applyFont="1" applyFill="1" applyBorder="1" applyAlignment="1" applyProtection="1">
      <alignment horizontal="center" vertical="center" wrapText="1"/>
      <protection/>
    </xf>
    <xf numFmtId="49" fontId="2" fillId="0" borderId="11" xfId="0" applyNumberFormat="1" applyFont="1" applyFill="1" applyBorder="1" applyAlignment="1">
      <alignment horizontal="center" vertical="center" wrapText="1"/>
    </xf>
    <xf numFmtId="0" fontId="2" fillId="0" borderId="21"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2" xfId="0" applyFont="1" applyBorder="1" applyAlignment="1">
      <alignment vertical="center" wrapText="1"/>
    </xf>
    <xf numFmtId="10" fontId="2" fillId="35" borderId="10" xfId="0" applyNumberFormat="1" applyFont="1" applyFill="1" applyBorder="1" applyAlignment="1" applyProtection="1">
      <alignment vertical="center" wrapText="1"/>
      <protection/>
    </xf>
    <xf numFmtId="49" fontId="2" fillId="33" borderId="10" xfId="0" applyNumberFormat="1" applyFont="1" applyFill="1" applyBorder="1" applyAlignment="1">
      <alignment horizontal="center" vertical="center" wrapText="1"/>
    </xf>
    <xf numFmtId="166" fontId="1" fillId="33" borderId="10" xfId="54" applyFont="1" applyFill="1" applyBorder="1" applyAlignment="1">
      <alignment horizontal="center" vertical="center" wrapText="1"/>
    </xf>
    <xf numFmtId="166" fontId="2" fillId="33" borderId="10" xfId="54" applyFont="1" applyFill="1" applyBorder="1" applyAlignment="1">
      <alignment horizontal="center" vertical="center" wrapText="1"/>
    </xf>
    <xf numFmtId="10" fontId="2" fillId="35" borderId="16" xfId="68" applyNumberFormat="1" applyFont="1" applyFill="1" applyBorder="1" applyAlignment="1" applyProtection="1">
      <alignment horizontal="center" vertical="center" wrapText="1"/>
      <protection/>
    </xf>
    <xf numFmtId="49" fontId="2" fillId="35" borderId="13" xfId="0" applyNumberFormat="1" applyFont="1" applyFill="1" applyBorder="1" applyAlignment="1">
      <alignment horizontal="center" vertical="center" wrapText="1"/>
    </xf>
    <xf numFmtId="0" fontId="2" fillId="35" borderId="13" xfId="0" applyFont="1" applyFill="1" applyBorder="1" applyAlignment="1">
      <alignment vertical="center" wrapText="1"/>
    </xf>
    <xf numFmtId="0" fontId="2" fillId="35" borderId="22" xfId="0" applyFont="1" applyFill="1" applyBorder="1" applyAlignment="1">
      <alignment vertical="center" wrapText="1"/>
    </xf>
    <xf numFmtId="166" fontId="1" fillId="35" borderId="13" xfId="54" applyFont="1" applyFill="1" applyBorder="1" applyAlignment="1">
      <alignment horizontal="center" vertical="center" wrapText="1"/>
    </xf>
    <xf numFmtId="10" fontId="2" fillId="35" borderId="10" xfId="0" applyNumberFormat="1" applyFont="1" applyFill="1" applyBorder="1" applyAlignment="1" applyProtection="1">
      <alignment horizontal="center" vertical="center" wrapText="1"/>
      <protection/>
    </xf>
    <xf numFmtId="0" fontId="2" fillId="35" borderId="15" xfId="0" applyFont="1" applyFill="1" applyBorder="1" applyAlignment="1">
      <alignment vertical="center" wrapText="1"/>
    </xf>
    <xf numFmtId="0" fontId="1" fillId="35" borderId="15" xfId="0" applyFont="1" applyFill="1" applyBorder="1" applyAlignment="1">
      <alignment vertical="center" wrapText="1"/>
    </xf>
    <xf numFmtId="0" fontId="2" fillId="33" borderId="13" xfId="0" applyNumberFormat="1" applyFont="1" applyFill="1" applyBorder="1" applyAlignment="1" applyProtection="1">
      <alignment horizontal="left" vertical="center" wrapText="1"/>
      <protection/>
    </xf>
    <xf numFmtId="1" fontId="2" fillId="33" borderId="13" xfId="0" applyNumberFormat="1" applyFont="1" applyFill="1" applyBorder="1" applyAlignment="1" applyProtection="1">
      <alignment horizontal="center" vertical="center" wrapText="1"/>
      <protection/>
    </xf>
    <xf numFmtId="49" fontId="2" fillId="33" borderId="13" xfId="0" applyNumberFormat="1" applyFont="1" applyFill="1" applyBorder="1" applyAlignment="1">
      <alignment horizontal="center" vertical="center" wrapText="1"/>
    </xf>
    <xf numFmtId="166" fontId="1" fillId="33" borderId="13" xfId="54" applyFont="1" applyFill="1" applyBorder="1" applyAlignment="1">
      <alignment horizontal="center" vertical="center" wrapText="1"/>
    </xf>
    <xf numFmtId="166" fontId="2" fillId="33" borderId="13" xfId="54" applyFont="1" applyFill="1" applyBorder="1" applyAlignment="1">
      <alignment horizontal="center" vertical="center" wrapText="1"/>
    </xf>
    <xf numFmtId="0" fontId="2" fillId="33" borderId="20" xfId="0" applyFont="1" applyFill="1" applyBorder="1" applyAlignment="1">
      <alignment vertical="center" wrapText="1"/>
    </xf>
    <xf numFmtId="0" fontId="2" fillId="0" borderId="16" xfId="0" applyNumberFormat="1" applyFont="1" applyFill="1" applyBorder="1" applyAlignment="1" applyProtection="1">
      <alignment horizontal="left" vertical="center" wrapText="1"/>
      <protection/>
    </xf>
    <xf numFmtId="0" fontId="2" fillId="33" borderId="18" xfId="0" applyNumberFormat="1" applyFont="1" applyFill="1" applyBorder="1" applyAlignment="1" applyProtection="1">
      <alignment vertical="center" wrapText="1"/>
      <protection/>
    </xf>
    <xf numFmtId="49" fontId="2" fillId="0" borderId="0" xfId="0" applyNumberFormat="1" applyFont="1" applyFill="1" applyBorder="1" applyAlignment="1">
      <alignment horizontal="center" vertical="center" wrapText="1"/>
    </xf>
    <xf numFmtId="0" fontId="2" fillId="0" borderId="17"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left" vertical="center" wrapText="1"/>
      <protection/>
    </xf>
    <xf numFmtId="166" fontId="2" fillId="33" borderId="11" xfId="54" applyFont="1" applyFill="1" applyBorder="1" applyAlignment="1">
      <alignment vertical="center" wrapText="1"/>
    </xf>
    <xf numFmtId="166" fontId="2" fillId="33" borderId="13" xfId="54" applyFont="1" applyFill="1" applyBorder="1" applyAlignment="1">
      <alignment vertical="center" wrapText="1"/>
    </xf>
    <xf numFmtId="0" fontId="47" fillId="33" borderId="11" xfId="0" applyFont="1" applyFill="1" applyBorder="1" applyAlignment="1">
      <alignment vertical="center" wrapText="1"/>
    </xf>
    <xf numFmtId="0" fontId="47" fillId="33" borderId="16" xfId="0" applyFont="1" applyFill="1" applyBorder="1" applyAlignment="1">
      <alignment vertical="center" wrapText="1"/>
    </xf>
    <xf numFmtId="0" fontId="47" fillId="33" borderId="13" xfId="0" applyFont="1" applyFill="1" applyBorder="1" applyAlignment="1">
      <alignment vertical="center" wrapText="1"/>
    </xf>
    <xf numFmtId="0" fontId="2" fillId="33" borderId="10" xfId="0" applyFont="1" applyFill="1" applyBorder="1" applyAlignment="1">
      <alignment horizontal="left" vertical="center" wrapText="1"/>
    </xf>
    <xf numFmtId="10" fontId="2" fillId="37" borderId="10" xfId="0" applyNumberFormat="1" applyFont="1" applyFill="1" applyBorder="1" applyAlignment="1" applyProtection="1">
      <alignment horizontal="left" vertical="center" wrapText="1"/>
      <protection/>
    </xf>
    <xf numFmtId="1" fontId="2" fillId="0" borderId="11" xfId="0" applyNumberFormat="1" applyFont="1" applyFill="1" applyBorder="1" applyAlignment="1" applyProtection="1">
      <alignment horizontal="center" vertical="center" wrapText="1"/>
      <protection/>
    </xf>
    <xf numFmtId="0" fontId="2" fillId="33" borderId="17" xfId="0" applyNumberFormat="1" applyFont="1" applyFill="1" applyBorder="1" applyAlignment="1" applyProtection="1">
      <alignment vertical="center" wrapText="1"/>
      <protection/>
    </xf>
    <xf numFmtId="0" fontId="2" fillId="33" borderId="19" xfId="0" applyNumberFormat="1" applyFont="1" applyFill="1" applyBorder="1" applyAlignment="1" applyProtection="1">
      <alignment vertical="center" wrapText="1"/>
      <protection/>
    </xf>
    <xf numFmtId="0" fontId="2" fillId="33" borderId="23" xfId="0" applyFont="1" applyFill="1" applyBorder="1" applyAlignment="1">
      <alignment vertical="center" wrapText="1"/>
    </xf>
    <xf numFmtId="2" fontId="2" fillId="33" borderId="11" xfId="0" applyNumberFormat="1" applyFont="1" applyFill="1" applyBorder="1" applyAlignment="1">
      <alignment vertical="center" wrapText="1"/>
    </xf>
    <xf numFmtId="2" fontId="2" fillId="33" borderId="16" xfId="0" applyNumberFormat="1" applyFont="1" applyFill="1" applyBorder="1" applyAlignment="1">
      <alignment vertical="center" wrapText="1"/>
    </xf>
    <xf numFmtId="2" fontId="2" fillId="33" borderId="13" xfId="0" applyNumberFormat="1" applyFont="1" applyFill="1" applyBorder="1" applyAlignment="1">
      <alignment vertical="center" wrapText="1"/>
    </xf>
    <xf numFmtId="166" fontId="2" fillId="33" borderId="11" xfId="56" applyFont="1" applyFill="1" applyBorder="1" applyAlignment="1">
      <alignment vertical="center" wrapText="1"/>
    </xf>
    <xf numFmtId="166" fontId="2" fillId="33" borderId="13" xfId="56" applyFont="1" applyFill="1" applyBorder="1" applyAlignment="1">
      <alignment vertical="center" wrapText="1"/>
    </xf>
    <xf numFmtId="166" fontId="2" fillId="33" borderId="16" xfId="56" applyFont="1" applyFill="1" applyBorder="1" applyAlignment="1">
      <alignment vertical="center" wrapText="1"/>
    </xf>
    <xf numFmtId="166" fontId="2" fillId="33" borderId="16" xfId="54" applyFont="1" applyFill="1" applyBorder="1" applyAlignment="1">
      <alignment vertical="center" wrapText="1"/>
    </xf>
    <xf numFmtId="49" fontId="2" fillId="33" borderId="11" xfId="0" applyNumberFormat="1" applyFont="1" applyFill="1" applyBorder="1" applyAlignment="1">
      <alignment vertical="center" wrapText="1"/>
    </xf>
    <xf numFmtId="49" fontId="2" fillId="33" borderId="13" xfId="0" applyNumberFormat="1" applyFont="1" applyFill="1" applyBorder="1" applyAlignment="1">
      <alignment vertical="center" wrapText="1"/>
    </xf>
    <xf numFmtId="17" fontId="2" fillId="33" borderId="10" xfId="0" applyNumberFormat="1" applyFont="1" applyFill="1" applyBorder="1" applyAlignment="1" applyProtection="1">
      <alignment vertical="center" wrapText="1"/>
      <protection/>
    </xf>
    <xf numFmtId="0" fontId="2" fillId="33" borderId="11" xfId="0" applyNumberFormat="1" applyFont="1" applyFill="1" applyBorder="1" applyAlignment="1" applyProtection="1">
      <alignment vertical="center" wrapText="1"/>
      <protection/>
    </xf>
    <xf numFmtId="49" fontId="2" fillId="33" borderId="11"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2" fontId="2" fillId="33" borderId="10" xfId="0" applyNumberFormat="1" applyFont="1" applyFill="1" applyBorder="1" applyAlignment="1">
      <alignment vertical="center" wrapText="1"/>
    </xf>
    <xf numFmtId="2" fontId="2" fillId="0" borderId="1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0" fontId="2" fillId="0" borderId="13"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vertical="center" wrapText="1"/>
      <protection/>
    </xf>
    <xf numFmtId="0" fontId="1" fillId="34" borderId="12" xfId="64" applyFont="1" applyFill="1" applyBorder="1" applyAlignment="1">
      <alignment horizontal="center" vertical="center" wrapText="1"/>
      <protection/>
    </xf>
    <xf numFmtId="0" fontId="1" fillId="34" borderId="10" xfId="64" applyFont="1" applyFill="1" applyBorder="1" applyAlignment="1">
      <alignment horizontal="center" vertical="center" wrapText="1"/>
      <protection/>
    </xf>
    <xf numFmtId="3" fontId="1" fillId="34" borderId="10" xfId="64" applyNumberFormat="1" applyFont="1" applyFill="1" applyBorder="1" applyAlignment="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9" fontId="2" fillId="0" borderId="10" xfId="67" applyFont="1" applyBorder="1" applyAlignment="1">
      <alignment horizontal="center" vertical="center" wrapText="1"/>
    </xf>
    <xf numFmtId="2" fontId="2" fillId="33" borderId="10" xfId="0" applyNumberFormat="1" applyFont="1" applyFill="1" applyBorder="1" applyAlignment="1">
      <alignment horizontal="left" vertical="center" wrapText="1"/>
    </xf>
    <xf numFmtId="0" fontId="2" fillId="33" borderId="11" xfId="0" applyNumberFormat="1" applyFont="1" applyFill="1" applyBorder="1" applyAlignment="1" applyProtection="1">
      <alignment horizontal="center" vertical="center" wrapText="1"/>
      <protection/>
    </xf>
    <xf numFmtId="0" fontId="2" fillId="33" borderId="16"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9" fontId="2" fillId="0" borderId="13" xfId="67" applyFont="1" applyFill="1" applyBorder="1" applyAlignment="1" applyProtection="1">
      <alignment horizontal="center" vertical="center" wrapText="1"/>
      <protection/>
    </xf>
    <xf numFmtId="49" fontId="2" fillId="33" borderId="16" xfId="0" applyNumberFormat="1" applyFont="1" applyFill="1" applyBorder="1" applyAlignment="1">
      <alignment vertical="center" wrapText="1"/>
    </xf>
    <xf numFmtId="3" fontId="2" fillId="33" borderId="13"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9" fontId="2" fillId="0" borderId="10" xfId="67"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9" fontId="2" fillId="33" borderId="11" xfId="0" applyNumberFormat="1" applyFont="1" applyFill="1" applyBorder="1" applyAlignment="1" applyProtection="1">
      <alignment horizontal="center" vertical="center" wrapText="1"/>
      <protection/>
    </xf>
    <xf numFmtId="9" fontId="2" fillId="0" borderId="11" xfId="67" applyFont="1" applyBorder="1" applyAlignment="1">
      <alignment horizontal="center" vertical="center" wrapText="1"/>
    </xf>
    <xf numFmtId="1" fontId="2" fillId="0" borderId="11" xfId="0" applyNumberFormat="1" applyFont="1" applyBorder="1" applyAlignment="1">
      <alignment horizontal="center" vertical="center" wrapText="1"/>
    </xf>
    <xf numFmtId="9" fontId="2" fillId="33" borderId="10" xfId="67" applyFont="1" applyFill="1" applyBorder="1" applyAlignment="1" applyProtection="1">
      <alignment horizontal="center" vertical="center" wrapText="1"/>
      <protection/>
    </xf>
    <xf numFmtId="9" fontId="2" fillId="33" borderId="10" xfId="67" applyFont="1" applyFill="1" applyBorder="1" applyAlignment="1">
      <alignment horizontal="center" vertical="center" wrapText="1"/>
    </xf>
    <xf numFmtId="9" fontId="2" fillId="33" borderId="16" xfId="67" applyFont="1" applyFill="1" applyBorder="1" applyAlignment="1" applyProtection="1">
      <alignment horizontal="center" vertical="center" wrapText="1"/>
      <protection/>
    </xf>
    <xf numFmtId="2" fontId="2" fillId="0" borderId="10" xfId="0" applyNumberFormat="1" applyFont="1" applyFill="1" applyBorder="1" applyAlignment="1" applyProtection="1">
      <alignment horizontal="center" vertical="center" wrapText="1"/>
      <protection/>
    </xf>
    <xf numFmtId="2" fontId="2" fillId="33" borderId="11" xfId="0" applyNumberFormat="1" applyFont="1" applyFill="1" applyBorder="1" applyAlignment="1" applyProtection="1">
      <alignment horizontal="center" vertical="center" wrapText="1"/>
      <protection/>
    </xf>
    <xf numFmtId="2" fontId="2" fillId="0" borderId="13" xfId="0" applyNumberFormat="1" applyFont="1" applyFill="1" applyBorder="1" applyAlignment="1" applyProtection="1">
      <alignment horizontal="center" vertical="center" wrapText="1"/>
      <protection/>
    </xf>
    <xf numFmtId="2" fontId="47" fillId="33" borderId="11" xfId="0" applyNumberFormat="1" applyFont="1" applyFill="1" applyBorder="1" applyAlignment="1">
      <alignment horizontal="center" vertical="center" wrapText="1"/>
    </xf>
    <xf numFmtId="2" fontId="47" fillId="33" borderId="13" xfId="0" applyNumberFormat="1" applyFont="1" applyFill="1" applyBorder="1" applyAlignment="1">
      <alignment horizontal="center" vertical="center" wrapText="1"/>
    </xf>
    <xf numFmtId="0" fontId="47" fillId="33" borderId="13" xfId="0" applyFont="1" applyFill="1" applyBorder="1" applyAlignment="1">
      <alignment horizontal="center" vertical="center" wrapText="1"/>
    </xf>
    <xf numFmtId="1" fontId="47" fillId="33" borderId="1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2" fillId="33" borderId="19" xfId="0" applyNumberFormat="1" applyFont="1" applyFill="1" applyBorder="1" applyAlignment="1" applyProtection="1">
      <alignment horizontal="center" vertical="center" wrapText="1"/>
      <protection/>
    </xf>
    <xf numFmtId="9" fontId="2" fillId="33" borderId="11" xfId="67" applyFont="1" applyFill="1" applyBorder="1" applyAlignment="1" applyProtection="1">
      <alignment horizontal="center" vertical="center" wrapText="1"/>
      <protection/>
    </xf>
    <xf numFmtId="2" fontId="2" fillId="33" borderId="16" xfId="0" applyNumberFormat="1" applyFont="1" applyFill="1" applyBorder="1" applyAlignment="1" applyProtection="1">
      <alignment vertical="center" wrapText="1"/>
      <protection/>
    </xf>
    <xf numFmtId="2" fontId="2" fillId="33" borderId="13" xfId="0" applyNumberFormat="1" applyFont="1" applyFill="1" applyBorder="1" applyAlignment="1" applyProtection="1">
      <alignment vertical="center" wrapText="1"/>
      <protection/>
    </xf>
    <xf numFmtId="0" fontId="1" fillId="34" borderId="12" xfId="64" applyFont="1" applyFill="1" applyBorder="1" applyAlignment="1">
      <alignment horizontal="center" vertical="center" wrapText="1"/>
      <protection/>
    </xf>
    <xf numFmtId="0" fontId="1" fillId="34" borderId="10" xfId="64" applyFont="1" applyFill="1" applyBorder="1" applyAlignment="1">
      <alignment horizontal="center" vertical="center" wrapText="1"/>
      <protection/>
    </xf>
    <xf numFmtId="3" fontId="1" fillId="34" borderId="10" xfId="64" applyNumberFormat="1" applyFont="1" applyFill="1" applyBorder="1" applyAlignment="1">
      <alignment horizontal="center" vertical="center" wrapText="1"/>
      <protection/>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9" fontId="2" fillId="33" borderId="13" xfId="67" applyFont="1" applyFill="1" applyBorder="1" applyAlignment="1" applyProtection="1">
      <alignment horizontal="center" vertical="center" wrapText="1"/>
      <protection/>
    </xf>
    <xf numFmtId="10" fontId="2" fillId="33" borderId="11" xfId="67" applyNumberFormat="1" applyFont="1" applyFill="1" applyBorder="1" applyAlignment="1" applyProtection="1">
      <alignment horizontal="center" vertical="center" wrapText="1"/>
      <protection/>
    </xf>
    <xf numFmtId="2" fontId="2" fillId="33" borderId="13" xfId="0" applyNumberFormat="1" applyFont="1" applyFill="1" applyBorder="1" applyAlignment="1" applyProtection="1">
      <alignment horizontal="center" vertical="center" wrapText="1"/>
      <protection/>
    </xf>
    <xf numFmtId="2" fontId="2" fillId="33" borderId="10" xfId="0" applyNumberFormat="1" applyFont="1" applyFill="1" applyBorder="1" applyAlignment="1" applyProtection="1">
      <alignment horizontal="center" vertical="center" wrapText="1"/>
      <protection/>
    </xf>
    <xf numFmtId="2" fontId="2" fillId="33" borderId="16" xfId="0" applyNumberFormat="1" applyFont="1" applyFill="1" applyBorder="1" applyAlignment="1" applyProtection="1">
      <alignment horizontal="center" vertical="center" wrapText="1"/>
      <protection/>
    </xf>
    <xf numFmtId="182" fontId="2" fillId="33" borderId="10" xfId="0" applyNumberFormat="1" applyFont="1" applyFill="1" applyBorder="1" applyAlignment="1" applyProtection="1">
      <alignment horizontal="center" vertical="center" wrapText="1"/>
      <protection/>
    </xf>
    <xf numFmtId="1" fontId="2" fillId="33" borderId="11" xfId="0" applyNumberFormat="1" applyFont="1" applyFill="1" applyBorder="1" applyAlignment="1" applyProtection="1">
      <alignment horizontal="center" vertical="center" wrapText="1"/>
      <protection/>
    </xf>
    <xf numFmtId="9" fontId="2" fillId="33" borderId="11" xfId="67" applyFont="1" applyFill="1" applyBorder="1" applyAlignment="1">
      <alignment horizontal="center" vertical="center" wrapText="1"/>
    </xf>
    <xf numFmtId="1" fontId="2" fillId="33" borderId="11" xfId="0" applyNumberFormat="1"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0" borderId="0" xfId="0" applyFont="1" applyBorder="1" applyAlignment="1">
      <alignment horizontal="left" vertical="center" wrapText="1"/>
    </xf>
    <xf numFmtId="3" fontId="1" fillId="34" borderId="12" xfId="64" applyNumberFormat="1" applyFont="1" applyFill="1" applyBorder="1" applyAlignment="1">
      <alignment horizontal="center" vertical="center" wrapText="1"/>
      <protection/>
    </xf>
    <xf numFmtId="3" fontId="1" fillId="34" borderId="10" xfId="64" applyNumberFormat="1" applyFont="1" applyFill="1" applyBorder="1" applyAlignment="1">
      <alignment horizontal="center" vertical="center" wrapText="1"/>
      <protection/>
    </xf>
    <xf numFmtId="0" fontId="1" fillId="34" borderId="12" xfId="64" applyNumberFormat="1" applyFont="1" applyFill="1" applyBorder="1" applyAlignment="1">
      <alignment horizontal="center" vertical="center" wrapText="1"/>
      <protection/>
    </xf>
    <xf numFmtId="0" fontId="1" fillId="34" borderId="10" xfId="64" applyNumberFormat="1" applyFont="1" applyFill="1" applyBorder="1" applyAlignment="1">
      <alignment horizontal="center" vertical="center" wrapText="1"/>
      <protection/>
    </xf>
    <xf numFmtId="0" fontId="1" fillId="34" borderId="12" xfId="64" applyFont="1" applyFill="1" applyBorder="1" applyAlignment="1">
      <alignment horizontal="center" vertical="center" wrapText="1"/>
      <protection/>
    </xf>
    <xf numFmtId="0" fontId="1" fillId="34" borderId="10" xfId="64" applyFont="1" applyFill="1" applyBorder="1" applyAlignment="1">
      <alignment horizontal="center" vertical="center" wrapText="1"/>
      <protection/>
    </xf>
    <xf numFmtId="0" fontId="1" fillId="34" borderId="26"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0" borderId="0" xfId="0" applyFont="1" applyAlignment="1">
      <alignment horizontal="center" vertical="center" wrapText="1"/>
    </xf>
    <xf numFmtId="0" fontId="1" fillId="34" borderId="0" xfId="0" applyFont="1" applyFill="1" applyAlignment="1">
      <alignment horizontal="center" vertical="center" wrapText="1"/>
    </xf>
    <xf numFmtId="0" fontId="1" fillId="18" borderId="0" xfId="0" applyFont="1" applyFill="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Moneda 2" xfId="56"/>
    <cellStyle name="Moneda 3" xfId="57"/>
    <cellStyle name="Neutral" xfId="58"/>
    <cellStyle name="Normal 12" xfId="59"/>
    <cellStyle name="Normal 15" xfId="60"/>
    <cellStyle name="Normal 2" xfId="61"/>
    <cellStyle name="Normal 2 2" xfId="62"/>
    <cellStyle name="Normal 3" xfId="63"/>
    <cellStyle name="Normal 4" xfId="64"/>
    <cellStyle name="Normal 5" xfId="65"/>
    <cellStyle name="Notas" xfId="66"/>
    <cellStyle name="Percent" xfId="67"/>
    <cellStyle name="Porcentaje 2" xfId="68"/>
    <cellStyle name="Porcentaje 3" xfId="69"/>
    <cellStyle name="Porcentaje 4" xfId="70"/>
    <cellStyle name="Porcentual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77"/>
  <sheetViews>
    <sheetView zoomScale="110" zoomScaleNormal="110" zoomScalePageLayoutView="0" workbookViewId="0" topLeftCell="K73">
      <selection activeCell="U77" sqref="U77"/>
    </sheetView>
  </sheetViews>
  <sheetFormatPr defaultColWidth="11.421875" defaultRowHeight="12.75"/>
  <cols>
    <col min="1" max="1" width="18.140625" style="0" customWidth="1"/>
    <col min="3" max="3" width="12.7109375" style="0" customWidth="1"/>
    <col min="7" max="7" width="15.57421875" style="0" customWidth="1"/>
    <col min="9" max="9" width="22.7109375" style="0" customWidth="1"/>
    <col min="10" max="10" width="23.140625" style="0" customWidth="1"/>
    <col min="12" max="12" width="23.57421875" style="0" customWidth="1"/>
    <col min="15" max="15" width="15.7109375" style="0" customWidth="1"/>
    <col min="17" max="17" width="13.421875" style="0" customWidth="1"/>
    <col min="18" max="18" width="16.57421875" style="0" bestFit="1" customWidth="1"/>
    <col min="19" max="19" width="18.140625" style="0" bestFit="1" customWidth="1"/>
    <col min="20" max="20" width="13.8515625" style="0" customWidth="1"/>
    <col min="21" max="21" width="18.140625" style="0" bestFit="1" customWidth="1"/>
    <col min="24" max="24" width="14.57421875" style="0" customWidth="1"/>
    <col min="26" max="26" width="14.140625" style="0" customWidth="1"/>
    <col min="27" max="27" width="18.140625" style="0" bestFit="1" customWidth="1"/>
    <col min="28" max="28" width="13.7109375" style="0" customWidth="1"/>
    <col min="29" max="29" width="15.8515625" style="0" customWidth="1"/>
  </cols>
  <sheetData>
    <row r="1" spans="1:29" ht="12.75" customHeight="1">
      <c r="A1" s="246" t="s">
        <v>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row>
    <row r="2" spans="1:29" ht="12.75" customHeight="1">
      <c r="A2" s="246" t="s">
        <v>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row>
    <row r="3" spans="1:29" ht="12.75" customHeight="1">
      <c r="A3" s="246" t="s">
        <v>31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row>
    <row r="4" spans="1:29" ht="12.75" customHeight="1">
      <c r="A4" s="246" t="s">
        <v>32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row>
    <row r="5" spans="1:29" ht="12.75" customHeight="1">
      <c r="A5" s="246" t="s">
        <v>33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row>
    <row r="6" spans="1:29" ht="12.75">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2"/>
      <c r="H9" s="22"/>
      <c r="I9" s="237"/>
      <c r="J9" s="237"/>
      <c r="K9" s="23"/>
      <c r="L9" s="22"/>
      <c r="M9" s="22"/>
      <c r="N9" s="22"/>
      <c r="O9" s="22"/>
      <c r="P9" s="22"/>
      <c r="Q9" s="22"/>
      <c r="R9" s="24"/>
      <c r="S9" s="24"/>
      <c r="T9" s="24"/>
      <c r="U9" s="24"/>
      <c r="V9" s="25"/>
      <c r="W9" s="25"/>
      <c r="X9" s="25"/>
      <c r="Y9" s="25"/>
      <c r="Z9" s="25"/>
      <c r="AA9" s="25"/>
      <c r="AB9" s="19"/>
      <c r="AC9" s="19"/>
    </row>
    <row r="10" spans="1:29" ht="12.75">
      <c r="A10" s="22" t="s">
        <v>17</v>
      </c>
      <c r="B10" s="22"/>
      <c r="C10" s="237" t="s">
        <v>34</v>
      </c>
      <c r="D10" s="237"/>
      <c r="E10" s="237"/>
      <c r="F10" s="237"/>
      <c r="G10" s="237"/>
      <c r="H10" s="237"/>
      <c r="I10" s="237"/>
      <c r="J10" s="237"/>
      <c r="K10" s="237"/>
      <c r="L10" s="237"/>
      <c r="M10" s="237"/>
      <c r="N10" s="237"/>
      <c r="O10" s="237"/>
      <c r="P10" s="237"/>
      <c r="Q10" s="22"/>
      <c r="R10" s="24"/>
      <c r="S10" s="24"/>
      <c r="T10" s="24"/>
      <c r="U10" s="24"/>
      <c r="V10" s="25"/>
      <c r="W10" s="25"/>
      <c r="X10" s="25"/>
      <c r="Y10" s="25"/>
      <c r="Z10" s="25"/>
      <c r="AA10" s="25"/>
      <c r="AB10" s="19"/>
      <c r="AC10" s="19"/>
    </row>
    <row r="11" spans="1:29" ht="13.5" thickBot="1">
      <c r="A11" s="19"/>
      <c r="B11" s="19"/>
      <c r="C11" s="19"/>
      <c r="D11" s="19"/>
      <c r="E11" s="19"/>
      <c r="F11" s="19"/>
      <c r="G11" s="18"/>
      <c r="H11" s="18"/>
      <c r="I11" s="18"/>
      <c r="J11" s="18"/>
      <c r="K11" s="18"/>
      <c r="L11" s="18"/>
      <c r="M11" s="18"/>
      <c r="N11" s="18"/>
      <c r="O11" s="18"/>
      <c r="P11" s="18"/>
      <c r="Q11" s="18"/>
      <c r="R11" s="26"/>
      <c r="S11" s="26"/>
      <c r="T11" s="26"/>
      <c r="U11" s="26"/>
      <c r="V11" s="26"/>
      <c r="W11" s="26"/>
      <c r="X11" s="26"/>
      <c r="Y11" s="26"/>
      <c r="Z11" s="26"/>
      <c r="AA11" s="26"/>
      <c r="AB11" s="18"/>
      <c r="AC11" s="19"/>
    </row>
    <row r="12" spans="1:29" ht="12.75">
      <c r="A12" s="233" t="s">
        <v>9</v>
      </c>
      <c r="B12" s="235" t="s">
        <v>10</v>
      </c>
      <c r="C12" s="235" t="s">
        <v>0</v>
      </c>
      <c r="D12" s="235" t="s">
        <v>10</v>
      </c>
      <c r="E12" s="235" t="s">
        <v>12</v>
      </c>
      <c r="F12" s="235" t="s">
        <v>10</v>
      </c>
      <c r="G12" s="242" t="s">
        <v>18</v>
      </c>
      <c r="H12" s="242" t="s">
        <v>10</v>
      </c>
      <c r="I12" s="242" t="s">
        <v>19</v>
      </c>
      <c r="J12" s="240" t="s">
        <v>20</v>
      </c>
      <c r="K12" s="240" t="s">
        <v>21</v>
      </c>
      <c r="L12" s="242" t="s">
        <v>4</v>
      </c>
      <c r="M12" s="242"/>
      <c r="N12" s="242"/>
      <c r="O12" s="27"/>
      <c r="P12" s="27"/>
      <c r="Q12" s="28"/>
      <c r="R12" s="238" t="s">
        <v>14</v>
      </c>
      <c r="S12" s="238"/>
      <c r="T12" s="238"/>
      <c r="U12" s="238"/>
      <c r="V12" s="238"/>
      <c r="W12" s="238"/>
      <c r="X12" s="238"/>
      <c r="Y12" s="238"/>
      <c r="Z12" s="238"/>
      <c r="AA12" s="238" t="s">
        <v>22</v>
      </c>
      <c r="AB12" s="242" t="s">
        <v>3</v>
      </c>
      <c r="AC12" s="244" t="s">
        <v>13</v>
      </c>
    </row>
    <row r="13" spans="1:29" ht="56.25">
      <c r="A13" s="234"/>
      <c r="B13" s="236"/>
      <c r="C13" s="236"/>
      <c r="D13" s="236"/>
      <c r="E13" s="236"/>
      <c r="F13" s="236"/>
      <c r="G13" s="243"/>
      <c r="H13" s="243"/>
      <c r="I13" s="243"/>
      <c r="J13" s="241"/>
      <c r="K13" s="241"/>
      <c r="L13" s="29" t="s">
        <v>23</v>
      </c>
      <c r="M13" s="29" t="s">
        <v>15</v>
      </c>
      <c r="N13" s="29" t="s">
        <v>16</v>
      </c>
      <c r="O13" s="29" t="s">
        <v>11</v>
      </c>
      <c r="P13" s="29" t="s">
        <v>24</v>
      </c>
      <c r="Q13" s="30" t="s">
        <v>29</v>
      </c>
      <c r="R13" s="31" t="s">
        <v>59</v>
      </c>
      <c r="S13" s="31" t="s">
        <v>8</v>
      </c>
      <c r="T13" s="31" t="s">
        <v>1</v>
      </c>
      <c r="U13" s="31" t="s">
        <v>7</v>
      </c>
      <c r="V13" s="31" t="s">
        <v>25</v>
      </c>
      <c r="W13" s="31" t="s">
        <v>2</v>
      </c>
      <c r="X13" s="31" t="s">
        <v>26</v>
      </c>
      <c r="Y13" s="31" t="s">
        <v>27</v>
      </c>
      <c r="Z13" s="31" t="s">
        <v>28</v>
      </c>
      <c r="AA13" s="239"/>
      <c r="AB13" s="243"/>
      <c r="AC13" s="245"/>
    </row>
    <row r="14" spans="1:29" ht="101.25" customHeight="1">
      <c r="A14" s="115" t="s">
        <v>35</v>
      </c>
      <c r="B14" s="149">
        <v>1</v>
      </c>
      <c r="C14" s="149"/>
      <c r="D14" s="149"/>
      <c r="E14" s="150" t="s">
        <v>36</v>
      </c>
      <c r="F14" s="149" t="s">
        <v>322</v>
      </c>
      <c r="G14" s="150" t="s">
        <v>37</v>
      </c>
      <c r="H14" s="149" t="s">
        <v>323</v>
      </c>
      <c r="I14" s="115" t="s">
        <v>38</v>
      </c>
      <c r="J14" s="4" t="s">
        <v>1026</v>
      </c>
      <c r="K14" s="207">
        <v>0</v>
      </c>
      <c r="L14" s="7" t="s">
        <v>1027</v>
      </c>
      <c r="M14" s="8">
        <v>1</v>
      </c>
      <c r="N14" s="8">
        <v>1</v>
      </c>
      <c r="O14" s="162" t="s">
        <v>715</v>
      </c>
      <c r="P14" s="162" t="s">
        <v>1028</v>
      </c>
      <c r="Q14" s="162" t="s">
        <v>714</v>
      </c>
      <c r="R14" s="151">
        <v>243182162.96</v>
      </c>
      <c r="S14" s="151">
        <v>85500000</v>
      </c>
      <c r="T14" s="151">
        <v>0</v>
      </c>
      <c r="U14" s="151">
        <v>0</v>
      </c>
      <c r="V14" s="151">
        <v>0</v>
      </c>
      <c r="W14" s="151">
        <v>0</v>
      </c>
      <c r="X14" s="151">
        <v>0</v>
      </c>
      <c r="Y14" s="151">
        <v>0</v>
      </c>
      <c r="Z14" s="151">
        <v>0</v>
      </c>
      <c r="AA14" s="151">
        <f>SUM(R14:Z14)</f>
        <v>328682162.96000004</v>
      </c>
      <c r="AB14" s="57" t="s">
        <v>393</v>
      </c>
      <c r="AC14" s="57"/>
    </row>
    <row r="15" spans="1:29" ht="45">
      <c r="A15" s="117"/>
      <c r="B15" s="117"/>
      <c r="C15" s="117"/>
      <c r="D15" s="117"/>
      <c r="E15" s="117"/>
      <c r="F15" s="117"/>
      <c r="G15" s="117"/>
      <c r="H15" s="117"/>
      <c r="I15" s="117"/>
      <c r="J15" s="4" t="s">
        <v>385</v>
      </c>
      <c r="K15" s="207">
        <v>2.52</v>
      </c>
      <c r="L15" s="7" t="s">
        <v>389</v>
      </c>
      <c r="M15" s="8">
        <v>1</v>
      </c>
      <c r="N15" s="8">
        <v>1</v>
      </c>
      <c r="O15" s="163"/>
      <c r="P15" s="163"/>
      <c r="Q15" s="163"/>
      <c r="R15" s="168"/>
      <c r="S15" s="168"/>
      <c r="T15" s="168"/>
      <c r="U15" s="168"/>
      <c r="V15" s="168"/>
      <c r="W15" s="168"/>
      <c r="X15" s="168"/>
      <c r="Y15" s="168"/>
      <c r="Z15" s="168"/>
      <c r="AA15" s="168"/>
      <c r="AB15" s="58"/>
      <c r="AC15" s="58"/>
    </row>
    <row r="16" spans="1:29" ht="33.75">
      <c r="A16" s="117"/>
      <c r="B16" s="117"/>
      <c r="C16" s="117"/>
      <c r="D16" s="117"/>
      <c r="E16" s="117"/>
      <c r="F16" s="117"/>
      <c r="G16" s="117"/>
      <c r="H16" s="117"/>
      <c r="I16" s="117"/>
      <c r="J16" s="4" t="s">
        <v>386</v>
      </c>
      <c r="K16" s="207">
        <v>0</v>
      </c>
      <c r="L16" s="7" t="s">
        <v>390</v>
      </c>
      <c r="M16" s="8">
        <v>1</v>
      </c>
      <c r="N16" s="8">
        <v>1</v>
      </c>
      <c r="O16" s="163"/>
      <c r="P16" s="163"/>
      <c r="Q16" s="163"/>
      <c r="R16" s="168"/>
      <c r="S16" s="168"/>
      <c r="T16" s="168"/>
      <c r="U16" s="168"/>
      <c r="V16" s="168"/>
      <c r="W16" s="168"/>
      <c r="X16" s="168"/>
      <c r="Y16" s="168"/>
      <c r="Z16" s="168"/>
      <c r="AA16" s="168"/>
      <c r="AB16" s="58"/>
      <c r="AC16" s="58"/>
    </row>
    <row r="17" spans="1:29" ht="33.75">
      <c r="A17" s="117"/>
      <c r="B17" s="117"/>
      <c r="C17" s="117"/>
      <c r="D17" s="117"/>
      <c r="E17" s="117"/>
      <c r="F17" s="117"/>
      <c r="G17" s="117"/>
      <c r="H17" s="117"/>
      <c r="I17" s="117"/>
      <c r="J17" s="4" t="s">
        <v>387</v>
      </c>
      <c r="K17" s="207">
        <v>0</v>
      </c>
      <c r="L17" s="7" t="s">
        <v>391</v>
      </c>
      <c r="M17" s="8">
        <v>1</v>
      </c>
      <c r="N17" s="8">
        <v>1</v>
      </c>
      <c r="O17" s="163"/>
      <c r="P17" s="163"/>
      <c r="Q17" s="163"/>
      <c r="R17" s="168"/>
      <c r="S17" s="168"/>
      <c r="T17" s="168"/>
      <c r="U17" s="168"/>
      <c r="V17" s="168"/>
      <c r="W17" s="168"/>
      <c r="X17" s="168"/>
      <c r="Y17" s="168"/>
      <c r="Z17" s="168"/>
      <c r="AA17" s="168"/>
      <c r="AB17" s="58"/>
      <c r="AC17" s="58"/>
    </row>
    <row r="18" spans="1:29" ht="67.5">
      <c r="A18" s="116"/>
      <c r="B18" s="116"/>
      <c r="C18" s="116"/>
      <c r="D18" s="116"/>
      <c r="E18" s="116"/>
      <c r="F18" s="116"/>
      <c r="G18" s="116"/>
      <c r="H18" s="116"/>
      <c r="I18" s="116"/>
      <c r="J18" s="4" t="s">
        <v>388</v>
      </c>
      <c r="K18" s="207">
        <v>12.68</v>
      </c>
      <c r="L18" s="7" t="s">
        <v>392</v>
      </c>
      <c r="M18" s="8">
        <v>1</v>
      </c>
      <c r="N18" s="8">
        <v>1</v>
      </c>
      <c r="O18" s="164"/>
      <c r="P18" s="164"/>
      <c r="Q18" s="164"/>
      <c r="R18" s="152"/>
      <c r="S18" s="152"/>
      <c r="T18" s="152"/>
      <c r="U18" s="152"/>
      <c r="V18" s="152"/>
      <c r="W18" s="152"/>
      <c r="X18" s="152"/>
      <c r="Y18" s="152"/>
      <c r="Z18" s="152"/>
      <c r="AA18" s="152"/>
      <c r="AB18" s="59"/>
      <c r="AC18" s="59"/>
    </row>
    <row r="19" spans="1:29" ht="12.75">
      <c r="A19" s="84" t="s">
        <v>70</v>
      </c>
      <c r="B19" s="66"/>
      <c r="C19" s="66"/>
      <c r="D19" s="66"/>
      <c r="E19" s="67"/>
      <c r="F19" s="67"/>
      <c r="G19" s="68"/>
      <c r="H19" s="68"/>
      <c r="I19" s="69"/>
      <c r="J19" s="70"/>
      <c r="K19" s="71"/>
      <c r="L19" s="70"/>
      <c r="M19" s="72"/>
      <c r="N19" s="73"/>
      <c r="O19" s="73"/>
      <c r="P19" s="74"/>
      <c r="Q19" s="73"/>
      <c r="R19" s="86">
        <f>SUM(R14)</f>
        <v>243182162.96</v>
      </c>
      <c r="S19" s="86">
        <f aca="true" t="shared" si="0" ref="S19:AA19">SUM(S14)</f>
        <v>85500000</v>
      </c>
      <c r="T19" s="86">
        <f t="shared" si="0"/>
        <v>0</v>
      </c>
      <c r="U19" s="86">
        <f t="shared" si="0"/>
        <v>0</v>
      </c>
      <c r="V19" s="86">
        <f t="shared" si="0"/>
        <v>0</v>
      </c>
      <c r="W19" s="86">
        <f t="shared" si="0"/>
        <v>0</v>
      </c>
      <c r="X19" s="86">
        <f t="shared" si="0"/>
        <v>0</v>
      </c>
      <c r="Y19" s="86">
        <f t="shared" si="0"/>
        <v>0</v>
      </c>
      <c r="Z19" s="86">
        <f t="shared" si="0"/>
        <v>0</v>
      </c>
      <c r="AA19" s="86">
        <f t="shared" si="0"/>
        <v>328682162.96000004</v>
      </c>
      <c r="AB19" s="67"/>
      <c r="AC19" s="75"/>
    </row>
    <row r="20" spans="1:29" ht="78.75" customHeight="1">
      <c r="A20" s="60" t="s">
        <v>39</v>
      </c>
      <c r="B20" s="60">
        <v>2</v>
      </c>
      <c r="C20" s="60"/>
      <c r="D20" s="60"/>
      <c r="E20" s="57" t="s">
        <v>40</v>
      </c>
      <c r="F20" s="57" t="s">
        <v>324</v>
      </c>
      <c r="G20" s="57" t="s">
        <v>41</v>
      </c>
      <c r="H20" s="57" t="s">
        <v>325</v>
      </c>
      <c r="I20" s="57" t="s">
        <v>42</v>
      </c>
      <c r="J20" s="17" t="s">
        <v>394</v>
      </c>
      <c r="K20" s="207">
        <v>5.4</v>
      </c>
      <c r="L20" s="4" t="s">
        <v>396</v>
      </c>
      <c r="M20" s="8">
        <v>4</v>
      </c>
      <c r="N20" s="8">
        <v>4</v>
      </c>
      <c r="O20" s="33" t="s">
        <v>704</v>
      </c>
      <c r="P20" s="4" t="s">
        <v>1029</v>
      </c>
      <c r="Q20" s="162" t="s">
        <v>707</v>
      </c>
      <c r="R20" s="151">
        <v>0</v>
      </c>
      <c r="S20" s="151">
        <v>0</v>
      </c>
      <c r="T20" s="151">
        <v>0</v>
      </c>
      <c r="U20" s="151">
        <v>50000000</v>
      </c>
      <c r="V20" s="151">
        <v>0</v>
      </c>
      <c r="W20" s="151">
        <v>0</v>
      </c>
      <c r="X20" s="151">
        <v>0</v>
      </c>
      <c r="Y20" s="151">
        <v>0</v>
      </c>
      <c r="Z20" s="151">
        <v>0</v>
      </c>
      <c r="AA20" s="151">
        <f aca="true" t="shared" si="1" ref="AA20:AA73">SUM(R20:Z20)</f>
        <v>50000000</v>
      </c>
      <c r="AB20" s="57" t="s">
        <v>672</v>
      </c>
      <c r="AC20" s="57"/>
    </row>
    <row r="21" spans="1:29" ht="67.5">
      <c r="A21" s="61"/>
      <c r="B21" s="61"/>
      <c r="C21" s="61"/>
      <c r="D21" s="61"/>
      <c r="E21" s="58"/>
      <c r="F21" s="58"/>
      <c r="G21" s="58"/>
      <c r="H21" s="58"/>
      <c r="I21" s="58"/>
      <c r="J21" s="115" t="s">
        <v>395</v>
      </c>
      <c r="K21" s="208">
        <v>2.7</v>
      </c>
      <c r="L21" s="115" t="s">
        <v>397</v>
      </c>
      <c r="M21" s="188">
        <v>2</v>
      </c>
      <c r="N21" s="188">
        <v>2</v>
      </c>
      <c r="O21" s="33" t="s">
        <v>705</v>
      </c>
      <c r="P21" s="4" t="s">
        <v>1030</v>
      </c>
      <c r="Q21" s="163"/>
      <c r="R21" s="152"/>
      <c r="S21" s="152"/>
      <c r="T21" s="152"/>
      <c r="U21" s="152"/>
      <c r="V21" s="152"/>
      <c r="W21" s="152"/>
      <c r="X21" s="152"/>
      <c r="Y21" s="152"/>
      <c r="Z21" s="152"/>
      <c r="AA21" s="152"/>
      <c r="AB21" s="59"/>
      <c r="AC21" s="59"/>
    </row>
    <row r="22" spans="1:29" ht="45">
      <c r="A22" s="61"/>
      <c r="B22" s="61"/>
      <c r="C22" s="61"/>
      <c r="D22" s="61"/>
      <c r="E22" s="59"/>
      <c r="F22" s="59"/>
      <c r="G22" s="59"/>
      <c r="H22" s="59"/>
      <c r="I22" s="59"/>
      <c r="J22" s="116"/>
      <c r="K22" s="116"/>
      <c r="L22" s="116"/>
      <c r="M22" s="116"/>
      <c r="N22" s="116"/>
      <c r="O22" s="33" t="s">
        <v>706</v>
      </c>
      <c r="P22" s="4" t="s">
        <v>1029</v>
      </c>
      <c r="Q22" s="164"/>
      <c r="R22" s="152"/>
      <c r="S22" s="152"/>
      <c r="T22" s="152"/>
      <c r="U22" s="152"/>
      <c r="V22" s="152"/>
      <c r="W22" s="152"/>
      <c r="X22" s="152"/>
      <c r="Y22" s="152"/>
      <c r="Z22" s="152"/>
      <c r="AA22" s="152"/>
      <c r="AB22" s="59"/>
      <c r="AC22" s="161"/>
    </row>
    <row r="23" spans="1:29" ht="90">
      <c r="A23" s="61"/>
      <c r="B23" s="61"/>
      <c r="C23" s="61"/>
      <c r="D23" s="61"/>
      <c r="E23" s="57" t="s">
        <v>43</v>
      </c>
      <c r="F23" s="57" t="s">
        <v>326</v>
      </c>
      <c r="G23" s="57" t="s">
        <v>1002</v>
      </c>
      <c r="H23" s="57" t="s">
        <v>327</v>
      </c>
      <c r="I23" s="115" t="s">
        <v>44</v>
      </c>
      <c r="J23" s="115" t="s">
        <v>673</v>
      </c>
      <c r="K23" s="188">
        <v>2.75</v>
      </c>
      <c r="L23" s="115" t="s">
        <v>674</v>
      </c>
      <c r="M23" s="188">
        <v>0</v>
      </c>
      <c r="N23" s="188">
        <v>200</v>
      </c>
      <c r="O23" s="33" t="s">
        <v>675</v>
      </c>
      <c r="P23" s="4" t="s">
        <v>1031</v>
      </c>
      <c r="Q23" s="162" t="s">
        <v>677</v>
      </c>
      <c r="R23" s="151">
        <v>0</v>
      </c>
      <c r="S23" s="151">
        <v>0</v>
      </c>
      <c r="T23" s="151">
        <v>0</v>
      </c>
      <c r="U23" s="151">
        <v>100000000</v>
      </c>
      <c r="V23" s="151">
        <v>0</v>
      </c>
      <c r="W23" s="151">
        <v>0</v>
      </c>
      <c r="X23" s="151">
        <v>0</v>
      </c>
      <c r="Y23" s="151">
        <v>0</v>
      </c>
      <c r="Z23" s="151">
        <v>0</v>
      </c>
      <c r="AA23" s="151">
        <f t="shared" si="1"/>
        <v>100000000</v>
      </c>
      <c r="AB23" s="151" t="s">
        <v>398</v>
      </c>
      <c r="AC23" s="151"/>
    </row>
    <row r="24" spans="1:29" ht="67.5">
      <c r="A24" s="61"/>
      <c r="B24" s="61"/>
      <c r="C24" s="61"/>
      <c r="D24" s="61"/>
      <c r="E24" s="58"/>
      <c r="F24" s="58"/>
      <c r="G24" s="58"/>
      <c r="H24" s="58"/>
      <c r="I24" s="116"/>
      <c r="J24" s="116"/>
      <c r="K24" s="116"/>
      <c r="L24" s="116"/>
      <c r="M24" s="116"/>
      <c r="N24" s="116"/>
      <c r="O24" s="33" t="s">
        <v>676</v>
      </c>
      <c r="P24" s="4" t="s">
        <v>1032</v>
      </c>
      <c r="Q24" s="164"/>
      <c r="R24" s="152"/>
      <c r="S24" s="152"/>
      <c r="T24" s="152"/>
      <c r="U24" s="152"/>
      <c r="V24" s="152"/>
      <c r="W24" s="152"/>
      <c r="X24" s="152"/>
      <c r="Y24" s="152"/>
      <c r="Z24" s="152"/>
      <c r="AA24" s="152"/>
      <c r="AB24" s="152"/>
      <c r="AC24" s="152"/>
    </row>
    <row r="25" spans="1:29" ht="123.75">
      <c r="A25" s="61"/>
      <c r="B25" s="61"/>
      <c r="C25" s="61"/>
      <c r="D25" s="61"/>
      <c r="E25" s="58"/>
      <c r="F25" s="58"/>
      <c r="G25" s="58"/>
      <c r="H25" s="58"/>
      <c r="I25" s="115" t="s">
        <v>45</v>
      </c>
      <c r="J25" s="115" t="s">
        <v>399</v>
      </c>
      <c r="K25" s="188">
        <v>2.5200000000000005</v>
      </c>
      <c r="L25" s="115" t="s">
        <v>400</v>
      </c>
      <c r="M25" s="188">
        <v>1</v>
      </c>
      <c r="N25" s="188">
        <v>1</v>
      </c>
      <c r="O25" s="38" t="s">
        <v>692</v>
      </c>
      <c r="P25" s="4" t="s">
        <v>1033</v>
      </c>
      <c r="Q25" s="38" t="s">
        <v>679</v>
      </c>
      <c r="R25" s="3">
        <v>0</v>
      </c>
      <c r="S25" s="1">
        <v>0</v>
      </c>
      <c r="T25" s="1">
        <v>0</v>
      </c>
      <c r="U25" s="1">
        <v>25000000</v>
      </c>
      <c r="V25" s="1">
        <v>0</v>
      </c>
      <c r="W25" s="1">
        <v>0</v>
      </c>
      <c r="X25" s="1">
        <v>0</v>
      </c>
      <c r="Y25" s="1">
        <v>0</v>
      </c>
      <c r="Z25" s="1">
        <v>0</v>
      </c>
      <c r="AA25" s="1">
        <f t="shared" si="1"/>
        <v>25000000</v>
      </c>
      <c r="AB25" s="9" t="s">
        <v>398</v>
      </c>
      <c r="AC25" s="35"/>
    </row>
    <row r="26" spans="1:29" ht="67.5">
      <c r="A26" s="61"/>
      <c r="B26" s="61"/>
      <c r="C26" s="61"/>
      <c r="D26" s="61"/>
      <c r="E26" s="58"/>
      <c r="F26" s="58"/>
      <c r="G26" s="58"/>
      <c r="H26" s="58"/>
      <c r="I26" s="116"/>
      <c r="J26" s="116"/>
      <c r="K26" s="116"/>
      <c r="L26" s="116"/>
      <c r="M26" s="116"/>
      <c r="N26" s="116"/>
      <c r="O26" s="38" t="s">
        <v>678</v>
      </c>
      <c r="P26" s="4" t="s">
        <v>1034</v>
      </c>
      <c r="Q26" s="38"/>
      <c r="R26" s="3"/>
      <c r="S26" s="1"/>
      <c r="T26" s="1"/>
      <c r="U26" s="1"/>
      <c r="V26" s="1"/>
      <c r="W26" s="1"/>
      <c r="X26" s="1"/>
      <c r="Y26" s="1"/>
      <c r="Z26" s="1"/>
      <c r="AA26" s="1"/>
      <c r="AB26" s="9"/>
      <c r="AC26" s="35"/>
    </row>
    <row r="27" spans="1:29" ht="73.5" customHeight="1">
      <c r="A27" s="61"/>
      <c r="B27" s="61"/>
      <c r="C27" s="61"/>
      <c r="D27" s="61"/>
      <c r="E27" s="58"/>
      <c r="F27" s="58"/>
      <c r="G27" s="58"/>
      <c r="H27" s="58"/>
      <c r="I27" s="115" t="s">
        <v>46</v>
      </c>
      <c r="J27" s="139" t="s">
        <v>401</v>
      </c>
      <c r="K27" s="209">
        <v>2.9250000000000003</v>
      </c>
      <c r="L27" s="48" t="s">
        <v>403</v>
      </c>
      <c r="M27" s="50">
        <v>1</v>
      </c>
      <c r="N27" s="39" t="s">
        <v>780</v>
      </c>
      <c r="O27" s="169" t="s">
        <v>680</v>
      </c>
      <c r="P27" s="169" t="s">
        <v>1035</v>
      </c>
      <c r="Q27" s="169" t="s">
        <v>681</v>
      </c>
      <c r="R27" s="151">
        <v>0</v>
      </c>
      <c r="S27" s="151">
        <v>0</v>
      </c>
      <c r="T27" s="151">
        <v>0</v>
      </c>
      <c r="U27" s="151">
        <v>50000000</v>
      </c>
      <c r="V27" s="151">
        <v>0</v>
      </c>
      <c r="W27" s="151">
        <v>0</v>
      </c>
      <c r="X27" s="151">
        <v>0</v>
      </c>
      <c r="Y27" s="151">
        <v>0</v>
      </c>
      <c r="Z27" s="151">
        <v>0</v>
      </c>
      <c r="AA27" s="151">
        <f t="shared" si="1"/>
        <v>50000000</v>
      </c>
      <c r="AB27" s="57" t="s">
        <v>398</v>
      </c>
      <c r="AC27" s="57"/>
    </row>
    <row r="28" spans="1:29" ht="73.5" customHeight="1">
      <c r="A28" s="61"/>
      <c r="B28" s="61"/>
      <c r="C28" s="61"/>
      <c r="D28" s="61"/>
      <c r="E28" s="58"/>
      <c r="F28" s="58"/>
      <c r="G28" s="58"/>
      <c r="H28" s="58"/>
      <c r="I28" s="116"/>
      <c r="J28" s="139" t="s">
        <v>402</v>
      </c>
      <c r="K28" s="209">
        <v>2.79</v>
      </c>
      <c r="L28" s="48" t="s">
        <v>404</v>
      </c>
      <c r="M28" s="50">
        <v>1</v>
      </c>
      <c r="N28" s="39" t="s">
        <v>780</v>
      </c>
      <c r="O28" s="170"/>
      <c r="P28" s="170"/>
      <c r="Q28" s="170"/>
      <c r="R28" s="152"/>
      <c r="S28" s="152"/>
      <c r="T28" s="152"/>
      <c r="U28" s="152"/>
      <c r="V28" s="152"/>
      <c r="W28" s="152"/>
      <c r="X28" s="152"/>
      <c r="Y28" s="152"/>
      <c r="Z28" s="152"/>
      <c r="AA28" s="152"/>
      <c r="AB28" s="59"/>
      <c r="AC28" s="59"/>
    </row>
    <row r="29" spans="1:29" ht="56.25">
      <c r="A29" s="61"/>
      <c r="B29" s="61"/>
      <c r="C29" s="61"/>
      <c r="D29" s="61"/>
      <c r="E29" s="58"/>
      <c r="F29" s="58"/>
      <c r="G29" s="58"/>
      <c r="H29" s="58"/>
      <c r="I29" s="48" t="s">
        <v>47</v>
      </c>
      <c r="J29" s="54" t="s">
        <v>405</v>
      </c>
      <c r="K29" s="209">
        <v>1.4400000000000002</v>
      </c>
      <c r="L29" s="48" t="s">
        <v>406</v>
      </c>
      <c r="M29" s="50">
        <v>1</v>
      </c>
      <c r="N29" s="39" t="s">
        <v>780</v>
      </c>
      <c r="O29" s="38" t="s">
        <v>682</v>
      </c>
      <c r="P29" s="38" t="s">
        <v>1033</v>
      </c>
      <c r="Q29" s="38" t="s">
        <v>681</v>
      </c>
      <c r="R29" s="3">
        <v>0</v>
      </c>
      <c r="S29" s="40">
        <v>0</v>
      </c>
      <c r="T29" s="3">
        <v>0</v>
      </c>
      <c r="U29" s="3">
        <v>25000000</v>
      </c>
      <c r="V29" s="1">
        <v>0</v>
      </c>
      <c r="W29" s="1">
        <v>0</v>
      </c>
      <c r="X29" s="1">
        <v>0</v>
      </c>
      <c r="Y29" s="1">
        <v>0</v>
      </c>
      <c r="Z29" s="1">
        <v>0</v>
      </c>
      <c r="AA29" s="1">
        <f t="shared" si="1"/>
        <v>25000000</v>
      </c>
      <c r="AB29" s="9" t="s">
        <v>398</v>
      </c>
      <c r="AC29" s="35"/>
    </row>
    <row r="30" spans="1:29" ht="78.75" customHeight="1">
      <c r="A30" s="61"/>
      <c r="B30" s="61"/>
      <c r="C30" s="61"/>
      <c r="D30" s="61"/>
      <c r="E30" s="58"/>
      <c r="F30" s="58"/>
      <c r="G30" s="58"/>
      <c r="H30" s="58"/>
      <c r="I30" s="115" t="s">
        <v>309</v>
      </c>
      <c r="J30" s="115" t="s">
        <v>407</v>
      </c>
      <c r="K30" s="188">
        <v>12.42</v>
      </c>
      <c r="L30" s="115" t="s">
        <v>408</v>
      </c>
      <c r="M30" s="188">
        <v>3</v>
      </c>
      <c r="N30" s="188">
        <v>2</v>
      </c>
      <c r="O30" s="147" t="s">
        <v>697</v>
      </c>
      <c r="P30" s="169" t="s">
        <v>1036</v>
      </c>
      <c r="Q30" s="169" t="s">
        <v>683</v>
      </c>
      <c r="R30" s="151">
        <v>0</v>
      </c>
      <c r="S30" s="151">
        <v>0</v>
      </c>
      <c r="T30" s="151">
        <v>0</v>
      </c>
      <c r="U30" s="151">
        <v>2000000000</v>
      </c>
      <c r="V30" s="151">
        <v>0</v>
      </c>
      <c r="W30" s="151">
        <v>0</v>
      </c>
      <c r="X30" s="151">
        <v>0</v>
      </c>
      <c r="Y30" s="151">
        <v>0</v>
      </c>
      <c r="Z30" s="151">
        <v>0</v>
      </c>
      <c r="AA30" s="151">
        <f t="shared" si="1"/>
        <v>2000000000</v>
      </c>
      <c r="AB30" s="57" t="s">
        <v>398</v>
      </c>
      <c r="AC30" s="57" t="s">
        <v>310</v>
      </c>
    </row>
    <row r="31" spans="1:29" ht="157.5">
      <c r="A31" s="61"/>
      <c r="B31" s="61"/>
      <c r="C31" s="61"/>
      <c r="D31" s="61"/>
      <c r="E31" s="58"/>
      <c r="F31" s="58"/>
      <c r="G31" s="59"/>
      <c r="H31" s="59"/>
      <c r="I31" s="116"/>
      <c r="J31" s="116"/>
      <c r="K31" s="116"/>
      <c r="L31" s="116"/>
      <c r="M31" s="116"/>
      <c r="N31" s="116"/>
      <c r="O31" s="38" t="s">
        <v>698</v>
      </c>
      <c r="P31" s="170" t="s">
        <v>1037</v>
      </c>
      <c r="Q31" s="170"/>
      <c r="R31" s="152"/>
      <c r="S31" s="152"/>
      <c r="T31" s="152"/>
      <c r="U31" s="152"/>
      <c r="V31" s="152"/>
      <c r="W31" s="152"/>
      <c r="X31" s="152"/>
      <c r="Y31" s="152"/>
      <c r="Z31" s="152"/>
      <c r="AA31" s="152"/>
      <c r="AB31" s="59"/>
      <c r="AC31" s="59"/>
    </row>
    <row r="32" spans="1:29" ht="112.5">
      <c r="A32" s="61"/>
      <c r="B32" s="61"/>
      <c r="C32" s="61"/>
      <c r="D32" s="61"/>
      <c r="E32" s="58"/>
      <c r="F32" s="58"/>
      <c r="G32" s="57" t="s">
        <v>48</v>
      </c>
      <c r="H32" s="57" t="s">
        <v>328</v>
      </c>
      <c r="I32" s="57" t="s">
        <v>49</v>
      </c>
      <c r="J32" s="57" t="s">
        <v>684</v>
      </c>
      <c r="K32" s="198">
        <v>4.79</v>
      </c>
      <c r="L32" s="57" t="s">
        <v>685</v>
      </c>
      <c r="M32" s="57"/>
      <c r="N32" s="57"/>
      <c r="O32" s="47" t="s">
        <v>686</v>
      </c>
      <c r="P32" s="5" t="s">
        <v>1038</v>
      </c>
      <c r="Q32" s="57" t="s">
        <v>688</v>
      </c>
      <c r="R32" s="151">
        <v>0</v>
      </c>
      <c r="S32" s="151">
        <v>0</v>
      </c>
      <c r="T32" s="151">
        <v>0</v>
      </c>
      <c r="U32" s="151">
        <v>200000000</v>
      </c>
      <c r="V32" s="151">
        <v>0</v>
      </c>
      <c r="W32" s="151">
        <v>0</v>
      </c>
      <c r="X32" s="151">
        <v>0</v>
      </c>
      <c r="Y32" s="151">
        <v>0</v>
      </c>
      <c r="Z32" s="151">
        <v>0</v>
      </c>
      <c r="AA32" s="151">
        <f t="shared" si="1"/>
        <v>200000000</v>
      </c>
      <c r="AB32" s="151" t="s">
        <v>398</v>
      </c>
      <c r="AC32" s="151"/>
    </row>
    <row r="33" spans="1:29" ht="56.25">
      <c r="A33" s="61"/>
      <c r="B33" s="61"/>
      <c r="C33" s="61"/>
      <c r="D33" s="61"/>
      <c r="E33" s="58"/>
      <c r="F33" s="58"/>
      <c r="G33" s="59"/>
      <c r="H33" s="59"/>
      <c r="I33" s="59"/>
      <c r="J33" s="59"/>
      <c r="K33" s="59"/>
      <c r="L33" s="59"/>
      <c r="M33" s="59"/>
      <c r="N33" s="59"/>
      <c r="O33" s="44" t="s">
        <v>687</v>
      </c>
      <c r="P33" s="45" t="s">
        <v>1039</v>
      </c>
      <c r="Q33" s="59"/>
      <c r="R33" s="152"/>
      <c r="S33" s="152"/>
      <c r="T33" s="152"/>
      <c r="U33" s="152"/>
      <c r="V33" s="152"/>
      <c r="W33" s="152"/>
      <c r="X33" s="152"/>
      <c r="Y33" s="152"/>
      <c r="Z33" s="152"/>
      <c r="AA33" s="152"/>
      <c r="AB33" s="152"/>
      <c r="AC33" s="152"/>
    </row>
    <row r="34" spans="1:29" ht="123.75">
      <c r="A34" s="61"/>
      <c r="B34" s="61"/>
      <c r="C34" s="61"/>
      <c r="D34" s="61"/>
      <c r="E34" s="58"/>
      <c r="F34" s="58"/>
      <c r="G34" s="57" t="s">
        <v>50</v>
      </c>
      <c r="H34" s="57" t="s">
        <v>329</v>
      </c>
      <c r="I34" s="88" t="s">
        <v>51</v>
      </c>
      <c r="J34" s="32" t="s">
        <v>409</v>
      </c>
      <c r="K34" s="207">
        <v>3.3299999999999996</v>
      </c>
      <c r="L34" s="32" t="s">
        <v>410</v>
      </c>
      <c r="M34" s="8">
        <v>7</v>
      </c>
      <c r="N34" s="196">
        <v>6</v>
      </c>
      <c r="O34" s="44" t="s">
        <v>1025</v>
      </c>
      <c r="P34" s="45" t="s">
        <v>1040</v>
      </c>
      <c r="Q34" s="6" t="s">
        <v>714</v>
      </c>
      <c r="R34" s="64">
        <v>50000000</v>
      </c>
      <c r="S34" s="63">
        <v>0</v>
      </c>
      <c r="T34" s="64">
        <v>0</v>
      </c>
      <c r="U34" s="64">
        <v>0</v>
      </c>
      <c r="V34" s="1">
        <v>0</v>
      </c>
      <c r="W34" s="1">
        <v>0</v>
      </c>
      <c r="X34" s="1">
        <v>0</v>
      </c>
      <c r="Y34" s="1">
        <v>0</v>
      </c>
      <c r="Z34" s="1">
        <v>0</v>
      </c>
      <c r="AA34" s="1">
        <f t="shared" si="1"/>
        <v>50000000</v>
      </c>
      <c r="AB34" s="10" t="s">
        <v>472</v>
      </c>
      <c r="AC34" s="65"/>
    </row>
    <row r="35" spans="1:29" ht="202.5">
      <c r="A35" s="61"/>
      <c r="B35" s="61"/>
      <c r="C35" s="61"/>
      <c r="D35" s="61"/>
      <c r="E35" s="58"/>
      <c r="F35" s="58"/>
      <c r="G35" s="58"/>
      <c r="H35" s="58"/>
      <c r="I35" s="41" t="s">
        <v>52</v>
      </c>
      <c r="J35" s="32" t="s">
        <v>411</v>
      </c>
      <c r="K35" s="207">
        <v>16.470000000000002</v>
      </c>
      <c r="L35" s="32" t="s">
        <v>412</v>
      </c>
      <c r="M35" s="8">
        <v>22</v>
      </c>
      <c r="N35" s="196">
        <v>24</v>
      </c>
      <c r="O35" s="44" t="s">
        <v>718</v>
      </c>
      <c r="P35" s="45" t="s">
        <v>1028</v>
      </c>
      <c r="Q35" s="6" t="s">
        <v>717</v>
      </c>
      <c r="R35" s="64">
        <v>90762015</v>
      </c>
      <c r="S35" s="63">
        <v>0</v>
      </c>
      <c r="T35" s="64">
        <v>0</v>
      </c>
      <c r="U35" s="64">
        <v>0</v>
      </c>
      <c r="V35" s="1">
        <v>0</v>
      </c>
      <c r="W35" s="1">
        <v>0</v>
      </c>
      <c r="X35" s="1">
        <v>0</v>
      </c>
      <c r="Y35" s="1">
        <v>0</v>
      </c>
      <c r="Z35" s="1">
        <v>0</v>
      </c>
      <c r="AA35" s="1">
        <f t="shared" si="1"/>
        <v>90762015</v>
      </c>
      <c r="AB35" s="10" t="s">
        <v>472</v>
      </c>
      <c r="AC35" s="65"/>
    </row>
    <row r="36" spans="1:29" ht="180">
      <c r="A36" s="61"/>
      <c r="B36" s="61"/>
      <c r="C36" s="61"/>
      <c r="D36" s="61"/>
      <c r="E36" s="58"/>
      <c r="F36" s="58"/>
      <c r="G36" s="58"/>
      <c r="H36" s="58"/>
      <c r="I36" s="88" t="s">
        <v>53</v>
      </c>
      <c r="J36" s="32" t="s">
        <v>413</v>
      </c>
      <c r="K36" s="207">
        <v>16.470000000000002</v>
      </c>
      <c r="L36" s="32" t="s">
        <v>412</v>
      </c>
      <c r="M36" s="8">
        <v>7</v>
      </c>
      <c r="N36" s="196">
        <v>7</v>
      </c>
      <c r="O36" s="44"/>
      <c r="P36" s="45"/>
      <c r="Q36" s="6"/>
      <c r="R36" s="64">
        <v>0</v>
      </c>
      <c r="S36" s="63">
        <v>0</v>
      </c>
      <c r="T36" s="64">
        <v>0</v>
      </c>
      <c r="U36" s="64">
        <v>50000000</v>
      </c>
      <c r="V36" s="1">
        <v>0</v>
      </c>
      <c r="W36" s="1">
        <v>0</v>
      </c>
      <c r="X36" s="1">
        <v>0</v>
      </c>
      <c r="Y36" s="1">
        <v>0</v>
      </c>
      <c r="Z36" s="1">
        <v>0</v>
      </c>
      <c r="AA36" s="1">
        <f t="shared" si="1"/>
        <v>50000000</v>
      </c>
      <c r="AB36" s="10" t="s">
        <v>472</v>
      </c>
      <c r="AC36" s="65"/>
    </row>
    <row r="37" spans="1:29" ht="112.5">
      <c r="A37" s="61"/>
      <c r="B37" s="61"/>
      <c r="C37" s="61"/>
      <c r="D37" s="61"/>
      <c r="E37" s="58"/>
      <c r="F37" s="58"/>
      <c r="G37" s="58"/>
      <c r="H37" s="58"/>
      <c r="I37" s="41" t="s">
        <v>54</v>
      </c>
      <c r="J37" s="32" t="s">
        <v>414</v>
      </c>
      <c r="K37" s="207">
        <v>2.3400000000000003</v>
      </c>
      <c r="L37" s="32" t="s">
        <v>415</v>
      </c>
      <c r="M37" s="8">
        <v>3</v>
      </c>
      <c r="N37" s="196">
        <v>3</v>
      </c>
      <c r="O37" s="44" t="s">
        <v>716</v>
      </c>
      <c r="P37" s="45" t="s">
        <v>1041</v>
      </c>
      <c r="Q37" s="6" t="s">
        <v>717</v>
      </c>
      <c r="R37" s="64">
        <v>50000000</v>
      </c>
      <c r="S37" s="63">
        <v>0</v>
      </c>
      <c r="T37" s="64">
        <v>0</v>
      </c>
      <c r="U37" s="64">
        <v>0</v>
      </c>
      <c r="V37" s="1">
        <v>0</v>
      </c>
      <c r="W37" s="1">
        <v>0</v>
      </c>
      <c r="X37" s="1">
        <v>0</v>
      </c>
      <c r="Y37" s="1">
        <v>0</v>
      </c>
      <c r="Z37" s="1">
        <v>0</v>
      </c>
      <c r="AA37" s="1">
        <f t="shared" si="1"/>
        <v>50000000</v>
      </c>
      <c r="AB37" s="10" t="s">
        <v>472</v>
      </c>
      <c r="AC37" s="65"/>
    </row>
    <row r="38" spans="1:29" ht="101.25">
      <c r="A38" s="61"/>
      <c r="B38" s="61"/>
      <c r="C38" s="61"/>
      <c r="D38" s="61"/>
      <c r="E38" s="58"/>
      <c r="F38" s="58"/>
      <c r="G38" s="59"/>
      <c r="H38" s="59"/>
      <c r="I38" s="88" t="s">
        <v>55</v>
      </c>
      <c r="J38" s="32" t="s">
        <v>416</v>
      </c>
      <c r="K38" s="207">
        <v>2.79</v>
      </c>
      <c r="L38" s="32" t="s">
        <v>417</v>
      </c>
      <c r="M38" s="8">
        <v>1</v>
      </c>
      <c r="N38" s="196">
        <v>1</v>
      </c>
      <c r="O38" s="44"/>
      <c r="P38" s="46"/>
      <c r="Q38" s="6"/>
      <c r="R38" s="63"/>
      <c r="S38" s="63">
        <v>0</v>
      </c>
      <c r="T38" s="64">
        <v>0</v>
      </c>
      <c r="U38" s="64">
        <v>100000000</v>
      </c>
      <c r="V38" s="1">
        <v>0</v>
      </c>
      <c r="W38" s="1">
        <v>0</v>
      </c>
      <c r="X38" s="1">
        <v>0</v>
      </c>
      <c r="Y38" s="1">
        <v>0</v>
      </c>
      <c r="Z38" s="1">
        <v>0</v>
      </c>
      <c r="AA38" s="1">
        <f t="shared" si="1"/>
        <v>100000000</v>
      </c>
      <c r="AB38" s="10" t="s">
        <v>472</v>
      </c>
      <c r="AC38" s="65"/>
    </row>
    <row r="39" spans="1:29" ht="123.75">
      <c r="A39" s="61"/>
      <c r="B39" s="61"/>
      <c r="C39" s="61"/>
      <c r="D39" s="61"/>
      <c r="E39" s="58"/>
      <c r="F39" s="58"/>
      <c r="G39" s="57" t="s">
        <v>56</v>
      </c>
      <c r="H39" s="57" t="s">
        <v>330</v>
      </c>
      <c r="I39" s="88" t="s">
        <v>57</v>
      </c>
      <c r="J39" s="32" t="s">
        <v>418</v>
      </c>
      <c r="K39" s="207">
        <v>0.5850000000000001</v>
      </c>
      <c r="L39" s="32" t="s">
        <v>419</v>
      </c>
      <c r="M39" s="8">
        <v>1</v>
      </c>
      <c r="N39" s="196">
        <v>1</v>
      </c>
      <c r="O39" s="44" t="s">
        <v>749</v>
      </c>
      <c r="P39" s="5" t="s">
        <v>1034</v>
      </c>
      <c r="Q39" s="6" t="s">
        <v>701</v>
      </c>
      <c r="R39" s="64">
        <v>50000000</v>
      </c>
      <c r="S39" s="64">
        <v>0</v>
      </c>
      <c r="T39" s="64">
        <v>0</v>
      </c>
      <c r="U39" s="64">
        <v>0</v>
      </c>
      <c r="V39" s="1">
        <v>0</v>
      </c>
      <c r="W39" s="1">
        <v>0</v>
      </c>
      <c r="X39" s="1">
        <v>0</v>
      </c>
      <c r="Y39" s="1">
        <v>0</v>
      </c>
      <c r="Z39" s="1">
        <v>0</v>
      </c>
      <c r="AA39" s="1">
        <f t="shared" si="1"/>
        <v>50000000</v>
      </c>
      <c r="AB39" s="10" t="s">
        <v>473</v>
      </c>
      <c r="AC39" s="10"/>
    </row>
    <row r="40" spans="1:29" ht="146.25">
      <c r="A40" s="61"/>
      <c r="B40" s="61"/>
      <c r="C40" s="61"/>
      <c r="D40" s="61"/>
      <c r="E40" s="58"/>
      <c r="F40" s="58"/>
      <c r="G40" s="59"/>
      <c r="H40" s="59"/>
      <c r="I40" s="88" t="s">
        <v>58</v>
      </c>
      <c r="J40" s="32" t="s">
        <v>420</v>
      </c>
      <c r="K40" s="207">
        <v>0.9899999999999999</v>
      </c>
      <c r="L40" s="32" t="s">
        <v>389</v>
      </c>
      <c r="M40" s="8">
        <v>1</v>
      </c>
      <c r="N40" s="196">
        <v>1</v>
      </c>
      <c r="O40" s="44" t="s">
        <v>798</v>
      </c>
      <c r="P40" s="45" t="s">
        <v>1042</v>
      </c>
      <c r="Q40" s="6" t="s">
        <v>717</v>
      </c>
      <c r="R40" s="64">
        <v>145000000</v>
      </c>
      <c r="S40" s="64">
        <v>0</v>
      </c>
      <c r="T40" s="64">
        <v>0</v>
      </c>
      <c r="U40" s="64">
        <v>0</v>
      </c>
      <c r="V40" s="1">
        <v>0</v>
      </c>
      <c r="W40" s="1">
        <v>0</v>
      </c>
      <c r="X40" s="1">
        <v>0</v>
      </c>
      <c r="Y40" s="1">
        <v>0</v>
      </c>
      <c r="Z40" s="1">
        <v>0</v>
      </c>
      <c r="AA40" s="1">
        <f t="shared" si="1"/>
        <v>145000000</v>
      </c>
      <c r="AB40" s="10" t="s">
        <v>473</v>
      </c>
      <c r="AC40" s="10"/>
    </row>
    <row r="41" spans="1:29" ht="135">
      <c r="A41" s="61"/>
      <c r="B41" s="61"/>
      <c r="C41" s="61"/>
      <c r="D41" s="61"/>
      <c r="E41" s="58"/>
      <c r="F41" s="58"/>
      <c r="G41" s="57" t="s">
        <v>60</v>
      </c>
      <c r="H41" s="57" t="s">
        <v>331</v>
      </c>
      <c r="I41" s="88" t="s">
        <v>61</v>
      </c>
      <c r="J41" s="32" t="s">
        <v>423</v>
      </c>
      <c r="K41" s="207">
        <v>2.16</v>
      </c>
      <c r="L41" s="32" t="s">
        <v>424</v>
      </c>
      <c r="M41" s="37">
        <v>1</v>
      </c>
      <c r="N41" s="197">
        <v>1</v>
      </c>
      <c r="O41" s="44" t="s">
        <v>875</v>
      </c>
      <c r="P41" s="45" t="s">
        <v>1043</v>
      </c>
      <c r="Q41" s="6" t="s">
        <v>720</v>
      </c>
      <c r="R41" s="64">
        <v>30000000</v>
      </c>
      <c r="S41" s="64">
        <v>0</v>
      </c>
      <c r="T41" s="64">
        <v>0</v>
      </c>
      <c r="U41" s="64">
        <v>0</v>
      </c>
      <c r="V41" s="1">
        <v>0</v>
      </c>
      <c r="W41" s="1">
        <v>0</v>
      </c>
      <c r="X41" s="1">
        <v>0</v>
      </c>
      <c r="Y41" s="1">
        <v>0</v>
      </c>
      <c r="Z41" s="1">
        <v>0</v>
      </c>
      <c r="AA41" s="1">
        <f t="shared" si="1"/>
        <v>30000000</v>
      </c>
      <c r="AB41" s="10" t="s">
        <v>474</v>
      </c>
      <c r="AC41" s="10"/>
    </row>
    <row r="42" spans="1:29" ht="135">
      <c r="A42" s="61"/>
      <c r="B42" s="61"/>
      <c r="C42" s="61"/>
      <c r="D42" s="61"/>
      <c r="E42" s="58"/>
      <c r="F42" s="58"/>
      <c r="G42" s="59"/>
      <c r="H42" s="59"/>
      <c r="I42" s="88" t="s">
        <v>62</v>
      </c>
      <c r="J42" s="32" t="s">
        <v>421</v>
      </c>
      <c r="K42" s="207">
        <v>2.25</v>
      </c>
      <c r="L42" s="32" t="s">
        <v>422</v>
      </c>
      <c r="M42" s="8">
        <v>1</v>
      </c>
      <c r="N42" s="8">
        <v>1</v>
      </c>
      <c r="O42" s="44" t="s">
        <v>876</v>
      </c>
      <c r="P42" s="45" t="s">
        <v>1039</v>
      </c>
      <c r="Q42" s="6" t="s">
        <v>701</v>
      </c>
      <c r="R42" s="64">
        <v>0</v>
      </c>
      <c r="S42" s="64">
        <v>0</v>
      </c>
      <c r="T42" s="64">
        <v>0</v>
      </c>
      <c r="U42" s="64">
        <v>100000000</v>
      </c>
      <c r="V42" s="1">
        <v>0</v>
      </c>
      <c r="W42" s="1">
        <v>0</v>
      </c>
      <c r="X42" s="1">
        <v>0</v>
      </c>
      <c r="Y42" s="1">
        <v>0</v>
      </c>
      <c r="Z42" s="1">
        <v>0</v>
      </c>
      <c r="AA42" s="1">
        <f t="shared" si="1"/>
        <v>100000000</v>
      </c>
      <c r="AB42" s="10" t="s">
        <v>877</v>
      </c>
      <c r="AC42" s="10"/>
    </row>
    <row r="43" spans="1:29" ht="78.75">
      <c r="A43" s="61"/>
      <c r="B43" s="61"/>
      <c r="C43" s="61"/>
      <c r="D43" s="61"/>
      <c r="E43" s="58"/>
      <c r="F43" s="58"/>
      <c r="G43" s="57" t="s">
        <v>63</v>
      </c>
      <c r="H43" s="57" t="s">
        <v>332</v>
      </c>
      <c r="I43" s="41" t="s">
        <v>64</v>
      </c>
      <c r="J43" s="115" t="s">
        <v>425</v>
      </c>
      <c r="K43" s="188">
        <v>2.5200000000000005</v>
      </c>
      <c r="L43" s="115" t="s">
        <v>426</v>
      </c>
      <c r="M43" s="188">
        <v>1</v>
      </c>
      <c r="N43" s="188">
        <v>1</v>
      </c>
      <c r="O43" s="42" t="s">
        <v>696</v>
      </c>
      <c r="P43" s="42" t="s">
        <v>1037</v>
      </c>
      <c r="Q43" s="171" t="s">
        <v>681</v>
      </c>
      <c r="R43" s="64">
        <v>0</v>
      </c>
      <c r="S43" s="64">
        <v>0</v>
      </c>
      <c r="T43" s="64">
        <v>0</v>
      </c>
      <c r="U43" s="64">
        <v>100000000</v>
      </c>
      <c r="V43" s="1">
        <v>0</v>
      </c>
      <c r="W43" s="1">
        <v>0</v>
      </c>
      <c r="X43" s="1">
        <v>0</v>
      </c>
      <c r="Y43" s="1">
        <v>0</v>
      </c>
      <c r="Z43" s="1">
        <v>0</v>
      </c>
      <c r="AA43" s="1">
        <f t="shared" si="1"/>
        <v>100000000</v>
      </c>
      <c r="AB43" s="10" t="s">
        <v>475</v>
      </c>
      <c r="AC43" s="10"/>
    </row>
    <row r="44" spans="1:29" ht="202.5">
      <c r="A44" s="61"/>
      <c r="B44" s="61"/>
      <c r="C44" s="61"/>
      <c r="D44" s="61"/>
      <c r="E44" s="58"/>
      <c r="F44" s="58"/>
      <c r="G44" s="59"/>
      <c r="H44" s="59"/>
      <c r="I44" s="41" t="s">
        <v>311</v>
      </c>
      <c r="J44" s="116"/>
      <c r="K44" s="116"/>
      <c r="L44" s="116"/>
      <c r="M44" s="116"/>
      <c r="N44" s="116"/>
      <c r="O44" s="116" t="s">
        <v>731</v>
      </c>
      <c r="P44" s="116" t="s">
        <v>1029</v>
      </c>
      <c r="Q44" s="116" t="s">
        <v>681</v>
      </c>
      <c r="R44" s="64">
        <v>0</v>
      </c>
      <c r="S44" s="64">
        <v>0</v>
      </c>
      <c r="T44" s="64">
        <v>0</v>
      </c>
      <c r="U44" s="64">
        <v>1500000000</v>
      </c>
      <c r="V44" s="1">
        <v>0</v>
      </c>
      <c r="W44" s="1">
        <v>0</v>
      </c>
      <c r="X44" s="1">
        <v>0</v>
      </c>
      <c r="Y44" s="1">
        <v>0</v>
      </c>
      <c r="Z44" s="1">
        <v>0</v>
      </c>
      <c r="AA44" s="1">
        <f t="shared" si="1"/>
        <v>1500000000</v>
      </c>
      <c r="AB44" s="10" t="s">
        <v>475</v>
      </c>
      <c r="AC44" s="10" t="s">
        <v>310</v>
      </c>
    </row>
    <row r="45" spans="1:29" ht="90">
      <c r="A45" s="61"/>
      <c r="B45" s="61"/>
      <c r="C45" s="61"/>
      <c r="D45" s="61"/>
      <c r="E45" s="58"/>
      <c r="F45" s="58"/>
      <c r="G45" s="57" t="s">
        <v>65</v>
      </c>
      <c r="H45" s="57" t="s">
        <v>333</v>
      </c>
      <c r="I45" s="88" t="s">
        <v>66</v>
      </c>
      <c r="J45" s="32" t="s">
        <v>1020</v>
      </c>
      <c r="K45" s="188">
        <v>4.5</v>
      </c>
      <c r="L45" s="32" t="s">
        <v>1021</v>
      </c>
      <c r="M45" s="8">
        <v>200</v>
      </c>
      <c r="N45" s="196">
        <v>200</v>
      </c>
      <c r="O45" s="44" t="s">
        <v>1018</v>
      </c>
      <c r="P45" s="45" t="s">
        <v>1044</v>
      </c>
      <c r="Q45" s="6" t="s">
        <v>714</v>
      </c>
      <c r="R45" s="64">
        <v>16921029.7</v>
      </c>
      <c r="S45" s="64">
        <v>252000000</v>
      </c>
      <c r="T45" s="64">
        <v>0</v>
      </c>
      <c r="U45" s="64">
        <v>0</v>
      </c>
      <c r="V45" s="1">
        <v>0</v>
      </c>
      <c r="W45" s="1">
        <v>0</v>
      </c>
      <c r="X45" s="1">
        <v>0</v>
      </c>
      <c r="Y45" s="1">
        <v>0</v>
      </c>
      <c r="Z45" s="1">
        <v>0</v>
      </c>
      <c r="AA45" s="1">
        <f t="shared" si="1"/>
        <v>268921029.7</v>
      </c>
      <c r="AB45" s="10" t="s">
        <v>475</v>
      </c>
      <c r="AC45" s="10"/>
    </row>
    <row r="46" spans="1:29" ht="146.25">
      <c r="A46" s="61"/>
      <c r="B46" s="61"/>
      <c r="C46" s="61"/>
      <c r="D46" s="61"/>
      <c r="E46" s="58"/>
      <c r="F46" s="58"/>
      <c r="G46" s="59"/>
      <c r="H46" s="59"/>
      <c r="I46" s="88" t="s">
        <v>67</v>
      </c>
      <c r="J46" s="32" t="s">
        <v>427</v>
      </c>
      <c r="K46" s="172">
        <v>32.4</v>
      </c>
      <c r="L46" s="32" t="s">
        <v>428</v>
      </c>
      <c r="M46" s="8">
        <v>1</v>
      </c>
      <c r="N46" s="196">
        <v>1</v>
      </c>
      <c r="O46" s="44" t="s">
        <v>1019</v>
      </c>
      <c r="P46" s="46" t="s">
        <v>1045</v>
      </c>
      <c r="Q46" s="6" t="s">
        <v>714</v>
      </c>
      <c r="R46" s="64"/>
      <c r="S46" s="64">
        <v>109000000</v>
      </c>
      <c r="T46" s="64">
        <v>0</v>
      </c>
      <c r="U46" s="64">
        <v>0</v>
      </c>
      <c r="V46" s="1">
        <v>0</v>
      </c>
      <c r="W46" s="1">
        <v>0</v>
      </c>
      <c r="X46" s="1">
        <v>0</v>
      </c>
      <c r="Y46" s="1">
        <v>0</v>
      </c>
      <c r="Z46" s="1">
        <v>0</v>
      </c>
      <c r="AA46" s="1">
        <f t="shared" si="1"/>
        <v>109000000</v>
      </c>
      <c r="AB46" s="10" t="s">
        <v>475</v>
      </c>
      <c r="AC46" s="10"/>
    </row>
    <row r="47" spans="1:29" ht="112.5">
      <c r="A47" s="61"/>
      <c r="B47" s="61"/>
      <c r="C47" s="61"/>
      <c r="D47" s="61"/>
      <c r="E47" s="58"/>
      <c r="F47" s="58"/>
      <c r="G47" s="57" t="s">
        <v>68</v>
      </c>
      <c r="H47" s="57" t="s">
        <v>334</v>
      </c>
      <c r="I47" s="57" t="s">
        <v>69</v>
      </c>
      <c r="J47" s="57" t="s">
        <v>429</v>
      </c>
      <c r="K47" s="198">
        <v>15.48</v>
      </c>
      <c r="L47" s="57" t="s">
        <v>430</v>
      </c>
      <c r="M47" s="198">
        <v>1</v>
      </c>
      <c r="N47" s="198">
        <v>1</v>
      </c>
      <c r="O47" s="44" t="s">
        <v>689</v>
      </c>
      <c r="P47" s="5" t="s">
        <v>1029</v>
      </c>
      <c r="Q47" s="57" t="s">
        <v>691</v>
      </c>
      <c r="R47" s="151">
        <v>25000000</v>
      </c>
      <c r="S47" s="151">
        <v>0</v>
      </c>
      <c r="T47" s="151">
        <v>0</v>
      </c>
      <c r="U47" s="151">
        <v>0</v>
      </c>
      <c r="V47" s="151">
        <v>0</v>
      </c>
      <c r="W47" s="151">
        <v>0</v>
      </c>
      <c r="X47" s="151">
        <v>0</v>
      </c>
      <c r="Y47" s="151">
        <v>0</v>
      </c>
      <c r="Z47" s="151">
        <v>0</v>
      </c>
      <c r="AA47" s="151">
        <f t="shared" si="1"/>
        <v>25000000</v>
      </c>
      <c r="AB47" s="151" t="s">
        <v>476</v>
      </c>
      <c r="AC47" s="151"/>
    </row>
    <row r="48" spans="1:29" ht="78.75">
      <c r="A48" s="62"/>
      <c r="B48" s="62"/>
      <c r="C48" s="62"/>
      <c r="D48" s="62"/>
      <c r="E48" s="59"/>
      <c r="F48" s="59"/>
      <c r="G48" s="59"/>
      <c r="H48" s="59"/>
      <c r="I48" s="59"/>
      <c r="J48" s="59"/>
      <c r="K48" s="59"/>
      <c r="L48" s="59"/>
      <c r="M48" s="59"/>
      <c r="N48" s="59"/>
      <c r="O48" s="44" t="s">
        <v>690</v>
      </c>
      <c r="P48" s="45" t="s">
        <v>1033</v>
      </c>
      <c r="Q48" s="59"/>
      <c r="R48" s="152"/>
      <c r="S48" s="152"/>
      <c r="T48" s="152"/>
      <c r="U48" s="152"/>
      <c r="V48" s="152"/>
      <c r="W48" s="152"/>
      <c r="X48" s="152"/>
      <c r="Y48" s="152"/>
      <c r="Z48" s="152"/>
      <c r="AA48" s="152"/>
      <c r="AB48" s="152"/>
      <c r="AC48" s="152"/>
    </row>
    <row r="49" spans="1:29" ht="12.75">
      <c r="A49" s="83" t="s">
        <v>71</v>
      </c>
      <c r="B49" s="67"/>
      <c r="C49" s="67"/>
      <c r="D49" s="67"/>
      <c r="E49" s="67"/>
      <c r="F49" s="67"/>
      <c r="G49" s="67"/>
      <c r="H49" s="67"/>
      <c r="I49" s="76"/>
      <c r="J49" s="69"/>
      <c r="K49" s="77"/>
      <c r="L49" s="69"/>
      <c r="M49" s="78"/>
      <c r="N49" s="79"/>
      <c r="O49" s="80"/>
      <c r="P49" s="81"/>
      <c r="Q49" s="82"/>
      <c r="R49" s="85">
        <f aca="true" t="shared" si="2" ref="R49:AA49">SUM(R20:R47)</f>
        <v>457683044.7</v>
      </c>
      <c r="S49" s="85">
        <f t="shared" si="2"/>
        <v>361000000</v>
      </c>
      <c r="T49" s="85">
        <f t="shared" si="2"/>
        <v>0</v>
      </c>
      <c r="U49" s="85">
        <f t="shared" si="2"/>
        <v>4300000000</v>
      </c>
      <c r="V49" s="85">
        <f t="shared" si="2"/>
        <v>0</v>
      </c>
      <c r="W49" s="85">
        <f t="shared" si="2"/>
        <v>0</v>
      </c>
      <c r="X49" s="85">
        <f t="shared" si="2"/>
        <v>0</v>
      </c>
      <c r="Y49" s="85">
        <f t="shared" si="2"/>
        <v>0</v>
      </c>
      <c r="Z49" s="85">
        <f t="shared" si="2"/>
        <v>0</v>
      </c>
      <c r="AA49" s="85">
        <f t="shared" si="2"/>
        <v>5118683044.7</v>
      </c>
      <c r="AB49" s="67"/>
      <c r="AC49" s="67"/>
    </row>
    <row r="50" spans="1:29" ht="101.25">
      <c r="A50" s="57" t="s">
        <v>72</v>
      </c>
      <c r="B50" s="57">
        <v>4</v>
      </c>
      <c r="C50" s="57"/>
      <c r="D50" s="57"/>
      <c r="E50" s="57" t="s">
        <v>73</v>
      </c>
      <c r="F50" s="57" t="s">
        <v>335</v>
      </c>
      <c r="G50" s="57" t="s">
        <v>74</v>
      </c>
      <c r="H50" s="57" t="s">
        <v>336</v>
      </c>
      <c r="I50" s="41" t="s">
        <v>75</v>
      </c>
      <c r="J50" s="32" t="s">
        <v>431</v>
      </c>
      <c r="K50" s="207">
        <v>3.1050000000000004</v>
      </c>
      <c r="L50" s="32" t="s">
        <v>432</v>
      </c>
      <c r="M50" s="8">
        <v>2</v>
      </c>
      <c r="N50" s="196">
        <v>3</v>
      </c>
      <c r="O50" s="44" t="s">
        <v>699</v>
      </c>
      <c r="P50" s="45" t="s">
        <v>1046</v>
      </c>
      <c r="Q50" s="6" t="s">
        <v>688</v>
      </c>
      <c r="R50" s="64">
        <v>25000000</v>
      </c>
      <c r="S50" s="64">
        <v>0</v>
      </c>
      <c r="T50" s="64">
        <v>0</v>
      </c>
      <c r="U50" s="64">
        <v>0</v>
      </c>
      <c r="V50" s="64">
        <v>0</v>
      </c>
      <c r="W50" s="64">
        <v>0</v>
      </c>
      <c r="X50" s="64">
        <v>0</v>
      </c>
      <c r="Y50" s="64">
        <v>0</v>
      </c>
      <c r="Z50" s="64">
        <v>0</v>
      </c>
      <c r="AA50" s="1">
        <f t="shared" si="1"/>
        <v>25000000</v>
      </c>
      <c r="AB50" s="10" t="s">
        <v>471</v>
      </c>
      <c r="AC50" s="10"/>
    </row>
    <row r="51" spans="1:29" ht="56.25">
      <c r="A51" s="58"/>
      <c r="B51" s="58"/>
      <c r="C51" s="58"/>
      <c r="D51" s="58"/>
      <c r="E51" s="58"/>
      <c r="F51" s="58"/>
      <c r="G51" s="58"/>
      <c r="H51" s="58"/>
      <c r="I51" s="41" t="s">
        <v>76</v>
      </c>
      <c r="J51" s="32" t="s">
        <v>433</v>
      </c>
      <c r="K51" s="207">
        <v>6.46</v>
      </c>
      <c r="L51" s="32" t="s">
        <v>434</v>
      </c>
      <c r="M51" s="8">
        <v>0</v>
      </c>
      <c r="N51" s="196">
        <v>3</v>
      </c>
      <c r="O51" s="44" t="s">
        <v>700</v>
      </c>
      <c r="P51" s="45" t="s">
        <v>1029</v>
      </c>
      <c r="Q51" s="6" t="s">
        <v>701</v>
      </c>
      <c r="R51" s="64">
        <v>0</v>
      </c>
      <c r="S51" s="64">
        <v>0</v>
      </c>
      <c r="T51" s="64">
        <v>0</v>
      </c>
      <c r="U51" s="64">
        <v>100000000</v>
      </c>
      <c r="V51" s="64">
        <v>0</v>
      </c>
      <c r="W51" s="64">
        <v>0</v>
      </c>
      <c r="X51" s="64">
        <v>0</v>
      </c>
      <c r="Y51" s="64">
        <v>0</v>
      </c>
      <c r="Z51" s="64">
        <v>0</v>
      </c>
      <c r="AA51" s="1">
        <f t="shared" si="1"/>
        <v>100000000</v>
      </c>
      <c r="AB51" s="10" t="s">
        <v>471</v>
      </c>
      <c r="AC51" s="10"/>
    </row>
    <row r="52" spans="1:29" ht="56.25">
      <c r="A52" s="58"/>
      <c r="B52" s="58"/>
      <c r="C52" s="58"/>
      <c r="D52" s="58"/>
      <c r="E52" s="58"/>
      <c r="F52" s="58"/>
      <c r="G52" s="58"/>
      <c r="H52" s="58"/>
      <c r="I52" s="153" t="s">
        <v>77</v>
      </c>
      <c r="J52" s="153" t="s">
        <v>435</v>
      </c>
      <c r="K52" s="210">
        <v>4.095</v>
      </c>
      <c r="L52" s="153" t="s">
        <v>436</v>
      </c>
      <c r="M52" s="199">
        <v>1</v>
      </c>
      <c r="N52" s="199">
        <v>1</v>
      </c>
      <c r="O52" s="44" t="s">
        <v>702</v>
      </c>
      <c r="P52" s="45" t="s">
        <v>1029</v>
      </c>
      <c r="Q52" s="6" t="s">
        <v>688</v>
      </c>
      <c r="R52" s="64">
        <v>0</v>
      </c>
      <c r="S52" s="64">
        <v>0</v>
      </c>
      <c r="T52" s="64">
        <v>0</v>
      </c>
      <c r="U52" s="64">
        <v>25000000</v>
      </c>
      <c r="V52" s="64">
        <v>0</v>
      </c>
      <c r="W52" s="64">
        <v>0</v>
      </c>
      <c r="X52" s="64">
        <v>0</v>
      </c>
      <c r="Y52" s="64">
        <v>0</v>
      </c>
      <c r="Z52" s="64">
        <v>0</v>
      </c>
      <c r="AA52" s="1">
        <f t="shared" si="1"/>
        <v>25000000</v>
      </c>
      <c r="AB52" s="10" t="s">
        <v>471</v>
      </c>
      <c r="AC52" s="10"/>
    </row>
    <row r="53" spans="1:29" ht="33.75">
      <c r="A53" s="58"/>
      <c r="B53" s="58"/>
      <c r="C53" s="58"/>
      <c r="D53" s="58"/>
      <c r="E53" s="59"/>
      <c r="F53" s="59"/>
      <c r="G53" s="59"/>
      <c r="H53" s="59"/>
      <c r="I53" s="155"/>
      <c r="J53" s="155"/>
      <c r="K53" s="155"/>
      <c r="L53" s="155"/>
      <c r="M53" s="155"/>
      <c r="N53" s="155"/>
      <c r="O53" s="44" t="s">
        <v>703</v>
      </c>
      <c r="P53" s="45" t="s">
        <v>1047</v>
      </c>
      <c r="Q53" s="6"/>
      <c r="R53" s="64"/>
      <c r="S53" s="64"/>
      <c r="T53" s="64"/>
      <c r="U53" s="64"/>
      <c r="V53" s="64"/>
      <c r="W53" s="64"/>
      <c r="X53" s="64"/>
      <c r="Y53" s="64"/>
      <c r="Z53" s="64"/>
      <c r="AA53" s="1"/>
      <c r="AB53" s="10"/>
      <c r="AC53" s="10"/>
    </row>
    <row r="54" spans="1:29" ht="56.25">
      <c r="A54" s="58"/>
      <c r="B54" s="58"/>
      <c r="C54" s="58"/>
      <c r="D54" s="58"/>
      <c r="E54" s="57" t="s">
        <v>78</v>
      </c>
      <c r="F54" s="57" t="s">
        <v>337</v>
      </c>
      <c r="G54" s="57" t="s">
        <v>79</v>
      </c>
      <c r="H54" s="57" t="s">
        <v>338</v>
      </c>
      <c r="I54" s="41" t="s">
        <v>80</v>
      </c>
      <c r="J54" s="32" t="s">
        <v>437</v>
      </c>
      <c r="K54" s="210">
        <v>0</v>
      </c>
      <c r="L54" s="32" t="s">
        <v>438</v>
      </c>
      <c r="M54" s="8">
        <v>1</v>
      </c>
      <c r="N54" s="196">
        <v>0</v>
      </c>
      <c r="O54" s="44" t="s">
        <v>719</v>
      </c>
      <c r="P54" s="45" t="s">
        <v>1048</v>
      </c>
      <c r="Q54" s="6" t="s">
        <v>720</v>
      </c>
      <c r="R54" s="64">
        <v>25000000</v>
      </c>
      <c r="S54" s="64">
        <v>0</v>
      </c>
      <c r="T54" s="64">
        <v>0</v>
      </c>
      <c r="U54" s="64">
        <v>0</v>
      </c>
      <c r="V54" s="64">
        <v>0</v>
      </c>
      <c r="W54" s="64">
        <v>0</v>
      </c>
      <c r="X54" s="64">
        <v>0</v>
      </c>
      <c r="Y54" s="64">
        <v>0</v>
      </c>
      <c r="Z54" s="64">
        <v>0</v>
      </c>
      <c r="AA54" s="1">
        <f t="shared" si="1"/>
        <v>25000000</v>
      </c>
      <c r="AB54" s="10" t="s">
        <v>469</v>
      </c>
      <c r="AC54" s="10"/>
    </row>
    <row r="55" spans="1:29" ht="78.75">
      <c r="A55" s="58"/>
      <c r="B55" s="58"/>
      <c r="C55" s="58"/>
      <c r="D55" s="58"/>
      <c r="E55" s="58"/>
      <c r="F55" s="58"/>
      <c r="G55" s="59"/>
      <c r="H55" s="59"/>
      <c r="I55" s="41" t="s">
        <v>272</v>
      </c>
      <c r="J55" s="32" t="s">
        <v>439</v>
      </c>
      <c r="K55" s="210">
        <v>0</v>
      </c>
      <c r="L55" s="32" t="s">
        <v>440</v>
      </c>
      <c r="M55" s="8">
        <v>2</v>
      </c>
      <c r="N55" s="196">
        <v>0</v>
      </c>
      <c r="O55" s="44" t="s">
        <v>721</v>
      </c>
      <c r="P55" s="45" t="s">
        <v>1049</v>
      </c>
      <c r="Q55" s="6" t="s">
        <v>701</v>
      </c>
      <c r="R55" s="64">
        <v>0</v>
      </c>
      <c r="S55" s="64">
        <v>0</v>
      </c>
      <c r="T55" s="64">
        <v>0</v>
      </c>
      <c r="U55" s="64">
        <v>200000000</v>
      </c>
      <c r="V55" s="64">
        <v>0</v>
      </c>
      <c r="W55" s="64">
        <v>0</v>
      </c>
      <c r="X55" s="64">
        <v>0</v>
      </c>
      <c r="Y55" s="64">
        <v>0</v>
      </c>
      <c r="Z55" s="64">
        <v>0</v>
      </c>
      <c r="AA55" s="1">
        <f t="shared" si="1"/>
        <v>200000000</v>
      </c>
      <c r="AB55" s="10" t="s">
        <v>709</v>
      </c>
      <c r="AC55" s="10"/>
    </row>
    <row r="56" spans="1:29" ht="45" customHeight="1">
      <c r="A56" s="58"/>
      <c r="B56" s="58"/>
      <c r="C56" s="58"/>
      <c r="D56" s="58"/>
      <c r="E56" s="58"/>
      <c r="F56" s="58"/>
      <c r="G56" s="57" t="s">
        <v>81</v>
      </c>
      <c r="H56" s="57" t="s">
        <v>339</v>
      </c>
      <c r="I56" s="153" t="s">
        <v>82</v>
      </c>
      <c r="J56" s="32" t="s">
        <v>441</v>
      </c>
      <c r="K56" s="210">
        <v>4.5</v>
      </c>
      <c r="L56" s="32" t="s">
        <v>444</v>
      </c>
      <c r="M56" s="8">
        <v>1</v>
      </c>
      <c r="N56" s="196">
        <v>1</v>
      </c>
      <c r="O56" s="44" t="s">
        <v>713</v>
      </c>
      <c r="P56" s="180" t="s">
        <v>1050</v>
      </c>
      <c r="Q56" s="115" t="s">
        <v>701</v>
      </c>
      <c r="R56" s="165">
        <v>50000000</v>
      </c>
      <c r="S56" s="165">
        <v>0</v>
      </c>
      <c r="T56" s="165">
        <v>0</v>
      </c>
      <c r="U56" s="165">
        <v>50000000</v>
      </c>
      <c r="V56" s="165">
        <v>0</v>
      </c>
      <c r="W56" s="165">
        <v>0</v>
      </c>
      <c r="X56" s="165">
        <v>0</v>
      </c>
      <c r="Y56" s="165">
        <v>0</v>
      </c>
      <c r="Z56" s="165">
        <v>0</v>
      </c>
      <c r="AA56" s="165">
        <f t="shared" si="1"/>
        <v>100000000</v>
      </c>
      <c r="AB56" s="165" t="s">
        <v>708</v>
      </c>
      <c r="AC56" s="165"/>
    </row>
    <row r="57" spans="1:29" ht="56.25">
      <c r="A57" s="58"/>
      <c r="B57" s="58"/>
      <c r="C57" s="58"/>
      <c r="D57" s="58"/>
      <c r="E57" s="58"/>
      <c r="F57" s="58"/>
      <c r="G57" s="58"/>
      <c r="H57" s="58"/>
      <c r="I57" s="154"/>
      <c r="J57" s="32" t="s">
        <v>442</v>
      </c>
      <c r="K57" s="210">
        <v>4.5</v>
      </c>
      <c r="L57" s="32" t="s">
        <v>445</v>
      </c>
      <c r="M57" s="8">
        <v>1</v>
      </c>
      <c r="N57" s="196">
        <v>1</v>
      </c>
      <c r="O57" s="57" t="s">
        <v>710</v>
      </c>
      <c r="P57" s="117" t="s">
        <v>1029</v>
      </c>
      <c r="Q57" s="117"/>
      <c r="R57" s="167"/>
      <c r="S57" s="167"/>
      <c r="T57" s="167"/>
      <c r="U57" s="167"/>
      <c r="V57" s="167"/>
      <c r="W57" s="167"/>
      <c r="X57" s="167"/>
      <c r="Y57" s="167"/>
      <c r="Z57" s="167"/>
      <c r="AA57" s="167"/>
      <c r="AB57" s="167"/>
      <c r="AC57" s="167"/>
    </row>
    <row r="58" spans="1:29" ht="56.25">
      <c r="A58" s="58"/>
      <c r="B58" s="58"/>
      <c r="C58" s="58"/>
      <c r="D58" s="58"/>
      <c r="E58" s="58"/>
      <c r="F58" s="58"/>
      <c r="G58" s="58"/>
      <c r="H58" s="58"/>
      <c r="I58" s="155"/>
      <c r="J58" s="32" t="s">
        <v>443</v>
      </c>
      <c r="K58" s="210">
        <v>4.5</v>
      </c>
      <c r="L58" s="32" t="s">
        <v>446</v>
      </c>
      <c r="M58" s="8">
        <v>1</v>
      </c>
      <c r="N58" s="196">
        <v>1</v>
      </c>
      <c r="O58" s="59"/>
      <c r="P58" s="116"/>
      <c r="Q58" s="116"/>
      <c r="R58" s="166"/>
      <c r="S58" s="166"/>
      <c r="T58" s="166"/>
      <c r="U58" s="166"/>
      <c r="V58" s="166"/>
      <c r="W58" s="166"/>
      <c r="X58" s="166"/>
      <c r="Y58" s="166"/>
      <c r="Z58" s="166"/>
      <c r="AA58" s="166"/>
      <c r="AB58" s="166"/>
      <c r="AC58" s="166"/>
    </row>
    <row r="59" spans="1:29" ht="67.5">
      <c r="A59" s="58"/>
      <c r="B59" s="58"/>
      <c r="C59" s="58"/>
      <c r="D59" s="58"/>
      <c r="E59" s="58"/>
      <c r="F59" s="58"/>
      <c r="G59" s="58"/>
      <c r="H59" s="58"/>
      <c r="I59" s="153" t="s">
        <v>83</v>
      </c>
      <c r="J59" s="153" t="s">
        <v>443</v>
      </c>
      <c r="K59" s="199">
        <v>4.5</v>
      </c>
      <c r="L59" s="153" t="s">
        <v>447</v>
      </c>
      <c r="M59" s="199">
        <v>1</v>
      </c>
      <c r="N59" s="199">
        <v>1</v>
      </c>
      <c r="O59" s="44" t="s">
        <v>711</v>
      </c>
      <c r="P59" s="46" t="s">
        <v>1029</v>
      </c>
      <c r="Q59" s="57" t="s">
        <v>695</v>
      </c>
      <c r="R59" s="165">
        <v>25000000</v>
      </c>
      <c r="S59" s="165">
        <v>0</v>
      </c>
      <c r="T59" s="165">
        <v>0</v>
      </c>
      <c r="U59" s="165"/>
      <c r="V59" s="165">
        <v>0</v>
      </c>
      <c r="W59" s="165">
        <v>0</v>
      </c>
      <c r="X59" s="165">
        <v>0</v>
      </c>
      <c r="Y59" s="165">
        <v>0</v>
      </c>
      <c r="Z59" s="165">
        <v>0</v>
      </c>
      <c r="AA59" s="165">
        <f t="shared" si="1"/>
        <v>25000000</v>
      </c>
      <c r="AB59" s="165" t="s">
        <v>708</v>
      </c>
      <c r="AC59" s="165"/>
    </row>
    <row r="60" spans="1:29" ht="56.25">
      <c r="A60" s="58"/>
      <c r="B60" s="58"/>
      <c r="C60" s="58"/>
      <c r="D60" s="58"/>
      <c r="E60" s="58"/>
      <c r="F60" s="58"/>
      <c r="G60" s="59"/>
      <c r="H60" s="59"/>
      <c r="I60" s="155"/>
      <c r="J60" s="155"/>
      <c r="K60" s="155"/>
      <c r="L60" s="155"/>
      <c r="M60" s="155"/>
      <c r="N60" s="155"/>
      <c r="O60" s="44" t="s">
        <v>712</v>
      </c>
      <c r="P60" s="46" t="s">
        <v>1051</v>
      </c>
      <c r="Q60" s="59"/>
      <c r="R60" s="166"/>
      <c r="S60" s="166"/>
      <c r="T60" s="166"/>
      <c r="U60" s="166"/>
      <c r="V60" s="166"/>
      <c r="W60" s="166"/>
      <c r="X60" s="166"/>
      <c r="Y60" s="166"/>
      <c r="Z60" s="166"/>
      <c r="AA60" s="166"/>
      <c r="AB60" s="166"/>
      <c r="AC60" s="166"/>
    </row>
    <row r="61" spans="1:29" ht="90">
      <c r="A61" s="58"/>
      <c r="B61" s="58"/>
      <c r="C61" s="58"/>
      <c r="D61" s="58"/>
      <c r="E61" s="58"/>
      <c r="F61" s="58"/>
      <c r="G61" s="10" t="s">
        <v>84</v>
      </c>
      <c r="H61" s="10" t="s">
        <v>340</v>
      </c>
      <c r="I61" s="41" t="s">
        <v>85</v>
      </c>
      <c r="J61" s="10" t="s">
        <v>448</v>
      </c>
      <c r="K61" s="211">
        <v>55</v>
      </c>
      <c r="L61" s="32" t="s">
        <v>449</v>
      </c>
      <c r="M61" s="8">
        <v>1</v>
      </c>
      <c r="N61" s="6">
        <v>1</v>
      </c>
      <c r="O61" s="6" t="s">
        <v>722</v>
      </c>
      <c r="P61" s="4" t="s">
        <v>1029</v>
      </c>
      <c r="Q61" s="6" t="s">
        <v>688</v>
      </c>
      <c r="R61" s="64">
        <v>0</v>
      </c>
      <c r="S61" s="64">
        <v>0</v>
      </c>
      <c r="T61" s="64">
        <v>0</v>
      </c>
      <c r="U61" s="64">
        <v>200000000</v>
      </c>
      <c r="V61" s="64">
        <v>0</v>
      </c>
      <c r="W61" s="64">
        <v>0</v>
      </c>
      <c r="X61" s="64">
        <v>0</v>
      </c>
      <c r="Y61" s="64">
        <v>0</v>
      </c>
      <c r="Z61" s="64">
        <v>0</v>
      </c>
      <c r="AA61" s="1">
        <f t="shared" si="1"/>
        <v>200000000</v>
      </c>
      <c r="AB61" s="10" t="s">
        <v>470</v>
      </c>
      <c r="AC61" s="10"/>
    </row>
    <row r="62" spans="1:29" ht="67.5">
      <c r="A62" s="58"/>
      <c r="B62" s="58"/>
      <c r="C62" s="58"/>
      <c r="D62" s="58"/>
      <c r="E62" s="58"/>
      <c r="F62" s="58"/>
      <c r="G62" s="57" t="s">
        <v>247</v>
      </c>
      <c r="H62" s="57" t="s">
        <v>341</v>
      </c>
      <c r="I62" s="41" t="s">
        <v>248</v>
      </c>
      <c r="J62" s="10" t="s">
        <v>450</v>
      </c>
      <c r="K62" s="212">
        <v>3</v>
      </c>
      <c r="L62" s="32" t="s">
        <v>451</v>
      </c>
      <c r="M62" s="8">
        <v>1</v>
      </c>
      <c r="N62" s="6">
        <v>1</v>
      </c>
      <c r="O62" s="6" t="s">
        <v>723</v>
      </c>
      <c r="P62" s="4" t="s">
        <v>1029</v>
      </c>
      <c r="Q62" s="13" t="s">
        <v>717</v>
      </c>
      <c r="R62" s="64">
        <v>0</v>
      </c>
      <c r="S62" s="64">
        <v>200000000</v>
      </c>
      <c r="T62" s="64">
        <v>0</v>
      </c>
      <c r="U62" s="64">
        <v>0</v>
      </c>
      <c r="V62" s="64">
        <v>0</v>
      </c>
      <c r="W62" s="64">
        <v>0</v>
      </c>
      <c r="X62" s="64">
        <v>0</v>
      </c>
      <c r="Y62" s="64">
        <v>0</v>
      </c>
      <c r="Z62" s="64">
        <v>0</v>
      </c>
      <c r="AA62" s="1">
        <f t="shared" si="1"/>
        <v>200000000</v>
      </c>
      <c r="AB62" s="10" t="s">
        <v>470</v>
      </c>
      <c r="AC62" s="10"/>
    </row>
    <row r="63" spans="1:29" ht="67.5">
      <c r="A63" s="58"/>
      <c r="B63" s="58"/>
      <c r="C63" s="58"/>
      <c r="D63" s="58"/>
      <c r="E63" s="58"/>
      <c r="F63" s="58"/>
      <c r="G63" s="58"/>
      <c r="H63" s="58"/>
      <c r="I63" s="88" t="s">
        <v>249</v>
      </c>
      <c r="J63" s="10" t="s">
        <v>452</v>
      </c>
      <c r="K63" s="212">
        <v>0</v>
      </c>
      <c r="L63" s="32" t="s">
        <v>397</v>
      </c>
      <c r="M63" s="8">
        <v>1</v>
      </c>
      <c r="N63" s="6">
        <v>0</v>
      </c>
      <c r="O63" s="6" t="s">
        <v>249</v>
      </c>
      <c r="P63" s="4" t="s">
        <v>1035</v>
      </c>
      <c r="Q63" s="13" t="s">
        <v>717</v>
      </c>
      <c r="R63" s="64">
        <v>0</v>
      </c>
      <c r="S63" s="64">
        <v>100000000</v>
      </c>
      <c r="T63" s="64">
        <v>0</v>
      </c>
      <c r="U63" s="64">
        <v>0</v>
      </c>
      <c r="V63" s="64">
        <v>0</v>
      </c>
      <c r="W63" s="64">
        <v>0</v>
      </c>
      <c r="X63" s="64">
        <v>0</v>
      </c>
      <c r="Y63" s="64">
        <v>0</v>
      </c>
      <c r="Z63" s="64">
        <v>0</v>
      </c>
      <c r="AA63" s="1">
        <f t="shared" si="1"/>
        <v>100000000</v>
      </c>
      <c r="AB63" s="10" t="s">
        <v>470</v>
      </c>
      <c r="AC63" s="10"/>
    </row>
    <row r="64" spans="1:29" ht="90">
      <c r="A64" s="58"/>
      <c r="B64" s="58"/>
      <c r="C64" s="58"/>
      <c r="D64" s="58"/>
      <c r="E64" s="58"/>
      <c r="F64" s="58"/>
      <c r="G64" s="58"/>
      <c r="H64" s="58"/>
      <c r="I64" s="88" t="s">
        <v>250</v>
      </c>
      <c r="J64" s="10" t="s">
        <v>453</v>
      </c>
      <c r="K64" s="212">
        <v>3</v>
      </c>
      <c r="L64" s="32" t="s">
        <v>454</v>
      </c>
      <c r="M64" s="8">
        <v>2</v>
      </c>
      <c r="N64" s="6">
        <v>3</v>
      </c>
      <c r="O64" s="6" t="s">
        <v>1024</v>
      </c>
      <c r="P64" s="4" t="s">
        <v>1050</v>
      </c>
      <c r="Q64" s="13" t="s">
        <v>717</v>
      </c>
      <c r="R64" s="64">
        <v>0</v>
      </c>
      <c r="S64" s="64">
        <v>300000000</v>
      </c>
      <c r="T64" s="64">
        <v>0</v>
      </c>
      <c r="U64" s="64">
        <v>0</v>
      </c>
      <c r="V64" s="64">
        <v>0</v>
      </c>
      <c r="W64" s="64">
        <v>0</v>
      </c>
      <c r="X64" s="64">
        <v>0</v>
      </c>
      <c r="Y64" s="64">
        <v>0</v>
      </c>
      <c r="Z64" s="64">
        <v>0</v>
      </c>
      <c r="AA64" s="1">
        <f t="shared" si="1"/>
        <v>300000000</v>
      </c>
      <c r="AB64" s="10" t="s">
        <v>470</v>
      </c>
      <c r="AC64" s="10"/>
    </row>
    <row r="65" spans="1:29" ht="67.5">
      <c r="A65" s="58"/>
      <c r="B65" s="58"/>
      <c r="C65" s="58"/>
      <c r="D65" s="58"/>
      <c r="E65" s="58"/>
      <c r="F65" s="58"/>
      <c r="G65" s="58"/>
      <c r="H65" s="58"/>
      <c r="I65" s="41" t="s">
        <v>251</v>
      </c>
      <c r="J65" s="57" t="s">
        <v>455</v>
      </c>
      <c r="K65" s="213">
        <v>3</v>
      </c>
      <c r="L65" s="57" t="s">
        <v>444</v>
      </c>
      <c r="M65" s="198">
        <v>1</v>
      </c>
      <c r="N65" s="198">
        <v>1</v>
      </c>
      <c r="O65" s="6" t="s">
        <v>724</v>
      </c>
      <c r="P65" s="4" t="s">
        <v>1052</v>
      </c>
      <c r="Q65" s="13" t="s">
        <v>717</v>
      </c>
      <c r="R65" s="64">
        <v>0</v>
      </c>
      <c r="S65" s="64">
        <v>180000000</v>
      </c>
      <c r="T65" s="64">
        <v>0</v>
      </c>
      <c r="U65" s="64">
        <v>0</v>
      </c>
      <c r="V65" s="64">
        <v>0</v>
      </c>
      <c r="W65" s="64">
        <v>0</v>
      </c>
      <c r="X65" s="64">
        <v>0</v>
      </c>
      <c r="Y65" s="64">
        <v>0</v>
      </c>
      <c r="Z65" s="64">
        <v>0</v>
      </c>
      <c r="AA65" s="1">
        <f t="shared" si="1"/>
        <v>180000000</v>
      </c>
      <c r="AB65" s="10" t="s">
        <v>470</v>
      </c>
      <c r="AC65" s="10"/>
    </row>
    <row r="66" spans="1:29" ht="56.25">
      <c r="A66" s="58"/>
      <c r="B66" s="58"/>
      <c r="C66" s="58"/>
      <c r="D66" s="58"/>
      <c r="E66" s="58"/>
      <c r="F66" s="58"/>
      <c r="G66" s="58"/>
      <c r="H66" s="58"/>
      <c r="I66" s="41" t="s">
        <v>255</v>
      </c>
      <c r="J66" s="59"/>
      <c r="K66" s="212"/>
      <c r="L66" s="59"/>
      <c r="M66" s="59"/>
      <c r="N66" s="59"/>
      <c r="O66" s="6" t="s">
        <v>725</v>
      </c>
      <c r="P66" s="4" t="s">
        <v>1053</v>
      </c>
      <c r="Q66" s="13" t="s">
        <v>717</v>
      </c>
      <c r="R66" s="64">
        <v>0</v>
      </c>
      <c r="S66" s="64">
        <v>115000000</v>
      </c>
      <c r="T66" s="64">
        <v>0</v>
      </c>
      <c r="U66" s="64">
        <v>0</v>
      </c>
      <c r="V66" s="64">
        <v>0</v>
      </c>
      <c r="W66" s="64">
        <v>0</v>
      </c>
      <c r="X66" s="64">
        <v>0</v>
      </c>
      <c r="Y66" s="64">
        <v>0</v>
      </c>
      <c r="Z66" s="64">
        <v>0</v>
      </c>
      <c r="AA66" s="1">
        <f>SUM(R66:Z66)</f>
        <v>115000000</v>
      </c>
      <c r="AB66" s="10" t="s">
        <v>470</v>
      </c>
      <c r="AC66" s="10"/>
    </row>
    <row r="67" spans="1:29" ht="56.25">
      <c r="A67" s="58"/>
      <c r="B67" s="58"/>
      <c r="C67" s="58"/>
      <c r="D67" s="58"/>
      <c r="E67" s="58"/>
      <c r="F67" s="58"/>
      <c r="G67" s="58"/>
      <c r="H67" s="58"/>
      <c r="I67" s="41" t="s">
        <v>252</v>
      </c>
      <c r="J67" s="10" t="s">
        <v>456</v>
      </c>
      <c r="K67" s="8">
        <v>3</v>
      </c>
      <c r="L67" s="32" t="s">
        <v>457</v>
      </c>
      <c r="M67" s="8">
        <v>1</v>
      </c>
      <c r="N67" s="6">
        <v>1</v>
      </c>
      <c r="O67" s="6" t="s">
        <v>726</v>
      </c>
      <c r="P67" s="4" t="s">
        <v>1054</v>
      </c>
      <c r="Q67" s="13" t="s">
        <v>717</v>
      </c>
      <c r="R67" s="64">
        <v>0</v>
      </c>
      <c r="S67" s="64">
        <v>100000000</v>
      </c>
      <c r="T67" s="64">
        <v>0</v>
      </c>
      <c r="U67" s="64">
        <v>0</v>
      </c>
      <c r="V67" s="64">
        <v>0</v>
      </c>
      <c r="W67" s="64">
        <v>0</v>
      </c>
      <c r="X67" s="64">
        <v>0</v>
      </c>
      <c r="Y67" s="64">
        <v>0</v>
      </c>
      <c r="Z67" s="64">
        <v>0</v>
      </c>
      <c r="AA67" s="1">
        <f t="shared" si="1"/>
        <v>100000000</v>
      </c>
      <c r="AB67" s="10" t="s">
        <v>470</v>
      </c>
      <c r="AC67" s="10"/>
    </row>
    <row r="68" spans="1:29" ht="56.25">
      <c r="A68" s="58"/>
      <c r="B68" s="58"/>
      <c r="C68" s="58"/>
      <c r="D68" s="58"/>
      <c r="E68" s="58"/>
      <c r="F68" s="58"/>
      <c r="G68" s="58"/>
      <c r="H68" s="58"/>
      <c r="I68" s="41" t="s">
        <v>253</v>
      </c>
      <c r="J68" s="10" t="s">
        <v>458</v>
      </c>
      <c r="K68" s="8">
        <v>3</v>
      </c>
      <c r="L68" s="32" t="s">
        <v>444</v>
      </c>
      <c r="M68" s="8">
        <v>1</v>
      </c>
      <c r="N68" s="6">
        <v>1</v>
      </c>
      <c r="O68" s="6" t="s">
        <v>727</v>
      </c>
      <c r="P68" s="4" t="s">
        <v>1029</v>
      </c>
      <c r="Q68" s="13" t="s">
        <v>717</v>
      </c>
      <c r="R68" s="64">
        <v>0</v>
      </c>
      <c r="S68" s="64">
        <v>70000000</v>
      </c>
      <c r="T68" s="64">
        <v>0</v>
      </c>
      <c r="U68" s="64">
        <v>0</v>
      </c>
      <c r="V68" s="64">
        <v>0</v>
      </c>
      <c r="W68" s="64">
        <v>0</v>
      </c>
      <c r="X68" s="64">
        <v>0</v>
      </c>
      <c r="Y68" s="64">
        <v>0</v>
      </c>
      <c r="Z68" s="64">
        <v>0</v>
      </c>
      <c r="AA68" s="1">
        <f t="shared" si="1"/>
        <v>70000000</v>
      </c>
      <c r="AB68" s="10" t="s">
        <v>470</v>
      </c>
      <c r="AC68" s="10"/>
    </row>
    <row r="69" spans="1:29" ht="67.5">
      <c r="A69" s="58"/>
      <c r="B69" s="58"/>
      <c r="C69" s="58"/>
      <c r="D69" s="58"/>
      <c r="E69" s="58"/>
      <c r="F69" s="58"/>
      <c r="G69" s="58"/>
      <c r="H69" s="58"/>
      <c r="I69" s="41" t="s">
        <v>254</v>
      </c>
      <c r="J69" s="10" t="s">
        <v>459</v>
      </c>
      <c r="K69" s="8">
        <v>3</v>
      </c>
      <c r="L69" s="32" t="s">
        <v>460</v>
      </c>
      <c r="M69" s="8">
        <v>1</v>
      </c>
      <c r="N69" s="6">
        <v>1</v>
      </c>
      <c r="O69" s="6" t="s">
        <v>694</v>
      </c>
      <c r="P69" s="4" t="s">
        <v>1035</v>
      </c>
      <c r="Q69" s="13" t="s">
        <v>695</v>
      </c>
      <c r="R69" s="64">
        <v>0</v>
      </c>
      <c r="S69" s="64">
        <v>80000000</v>
      </c>
      <c r="T69" s="64">
        <v>0</v>
      </c>
      <c r="U69" s="64">
        <v>0</v>
      </c>
      <c r="V69" s="64">
        <v>0</v>
      </c>
      <c r="W69" s="64">
        <v>0</v>
      </c>
      <c r="X69" s="64">
        <v>0</v>
      </c>
      <c r="Y69" s="64">
        <v>0</v>
      </c>
      <c r="Z69" s="64">
        <v>0</v>
      </c>
      <c r="AA69" s="1">
        <f t="shared" si="1"/>
        <v>80000000</v>
      </c>
      <c r="AB69" s="10" t="s">
        <v>693</v>
      </c>
      <c r="AC69" s="10"/>
    </row>
    <row r="70" spans="1:29" ht="56.25" customHeight="1">
      <c r="A70" s="58"/>
      <c r="B70" s="58"/>
      <c r="C70" s="58"/>
      <c r="D70" s="58"/>
      <c r="E70" s="58"/>
      <c r="F70" s="58"/>
      <c r="G70" s="58"/>
      <c r="H70" s="58"/>
      <c r="I70" s="41" t="s">
        <v>256</v>
      </c>
      <c r="J70" s="57" t="s">
        <v>461</v>
      </c>
      <c r="K70" s="8">
        <v>3</v>
      </c>
      <c r="L70" s="57" t="s">
        <v>462</v>
      </c>
      <c r="M70" s="198">
        <v>2</v>
      </c>
      <c r="N70" s="198">
        <v>1</v>
      </c>
      <c r="O70" s="6" t="s">
        <v>730</v>
      </c>
      <c r="P70" s="4" t="s">
        <v>1055</v>
      </c>
      <c r="Q70" s="13" t="s">
        <v>717</v>
      </c>
      <c r="R70" s="64">
        <v>0</v>
      </c>
      <c r="S70" s="64">
        <v>200000000</v>
      </c>
      <c r="T70" s="64">
        <v>0</v>
      </c>
      <c r="U70" s="64">
        <v>0</v>
      </c>
      <c r="V70" s="64">
        <v>0</v>
      </c>
      <c r="W70" s="64">
        <v>0</v>
      </c>
      <c r="X70" s="64">
        <v>0</v>
      </c>
      <c r="Y70" s="64">
        <v>0</v>
      </c>
      <c r="Z70" s="64">
        <v>0</v>
      </c>
      <c r="AA70" s="1">
        <f t="shared" si="1"/>
        <v>200000000</v>
      </c>
      <c r="AB70" s="10" t="s">
        <v>470</v>
      </c>
      <c r="AC70" s="10"/>
    </row>
    <row r="71" spans="1:29" ht="56.25">
      <c r="A71" s="59"/>
      <c r="B71" s="59"/>
      <c r="C71" s="59"/>
      <c r="D71" s="59"/>
      <c r="E71" s="59"/>
      <c r="F71" s="59"/>
      <c r="G71" s="59"/>
      <c r="H71" s="59"/>
      <c r="I71" s="41" t="s">
        <v>257</v>
      </c>
      <c r="J71" s="59"/>
      <c r="K71" s="59"/>
      <c r="L71" s="59"/>
      <c r="M71" s="59"/>
      <c r="N71" s="59"/>
      <c r="O71" s="6" t="s">
        <v>728</v>
      </c>
      <c r="P71" s="4" t="s">
        <v>1055</v>
      </c>
      <c r="Q71" s="13" t="s">
        <v>729</v>
      </c>
      <c r="R71" s="64">
        <v>0</v>
      </c>
      <c r="S71" s="64">
        <v>205000000</v>
      </c>
      <c r="T71" s="64">
        <v>0</v>
      </c>
      <c r="U71" s="64">
        <v>0</v>
      </c>
      <c r="V71" s="64">
        <v>0</v>
      </c>
      <c r="W71" s="64">
        <v>0</v>
      </c>
      <c r="X71" s="64">
        <v>0</v>
      </c>
      <c r="Y71" s="64">
        <v>0</v>
      </c>
      <c r="Z71" s="64">
        <v>0</v>
      </c>
      <c r="AA71" s="1">
        <f t="shared" si="1"/>
        <v>205000000</v>
      </c>
      <c r="AB71" s="10" t="s">
        <v>470</v>
      </c>
      <c r="AC71" s="10"/>
    </row>
    <row r="72" spans="1:29" ht="12.75">
      <c r="A72" s="83" t="s">
        <v>71</v>
      </c>
      <c r="B72" s="67"/>
      <c r="C72" s="67"/>
      <c r="D72" s="67"/>
      <c r="E72" s="67"/>
      <c r="F72" s="67"/>
      <c r="G72" s="67"/>
      <c r="H72" s="67"/>
      <c r="I72" s="76"/>
      <c r="J72" s="67"/>
      <c r="K72" s="77"/>
      <c r="L72" s="69"/>
      <c r="M72" s="78"/>
      <c r="N72" s="67"/>
      <c r="O72" s="82"/>
      <c r="P72" s="70"/>
      <c r="Q72" s="87"/>
      <c r="R72" s="85">
        <f aca="true" t="shared" si="3" ref="R72:AA72">SUM(R50:R71)</f>
        <v>125000000</v>
      </c>
      <c r="S72" s="85">
        <f t="shared" si="3"/>
        <v>1550000000</v>
      </c>
      <c r="T72" s="85">
        <f t="shared" si="3"/>
        <v>0</v>
      </c>
      <c r="U72" s="85">
        <f t="shared" si="3"/>
        <v>575000000</v>
      </c>
      <c r="V72" s="85">
        <f t="shared" si="3"/>
        <v>0</v>
      </c>
      <c r="W72" s="85">
        <f t="shared" si="3"/>
        <v>0</v>
      </c>
      <c r="X72" s="85">
        <f t="shared" si="3"/>
        <v>0</v>
      </c>
      <c r="Y72" s="85">
        <f t="shared" si="3"/>
        <v>0</v>
      </c>
      <c r="Z72" s="85">
        <f t="shared" si="3"/>
        <v>0</v>
      </c>
      <c r="AA72" s="85">
        <f t="shared" si="3"/>
        <v>2250000000</v>
      </c>
      <c r="AB72" s="67"/>
      <c r="AC72" s="67"/>
    </row>
    <row r="73" spans="1:29" ht="90">
      <c r="A73" s="57" t="s">
        <v>86</v>
      </c>
      <c r="B73" s="57">
        <v>5</v>
      </c>
      <c r="C73" s="57"/>
      <c r="D73" s="57"/>
      <c r="E73" s="57" t="s">
        <v>87</v>
      </c>
      <c r="F73" s="57" t="s">
        <v>342</v>
      </c>
      <c r="G73" s="57" t="s">
        <v>88</v>
      </c>
      <c r="H73" s="57" t="s">
        <v>343</v>
      </c>
      <c r="I73" s="88" t="s">
        <v>89</v>
      </c>
      <c r="J73" s="10" t="s">
        <v>463</v>
      </c>
      <c r="K73" s="207">
        <v>2.29</v>
      </c>
      <c r="L73" s="32" t="s">
        <v>464</v>
      </c>
      <c r="M73" s="8">
        <v>2</v>
      </c>
      <c r="N73" s="6">
        <v>2</v>
      </c>
      <c r="O73" s="6" t="s">
        <v>871</v>
      </c>
      <c r="P73" s="4" t="s">
        <v>1056</v>
      </c>
      <c r="Q73" s="13" t="s">
        <v>872</v>
      </c>
      <c r="R73" s="64">
        <v>100000000</v>
      </c>
      <c r="S73" s="64">
        <v>0</v>
      </c>
      <c r="T73" s="64">
        <v>0</v>
      </c>
      <c r="U73" s="64">
        <v>0</v>
      </c>
      <c r="V73" s="64">
        <v>0</v>
      </c>
      <c r="W73" s="64">
        <v>0</v>
      </c>
      <c r="X73" s="64">
        <v>0</v>
      </c>
      <c r="Y73" s="64">
        <v>0</v>
      </c>
      <c r="Z73" s="64">
        <v>0</v>
      </c>
      <c r="AA73" s="1">
        <f t="shared" si="1"/>
        <v>100000000</v>
      </c>
      <c r="AB73" s="10" t="s">
        <v>468</v>
      </c>
      <c r="AC73" s="10"/>
    </row>
    <row r="74" spans="1:29" s="90" customFormat="1" ht="123.75">
      <c r="A74" s="58"/>
      <c r="B74" s="58"/>
      <c r="C74" s="58"/>
      <c r="D74" s="58"/>
      <c r="E74" s="58"/>
      <c r="F74" s="58"/>
      <c r="G74" s="58"/>
      <c r="H74" s="58"/>
      <c r="I74" s="88" t="s">
        <v>90</v>
      </c>
      <c r="J74" s="156" t="s">
        <v>465</v>
      </c>
      <c r="K74" s="207">
        <v>0</v>
      </c>
      <c r="L74" s="156" t="s">
        <v>389</v>
      </c>
      <c r="M74" s="16">
        <v>1</v>
      </c>
      <c r="N74" s="16">
        <v>1</v>
      </c>
      <c r="O74" s="11" t="s">
        <v>873</v>
      </c>
      <c r="P74" s="16" t="s">
        <v>1057</v>
      </c>
      <c r="Q74" s="16" t="s">
        <v>872</v>
      </c>
      <c r="R74" s="89">
        <v>0</v>
      </c>
      <c r="S74" s="89">
        <v>0</v>
      </c>
      <c r="T74" s="89">
        <v>0</v>
      </c>
      <c r="U74" s="64">
        <v>100000000</v>
      </c>
      <c r="V74" s="64">
        <v>0</v>
      </c>
      <c r="W74" s="64">
        <v>0</v>
      </c>
      <c r="X74" s="64">
        <v>0</v>
      </c>
      <c r="Y74" s="64">
        <v>0</v>
      </c>
      <c r="Z74" s="64">
        <v>0</v>
      </c>
      <c r="AA74" s="1">
        <f>SUM(R74:Z74)</f>
        <v>100000000</v>
      </c>
      <c r="AB74" s="11" t="s">
        <v>468</v>
      </c>
      <c r="AC74" s="11"/>
    </row>
    <row r="75" spans="1:29" s="90" customFormat="1" ht="56.25">
      <c r="A75" s="59"/>
      <c r="B75" s="59"/>
      <c r="C75" s="59"/>
      <c r="D75" s="59"/>
      <c r="E75" s="59"/>
      <c r="F75" s="59"/>
      <c r="G75" s="59"/>
      <c r="H75" s="59"/>
      <c r="I75" s="88" t="s">
        <v>271</v>
      </c>
      <c r="J75" s="156" t="s">
        <v>466</v>
      </c>
      <c r="K75" s="198">
        <v>41.39</v>
      </c>
      <c r="L75" s="16" t="s">
        <v>467</v>
      </c>
      <c r="M75" s="16">
        <v>2</v>
      </c>
      <c r="N75" s="16">
        <v>4</v>
      </c>
      <c r="O75" s="11" t="s">
        <v>874</v>
      </c>
      <c r="P75" s="16" t="s">
        <v>1058</v>
      </c>
      <c r="Q75" s="16" t="s">
        <v>717</v>
      </c>
      <c r="R75" s="89">
        <v>0</v>
      </c>
      <c r="S75" s="89">
        <v>0</v>
      </c>
      <c r="T75" s="89">
        <v>0</v>
      </c>
      <c r="U75" s="64">
        <v>423000000</v>
      </c>
      <c r="V75" s="64">
        <v>0</v>
      </c>
      <c r="W75" s="64">
        <v>0</v>
      </c>
      <c r="X75" s="64">
        <v>0</v>
      </c>
      <c r="Y75" s="64">
        <v>0</v>
      </c>
      <c r="Z75" s="64">
        <v>0</v>
      </c>
      <c r="AA75" s="1">
        <f>SUM(R75:Z75)</f>
        <v>423000000</v>
      </c>
      <c r="AB75" s="144" t="s">
        <v>468</v>
      </c>
      <c r="AC75" s="11"/>
    </row>
    <row r="76" spans="1:29" ht="13.5">
      <c r="A76" s="83" t="s">
        <v>71</v>
      </c>
      <c r="B76" s="83"/>
      <c r="C76" s="83"/>
      <c r="D76" s="83"/>
      <c r="E76" s="83"/>
      <c r="F76" s="83"/>
      <c r="G76" s="91"/>
      <c r="H76" s="91"/>
      <c r="I76" s="92"/>
      <c r="J76" s="93"/>
      <c r="K76" s="94"/>
      <c r="L76" s="95"/>
      <c r="M76" s="95"/>
      <c r="N76" s="96"/>
      <c r="O76" s="96"/>
      <c r="P76" s="96"/>
      <c r="Q76" s="96"/>
      <c r="R76" s="97">
        <f>SUM(R73:R75)</f>
        <v>100000000</v>
      </c>
      <c r="S76" s="97">
        <f aca="true" t="shared" si="4" ref="S76:Z76">SUM(S73:S75)</f>
        <v>0</v>
      </c>
      <c r="T76" s="97">
        <f t="shared" si="4"/>
        <v>0</v>
      </c>
      <c r="U76" s="97">
        <f t="shared" si="4"/>
        <v>523000000</v>
      </c>
      <c r="V76" s="97">
        <f t="shared" si="4"/>
        <v>0</v>
      </c>
      <c r="W76" s="97">
        <f t="shared" si="4"/>
        <v>0</v>
      </c>
      <c r="X76" s="97">
        <f t="shared" si="4"/>
        <v>0</v>
      </c>
      <c r="Y76" s="97">
        <f t="shared" si="4"/>
        <v>0</v>
      </c>
      <c r="Z76" s="97">
        <f t="shared" si="4"/>
        <v>0</v>
      </c>
      <c r="AA76" s="97">
        <f>SUM(AA73:AA75)</f>
        <v>623000000</v>
      </c>
      <c r="AB76" s="98"/>
      <c r="AC76" s="83"/>
    </row>
    <row r="77" spans="1:29" ht="12.75">
      <c r="A77" s="99" t="s">
        <v>30</v>
      </c>
      <c r="B77" s="100"/>
      <c r="C77" s="100"/>
      <c r="D77" s="100"/>
      <c r="E77" s="100"/>
      <c r="F77" s="100"/>
      <c r="G77" s="100"/>
      <c r="H77" s="100"/>
      <c r="I77" s="100"/>
      <c r="J77" s="100"/>
      <c r="K77" s="101"/>
      <c r="L77" s="100"/>
      <c r="M77" s="100"/>
      <c r="N77" s="100"/>
      <c r="O77" s="100"/>
      <c r="P77" s="100"/>
      <c r="Q77" s="100"/>
      <c r="R77" s="102">
        <f aca="true" t="shared" si="5" ref="R77:AA77">+R76+R72+R49+R19</f>
        <v>925865207.6600001</v>
      </c>
      <c r="S77" s="102">
        <f t="shared" si="5"/>
        <v>1996500000</v>
      </c>
      <c r="T77" s="102">
        <f t="shared" si="5"/>
        <v>0</v>
      </c>
      <c r="U77" s="102">
        <f t="shared" si="5"/>
        <v>5398000000</v>
      </c>
      <c r="V77" s="102">
        <f t="shared" si="5"/>
        <v>0</v>
      </c>
      <c r="W77" s="102">
        <f t="shared" si="5"/>
        <v>0</v>
      </c>
      <c r="X77" s="102">
        <f t="shared" si="5"/>
        <v>0</v>
      </c>
      <c r="Y77" s="102">
        <f t="shared" si="5"/>
        <v>0</v>
      </c>
      <c r="Z77" s="102">
        <f t="shared" si="5"/>
        <v>0</v>
      </c>
      <c r="AA77" s="102">
        <f t="shared" si="5"/>
        <v>8320365207.66</v>
      </c>
      <c r="AB77" s="100"/>
      <c r="AC77" s="100"/>
    </row>
  </sheetData>
  <sheetProtection/>
  <mergeCells count="24">
    <mergeCell ref="A1:AC1"/>
    <mergeCell ref="A2:AC2"/>
    <mergeCell ref="A3:AC3"/>
    <mergeCell ref="A4:AC4"/>
    <mergeCell ref="A5:AC5"/>
    <mergeCell ref="A6:AC6"/>
    <mergeCell ref="AA12:AA13"/>
    <mergeCell ref="K12:K13"/>
    <mergeCell ref="L12:N12"/>
    <mergeCell ref="AB12:AB13"/>
    <mergeCell ref="G12:G13"/>
    <mergeCell ref="AC12:AC13"/>
    <mergeCell ref="R12:Z12"/>
    <mergeCell ref="H12:H13"/>
    <mergeCell ref="I12:I13"/>
    <mergeCell ref="J12:J13"/>
    <mergeCell ref="A12:A13"/>
    <mergeCell ref="B12:B13"/>
    <mergeCell ref="I9:J9"/>
    <mergeCell ref="C12:C13"/>
    <mergeCell ref="D12:D13"/>
    <mergeCell ref="E12:E13"/>
    <mergeCell ref="F12:F13"/>
    <mergeCell ref="C10:P1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C51"/>
  <sheetViews>
    <sheetView zoomScale="30" zoomScaleNormal="30" zoomScalePageLayoutView="0" workbookViewId="0" topLeftCell="A17">
      <pane ySplit="1" topLeftCell="A18" activePane="bottomLeft" state="frozen"/>
      <selection pane="topLeft" activeCell="A17" sqref="A17"/>
      <selection pane="bottomLeft" activeCell="AD49" sqref="AD49"/>
    </sheetView>
  </sheetViews>
  <sheetFormatPr defaultColWidth="11.421875" defaultRowHeight="12.75"/>
  <cols>
    <col min="7" max="7" width="14.8515625" style="0" customWidth="1"/>
    <col min="9" max="9" width="26.7109375" style="0" customWidth="1"/>
    <col min="10" max="10" width="24.28125" style="0" customWidth="1"/>
    <col min="12" max="12" width="13.7109375" style="0" customWidth="1"/>
    <col min="15" max="15" width="22.57421875" style="0" customWidth="1"/>
    <col min="17" max="17" width="24.00390625" style="0" customWidth="1"/>
    <col min="18" max="18" width="16.57421875" style="0" bestFit="1" customWidth="1"/>
    <col min="21" max="21" width="19.140625" style="0" bestFit="1" customWidth="1"/>
    <col min="27" max="27" width="19.140625" style="0" bestFit="1" customWidth="1"/>
    <col min="28" max="28" width="13.57421875" style="0" customWidth="1"/>
    <col min="29" max="29" width="17.140625" style="0" customWidth="1"/>
  </cols>
  <sheetData>
    <row r="1" spans="1:29" ht="12.75">
      <c r="A1" s="246" t="s">
        <v>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19"/>
    </row>
    <row r="2" spans="1:29" ht="12.75">
      <c r="A2" s="246" t="s">
        <v>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19"/>
    </row>
    <row r="3" spans="1:29" ht="12.75">
      <c r="A3" s="246" t="s">
        <v>31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19"/>
    </row>
    <row r="4" spans="1:29" ht="12.75">
      <c r="A4" s="246" t="s">
        <v>32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19"/>
    </row>
    <row r="5" spans="1:29" ht="12.75">
      <c r="A5" s="246" t="s">
        <v>33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7"/>
      <c r="J11" s="237"/>
      <c r="K11" s="23"/>
      <c r="L11" s="22"/>
      <c r="M11" s="22"/>
      <c r="N11" s="22"/>
      <c r="O11" s="22"/>
      <c r="P11" s="22"/>
      <c r="Q11" s="22"/>
      <c r="R11" s="24"/>
      <c r="S11" s="24"/>
      <c r="T11" s="24"/>
      <c r="U11" s="24"/>
      <c r="V11" s="25"/>
      <c r="W11" s="25"/>
      <c r="X11" s="25"/>
      <c r="Y11" s="25"/>
      <c r="Z11" s="25"/>
      <c r="AA11" s="25"/>
      <c r="AB11" s="19"/>
      <c r="AC11" s="19"/>
    </row>
    <row r="12" spans="1:29" ht="22.5">
      <c r="A12" s="22" t="s">
        <v>17</v>
      </c>
      <c r="B12" s="22"/>
      <c r="C12" s="237" t="s">
        <v>258</v>
      </c>
      <c r="D12" s="237"/>
      <c r="E12" s="237"/>
      <c r="F12" s="237"/>
      <c r="G12" s="237"/>
      <c r="H12" s="237"/>
      <c r="I12" s="237"/>
      <c r="J12" s="237"/>
      <c r="K12" s="237"/>
      <c r="L12" s="237"/>
      <c r="M12" s="237"/>
      <c r="N12" s="237"/>
      <c r="O12" s="237"/>
      <c r="P12" s="237"/>
      <c r="Q12" s="22"/>
      <c r="R12" s="24"/>
      <c r="S12" s="24"/>
      <c r="T12" s="24"/>
      <c r="U12" s="24"/>
      <c r="V12" s="25"/>
      <c r="W12" s="25"/>
      <c r="X12" s="25"/>
      <c r="Y12" s="25"/>
      <c r="Z12" s="25"/>
      <c r="AA12" s="25"/>
      <c r="AB12" s="19"/>
      <c r="AC12" s="19"/>
    </row>
    <row r="13" spans="1:29" ht="12.75">
      <c r="A13" s="19"/>
      <c r="B13" s="19"/>
      <c r="C13" s="19"/>
      <c r="D13" s="19"/>
      <c r="E13" s="19"/>
      <c r="F13" s="19"/>
      <c r="G13" s="22"/>
      <c r="H13" s="22"/>
      <c r="I13" s="237"/>
      <c r="J13" s="237"/>
      <c r="K13" s="237"/>
      <c r="L13" s="237"/>
      <c r="M13" s="237"/>
      <c r="N13" s="237"/>
      <c r="O13" s="237"/>
      <c r="P13" s="237"/>
      <c r="Q13" s="237"/>
      <c r="R13" s="237"/>
      <c r="S13" s="237"/>
      <c r="T13" s="237"/>
      <c r="U13" s="237"/>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33" t="s">
        <v>9</v>
      </c>
      <c r="B16" s="235" t="s">
        <v>10</v>
      </c>
      <c r="C16" s="235" t="s">
        <v>0</v>
      </c>
      <c r="D16" s="235" t="s">
        <v>10</v>
      </c>
      <c r="E16" s="235" t="s">
        <v>12</v>
      </c>
      <c r="F16" s="235" t="s">
        <v>10</v>
      </c>
      <c r="G16" s="242" t="s">
        <v>18</v>
      </c>
      <c r="H16" s="242" t="s">
        <v>10</v>
      </c>
      <c r="I16" s="242" t="s">
        <v>19</v>
      </c>
      <c r="J16" s="240" t="s">
        <v>20</v>
      </c>
      <c r="K16" s="240" t="s">
        <v>21</v>
      </c>
      <c r="L16" s="242" t="s">
        <v>4</v>
      </c>
      <c r="M16" s="242"/>
      <c r="N16" s="242"/>
      <c r="O16" s="51"/>
      <c r="P16" s="51"/>
      <c r="Q16" s="28"/>
      <c r="R16" s="238" t="s">
        <v>14</v>
      </c>
      <c r="S16" s="238"/>
      <c r="T16" s="238"/>
      <c r="U16" s="238"/>
      <c r="V16" s="238"/>
      <c r="W16" s="238"/>
      <c r="X16" s="238"/>
      <c r="Y16" s="238"/>
      <c r="Z16" s="238"/>
      <c r="AA16" s="238" t="s">
        <v>22</v>
      </c>
      <c r="AB16" s="242" t="s">
        <v>3</v>
      </c>
      <c r="AC16" s="244" t="s">
        <v>13</v>
      </c>
    </row>
    <row r="17" spans="1:29" ht="56.25">
      <c r="A17" s="234"/>
      <c r="B17" s="236"/>
      <c r="C17" s="236"/>
      <c r="D17" s="236"/>
      <c r="E17" s="236"/>
      <c r="F17" s="236"/>
      <c r="G17" s="243"/>
      <c r="H17" s="243"/>
      <c r="I17" s="243"/>
      <c r="J17" s="241"/>
      <c r="K17" s="241"/>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39"/>
      <c r="AB17" s="243"/>
      <c r="AC17" s="245"/>
    </row>
    <row r="18" spans="1:29" ht="56.25">
      <c r="A18" s="60" t="s">
        <v>39</v>
      </c>
      <c r="B18" s="60">
        <v>2</v>
      </c>
      <c r="C18" s="60"/>
      <c r="D18" s="60"/>
      <c r="E18" s="60" t="s">
        <v>259</v>
      </c>
      <c r="F18" s="60" t="s">
        <v>382</v>
      </c>
      <c r="G18" s="57" t="s">
        <v>260</v>
      </c>
      <c r="H18" s="57" t="s">
        <v>383</v>
      </c>
      <c r="I18" s="32" t="s">
        <v>261</v>
      </c>
      <c r="J18" s="7" t="s">
        <v>649</v>
      </c>
      <c r="K18" s="229">
        <v>0.05</v>
      </c>
      <c r="L18" s="7" t="s">
        <v>650</v>
      </c>
      <c r="M18" s="37">
        <v>1</v>
      </c>
      <c r="N18" s="197">
        <v>1</v>
      </c>
      <c r="O18" s="33" t="s">
        <v>898</v>
      </c>
      <c r="P18" s="34" t="s">
        <v>1170</v>
      </c>
      <c r="Q18" s="33" t="s">
        <v>679</v>
      </c>
      <c r="R18" s="2">
        <v>0</v>
      </c>
      <c r="S18" s="2">
        <v>0</v>
      </c>
      <c r="T18" s="2">
        <v>0</v>
      </c>
      <c r="U18" s="1">
        <v>272150000</v>
      </c>
      <c r="V18" s="1">
        <v>0</v>
      </c>
      <c r="W18" s="1">
        <v>0</v>
      </c>
      <c r="X18" s="1">
        <v>0</v>
      </c>
      <c r="Y18" s="1">
        <v>0</v>
      </c>
      <c r="Z18" s="1">
        <v>0</v>
      </c>
      <c r="AA18" s="1">
        <f>SUM(R18:Z18)</f>
        <v>272150000</v>
      </c>
      <c r="AB18" s="10" t="s">
        <v>899</v>
      </c>
      <c r="AC18" s="35"/>
    </row>
    <row r="19" spans="1:29" ht="90">
      <c r="A19" s="61"/>
      <c r="B19" s="61"/>
      <c r="C19" s="61"/>
      <c r="D19" s="61"/>
      <c r="E19" s="61"/>
      <c r="F19" s="61"/>
      <c r="G19" s="58"/>
      <c r="H19" s="58"/>
      <c r="I19" s="42" t="s">
        <v>262</v>
      </c>
      <c r="J19" s="103" t="s">
        <v>651</v>
      </c>
      <c r="K19" s="227">
        <v>8.62</v>
      </c>
      <c r="L19" s="103" t="s">
        <v>652</v>
      </c>
      <c r="M19" s="204">
        <v>1</v>
      </c>
      <c r="N19" s="205">
        <v>1</v>
      </c>
      <c r="O19" s="33" t="s">
        <v>898</v>
      </c>
      <c r="P19" s="54" t="s">
        <v>1170</v>
      </c>
      <c r="Q19" s="105" t="s">
        <v>679</v>
      </c>
      <c r="R19" s="2">
        <v>0</v>
      </c>
      <c r="S19" s="2">
        <v>0</v>
      </c>
      <c r="T19" s="2">
        <v>0</v>
      </c>
      <c r="U19" s="112">
        <v>400000000</v>
      </c>
      <c r="V19" s="1">
        <v>0</v>
      </c>
      <c r="W19" s="1">
        <v>0</v>
      </c>
      <c r="X19" s="1">
        <v>0</v>
      </c>
      <c r="Y19" s="1">
        <v>0</v>
      </c>
      <c r="Z19" s="1">
        <v>0</v>
      </c>
      <c r="AA19" s="1">
        <f>SUM(R19:Z19)</f>
        <v>400000000</v>
      </c>
      <c r="AB19" s="10" t="s">
        <v>899</v>
      </c>
      <c r="AC19" s="106"/>
    </row>
    <row r="20" spans="1:29" s="90" customFormat="1" ht="168.75">
      <c r="A20" s="61"/>
      <c r="B20" s="61"/>
      <c r="C20" s="61"/>
      <c r="D20" s="61"/>
      <c r="E20" s="61"/>
      <c r="F20" s="61"/>
      <c r="G20" s="58"/>
      <c r="H20" s="58"/>
      <c r="I20" s="42" t="s">
        <v>263</v>
      </c>
      <c r="J20" s="103" t="s">
        <v>655</v>
      </c>
      <c r="K20" s="227">
        <v>0.05</v>
      </c>
      <c r="L20" s="103" t="s">
        <v>656</v>
      </c>
      <c r="M20" s="104">
        <v>81</v>
      </c>
      <c r="N20" s="200">
        <v>121</v>
      </c>
      <c r="O20" s="105" t="s">
        <v>928</v>
      </c>
      <c r="P20" s="17" t="s">
        <v>1171</v>
      </c>
      <c r="Q20" s="105" t="s">
        <v>717</v>
      </c>
      <c r="R20" s="2">
        <v>0</v>
      </c>
      <c r="S20" s="2">
        <v>0</v>
      </c>
      <c r="T20" s="2">
        <v>0</v>
      </c>
      <c r="U20" s="130">
        <v>100000000</v>
      </c>
      <c r="V20" s="129">
        <v>0</v>
      </c>
      <c r="W20" s="129">
        <v>0</v>
      </c>
      <c r="X20" s="129">
        <v>0</v>
      </c>
      <c r="Y20" s="129">
        <v>0</v>
      </c>
      <c r="Z20" s="129">
        <v>0</v>
      </c>
      <c r="AA20" s="1">
        <f>SUM(R20:Z20)</f>
        <v>100000000</v>
      </c>
      <c r="AB20" s="11" t="s">
        <v>930</v>
      </c>
      <c r="AC20" s="106"/>
    </row>
    <row r="21" spans="1:29" s="90" customFormat="1" ht="135">
      <c r="A21" s="61"/>
      <c r="B21" s="61"/>
      <c r="C21" s="61"/>
      <c r="D21" s="61"/>
      <c r="E21" s="61"/>
      <c r="F21" s="61"/>
      <c r="G21" s="59"/>
      <c r="H21" s="59"/>
      <c r="I21" s="42" t="s">
        <v>305</v>
      </c>
      <c r="J21" s="103" t="s">
        <v>653</v>
      </c>
      <c r="K21" s="227">
        <v>0.09</v>
      </c>
      <c r="L21" s="103" t="s">
        <v>654</v>
      </c>
      <c r="M21" s="104">
        <v>0</v>
      </c>
      <c r="N21" s="200">
        <v>1</v>
      </c>
      <c r="O21" s="105" t="s">
        <v>929</v>
      </c>
      <c r="P21" s="17" t="s">
        <v>1054</v>
      </c>
      <c r="Q21" s="105" t="s">
        <v>717</v>
      </c>
      <c r="R21" s="2">
        <v>0</v>
      </c>
      <c r="S21" s="2">
        <v>0</v>
      </c>
      <c r="T21" s="2">
        <v>0</v>
      </c>
      <c r="U21" s="130">
        <v>200000000</v>
      </c>
      <c r="V21" s="129">
        <v>0</v>
      </c>
      <c r="W21" s="129">
        <v>0</v>
      </c>
      <c r="X21" s="129">
        <v>0</v>
      </c>
      <c r="Y21" s="129">
        <v>0</v>
      </c>
      <c r="Z21" s="129">
        <v>0</v>
      </c>
      <c r="AA21" s="1">
        <f>SUM(R21:Z21)</f>
        <v>200000000</v>
      </c>
      <c r="AB21" s="11" t="s">
        <v>930</v>
      </c>
      <c r="AC21" s="106"/>
    </row>
    <row r="22" spans="1:29" ht="123.75" customHeight="1">
      <c r="A22" s="61"/>
      <c r="B22" s="61"/>
      <c r="C22" s="61"/>
      <c r="D22" s="61"/>
      <c r="E22" s="61"/>
      <c r="F22" s="61"/>
      <c r="G22" s="57" t="s">
        <v>264</v>
      </c>
      <c r="H22" s="57" t="s">
        <v>384</v>
      </c>
      <c r="I22" s="172" t="s">
        <v>265</v>
      </c>
      <c r="J22" s="17" t="s">
        <v>939</v>
      </c>
      <c r="K22" s="227">
        <v>1.65</v>
      </c>
      <c r="L22" s="4" t="s">
        <v>940</v>
      </c>
      <c r="M22" s="8">
        <v>1</v>
      </c>
      <c r="N22" s="174">
        <v>3</v>
      </c>
      <c r="O22" s="162" t="s">
        <v>938</v>
      </c>
      <c r="P22" s="151" t="s">
        <v>1172</v>
      </c>
      <c r="Q22" s="151" t="s">
        <v>688</v>
      </c>
      <c r="R22" s="151">
        <v>59875000</v>
      </c>
      <c r="S22" s="151">
        <v>0</v>
      </c>
      <c r="T22" s="151">
        <v>0</v>
      </c>
      <c r="U22" s="151">
        <v>0</v>
      </c>
      <c r="V22" s="151">
        <v>0</v>
      </c>
      <c r="W22" s="151">
        <v>0</v>
      </c>
      <c r="X22" s="151">
        <v>0</v>
      </c>
      <c r="Y22" s="151">
        <v>0</v>
      </c>
      <c r="Z22" s="151">
        <v>0</v>
      </c>
      <c r="AA22" s="151">
        <f>SUM(R22:Z22)</f>
        <v>59875000</v>
      </c>
      <c r="AB22" s="151" t="s">
        <v>937</v>
      </c>
      <c r="AC22" s="151"/>
    </row>
    <row r="23" spans="1:29" ht="45">
      <c r="A23" s="61"/>
      <c r="B23" s="61"/>
      <c r="C23" s="61"/>
      <c r="D23" s="61"/>
      <c r="E23" s="61"/>
      <c r="F23" s="61"/>
      <c r="G23" s="58"/>
      <c r="H23" s="58"/>
      <c r="I23" s="116"/>
      <c r="J23" s="17" t="s">
        <v>941</v>
      </c>
      <c r="K23" s="227">
        <v>1.65</v>
      </c>
      <c r="L23" s="4" t="s">
        <v>942</v>
      </c>
      <c r="M23" s="8">
        <v>1490</v>
      </c>
      <c r="N23" s="174">
        <v>1986</v>
      </c>
      <c r="O23" s="164"/>
      <c r="P23" s="152"/>
      <c r="Q23" s="152"/>
      <c r="R23" s="152"/>
      <c r="S23" s="152"/>
      <c r="T23" s="152"/>
      <c r="U23" s="152"/>
      <c r="V23" s="152"/>
      <c r="W23" s="152"/>
      <c r="X23" s="152"/>
      <c r="Y23" s="152"/>
      <c r="Z23" s="152"/>
      <c r="AA23" s="152"/>
      <c r="AB23" s="152"/>
      <c r="AC23" s="152"/>
    </row>
    <row r="24" spans="1:29" ht="78.75">
      <c r="A24" s="61"/>
      <c r="B24" s="61"/>
      <c r="C24" s="61"/>
      <c r="D24" s="61"/>
      <c r="E24" s="61"/>
      <c r="F24" s="61"/>
      <c r="G24" s="58"/>
      <c r="H24" s="58"/>
      <c r="I24" s="32" t="s">
        <v>266</v>
      </c>
      <c r="J24" s="103" t="s">
        <v>657</v>
      </c>
      <c r="K24" s="227">
        <v>0.07</v>
      </c>
      <c r="L24" s="7" t="s">
        <v>658</v>
      </c>
      <c r="M24" s="37">
        <v>1</v>
      </c>
      <c r="N24" s="186">
        <v>1</v>
      </c>
      <c r="O24" s="33" t="s">
        <v>936</v>
      </c>
      <c r="P24" s="4" t="s">
        <v>1173</v>
      </c>
      <c r="Q24" s="33" t="s">
        <v>714</v>
      </c>
      <c r="R24" s="3">
        <v>59875000</v>
      </c>
      <c r="S24" s="2">
        <v>0</v>
      </c>
      <c r="T24" s="2">
        <v>0</v>
      </c>
      <c r="U24" s="2">
        <v>0</v>
      </c>
      <c r="V24" s="2">
        <v>0</v>
      </c>
      <c r="W24" s="2">
        <v>0</v>
      </c>
      <c r="X24" s="2">
        <v>0</v>
      </c>
      <c r="Y24" s="2">
        <v>0</v>
      </c>
      <c r="Z24" s="2">
        <v>0</v>
      </c>
      <c r="AA24" s="1">
        <f>SUM(R24:Z24)</f>
        <v>59875000</v>
      </c>
      <c r="AB24" s="9" t="s">
        <v>935</v>
      </c>
      <c r="AC24" s="35"/>
    </row>
    <row r="25" spans="1:29" ht="56.25" customHeight="1">
      <c r="A25" s="61"/>
      <c r="B25" s="61"/>
      <c r="C25" s="61"/>
      <c r="D25" s="61"/>
      <c r="E25" s="61"/>
      <c r="F25" s="61"/>
      <c r="G25" s="58"/>
      <c r="H25" s="58"/>
      <c r="I25" s="172" t="s">
        <v>267</v>
      </c>
      <c r="J25" s="4" t="s">
        <v>666</v>
      </c>
      <c r="K25" s="227">
        <v>0.47</v>
      </c>
      <c r="L25" s="4" t="s">
        <v>670</v>
      </c>
      <c r="M25" s="37" t="s">
        <v>1011</v>
      </c>
      <c r="N25" s="38" t="s">
        <v>1012</v>
      </c>
      <c r="O25" s="38" t="s">
        <v>878</v>
      </c>
      <c r="P25" s="4" t="s">
        <v>1174</v>
      </c>
      <c r="Q25" s="173" t="s">
        <v>714</v>
      </c>
      <c r="R25" s="151">
        <v>100000000</v>
      </c>
      <c r="S25" s="151">
        <v>0</v>
      </c>
      <c r="T25" s="151">
        <v>0</v>
      </c>
      <c r="U25" s="151">
        <v>0</v>
      </c>
      <c r="V25" s="151">
        <v>0</v>
      </c>
      <c r="W25" s="151">
        <v>0</v>
      </c>
      <c r="X25" s="151">
        <v>0</v>
      </c>
      <c r="Y25" s="151">
        <v>0</v>
      </c>
      <c r="Z25" s="151">
        <v>0</v>
      </c>
      <c r="AA25" s="151">
        <f>SUM(R25:Z25)</f>
        <v>100000000</v>
      </c>
      <c r="AB25" s="57" t="s">
        <v>880</v>
      </c>
      <c r="AC25" s="57"/>
    </row>
    <row r="26" spans="1:29" ht="78.75">
      <c r="A26" s="61"/>
      <c r="B26" s="61"/>
      <c r="C26" s="61"/>
      <c r="D26" s="61"/>
      <c r="E26" s="61"/>
      <c r="F26" s="61"/>
      <c r="G26" s="58"/>
      <c r="H26" s="58"/>
      <c r="I26" s="117"/>
      <c r="J26" s="34" t="s">
        <v>667</v>
      </c>
      <c r="K26" s="227">
        <v>0.43</v>
      </c>
      <c r="L26" s="34" t="s">
        <v>671</v>
      </c>
      <c r="M26" s="191" t="s">
        <v>1013</v>
      </c>
      <c r="N26" s="38" t="s">
        <v>1014</v>
      </c>
      <c r="O26" s="38" t="s">
        <v>885</v>
      </c>
      <c r="P26" s="4" t="s">
        <v>1069</v>
      </c>
      <c r="Q26" s="192"/>
      <c r="R26" s="168"/>
      <c r="S26" s="168"/>
      <c r="T26" s="168"/>
      <c r="U26" s="168"/>
      <c r="V26" s="168"/>
      <c r="W26" s="168"/>
      <c r="X26" s="168"/>
      <c r="Y26" s="168"/>
      <c r="Z26" s="168"/>
      <c r="AA26" s="168"/>
      <c r="AB26" s="58"/>
      <c r="AC26" s="58"/>
    </row>
    <row r="27" spans="1:29" ht="90">
      <c r="A27" s="61"/>
      <c r="B27" s="61"/>
      <c r="C27" s="61"/>
      <c r="D27" s="61"/>
      <c r="E27" s="61"/>
      <c r="F27" s="61"/>
      <c r="G27" s="58"/>
      <c r="H27" s="58"/>
      <c r="I27" s="117"/>
      <c r="J27" s="34" t="s">
        <v>886</v>
      </c>
      <c r="K27" s="227">
        <v>0.54</v>
      </c>
      <c r="L27" s="34" t="s">
        <v>887</v>
      </c>
      <c r="M27" s="191">
        <v>1</v>
      </c>
      <c r="N27" s="197">
        <v>1</v>
      </c>
      <c r="O27" s="38" t="s">
        <v>879</v>
      </c>
      <c r="P27" s="4" t="s">
        <v>1175</v>
      </c>
      <c r="Q27" s="192"/>
      <c r="R27" s="168"/>
      <c r="S27" s="168"/>
      <c r="T27" s="168"/>
      <c r="U27" s="168"/>
      <c r="V27" s="168"/>
      <c r="W27" s="168"/>
      <c r="X27" s="168"/>
      <c r="Y27" s="168"/>
      <c r="Z27" s="168"/>
      <c r="AA27" s="168"/>
      <c r="AB27" s="58"/>
      <c r="AC27" s="58"/>
    </row>
    <row r="28" spans="1:29" ht="101.25">
      <c r="A28" s="61"/>
      <c r="B28" s="61"/>
      <c r="C28" s="61"/>
      <c r="D28" s="61"/>
      <c r="E28" s="61"/>
      <c r="F28" s="61"/>
      <c r="G28" s="58"/>
      <c r="H28" s="58"/>
      <c r="I28" s="117"/>
      <c r="J28" s="34" t="s">
        <v>888</v>
      </c>
      <c r="K28" s="227">
        <v>0.54</v>
      </c>
      <c r="L28" s="34" t="s">
        <v>892</v>
      </c>
      <c r="M28" s="191">
        <v>0.91</v>
      </c>
      <c r="N28" s="197">
        <v>0.94</v>
      </c>
      <c r="O28" s="38" t="s">
        <v>881</v>
      </c>
      <c r="P28" s="4" t="s">
        <v>1176</v>
      </c>
      <c r="Q28" s="192"/>
      <c r="R28" s="168"/>
      <c r="S28" s="168"/>
      <c r="T28" s="168"/>
      <c r="U28" s="168"/>
      <c r="V28" s="168"/>
      <c r="W28" s="168"/>
      <c r="X28" s="168"/>
      <c r="Y28" s="168"/>
      <c r="Z28" s="168"/>
      <c r="AA28" s="168"/>
      <c r="AB28" s="58"/>
      <c r="AC28" s="58"/>
    </row>
    <row r="29" spans="1:29" ht="67.5">
      <c r="A29" s="61"/>
      <c r="B29" s="61"/>
      <c r="C29" s="61"/>
      <c r="D29" s="61"/>
      <c r="E29" s="61"/>
      <c r="F29" s="61"/>
      <c r="G29" s="58"/>
      <c r="H29" s="58"/>
      <c r="I29" s="117"/>
      <c r="J29" s="34" t="s">
        <v>889</v>
      </c>
      <c r="K29" s="227">
        <v>0.54</v>
      </c>
      <c r="L29" s="34" t="s">
        <v>893</v>
      </c>
      <c r="M29" s="191">
        <v>1</v>
      </c>
      <c r="N29" s="197">
        <v>1</v>
      </c>
      <c r="O29" s="38" t="s">
        <v>882</v>
      </c>
      <c r="P29" s="4" t="s">
        <v>1177</v>
      </c>
      <c r="Q29" s="192"/>
      <c r="R29" s="168"/>
      <c r="S29" s="168"/>
      <c r="T29" s="168"/>
      <c r="U29" s="168"/>
      <c r="V29" s="168"/>
      <c r="W29" s="168"/>
      <c r="X29" s="168"/>
      <c r="Y29" s="168"/>
      <c r="Z29" s="168"/>
      <c r="AA29" s="168"/>
      <c r="AB29" s="58"/>
      <c r="AC29" s="58"/>
    </row>
    <row r="30" spans="1:29" ht="101.25">
      <c r="A30" s="61"/>
      <c r="B30" s="61"/>
      <c r="C30" s="61"/>
      <c r="D30" s="61"/>
      <c r="E30" s="61"/>
      <c r="F30" s="61"/>
      <c r="G30" s="58"/>
      <c r="H30" s="58"/>
      <c r="I30" s="117"/>
      <c r="J30" s="34" t="s">
        <v>890</v>
      </c>
      <c r="K30" s="227">
        <v>0.54</v>
      </c>
      <c r="L30" s="34" t="s">
        <v>894</v>
      </c>
      <c r="M30" s="191">
        <v>0.95</v>
      </c>
      <c r="N30" s="197">
        <v>1</v>
      </c>
      <c r="O30" s="38" t="s">
        <v>883</v>
      </c>
      <c r="P30" s="4"/>
      <c r="Q30" s="192"/>
      <c r="R30" s="168"/>
      <c r="S30" s="168"/>
      <c r="T30" s="168"/>
      <c r="U30" s="168"/>
      <c r="V30" s="168"/>
      <c r="W30" s="168"/>
      <c r="X30" s="168"/>
      <c r="Y30" s="168"/>
      <c r="Z30" s="168"/>
      <c r="AA30" s="168"/>
      <c r="AB30" s="58"/>
      <c r="AC30" s="58"/>
    </row>
    <row r="31" spans="1:29" ht="67.5" customHeight="1">
      <c r="A31" s="61"/>
      <c r="B31" s="61"/>
      <c r="C31" s="61"/>
      <c r="D31" s="61"/>
      <c r="E31" s="61"/>
      <c r="F31" s="61"/>
      <c r="G31" s="58"/>
      <c r="H31" s="58"/>
      <c r="I31" s="117"/>
      <c r="J31" s="34" t="s">
        <v>891</v>
      </c>
      <c r="K31" s="227">
        <v>0.54</v>
      </c>
      <c r="L31" s="34" t="s">
        <v>895</v>
      </c>
      <c r="M31" s="191">
        <v>1</v>
      </c>
      <c r="N31" s="197">
        <v>1</v>
      </c>
      <c r="O31" s="169" t="s">
        <v>884</v>
      </c>
      <c r="P31" s="169"/>
      <c r="Q31" s="192"/>
      <c r="R31" s="168"/>
      <c r="S31" s="168"/>
      <c r="T31" s="168"/>
      <c r="U31" s="168"/>
      <c r="V31" s="168"/>
      <c r="W31" s="168"/>
      <c r="X31" s="168"/>
      <c r="Y31" s="168"/>
      <c r="Z31" s="168"/>
      <c r="AA31" s="168"/>
      <c r="AB31" s="58"/>
      <c r="AC31" s="58"/>
    </row>
    <row r="32" spans="1:29" ht="78.75">
      <c r="A32" s="61"/>
      <c r="B32" s="61"/>
      <c r="C32" s="61"/>
      <c r="D32" s="61"/>
      <c r="E32" s="61"/>
      <c r="F32" s="61"/>
      <c r="G32" s="58"/>
      <c r="H32" s="58"/>
      <c r="I32" s="116"/>
      <c r="J32" s="34" t="s">
        <v>896</v>
      </c>
      <c r="K32" s="227">
        <v>22.5</v>
      </c>
      <c r="L32" s="34" t="s">
        <v>897</v>
      </c>
      <c r="M32" s="191">
        <v>1</v>
      </c>
      <c r="N32" s="191">
        <v>1</v>
      </c>
      <c r="O32" s="170"/>
      <c r="P32" s="170"/>
      <c r="Q32" s="170"/>
      <c r="R32" s="152"/>
      <c r="S32" s="152"/>
      <c r="T32" s="152"/>
      <c r="U32" s="152"/>
      <c r="V32" s="152"/>
      <c r="W32" s="152"/>
      <c r="X32" s="152"/>
      <c r="Y32" s="152"/>
      <c r="Z32" s="152"/>
      <c r="AA32" s="152"/>
      <c r="AB32" s="59"/>
      <c r="AC32" s="59"/>
    </row>
    <row r="33" spans="1:29" ht="74.25" customHeight="1">
      <c r="A33" s="61"/>
      <c r="B33" s="61"/>
      <c r="C33" s="61"/>
      <c r="D33" s="61"/>
      <c r="E33" s="61"/>
      <c r="F33" s="61"/>
      <c r="G33" s="58"/>
      <c r="H33" s="58"/>
      <c r="I33" s="172" t="s">
        <v>268</v>
      </c>
      <c r="J33" s="139" t="s">
        <v>663</v>
      </c>
      <c r="K33" s="227">
        <v>0.03</v>
      </c>
      <c r="L33" s="48" t="s">
        <v>904</v>
      </c>
      <c r="M33" s="191">
        <v>0.9</v>
      </c>
      <c r="N33" s="186">
        <v>0.9</v>
      </c>
      <c r="O33" s="38" t="s">
        <v>908</v>
      </c>
      <c r="P33" s="38"/>
      <c r="Q33" s="169" t="s">
        <v>683</v>
      </c>
      <c r="R33" s="151">
        <v>150000000</v>
      </c>
      <c r="S33" s="151">
        <v>0</v>
      </c>
      <c r="T33" s="151">
        <v>0</v>
      </c>
      <c r="U33" s="151">
        <v>50600000</v>
      </c>
      <c r="V33" s="151">
        <v>0</v>
      </c>
      <c r="W33" s="151">
        <v>0</v>
      </c>
      <c r="X33" s="151">
        <v>0</v>
      </c>
      <c r="Y33" s="151">
        <v>0</v>
      </c>
      <c r="Z33" s="151">
        <v>0</v>
      </c>
      <c r="AA33" s="151">
        <f>SUM(R33:Z33)</f>
        <v>200600000</v>
      </c>
      <c r="AB33" s="151" t="s">
        <v>907</v>
      </c>
      <c r="AC33" s="151"/>
    </row>
    <row r="34" spans="1:29" ht="78.75">
      <c r="A34" s="61"/>
      <c r="B34" s="61"/>
      <c r="C34" s="61"/>
      <c r="D34" s="61"/>
      <c r="E34" s="61"/>
      <c r="F34" s="61"/>
      <c r="G34" s="58"/>
      <c r="H34" s="58"/>
      <c r="I34" s="117"/>
      <c r="J34" s="139" t="s">
        <v>900</v>
      </c>
      <c r="K34" s="227">
        <v>0.03</v>
      </c>
      <c r="L34" s="48" t="s">
        <v>903</v>
      </c>
      <c r="M34" s="191">
        <v>1</v>
      </c>
      <c r="N34" s="186">
        <v>1</v>
      </c>
      <c r="O34" s="38" t="s">
        <v>905</v>
      </c>
      <c r="P34" s="38"/>
      <c r="Q34" s="192"/>
      <c r="R34" s="168"/>
      <c r="S34" s="168"/>
      <c r="T34" s="168"/>
      <c r="U34" s="168"/>
      <c r="V34" s="168"/>
      <c r="W34" s="168"/>
      <c r="X34" s="168"/>
      <c r="Y34" s="168"/>
      <c r="Z34" s="168"/>
      <c r="AA34" s="168"/>
      <c r="AB34" s="168"/>
      <c r="AC34" s="168"/>
    </row>
    <row r="35" spans="1:29" ht="67.5">
      <c r="A35" s="61"/>
      <c r="B35" s="61"/>
      <c r="C35" s="61"/>
      <c r="D35" s="61"/>
      <c r="E35" s="61"/>
      <c r="F35" s="61"/>
      <c r="G35" s="58"/>
      <c r="H35" s="58"/>
      <c r="I35" s="117"/>
      <c r="J35" s="139" t="s">
        <v>901</v>
      </c>
      <c r="K35" s="227">
        <v>0.03</v>
      </c>
      <c r="L35" s="48" t="s">
        <v>903</v>
      </c>
      <c r="M35" s="191">
        <v>1</v>
      </c>
      <c r="N35" s="186">
        <v>1</v>
      </c>
      <c r="O35" s="38" t="s">
        <v>906</v>
      </c>
      <c r="P35" s="38"/>
      <c r="Q35" s="192"/>
      <c r="R35" s="168"/>
      <c r="S35" s="168"/>
      <c r="T35" s="168"/>
      <c r="U35" s="168"/>
      <c r="V35" s="168"/>
      <c r="W35" s="168"/>
      <c r="X35" s="168"/>
      <c r="Y35" s="168"/>
      <c r="Z35" s="168"/>
      <c r="AA35" s="168"/>
      <c r="AB35" s="168"/>
      <c r="AC35" s="168"/>
    </row>
    <row r="36" spans="1:29" ht="56.25">
      <c r="A36" s="61"/>
      <c r="B36" s="61"/>
      <c r="C36" s="61"/>
      <c r="D36" s="61"/>
      <c r="E36" s="61"/>
      <c r="F36" s="61"/>
      <c r="G36" s="58"/>
      <c r="H36" s="58"/>
      <c r="I36" s="117"/>
      <c r="J36" s="139" t="s">
        <v>902</v>
      </c>
      <c r="K36" s="227">
        <v>0.03</v>
      </c>
      <c r="L36" s="48" t="s">
        <v>903</v>
      </c>
      <c r="M36" s="191">
        <v>1</v>
      </c>
      <c r="N36" s="186">
        <v>1</v>
      </c>
      <c r="O36" s="169" t="s">
        <v>909</v>
      </c>
      <c r="P36" s="169"/>
      <c r="Q36" s="192"/>
      <c r="R36" s="152"/>
      <c r="S36" s="152"/>
      <c r="T36" s="152"/>
      <c r="U36" s="152"/>
      <c r="V36" s="152"/>
      <c r="W36" s="152"/>
      <c r="X36" s="152"/>
      <c r="Y36" s="152"/>
      <c r="Z36" s="152"/>
      <c r="AA36" s="152"/>
      <c r="AB36" s="152"/>
      <c r="AC36" s="152"/>
    </row>
    <row r="37" spans="1:29" ht="33.75">
      <c r="A37" s="61"/>
      <c r="B37" s="61"/>
      <c r="C37" s="61"/>
      <c r="D37" s="61"/>
      <c r="E37" s="61"/>
      <c r="F37" s="61"/>
      <c r="G37" s="58"/>
      <c r="H37" s="58"/>
      <c r="I37" s="117"/>
      <c r="J37" s="139" t="s">
        <v>910</v>
      </c>
      <c r="K37" s="227">
        <v>0.05</v>
      </c>
      <c r="L37" s="48" t="s">
        <v>911</v>
      </c>
      <c r="M37" s="191">
        <v>0.7</v>
      </c>
      <c r="N37" s="186">
        <v>0.7</v>
      </c>
      <c r="O37" s="192"/>
      <c r="P37" s="192"/>
      <c r="Q37" s="192"/>
      <c r="R37" s="168"/>
      <c r="S37" s="168"/>
      <c r="T37" s="168"/>
      <c r="U37" s="168"/>
      <c r="V37" s="168"/>
      <c r="W37" s="168"/>
      <c r="X37" s="168"/>
      <c r="Y37" s="168"/>
      <c r="Z37" s="168"/>
      <c r="AA37" s="168"/>
      <c r="AB37" s="168"/>
      <c r="AC37" s="168"/>
    </row>
    <row r="38" spans="1:29" ht="33.75">
      <c r="A38" s="61"/>
      <c r="B38" s="61"/>
      <c r="C38" s="61"/>
      <c r="D38" s="61"/>
      <c r="E38" s="61"/>
      <c r="F38" s="61"/>
      <c r="G38" s="58"/>
      <c r="H38" s="58"/>
      <c r="I38" s="117"/>
      <c r="J38" s="139" t="s">
        <v>912</v>
      </c>
      <c r="K38" s="227">
        <v>0.05</v>
      </c>
      <c r="L38" s="48" t="s">
        <v>913</v>
      </c>
      <c r="M38" s="191">
        <v>0.8</v>
      </c>
      <c r="N38" s="39" t="s">
        <v>1015</v>
      </c>
      <c r="O38" s="192"/>
      <c r="P38" s="192"/>
      <c r="Q38" s="192"/>
      <c r="R38" s="168"/>
      <c r="S38" s="168"/>
      <c r="T38" s="168"/>
      <c r="U38" s="168"/>
      <c r="V38" s="168"/>
      <c r="W38" s="168"/>
      <c r="X38" s="168"/>
      <c r="Y38" s="168"/>
      <c r="Z38" s="168"/>
      <c r="AA38" s="168"/>
      <c r="AB38" s="168"/>
      <c r="AC38" s="168"/>
    </row>
    <row r="39" spans="1:29" ht="56.25">
      <c r="A39" s="61"/>
      <c r="B39" s="61"/>
      <c r="C39" s="61"/>
      <c r="D39" s="61"/>
      <c r="E39" s="61"/>
      <c r="F39" s="61"/>
      <c r="G39" s="58"/>
      <c r="H39" s="58"/>
      <c r="I39" s="117"/>
      <c r="J39" s="139" t="s">
        <v>916</v>
      </c>
      <c r="K39" s="227">
        <v>0.22</v>
      </c>
      <c r="L39" s="48" t="s">
        <v>917</v>
      </c>
      <c r="M39" s="50">
        <v>29882</v>
      </c>
      <c r="N39" s="39">
        <v>30480</v>
      </c>
      <c r="O39" s="192"/>
      <c r="P39" s="192"/>
      <c r="Q39" s="192"/>
      <c r="R39" s="168"/>
      <c r="S39" s="168"/>
      <c r="T39" s="168"/>
      <c r="U39" s="168"/>
      <c r="V39" s="168"/>
      <c r="W39" s="168"/>
      <c r="X39" s="168"/>
      <c r="Y39" s="168"/>
      <c r="Z39" s="168"/>
      <c r="AA39" s="168"/>
      <c r="AB39" s="168"/>
      <c r="AC39" s="168"/>
    </row>
    <row r="40" spans="1:29" ht="45">
      <c r="A40" s="61"/>
      <c r="B40" s="61"/>
      <c r="C40" s="61"/>
      <c r="D40" s="61"/>
      <c r="E40" s="61"/>
      <c r="F40" s="61"/>
      <c r="G40" s="58"/>
      <c r="H40" s="58"/>
      <c r="I40" s="117"/>
      <c r="J40" s="139" t="s">
        <v>918</v>
      </c>
      <c r="K40" s="227">
        <v>0.21</v>
      </c>
      <c r="L40" s="48" t="s">
        <v>919</v>
      </c>
      <c r="M40" s="50">
        <v>25600</v>
      </c>
      <c r="N40" s="39">
        <v>25600</v>
      </c>
      <c r="O40" s="192"/>
      <c r="P40" s="192"/>
      <c r="Q40" s="192"/>
      <c r="R40" s="168"/>
      <c r="S40" s="168"/>
      <c r="T40" s="168"/>
      <c r="U40" s="168"/>
      <c r="V40" s="168"/>
      <c r="W40" s="168"/>
      <c r="X40" s="168"/>
      <c r="Y40" s="168"/>
      <c r="Z40" s="168"/>
      <c r="AA40" s="168"/>
      <c r="AB40" s="168"/>
      <c r="AC40" s="168"/>
    </row>
    <row r="41" spans="1:29" ht="67.5">
      <c r="A41" s="61"/>
      <c r="B41" s="61"/>
      <c r="C41" s="61"/>
      <c r="D41" s="61"/>
      <c r="E41" s="61"/>
      <c r="F41" s="61"/>
      <c r="G41" s="58"/>
      <c r="H41" s="58"/>
      <c r="I41" s="116"/>
      <c r="J41" s="139" t="s">
        <v>914</v>
      </c>
      <c r="K41" s="227">
        <v>0.21</v>
      </c>
      <c r="L41" s="48" t="s">
        <v>915</v>
      </c>
      <c r="M41" s="191">
        <v>1</v>
      </c>
      <c r="N41" s="186">
        <v>1</v>
      </c>
      <c r="O41" s="170"/>
      <c r="P41" s="170"/>
      <c r="Q41" s="170"/>
      <c r="R41" s="168"/>
      <c r="S41" s="168"/>
      <c r="T41" s="168"/>
      <c r="U41" s="168"/>
      <c r="V41" s="168"/>
      <c r="W41" s="168"/>
      <c r="X41" s="168"/>
      <c r="Y41" s="168"/>
      <c r="Z41" s="168"/>
      <c r="AA41" s="168"/>
      <c r="AB41" s="168"/>
      <c r="AC41" s="168"/>
    </row>
    <row r="42" spans="1:29" ht="213.75">
      <c r="A42" s="61"/>
      <c r="B42" s="61"/>
      <c r="C42" s="61"/>
      <c r="D42" s="61"/>
      <c r="E42" s="61"/>
      <c r="F42" s="61"/>
      <c r="G42" s="58"/>
      <c r="H42" s="58"/>
      <c r="I42" s="172" t="s">
        <v>306</v>
      </c>
      <c r="J42" s="172" t="s">
        <v>931</v>
      </c>
      <c r="K42" s="208">
        <v>0.06</v>
      </c>
      <c r="L42" s="172" t="s">
        <v>668</v>
      </c>
      <c r="M42" s="188">
        <v>1</v>
      </c>
      <c r="N42" s="188">
        <v>1</v>
      </c>
      <c r="O42" s="38" t="s">
        <v>932</v>
      </c>
      <c r="P42" s="38"/>
      <c r="Q42" s="169" t="s">
        <v>707</v>
      </c>
      <c r="R42" s="151">
        <v>0</v>
      </c>
      <c r="S42" s="151">
        <v>0</v>
      </c>
      <c r="T42" s="151">
        <v>0</v>
      </c>
      <c r="U42" s="151">
        <v>1000000000</v>
      </c>
      <c r="V42" s="151">
        <v>0</v>
      </c>
      <c r="W42" s="151">
        <v>0</v>
      </c>
      <c r="X42" s="151">
        <v>0</v>
      </c>
      <c r="Y42" s="151">
        <v>0</v>
      </c>
      <c r="Z42" s="151">
        <v>0</v>
      </c>
      <c r="AA42" s="151">
        <f>SUM(R42:Z42)</f>
        <v>1000000000</v>
      </c>
      <c r="AB42" s="151" t="s">
        <v>934</v>
      </c>
      <c r="AC42" s="151"/>
    </row>
    <row r="43" spans="1:29" ht="45" customHeight="1">
      <c r="A43" s="61"/>
      <c r="B43" s="61"/>
      <c r="C43" s="61"/>
      <c r="D43" s="61"/>
      <c r="E43" s="61"/>
      <c r="F43" s="61"/>
      <c r="G43" s="58"/>
      <c r="H43" s="58"/>
      <c r="I43" s="116"/>
      <c r="J43" s="116"/>
      <c r="K43" s="226"/>
      <c r="L43" s="116"/>
      <c r="M43" s="116"/>
      <c r="N43" s="116"/>
      <c r="O43" s="169" t="s">
        <v>933</v>
      </c>
      <c r="P43" s="169"/>
      <c r="Q43" s="192"/>
      <c r="R43" s="168"/>
      <c r="S43" s="168"/>
      <c r="T43" s="168"/>
      <c r="U43" s="168"/>
      <c r="V43" s="168"/>
      <c r="W43" s="168"/>
      <c r="X43" s="168"/>
      <c r="Y43" s="168"/>
      <c r="Z43" s="168"/>
      <c r="AA43" s="168"/>
      <c r="AB43" s="168"/>
      <c r="AC43" s="168"/>
    </row>
    <row r="44" spans="1:29" ht="191.25">
      <c r="A44" s="61"/>
      <c r="B44" s="61"/>
      <c r="C44" s="61"/>
      <c r="D44" s="61"/>
      <c r="E44" s="61"/>
      <c r="F44" s="61"/>
      <c r="G44" s="58"/>
      <c r="H44" s="58"/>
      <c r="I44" s="139" t="s">
        <v>307</v>
      </c>
      <c r="J44" s="139" t="s">
        <v>659</v>
      </c>
      <c r="K44" s="227">
        <v>0.06</v>
      </c>
      <c r="L44" s="48" t="s">
        <v>660</v>
      </c>
      <c r="M44" s="191">
        <v>0.57</v>
      </c>
      <c r="N44" s="186">
        <v>0.71</v>
      </c>
      <c r="O44" s="38" t="s">
        <v>1169</v>
      </c>
      <c r="P44" s="38"/>
      <c r="Q44" s="38"/>
      <c r="R44" s="3">
        <v>0</v>
      </c>
      <c r="S44" s="2">
        <v>0</v>
      </c>
      <c r="T44" s="2">
        <v>0</v>
      </c>
      <c r="U44" s="3">
        <v>1037000000</v>
      </c>
      <c r="V44" s="2">
        <v>0</v>
      </c>
      <c r="W44" s="2">
        <v>0</v>
      </c>
      <c r="X44" s="2">
        <v>0</v>
      </c>
      <c r="Y44" s="2">
        <v>0</v>
      </c>
      <c r="Z44" s="2">
        <v>0</v>
      </c>
      <c r="AA44" s="1">
        <f>SUM(R44:Z44)</f>
        <v>1037000000</v>
      </c>
      <c r="AB44" s="9" t="s">
        <v>943</v>
      </c>
      <c r="AC44" s="35"/>
    </row>
    <row r="45" spans="1:29" ht="202.5">
      <c r="A45" s="61"/>
      <c r="B45" s="61"/>
      <c r="C45" s="61"/>
      <c r="D45" s="61"/>
      <c r="E45" s="61"/>
      <c r="F45" s="61"/>
      <c r="G45" s="58"/>
      <c r="H45" s="58"/>
      <c r="I45" s="172" t="s">
        <v>308</v>
      </c>
      <c r="J45" s="172" t="s">
        <v>661</v>
      </c>
      <c r="K45" s="227">
        <v>0.77</v>
      </c>
      <c r="L45" s="172" t="s">
        <v>662</v>
      </c>
      <c r="M45" s="188">
        <v>1</v>
      </c>
      <c r="N45" s="188">
        <v>3</v>
      </c>
      <c r="O45" s="38" t="s">
        <v>920</v>
      </c>
      <c r="P45" s="38"/>
      <c r="Q45" s="169" t="s">
        <v>717</v>
      </c>
      <c r="R45" s="3">
        <v>0</v>
      </c>
      <c r="S45" s="2">
        <v>0</v>
      </c>
      <c r="T45" s="2">
        <v>0</v>
      </c>
      <c r="U45" s="3">
        <v>11000000000</v>
      </c>
      <c r="V45" s="2">
        <v>0</v>
      </c>
      <c r="W45" s="2">
        <v>0</v>
      </c>
      <c r="X45" s="2">
        <v>0</v>
      </c>
      <c r="Y45" s="2">
        <v>0</v>
      </c>
      <c r="Z45" s="2">
        <v>0</v>
      </c>
      <c r="AA45" s="1">
        <f>SUM(R45:Z45)</f>
        <v>11000000000</v>
      </c>
      <c r="AB45" s="9" t="s">
        <v>927</v>
      </c>
      <c r="AC45" s="35"/>
    </row>
    <row r="46" spans="1:29" ht="236.25">
      <c r="A46" s="61"/>
      <c r="B46" s="61"/>
      <c r="C46" s="61"/>
      <c r="D46" s="61"/>
      <c r="E46" s="61"/>
      <c r="F46" s="61"/>
      <c r="G46" s="58"/>
      <c r="H46" s="58"/>
      <c r="I46" s="117"/>
      <c r="J46" s="180" t="s">
        <v>664</v>
      </c>
      <c r="K46" s="227">
        <v>0.45</v>
      </c>
      <c r="L46" s="180" t="s">
        <v>668</v>
      </c>
      <c r="M46" s="180" t="s">
        <v>1011</v>
      </c>
      <c r="N46" s="180" t="s">
        <v>1012</v>
      </c>
      <c r="O46" s="38" t="s">
        <v>921</v>
      </c>
      <c r="P46" s="38"/>
      <c r="Q46" s="192"/>
      <c r="R46" s="3"/>
      <c r="S46" s="2"/>
      <c r="T46" s="2"/>
      <c r="U46" s="3"/>
      <c r="V46" s="2"/>
      <c r="W46" s="2"/>
      <c r="X46" s="2"/>
      <c r="Y46" s="2"/>
      <c r="Z46" s="2"/>
      <c r="AA46" s="1"/>
      <c r="AB46" s="9"/>
      <c r="AC46" s="35"/>
    </row>
    <row r="47" spans="1:29" ht="90">
      <c r="A47" s="61"/>
      <c r="B47" s="61"/>
      <c r="C47" s="61"/>
      <c r="D47" s="61"/>
      <c r="E47" s="61"/>
      <c r="F47" s="61"/>
      <c r="G47" s="58"/>
      <c r="H47" s="58"/>
      <c r="I47" s="117"/>
      <c r="J47" s="180" t="s">
        <v>665</v>
      </c>
      <c r="K47" s="227">
        <v>0.45</v>
      </c>
      <c r="L47" s="180" t="s">
        <v>669</v>
      </c>
      <c r="M47" s="17">
        <v>0.03</v>
      </c>
      <c r="N47" s="17">
        <v>0.03</v>
      </c>
      <c r="O47" s="38" t="s">
        <v>922</v>
      </c>
      <c r="P47" s="38"/>
      <c r="Q47" s="192"/>
      <c r="R47" s="3"/>
      <c r="S47" s="2"/>
      <c r="T47" s="2"/>
      <c r="U47" s="3"/>
      <c r="V47" s="2"/>
      <c r="W47" s="2"/>
      <c r="X47" s="2"/>
      <c r="Y47" s="2"/>
      <c r="Z47" s="2"/>
      <c r="AA47" s="1"/>
      <c r="AB47" s="9"/>
      <c r="AC47" s="35"/>
    </row>
    <row r="48" spans="1:29" ht="157.5">
      <c r="A48" s="61"/>
      <c r="B48" s="61"/>
      <c r="C48" s="61"/>
      <c r="D48" s="61"/>
      <c r="E48" s="61"/>
      <c r="F48" s="61"/>
      <c r="G48" s="58"/>
      <c r="H48" s="58"/>
      <c r="I48" s="117"/>
      <c r="J48" s="172" t="s">
        <v>925</v>
      </c>
      <c r="K48" s="208">
        <v>0.76</v>
      </c>
      <c r="L48" s="117" t="s">
        <v>926</v>
      </c>
      <c r="M48" s="206">
        <v>0.8</v>
      </c>
      <c r="N48" s="206">
        <v>0.8</v>
      </c>
      <c r="O48" s="38" t="s">
        <v>923</v>
      </c>
      <c r="P48" s="38"/>
      <c r="Q48" s="192"/>
      <c r="R48" s="3"/>
      <c r="S48" s="2"/>
      <c r="T48" s="2"/>
      <c r="U48" s="3"/>
      <c r="V48" s="2"/>
      <c r="W48" s="2"/>
      <c r="X48" s="2"/>
      <c r="Y48" s="2"/>
      <c r="Z48" s="2"/>
      <c r="AA48" s="1"/>
      <c r="AB48" s="9"/>
      <c r="AC48" s="35"/>
    </row>
    <row r="49" spans="1:29" ht="90">
      <c r="A49" s="62"/>
      <c r="B49" s="62"/>
      <c r="C49" s="62"/>
      <c r="D49" s="62"/>
      <c r="E49" s="62"/>
      <c r="F49" s="62"/>
      <c r="G49" s="59"/>
      <c r="H49" s="59"/>
      <c r="I49" s="116"/>
      <c r="J49" s="116"/>
      <c r="K49" s="226"/>
      <c r="L49" s="116"/>
      <c r="M49" s="116"/>
      <c r="N49" s="116"/>
      <c r="O49" s="38" t="s">
        <v>924</v>
      </c>
      <c r="P49" s="38"/>
      <c r="Q49" s="170"/>
      <c r="R49" s="3"/>
      <c r="S49" s="2"/>
      <c r="T49" s="2"/>
      <c r="U49" s="3"/>
      <c r="V49" s="2"/>
      <c r="W49" s="2"/>
      <c r="X49" s="2"/>
      <c r="Y49" s="2"/>
      <c r="Z49" s="2"/>
      <c r="AA49" s="1"/>
      <c r="AB49" s="9"/>
      <c r="AC49" s="35"/>
    </row>
    <row r="50" spans="1:29" ht="12.75">
      <c r="A50" s="83"/>
      <c r="B50" s="67"/>
      <c r="C50" s="67"/>
      <c r="D50" s="67"/>
      <c r="E50" s="83"/>
      <c r="F50" s="67"/>
      <c r="G50" s="133"/>
      <c r="H50" s="133"/>
      <c r="I50" s="118"/>
      <c r="J50" s="74"/>
      <c r="K50" s="131"/>
      <c r="L50" s="74"/>
      <c r="M50" s="119"/>
      <c r="N50" s="120"/>
      <c r="O50" s="120"/>
      <c r="P50" s="120"/>
      <c r="Q50" s="120"/>
      <c r="R50" s="97">
        <f aca="true" t="shared" si="0" ref="R50:Z50">SUM(R18:R45)</f>
        <v>369750000</v>
      </c>
      <c r="S50" s="97">
        <f t="shared" si="0"/>
        <v>0</v>
      </c>
      <c r="T50" s="97">
        <f t="shared" si="0"/>
        <v>0</v>
      </c>
      <c r="U50" s="97">
        <f t="shared" si="0"/>
        <v>14059750000</v>
      </c>
      <c r="V50" s="97">
        <f t="shared" si="0"/>
        <v>0</v>
      </c>
      <c r="W50" s="97">
        <f t="shared" si="0"/>
        <v>0</v>
      </c>
      <c r="X50" s="97">
        <f t="shared" si="0"/>
        <v>0</v>
      </c>
      <c r="Y50" s="97">
        <f t="shared" si="0"/>
        <v>0</v>
      </c>
      <c r="Z50" s="97">
        <f t="shared" si="0"/>
        <v>0</v>
      </c>
      <c r="AA50" s="97">
        <f>SUM(AA18:AA49)</f>
        <v>14429500000</v>
      </c>
      <c r="AB50" s="67"/>
      <c r="AC50" s="75"/>
    </row>
    <row r="51" spans="1:29" ht="12.75">
      <c r="A51" s="99"/>
      <c r="B51" s="100"/>
      <c r="C51" s="100"/>
      <c r="D51" s="100"/>
      <c r="E51" s="100"/>
      <c r="F51" s="100"/>
      <c r="G51" s="100"/>
      <c r="H51" s="100"/>
      <c r="I51" s="100"/>
      <c r="J51" s="100"/>
      <c r="K51" s="101"/>
      <c r="L51" s="100"/>
      <c r="M51" s="100"/>
      <c r="N51" s="100"/>
      <c r="O51" s="100"/>
      <c r="P51" s="100"/>
      <c r="Q51" s="100"/>
      <c r="R51" s="102">
        <f>+R50</f>
        <v>369750000</v>
      </c>
      <c r="S51" s="102">
        <f aca="true" t="shared" si="1" ref="S51:AA51">+S50</f>
        <v>0</v>
      </c>
      <c r="T51" s="102">
        <f t="shared" si="1"/>
        <v>0</v>
      </c>
      <c r="U51" s="102">
        <f t="shared" si="1"/>
        <v>14059750000</v>
      </c>
      <c r="V51" s="102">
        <f t="shared" si="1"/>
        <v>0</v>
      </c>
      <c r="W51" s="102">
        <f t="shared" si="1"/>
        <v>0</v>
      </c>
      <c r="X51" s="102">
        <f t="shared" si="1"/>
        <v>0</v>
      </c>
      <c r="Y51" s="102">
        <f t="shared" si="1"/>
        <v>0</v>
      </c>
      <c r="Z51" s="102">
        <f t="shared" si="1"/>
        <v>0</v>
      </c>
      <c r="AA51" s="102">
        <f t="shared" si="1"/>
        <v>14429500000</v>
      </c>
      <c r="AB51" s="100"/>
      <c r="AC51" s="100"/>
    </row>
  </sheetData>
  <sheetProtection/>
  <mergeCells count="24">
    <mergeCell ref="AB16:AB17"/>
    <mergeCell ref="AC16:AC17"/>
    <mergeCell ref="I16:I17"/>
    <mergeCell ref="J16:J17"/>
    <mergeCell ref="K16:K17"/>
    <mergeCell ref="L16:N16"/>
    <mergeCell ref="R16:Z16"/>
    <mergeCell ref="AA16:AA17"/>
    <mergeCell ref="C12:P12"/>
    <mergeCell ref="I13:U13"/>
    <mergeCell ref="A16:A17"/>
    <mergeCell ref="B16:B17"/>
    <mergeCell ref="C16:C17"/>
    <mergeCell ref="D16:D17"/>
    <mergeCell ref="E16:E17"/>
    <mergeCell ref="F16:F17"/>
    <mergeCell ref="G16:G17"/>
    <mergeCell ref="H16:H17"/>
    <mergeCell ref="A1:AB1"/>
    <mergeCell ref="A2:AB2"/>
    <mergeCell ref="A3:AB3"/>
    <mergeCell ref="A4:AB4"/>
    <mergeCell ref="A5:AB5"/>
    <mergeCell ref="I11:J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C23"/>
  <sheetViews>
    <sheetView zoomScalePageLayoutView="0" workbookViewId="0" topLeftCell="Q10">
      <selection activeCell="AC18" sqref="AC18"/>
    </sheetView>
  </sheetViews>
  <sheetFormatPr defaultColWidth="11.421875" defaultRowHeight="12.75"/>
  <cols>
    <col min="7" max="7" width="14.8515625" style="0" customWidth="1"/>
    <col min="9" max="9" width="26.7109375" style="0" customWidth="1"/>
    <col min="10" max="10" width="24.28125" style="0" customWidth="1"/>
    <col min="12" max="12" width="13.7109375" style="0" customWidth="1"/>
    <col min="15" max="15" width="24.140625" style="0" customWidth="1"/>
    <col min="17" max="17" width="17.7109375" style="0" customWidth="1"/>
    <col min="18" max="18" width="16.57421875" style="0" bestFit="1" customWidth="1"/>
    <col min="21" max="21" width="19.140625" style="0" bestFit="1" customWidth="1"/>
    <col min="27" max="27" width="19.140625" style="0" bestFit="1" customWidth="1"/>
    <col min="28" max="28" width="13.57421875" style="0" customWidth="1"/>
    <col min="29" max="29" width="17.140625" style="0" customWidth="1"/>
  </cols>
  <sheetData>
    <row r="1" spans="1:29" ht="12.75">
      <c r="A1" s="246" t="s">
        <v>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19"/>
    </row>
    <row r="2" spans="1:29" ht="12.75">
      <c r="A2" s="246" t="s">
        <v>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19"/>
    </row>
    <row r="3" spans="1:29" ht="12.75">
      <c r="A3" s="246" t="s">
        <v>31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19"/>
    </row>
    <row r="4" spans="1:29" ht="12.75">
      <c r="A4" s="246" t="s">
        <v>32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19"/>
    </row>
    <row r="5" spans="1:29" ht="12.75">
      <c r="A5" s="246" t="s">
        <v>33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7"/>
      <c r="J11" s="237"/>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7" t="s">
        <v>855</v>
      </c>
      <c r="D12" s="237"/>
      <c r="E12" s="237"/>
      <c r="F12" s="237"/>
      <c r="G12" s="237"/>
      <c r="H12" s="237"/>
      <c r="I12" s="237"/>
      <c r="J12" s="237"/>
      <c r="K12" s="237"/>
      <c r="L12" s="237"/>
      <c r="M12" s="237"/>
      <c r="N12" s="237"/>
      <c r="O12" s="237"/>
      <c r="P12" s="237"/>
      <c r="Q12" s="22"/>
      <c r="R12" s="24"/>
      <c r="S12" s="24"/>
      <c r="T12" s="24"/>
      <c r="U12" s="24"/>
      <c r="V12" s="25"/>
      <c r="W12" s="25"/>
      <c r="X12" s="25"/>
      <c r="Y12" s="25"/>
      <c r="Z12" s="25"/>
      <c r="AA12" s="25"/>
      <c r="AB12" s="19"/>
      <c r="AC12" s="19"/>
    </row>
    <row r="13" spans="1:29" ht="12.75">
      <c r="A13" s="19"/>
      <c r="B13" s="19"/>
      <c r="C13" s="19"/>
      <c r="D13" s="19"/>
      <c r="E13" s="19"/>
      <c r="F13" s="19"/>
      <c r="G13" s="22"/>
      <c r="H13" s="22"/>
      <c r="I13" s="237"/>
      <c r="J13" s="237"/>
      <c r="K13" s="237"/>
      <c r="L13" s="237"/>
      <c r="M13" s="237"/>
      <c r="N13" s="237"/>
      <c r="O13" s="237"/>
      <c r="P13" s="237"/>
      <c r="Q13" s="237"/>
      <c r="R13" s="237"/>
      <c r="S13" s="237"/>
      <c r="T13" s="237"/>
      <c r="U13" s="237"/>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33" t="s">
        <v>9</v>
      </c>
      <c r="B16" s="235" t="s">
        <v>10</v>
      </c>
      <c r="C16" s="235" t="s">
        <v>0</v>
      </c>
      <c r="D16" s="235" t="s">
        <v>10</v>
      </c>
      <c r="E16" s="235" t="s">
        <v>12</v>
      </c>
      <c r="F16" s="235" t="s">
        <v>10</v>
      </c>
      <c r="G16" s="242" t="s">
        <v>18</v>
      </c>
      <c r="H16" s="242" t="s">
        <v>10</v>
      </c>
      <c r="I16" s="242" t="s">
        <v>19</v>
      </c>
      <c r="J16" s="240" t="s">
        <v>20</v>
      </c>
      <c r="K16" s="240" t="s">
        <v>21</v>
      </c>
      <c r="L16" s="242" t="s">
        <v>4</v>
      </c>
      <c r="M16" s="242"/>
      <c r="N16" s="242"/>
      <c r="O16" s="181"/>
      <c r="P16" s="181"/>
      <c r="Q16" s="28"/>
      <c r="R16" s="238" t="s">
        <v>14</v>
      </c>
      <c r="S16" s="238"/>
      <c r="T16" s="238"/>
      <c r="U16" s="238"/>
      <c r="V16" s="238"/>
      <c r="W16" s="238"/>
      <c r="X16" s="238"/>
      <c r="Y16" s="238"/>
      <c r="Z16" s="238"/>
      <c r="AA16" s="238" t="s">
        <v>22</v>
      </c>
      <c r="AB16" s="242" t="s">
        <v>3</v>
      </c>
      <c r="AC16" s="244" t="s">
        <v>13</v>
      </c>
    </row>
    <row r="17" spans="1:29" ht="56.25">
      <c r="A17" s="234"/>
      <c r="B17" s="236"/>
      <c r="C17" s="236"/>
      <c r="D17" s="236"/>
      <c r="E17" s="236"/>
      <c r="F17" s="236"/>
      <c r="G17" s="243"/>
      <c r="H17" s="243"/>
      <c r="I17" s="243"/>
      <c r="J17" s="241"/>
      <c r="K17" s="241"/>
      <c r="L17" s="182" t="s">
        <v>23</v>
      </c>
      <c r="M17" s="182" t="s">
        <v>15</v>
      </c>
      <c r="N17" s="182" t="s">
        <v>16</v>
      </c>
      <c r="O17" s="182" t="s">
        <v>11</v>
      </c>
      <c r="P17" s="182" t="s">
        <v>24</v>
      </c>
      <c r="Q17" s="30" t="s">
        <v>29</v>
      </c>
      <c r="R17" s="183" t="s">
        <v>59</v>
      </c>
      <c r="S17" s="183" t="s">
        <v>8</v>
      </c>
      <c r="T17" s="183" t="s">
        <v>1</v>
      </c>
      <c r="U17" s="183" t="s">
        <v>7</v>
      </c>
      <c r="V17" s="183" t="s">
        <v>25</v>
      </c>
      <c r="W17" s="183" t="s">
        <v>2</v>
      </c>
      <c r="X17" s="183" t="s">
        <v>26</v>
      </c>
      <c r="Y17" s="183" t="s">
        <v>27</v>
      </c>
      <c r="Z17" s="183" t="s">
        <v>28</v>
      </c>
      <c r="AA17" s="239"/>
      <c r="AB17" s="243"/>
      <c r="AC17" s="245"/>
    </row>
    <row r="18" spans="1:29" ht="78.75">
      <c r="A18" s="60" t="s">
        <v>39</v>
      </c>
      <c r="B18" s="60">
        <v>2</v>
      </c>
      <c r="C18" s="60"/>
      <c r="D18" s="60"/>
      <c r="E18" s="60" t="s">
        <v>857</v>
      </c>
      <c r="F18" s="60"/>
      <c r="G18" s="57" t="s">
        <v>856</v>
      </c>
      <c r="H18" s="57"/>
      <c r="I18" s="172" t="s">
        <v>858</v>
      </c>
      <c r="J18" s="7" t="s">
        <v>864</v>
      </c>
      <c r="K18" s="104">
        <v>0</v>
      </c>
      <c r="L18" s="7" t="s">
        <v>865</v>
      </c>
      <c r="M18" s="8" t="s">
        <v>1016</v>
      </c>
      <c r="N18" s="33" t="s">
        <v>1017</v>
      </c>
      <c r="O18" s="33" t="s">
        <v>859</v>
      </c>
      <c r="P18" s="34" t="s">
        <v>1178</v>
      </c>
      <c r="Q18" s="162" t="s">
        <v>717</v>
      </c>
      <c r="R18" s="151">
        <v>0</v>
      </c>
      <c r="S18" s="151">
        <v>0</v>
      </c>
      <c r="T18" s="151">
        <v>0</v>
      </c>
      <c r="U18" s="151">
        <v>1416934312</v>
      </c>
      <c r="V18" s="151">
        <v>0</v>
      </c>
      <c r="W18" s="151">
        <v>0</v>
      </c>
      <c r="X18" s="151">
        <v>0</v>
      </c>
      <c r="Y18" s="151">
        <v>0</v>
      </c>
      <c r="Z18" s="151">
        <v>0</v>
      </c>
      <c r="AA18" s="151">
        <f>SUM(R18:Z18)</f>
        <v>1416934312</v>
      </c>
      <c r="AB18" s="151" t="s">
        <v>863</v>
      </c>
      <c r="AC18" s="151" t="s">
        <v>870</v>
      </c>
    </row>
    <row r="19" spans="1:29" ht="45">
      <c r="A19" s="61"/>
      <c r="B19" s="61"/>
      <c r="C19" s="61"/>
      <c r="D19" s="61"/>
      <c r="E19" s="61"/>
      <c r="F19" s="61"/>
      <c r="G19" s="58"/>
      <c r="H19" s="58"/>
      <c r="I19" s="117"/>
      <c r="J19" s="103" t="s">
        <v>866</v>
      </c>
      <c r="K19" s="104">
        <v>0</v>
      </c>
      <c r="L19" s="103" t="s">
        <v>867</v>
      </c>
      <c r="M19" s="104">
        <v>2</v>
      </c>
      <c r="N19" s="200">
        <v>1</v>
      </c>
      <c r="O19" s="105" t="s">
        <v>860</v>
      </c>
      <c r="P19" s="185" t="s">
        <v>1179</v>
      </c>
      <c r="Q19" s="163"/>
      <c r="R19" s="168"/>
      <c r="S19" s="168"/>
      <c r="T19" s="168"/>
      <c r="U19" s="168"/>
      <c r="V19" s="168"/>
      <c r="W19" s="168"/>
      <c r="X19" s="168"/>
      <c r="Y19" s="168"/>
      <c r="Z19" s="168"/>
      <c r="AA19" s="168"/>
      <c r="AB19" s="168"/>
      <c r="AC19" s="168"/>
    </row>
    <row r="20" spans="1:29" s="90" customFormat="1" ht="56.25">
      <c r="A20" s="61"/>
      <c r="B20" s="61"/>
      <c r="C20" s="61"/>
      <c r="D20" s="61"/>
      <c r="E20" s="61"/>
      <c r="F20" s="61"/>
      <c r="G20" s="58"/>
      <c r="H20" s="58"/>
      <c r="I20" s="117"/>
      <c r="J20" s="172" t="s">
        <v>868</v>
      </c>
      <c r="K20" s="230">
        <v>0</v>
      </c>
      <c r="L20" s="172" t="s">
        <v>869</v>
      </c>
      <c r="M20" s="201">
        <v>0.5</v>
      </c>
      <c r="N20" s="201">
        <v>0.6</v>
      </c>
      <c r="O20" s="105" t="s">
        <v>861</v>
      </c>
      <c r="P20" s="17" t="s">
        <v>1180</v>
      </c>
      <c r="Q20" s="163"/>
      <c r="R20" s="168"/>
      <c r="S20" s="168"/>
      <c r="T20" s="168"/>
      <c r="U20" s="168"/>
      <c r="V20" s="168"/>
      <c r="W20" s="168"/>
      <c r="X20" s="168"/>
      <c r="Y20" s="168"/>
      <c r="Z20" s="168"/>
      <c r="AA20" s="168"/>
      <c r="AB20" s="168"/>
      <c r="AC20" s="168"/>
    </row>
    <row r="21" spans="1:29" s="90" customFormat="1" ht="33.75">
      <c r="A21" s="61"/>
      <c r="B21" s="61"/>
      <c r="C21" s="61"/>
      <c r="D21" s="61"/>
      <c r="E21" s="61"/>
      <c r="F21" s="61"/>
      <c r="G21" s="59"/>
      <c r="H21" s="59"/>
      <c r="I21" s="116"/>
      <c r="J21" s="116"/>
      <c r="K21" s="140"/>
      <c r="L21" s="116"/>
      <c r="M21" s="116"/>
      <c r="N21" s="116"/>
      <c r="O21" s="105" t="s">
        <v>862</v>
      </c>
      <c r="P21" s="17" t="s">
        <v>1181</v>
      </c>
      <c r="Q21" s="164"/>
      <c r="R21" s="152"/>
      <c r="S21" s="152"/>
      <c r="T21" s="152"/>
      <c r="U21" s="152"/>
      <c r="V21" s="152"/>
      <c r="W21" s="152"/>
      <c r="X21" s="152"/>
      <c r="Y21" s="152"/>
      <c r="Z21" s="152"/>
      <c r="AA21" s="152"/>
      <c r="AB21" s="152"/>
      <c r="AC21" s="152"/>
    </row>
    <row r="22" spans="1:29" ht="12.75">
      <c r="A22" s="83"/>
      <c r="B22" s="67"/>
      <c r="C22" s="67"/>
      <c r="D22" s="67"/>
      <c r="E22" s="83"/>
      <c r="F22" s="67"/>
      <c r="G22" s="133"/>
      <c r="H22" s="133"/>
      <c r="I22" s="118"/>
      <c r="J22" s="74"/>
      <c r="K22" s="131"/>
      <c r="L22" s="74"/>
      <c r="M22" s="119"/>
      <c r="N22" s="120"/>
      <c r="O22" s="120"/>
      <c r="P22" s="120"/>
      <c r="Q22" s="120"/>
      <c r="R22" s="97">
        <f aca="true" t="shared" si="0" ref="R22:AA22">SUM(R18:R21)</f>
        <v>0</v>
      </c>
      <c r="S22" s="97">
        <f t="shared" si="0"/>
        <v>0</v>
      </c>
      <c r="T22" s="97">
        <f t="shared" si="0"/>
        <v>0</v>
      </c>
      <c r="U22" s="97">
        <f t="shared" si="0"/>
        <v>1416934312</v>
      </c>
      <c r="V22" s="97">
        <f t="shared" si="0"/>
        <v>0</v>
      </c>
      <c r="W22" s="97">
        <f t="shared" si="0"/>
        <v>0</v>
      </c>
      <c r="X22" s="97">
        <f t="shared" si="0"/>
        <v>0</v>
      </c>
      <c r="Y22" s="97">
        <f t="shared" si="0"/>
        <v>0</v>
      </c>
      <c r="Z22" s="97">
        <f t="shared" si="0"/>
        <v>0</v>
      </c>
      <c r="AA22" s="97">
        <f t="shared" si="0"/>
        <v>1416934312</v>
      </c>
      <c r="AB22" s="67"/>
      <c r="AC22" s="75"/>
    </row>
    <row r="23" spans="1:29" ht="12.75">
      <c r="A23" s="99"/>
      <c r="B23" s="100"/>
      <c r="C23" s="100"/>
      <c r="D23" s="100"/>
      <c r="E23" s="100"/>
      <c r="F23" s="100"/>
      <c r="G23" s="100"/>
      <c r="H23" s="100"/>
      <c r="I23" s="100"/>
      <c r="J23" s="100"/>
      <c r="K23" s="101"/>
      <c r="L23" s="100"/>
      <c r="M23" s="100"/>
      <c r="N23" s="100"/>
      <c r="O23" s="100"/>
      <c r="P23" s="100"/>
      <c r="Q23" s="100"/>
      <c r="R23" s="102">
        <f>+R22</f>
        <v>0</v>
      </c>
      <c r="S23" s="102">
        <f aca="true" t="shared" si="1" ref="S23:AA23">+S22</f>
        <v>0</v>
      </c>
      <c r="T23" s="102">
        <f t="shared" si="1"/>
        <v>0</v>
      </c>
      <c r="U23" s="102">
        <f t="shared" si="1"/>
        <v>1416934312</v>
      </c>
      <c r="V23" s="102">
        <f t="shared" si="1"/>
        <v>0</v>
      </c>
      <c r="W23" s="102">
        <f t="shared" si="1"/>
        <v>0</v>
      </c>
      <c r="X23" s="102">
        <f t="shared" si="1"/>
        <v>0</v>
      </c>
      <c r="Y23" s="102">
        <f t="shared" si="1"/>
        <v>0</v>
      </c>
      <c r="Z23" s="102">
        <f t="shared" si="1"/>
        <v>0</v>
      </c>
      <c r="AA23" s="102">
        <f t="shared" si="1"/>
        <v>1416934312</v>
      </c>
      <c r="AB23" s="100"/>
      <c r="AC23" s="100"/>
    </row>
  </sheetData>
  <sheetProtection/>
  <mergeCells count="24">
    <mergeCell ref="AB16:AB17"/>
    <mergeCell ref="AC16:AC17"/>
    <mergeCell ref="I16:I17"/>
    <mergeCell ref="J16:J17"/>
    <mergeCell ref="K16:K17"/>
    <mergeCell ref="L16:N16"/>
    <mergeCell ref="R16:Z16"/>
    <mergeCell ref="AA16:AA17"/>
    <mergeCell ref="C12:P12"/>
    <mergeCell ref="I13:U13"/>
    <mergeCell ref="A16:A17"/>
    <mergeCell ref="B16:B17"/>
    <mergeCell ref="C16:C17"/>
    <mergeCell ref="D16:D17"/>
    <mergeCell ref="E16:E17"/>
    <mergeCell ref="F16:F17"/>
    <mergeCell ref="G16:G17"/>
    <mergeCell ref="H16:H17"/>
    <mergeCell ref="A1:AB1"/>
    <mergeCell ref="A2:AB2"/>
    <mergeCell ref="A3:AB3"/>
    <mergeCell ref="A4:AB4"/>
    <mergeCell ref="A5:AB5"/>
    <mergeCell ref="I11:J1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AC341"/>
  <sheetViews>
    <sheetView tabSelected="1" zoomScale="98" zoomScaleNormal="98" zoomScalePageLayoutView="0" workbookViewId="0" topLeftCell="K1">
      <selection activeCell="Y336" sqref="Y336"/>
    </sheetView>
  </sheetViews>
  <sheetFormatPr defaultColWidth="11.421875" defaultRowHeight="12.75"/>
  <cols>
    <col min="9" max="9" width="19.7109375" style="0" customWidth="1"/>
    <col min="10" max="10" width="22.421875" style="0" customWidth="1"/>
    <col min="12" max="12" width="16.421875" style="0" customWidth="1"/>
    <col min="15" max="15" width="22.8515625" style="0" customWidth="1"/>
    <col min="18" max="18" width="16.57421875" style="0" bestFit="1" customWidth="1"/>
    <col min="19" max="19" width="18.140625" style="0" bestFit="1" customWidth="1"/>
    <col min="21" max="21" width="18.140625" style="0" bestFit="1" customWidth="1"/>
    <col min="23" max="23" width="16.57421875" style="0" bestFit="1" customWidth="1"/>
    <col min="27" max="27" width="18.140625" style="0" bestFit="1" customWidth="1"/>
    <col min="28" max="28" width="14.8515625" style="0" customWidth="1"/>
    <col min="29" max="29" width="17.57421875" style="0" customWidth="1"/>
  </cols>
  <sheetData>
    <row r="2" spans="1:29" ht="12.75">
      <c r="A2" s="246" t="s">
        <v>5</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row>
    <row r="3" spans="1:29" ht="12.75">
      <c r="A3" s="246" t="s">
        <v>6</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row>
    <row r="4" spans="1:29" ht="12.75">
      <c r="A4" s="246" t="s">
        <v>31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row>
    <row r="5" spans="1:29" ht="12.75">
      <c r="A5" s="246" t="s">
        <v>32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row>
    <row r="6" spans="1:29" ht="12.75">
      <c r="A6" s="246" t="s">
        <v>33</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2.75">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row>
    <row r="8" spans="1:29" ht="12.75">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row>
    <row r="9" spans="1:29" ht="12.75">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row>
    <row r="10" spans="1:29" ht="12.75">
      <c r="A10" s="19"/>
      <c r="B10" s="19"/>
      <c r="C10" s="19"/>
      <c r="D10" s="19"/>
      <c r="E10" s="19"/>
      <c r="F10" s="19"/>
      <c r="G10" s="22"/>
      <c r="H10" s="22"/>
      <c r="I10" s="237"/>
      <c r="J10" s="237"/>
      <c r="K10" s="23"/>
      <c r="L10" s="22"/>
      <c r="M10" s="22"/>
      <c r="N10" s="22"/>
      <c r="O10" s="22"/>
      <c r="P10" s="22"/>
      <c r="Q10" s="22"/>
      <c r="R10" s="24"/>
      <c r="S10" s="24"/>
      <c r="T10" s="24"/>
      <c r="U10" s="24"/>
      <c r="V10" s="25"/>
      <c r="W10" s="25"/>
      <c r="X10" s="25"/>
      <c r="Y10" s="25"/>
      <c r="Z10" s="25"/>
      <c r="AA10" s="25"/>
      <c r="AB10" s="19"/>
      <c r="AC10" s="19"/>
    </row>
    <row r="11" spans="1:29" ht="22.5">
      <c r="A11" s="22" t="s">
        <v>17</v>
      </c>
      <c r="B11" s="22"/>
      <c r="C11" s="237" t="s">
        <v>34</v>
      </c>
      <c r="D11" s="237"/>
      <c r="E11" s="237"/>
      <c r="F11" s="237"/>
      <c r="G11" s="237"/>
      <c r="H11" s="237"/>
      <c r="I11" s="237"/>
      <c r="J11" s="237"/>
      <c r="K11" s="237"/>
      <c r="L11" s="237"/>
      <c r="M11" s="237"/>
      <c r="N11" s="237"/>
      <c r="O11" s="237"/>
      <c r="P11" s="237"/>
      <c r="Q11" s="22"/>
      <c r="R11" s="24"/>
      <c r="S11" s="24"/>
      <c r="T11" s="24"/>
      <c r="U11" s="24"/>
      <c r="V11" s="25"/>
      <c r="W11" s="25"/>
      <c r="X11" s="25"/>
      <c r="Y11" s="25"/>
      <c r="Z11" s="25"/>
      <c r="AA11" s="25"/>
      <c r="AB11" s="19"/>
      <c r="AC11" s="19"/>
    </row>
    <row r="12" spans="1:29" ht="13.5" thickBot="1">
      <c r="A12" s="19"/>
      <c r="B12" s="19"/>
      <c r="C12" s="19"/>
      <c r="D12" s="19"/>
      <c r="E12" s="19"/>
      <c r="F12" s="19"/>
      <c r="G12" s="18"/>
      <c r="H12" s="18"/>
      <c r="I12" s="18"/>
      <c r="J12" s="18"/>
      <c r="K12" s="18"/>
      <c r="L12" s="18"/>
      <c r="M12" s="18"/>
      <c r="N12" s="18"/>
      <c r="O12" s="18"/>
      <c r="P12" s="18"/>
      <c r="Q12" s="18"/>
      <c r="R12" s="26"/>
      <c r="S12" s="26"/>
      <c r="T12" s="26"/>
      <c r="U12" s="26"/>
      <c r="V12" s="26"/>
      <c r="W12" s="26"/>
      <c r="X12" s="26"/>
      <c r="Y12" s="26"/>
      <c r="Z12" s="26"/>
      <c r="AA12" s="26"/>
      <c r="AB12" s="18"/>
      <c r="AC12" s="19"/>
    </row>
    <row r="13" spans="1:29" ht="12.75">
      <c r="A13" s="233" t="s">
        <v>9</v>
      </c>
      <c r="B13" s="235" t="s">
        <v>10</v>
      </c>
      <c r="C13" s="235" t="s">
        <v>0</v>
      </c>
      <c r="D13" s="235" t="s">
        <v>10</v>
      </c>
      <c r="E13" s="235" t="s">
        <v>12</v>
      </c>
      <c r="F13" s="235" t="s">
        <v>10</v>
      </c>
      <c r="G13" s="242" t="s">
        <v>18</v>
      </c>
      <c r="H13" s="242" t="s">
        <v>10</v>
      </c>
      <c r="I13" s="242" t="s">
        <v>19</v>
      </c>
      <c r="J13" s="240" t="s">
        <v>20</v>
      </c>
      <c r="K13" s="240" t="s">
        <v>21</v>
      </c>
      <c r="L13" s="242" t="s">
        <v>4</v>
      </c>
      <c r="M13" s="242"/>
      <c r="N13" s="242"/>
      <c r="O13" s="219"/>
      <c r="P13" s="219"/>
      <c r="Q13" s="28"/>
      <c r="R13" s="238" t="s">
        <v>14</v>
      </c>
      <c r="S13" s="238"/>
      <c r="T13" s="238"/>
      <c r="U13" s="238"/>
      <c r="V13" s="238"/>
      <c r="W13" s="238"/>
      <c r="X13" s="238"/>
      <c r="Y13" s="238"/>
      <c r="Z13" s="238"/>
      <c r="AA13" s="238" t="s">
        <v>22</v>
      </c>
      <c r="AB13" s="242" t="s">
        <v>3</v>
      </c>
      <c r="AC13" s="244" t="s">
        <v>13</v>
      </c>
    </row>
    <row r="14" spans="1:29" ht="56.25">
      <c r="A14" s="234"/>
      <c r="B14" s="236"/>
      <c r="C14" s="236"/>
      <c r="D14" s="236"/>
      <c r="E14" s="236"/>
      <c r="F14" s="236"/>
      <c r="G14" s="243"/>
      <c r="H14" s="243"/>
      <c r="I14" s="243"/>
      <c r="J14" s="241"/>
      <c r="K14" s="241"/>
      <c r="L14" s="220" t="s">
        <v>23</v>
      </c>
      <c r="M14" s="220" t="s">
        <v>15</v>
      </c>
      <c r="N14" s="220" t="s">
        <v>16</v>
      </c>
      <c r="O14" s="220" t="s">
        <v>11</v>
      </c>
      <c r="P14" s="220" t="s">
        <v>24</v>
      </c>
      <c r="Q14" s="30" t="s">
        <v>29</v>
      </c>
      <c r="R14" s="221" t="s">
        <v>59</v>
      </c>
      <c r="S14" s="221" t="s">
        <v>8</v>
      </c>
      <c r="T14" s="221" t="s">
        <v>1</v>
      </c>
      <c r="U14" s="221" t="s">
        <v>7</v>
      </c>
      <c r="V14" s="221" t="s">
        <v>25</v>
      </c>
      <c r="W14" s="221" t="s">
        <v>2</v>
      </c>
      <c r="X14" s="221" t="s">
        <v>26</v>
      </c>
      <c r="Y14" s="221" t="s">
        <v>27</v>
      </c>
      <c r="Z14" s="221" t="s">
        <v>28</v>
      </c>
      <c r="AA14" s="239"/>
      <c r="AB14" s="243"/>
      <c r="AC14" s="245"/>
    </row>
    <row r="15" spans="1:29" ht="67.5">
      <c r="A15" s="172" t="s">
        <v>35</v>
      </c>
      <c r="B15" s="188">
        <v>1</v>
      </c>
      <c r="C15" s="188"/>
      <c r="D15" s="188"/>
      <c r="E15" s="150" t="s">
        <v>36</v>
      </c>
      <c r="F15" s="188" t="s">
        <v>322</v>
      </c>
      <c r="G15" s="150" t="s">
        <v>37</v>
      </c>
      <c r="H15" s="188" t="s">
        <v>323</v>
      </c>
      <c r="I15" s="172" t="s">
        <v>38</v>
      </c>
      <c r="J15" s="4" t="s">
        <v>1026</v>
      </c>
      <c r="K15" s="207">
        <v>0</v>
      </c>
      <c r="L15" s="7" t="s">
        <v>1027</v>
      </c>
      <c r="M15" s="8">
        <v>1</v>
      </c>
      <c r="N15" s="8">
        <v>1</v>
      </c>
      <c r="O15" s="162" t="s">
        <v>715</v>
      </c>
      <c r="P15" s="162" t="s">
        <v>1028</v>
      </c>
      <c r="Q15" s="162" t="s">
        <v>714</v>
      </c>
      <c r="R15" s="151">
        <v>243182162.96</v>
      </c>
      <c r="S15" s="151">
        <v>85500000</v>
      </c>
      <c r="T15" s="151">
        <v>0</v>
      </c>
      <c r="U15" s="151">
        <v>0</v>
      </c>
      <c r="V15" s="151">
        <v>0</v>
      </c>
      <c r="W15" s="151">
        <v>0</v>
      </c>
      <c r="X15" s="151">
        <v>0</v>
      </c>
      <c r="Y15" s="151">
        <v>0</v>
      </c>
      <c r="Z15" s="151">
        <v>0</v>
      </c>
      <c r="AA15" s="151">
        <f>SUM(R15:Z15)</f>
        <v>328682162.96000004</v>
      </c>
      <c r="AB15" s="57" t="s">
        <v>393</v>
      </c>
      <c r="AC15" s="57"/>
    </row>
    <row r="16" spans="1:29" ht="56.25">
      <c r="A16" s="117"/>
      <c r="B16" s="117"/>
      <c r="C16" s="117"/>
      <c r="D16" s="117"/>
      <c r="E16" s="117"/>
      <c r="F16" s="117"/>
      <c r="G16" s="117"/>
      <c r="H16" s="117"/>
      <c r="I16" s="117"/>
      <c r="J16" s="4" t="s">
        <v>385</v>
      </c>
      <c r="K16" s="207">
        <v>2.52</v>
      </c>
      <c r="L16" s="7" t="s">
        <v>389</v>
      </c>
      <c r="M16" s="8">
        <v>1</v>
      </c>
      <c r="N16" s="8">
        <v>1</v>
      </c>
      <c r="O16" s="163"/>
      <c r="P16" s="163"/>
      <c r="Q16" s="163"/>
      <c r="R16" s="168"/>
      <c r="S16" s="168"/>
      <c r="T16" s="168"/>
      <c r="U16" s="168"/>
      <c r="V16" s="168"/>
      <c r="W16" s="168"/>
      <c r="X16" s="168"/>
      <c r="Y16" s="168"/>
      <c r="Z16" s="168"/>
      <c r="AA16" s="168"/>
      <c r="AB16" s="58"/>
      <c r="AC16" s="58"/>
    </row>
    <row r="17" spans="1:29" ht="33.75">
      <c r="A17" s="117"/>
      <c r="B17" s="117"/>
      <c r="C17" s="117"/>
      <c r="D17" s="117"/>
      <c r="E17" s="117"/>
      <c r="F17" s="117"/>
      <c r="G17" s="117"/>
      <c r="H17" s="117"/>
      <c r="I17" s="117"/>
      <c r="J17" s="4" t="s">
        <v>386</v>
      </c>
      <c r="K17" s="207">
        <v>0</v>
      </c>
      <c r="L17" s="7" t="s">
        <v>390</v>
      </c>
      <c r="M17" s="8">
        <v>1</v>
      </c>
      <c r="N17" s="8">
        <v>1</v>
      </c>
      <c r="O17" s="163"/>
      <c r="P17" s="163"/>
      <c r="Q17" s="163"/>
      <c r="R17" s="168"/>
      <c r="S17" s="168"/>
      <c r="T17" s="168"/>
      <c r="U17" s="168"/>
      <c r="V17" s="168"/>
      <c r="W17" s="168"/>
      <c r="X17" s="168"/>
      <c r="Y17" s="168"/>
      <c r="Z17" s="168"/>
      <c r="AA17" s="168"/>
      <c r="AB17" s="58"/>
      <c r="AC17" s="58"/>
    </row>
    <row r="18" spans="1:29" ht="45">
      <c r="A18" s="117"/>
      <c r="B18" s="117"/>
      <c r="C18" s="117"/>
      <c r="D18" s="117"/>
      <c r="E18" s="117"/>
      <c r="F18" s="117"/>
      <c r="G18" s="117"/>
      <c r="H18" s="117"/>
      <c r="I18" s="117"/>
      <c r="J18" s="4" t="s">
        <v>387</v>
      </c>
      <c r="K18" s="207">
        <v>0</v>
      </c>
      <c r="L18" s="7" t="s">
        <v>391</v>
      </c>
      <c r="M18" s="8">
        <v>1</v>
      </c>
      <c r="N18" s="8">
        <v>1</v>
      </c>
      <c r="O18" s="163"/>
      <c r="P18" s="163"/>
      <c r="Q18" s="163"/>
      <c r="R18" s="168"/>
      <c r="S18" s="168"/>
      <c r="T18" s="168"/>
      <c r="U18" s="168"/>
      <c r="V18" s="168"/>
      <c r="W18" s="168"/>
      <c r="X18" s="168"/>
      <c r="Y18" s="168"/>
      <c r="Z18" s="168"/>
      <c r="AA18" s="168"/>
      <c r="AB18" s="58"/>
      <c r="AC18" s="58"/>
    </row>
    <row r="19" spans="1:29" ht="78.75">
      <c r="A19" s="116"/>
      <c r="B19" s="116"/>
      <c r="C19" s="116"/>
      <c r="D19" s="116"/>
      <c r="E19" s="116"/>
      <c r="F19" s="116"/>
      <c r="G19" s="116"/>
      <c r="H19" s="116"/>
      <c r="I19" s="116"/>
      <c r="J19" s="4" t="s">
        <v>388</v>
      </c>
      <c r="K19" s="207">
        <v>12.68</v>
      </c>
      <c r="L19" s="7" t="s">
        <v>392</v>
      </c>
      <c r="M19" s="8">
        <v>1</v>
      </c>
      <c r="N19" s="8">
        <v>1</v>
      </c>
      <c r="O19" s="164"/>
      <c r="P19" s="164"/>
      <c r="Q19" s="164"/>
      <c r="R19" s="152"/>
      <c r="S19" s="152"/>
      <c r="T19" s="152"/>
      <c r="U19" s="152"/>
      <c r="V19" s="152"/>
      <c r="W19" s="152"/>
      <c r="X19" s="152"/>
      <c r="Y19" s="152"/>
      <c r="Z19" s="152"/>
      <c r="AA19" s="152"/>
      <c r="AB19" s="59"/>
      <c r="AC19" s="59"/>
    </row>
    <row r="20" spans="1:29" ht="22.5">
      <c r="A20" s="84" t="s">
        <v>70</v>
      </c>
      <c r="B20" s="66"/>
      <c r="C20" s="66"/>
      <c r="D20" s="66"/>
      <c r="E20" s="67"/>
      <c r="F20" s="67"/>
      <c r="G20" s="68"/>
      <c r="H20" s="68"/>
      <c r="I20" s="69"/>
      <c r="J20" s="70"/>
      <c r="K20" s="71"/>
      <c r="L20" s="70"/>
      <c r="M20" s="72"/>
      <c r="N20" s="73"/>
      <c r="O20" s="73"/>
      <c r="P20" s="74"/>
      <c r="Q20" s="73"/>
      <c r="R20" s="86">
        <f>SUM(R15)</f>
        <v>243182162.96</v>
      </c>
      <c r="S20" s="86">
        <f aca="true" t="shared" si="0" ref="S20:AA20">SUM(S15)</f>
        <v>85500000</v>
      </c>
      <c r="T20" s="86">
        <f t="shared" si="0"/>
        <v>0</v>
      </c>
      <c r="U20" s="86">
        <f t="shared" si="0"/>
        <v>0</v>
      </c>
      <c r="V20" s="86">
        <f t="shared" si="0"/>
        <v>0</v>
      </c>
      <c r="W20" s="86">
        <f t="shared" si="0"/>
        <v>0</v>
      </c>
      <c r="X20" s="86">
        <f t="shared" si="0"/>
        <v>0</v>
      </c>
      <c r="Y20" s="86">
        <f t="shared" si="0"/>
        <v>0</v>
      </c>
      <c r="Z20" s="86">
        <f t="shared" si="0"/>
        <v>0</v>
      </c>
      <c r="AA20" s="86">
        <f t="shared" si="0"/>
        <v>328682162.96000004</v>
      </c>
      <c r="AB20" s="67"/>
      <c r="AC20" s="75"/>
    </row>
    <row r="21" spans="1:29" ht="90">
      <c r="A21" s="60" t="s">
        <v>39</v>
      </c>
      <c r="B21" s="60">
        <v>2</v>
      </c>
      <c r="C21" s="60"/>
      <c r="D21" s="60"/>
      <c r="E21" s="57" t="s">
        <v>40</v>
      </c>
      <c r="F21" s="57" t="s">
        <v>324</v>
      </c>
      <c r="G21" s="57" t="s">
        <v>41</v>
      </c>
      <c r="H21" s="57" t="s">
        <v>325</v>
      </c>
      <c r="I21" s="57" t="s">
        <v>42</v>
      </c>
      <c r="J21" s="17" t="s">
        <v>394</v>
      </c>
      <c r="K21" s="207">
        <v>5.4</v>
      </c>
      <c r="L21" s="4" t="s">
        <v>396</v>
      </c>
      <c r="M21" s="8">
        <v>4</v>
      </c>
      <c r="N21" s="8">
        <v>4</v>
      </c>
      <c r="O21" s="33" t="s">
        <v>704</v>
      </c>
      <c r="P21" s="4" t="s">
        <v>1029</v>
      </c>
      <c r="Q21" s="162" t="s">
        <v>707</v>
      </c>
      <c r="R21" s="151">
        <v>0</v>
      </c>
      <c r="S21" s="151">
        <v>0</v>
      </c>
      <c r="T21" s="151">
        <v>0</v>
      </c>
      <c r="U21" s="151">
        <v>50000000</v>
      </c>
      <c r="V21" s="151">
        <v>0</v>
      </c>
      <c r="W21" s="151">
        <v>0</v>
      </c>
      <c r="X21" s="151">
        <v>0</v>
      </c>
      <c r="Y21" s="151">
        <v>0</v>
      </c>
      <c r="Z21" s="151">
        <v>0</v>
      </c>
      <c r="AA21" s="151">
        <f aca="true" t="shared" si="1" ref="AA21:AA74">SUM(R21:Z21)</f>
        <v>50000000</v>
      </c>
      <c r="AB21" s="57" t="s">
        <v>672</v>
      </c>
      <c r="AC21" s="57"/>
    </row>
    <row r="22" spans="1:29" ht="45">
      <c r="A22" s="61"/>
      <c r="B22" s="61"/>
      <c r="C22" s="61"/>
      <c r="D22" s="61"/>
      <c r="E22" s="58"/>
      <c r="F22" s="58"/>
      <c r="G22" s="58"/>
      <c r="H22" s="58"/>
      <c r="I22" s="58"/>
      <c r="J22" s="172" t="s">
        <v>395</v>
      </c>
      <c r="K22" s="208">
        <v>2.7</v>
      </c>
      <c r="L22" s="172" t="s">
        <v>397</v>
      </c>
      <c r="M22" s="188">
        <v>2</v>
      </c>
      <c r="N22" s="188">
        <v>2</v>
      </c>
      <c r="O22" s="33" t="s">
        <v>705</v>
      </c>
      <c r="P22" s="4" t="s">
        <v>1030</v>
      </c>
      <c r="Q22" s="163"/>
      <c r="R22" s="152"/>
      <c r="S22" s="152"/>
      <c r="T22" s="152"/>
      <c r="U22" s="152"/>
      <c r="V22" s="152"/>
      <c r="W22" s="152"/>
      <c r="X22" s="152"/>
      <c r="Y22" s="152"/>
      <c r="Z22" s="152"/>
      <c r="AA22" s="152"/>
      <c r="AB22" s="59"/>
      <c r="AC22" s="59"/>
    </row>
    <row r="23" spans="1:29" ht="33.75">
      <c r="A23" s="61"/>
      <c r="B23" s="61"/>
      <c r="C23" s="61"/>
      <c r="D23" s="61"/>
      <c r="E23" s="59"/>
      <c r="F23" s="59"/>
      <c r="G23" s="59"/>
      <c r="H23" s="59"/>
      <c r="I23" s="59"/>
      <c r="J23" s="116"/>
      <c r="K23" s="116"/>
      <c r="L23" s="116"/>
      <c r="M23" s="116"/>
      <c r="N23" s="116"/>
      <c r="O23" s="33" t="s">
        <v>706</v>
      </c>
      <c r="P23" s="4" t="s">
        <v>1029</v>
      </c>
      <c r="Q23" s="164"/>
      <c r="R23" s="152"/>
      <c r="S23" s="152"/>
      <c r="T23" s="152"/>
      <c r="U23" s="152"/>
      <c r="V23" s="152"/>
      <c r="W23" s="152"/>
      <c r="X23" s="152"/>
      <c r="Y23" s="152"/>
      <c r="Z23" s="152"/>
      <c r="AA23" s="152"/>
      <c r="AB23" s="59"/>
      <c r="AC23" s="161"/>
    </row>
    <row r="24" spans="1:29" ht="101.25">
      <c r="A24" s="61"/>
      <c r="B24" s="61"/>
      <c r="C24" s="61"/>
      <c r="D24" s="61"/>
      <c r="E24" s="57" t="s">
        <v>43</v>
      </c>
      <c r="F24" s="57" t="s">
        <v>326</v>
      </c>
      <c r="G24" s="57" t="s">
        <v>1002</v>
      </c>
      <c r="H24" s="57" t="s">
        <v>327</v>
      </c>
      <c r="I24" s="172" t="s">
        <v>44</v>
      </c>
      <c r="J24" s="172" t="s">
        <v>673</v>
      </c>
      <c r="K24" s="188">
        <v>2.75</v>
      </c>
      <c r="L24" s="172" t="s">
        <v>674</v>
      </c>
      <c r="M24" s="188">
        <v>0</v>
      </c>
      <c r="N24" s="188">
        <v>200</v>
      </c>
      <c r="O24" s="33" t="s">
        <v>675</v>
      </c>
      <c r="P24" s="4" t="s">
        <v>1031</v>
      </c>
      <c r="Q24" s="162" t="s">
        <v>677</v>
      </c>
      <c r="R24" s="151">
        <v>0</v>
      </c>
      <c r="S24" s="151">
        <v>0</v>
      </c>
      <c r="T24" s="151">
        <v>0</v>
      </c>
      <c r="U24" s="151">
        <v>100000000</v>
      </c>
      <c r="V24" s="151">
        <v>0</v>
      </c>
      <c r="W24" s="151">
        <v>0</v>
      </c>
      <c r="X24" s="151">
        <v>0</v>
      </c>
      <c r="Y24" s="151">
        <v>0</v>
      </c>
      <c r="Z24" s="151">
        <v>0</v>
      </c>
      <c r="AA24" s="151">
        <f t="shared" si="1"/>
        <v>100000000</v>
      </c>
      <c r="AB24" s="151" t="s">
        <v>398</v>
      </c>
      <c r="AC24" s="151"/>
    </row>
    <row r="25" spans="1:29" ht="45">
      <c r="A25" s="61"/>
      <c r="B25" s="61"/>
      <c r="C25" s="61"/>
      <c r="D25" s="61"/>
      <c r="E25" s="58"/>
      <c r="F25" s="58"/>
      <c r="G25" s="58"/>
      <c r="H25" s="58"/>
      <c r="I25" s="116"/>
      <c r="J25" s="116"/>
      <c r="K25" s="116"/>
      <c r="L25" s="116"/>
      <c r="M25" s="116"/>
      <c r="N25" s="116"/>
      <c r="O25" s="33" t="s">
        <v>676</v>
      </c>
      <c r="P25" s="4" t="s">
        <v>1032</v>
      </c>
      <c r="Q25" s="164"/>
      <c r="R25" s="152"/>
      <c r="S25" s="152"/>
      <c r="T25" s="152"/>
      <c r="U25" s="152"/>
      <c r="V25" s="152"/>
      <c r="W25" s="152"/>
      <c r="X25" s="152"/>
      <c r="Y25" s="152"/>
      <c r="Z25" s="152"/>
      <c r="AA25" s="152"/>
      <c r="AB25" s="152"/>
      <c r="AC25" s="152"/>
    </row>
    <row r="26" spans="1:29" ht="90">
      <c r="A26" s="61"/>
      <c r="B26" s="61"/>
      <c r="C26" s="61"/>
      <c r="D26" s="61"/>
      <c r="E26" s="58"/>
      <c r="F26" s="58"/>
      <c r="G26" s="58"/>
      <c r="H26" s="58"/>
      <c r="I26" s="172" t="s">
        <v>45</v>
      </c>
      <c r="J26" s="172" t="s">
        <v>399</v>
      </c>
      <c r="K26" s="188">
        <v>2.5200000000000005</v>
      </c>
      <c r="L26" s="172" t="s">
        <v>400</v>
      </c>
      <c r="M26" s="188">
        <v>1</v>
      </c>
      <c r="N26" s="188">
        <v>1</v>
      </c>
      <c r="O26" s="38" t="s">
        <v>692</v>
      </c>
      <c r="P26" s="4" t="s">
        <v>1033</v>
      </c>
      <c r="Q26" s="38" t="s">
        <v>679</v>
      </c>
      <c r="R26" s="3">
        <v>0</v>
      </c>
      <c r="S26" s="1">
        <v>0</v>
      </c>
      <c r="T26" s="1">
        <v>0</v>
      </c>
      <c r="U26" s="1">
        <v>25000000</v>
      </c>
      <c r="V26" s="1">
        <v>0</v>
      </c>
      <c r="W26" s="1">
        <v>0</v>
      </c>
      <c r="X26" s="1">
        <v>0</v>
      </c>
      <c r="Y26" s="1">
        <v>0</v>
      </c>
      <c r="Z26" s="1">
        <v>0</v>
      </c>
      <c r="AA26" s="1">
        <f t="shared" si="1"/>
        <v>25000000</v>
      </c>
      <c r="AB26" s="9" t="s">
        <v>398</v>
      </c>
      <c r="AC26" s="35"/>
    </row>
    <row r="27" spans="1:29" ht="45">
      <c r="A27" s="61"/>
      <c r="B27" s="61"/>
      <c r="C27" s="61"/>
      <c r="D27" s="61"/>
      <c r="E27" s="58"/>
      <c r="F27" s="58"/>
      <c r="G27" s="58"/>
      <c r="H27" s="58"/>
      <c r="I27" s="116"/>
      <c r="J27" s="116"/>
      <c r="K27" s="116"/>
      <c r="L27" s="116"/>
      <c r="M27" s="116"/>
      <c r="N27" s="116"/>
      <c r="O27" s="38" t="s">
        <v>678</v>
      </c>
      <c r="P27" s="4" t="s">
        <v>1034</v>
      </c>
      <c r="Q27" s="38"/>
      <c r="R27" s="3"/>
      <c r="S27" s="1"/>
      <c r="T27" s="1"/>
      <c r="U27" s="1"/>
      <c r="V27" s="1"/>
      <c r="W27" s="1"/>
      <c r="X27" s="1"/>
      <c r="Y27" s="1"/>
      <c r="Z27" s="1"/>
      <c r="AA27" s="1"/>
      <c r="AB27" s="9"/>
      <c r="AC27" s="35"/>
    </row>
    <row r="28" spans="1:29" ht="101.25">
      <c r="A28" s="61"/>
      <c r="B28" s="61"/>
      <c r="C28" s="61"/>
      <c r="D28" s="61"/>
      <c r="E28" s="58"/>
      <c r="F28" s="58"/>
      <c r="G28" s="58"/>
      <c r="H28" s="58"/>
      <c r="I28" s="172" t="s">
        <v>46</v>
      </c>
      <c r="J28" s="139" t="s">
        <v>401</v>
      </c>
      <c r="K28" s="209">
        <v>2.9250000000000003</v>
      </c>
      <c r="L28" s="48" t="s">
        <v>403</v>
      </c>
      <c r="M28" s="50">
        <v>1</v>
      </c>
      <c r="N28" s="39" t="s">
        <v>780</v>
      </c>
      <c r="O28" s="169" t="s">
        <v>680</v>
      </c>
      <c r="P28" s="169" t="s">
        <v>1035</v>
      </c>
      <c r="Q28" s="169" t="s">
        <v>681</v>
      </c>
      <c r="R28" s="151">
        <v>0</v>
      </c>
      <c r="S28" s="151">
        <v>0</v>
      </c>
      <c r="T28" s="151">
        <v>0</v>
      </c>
      <c r="U28" s="151">
        <v>50000000</v>
      </c>
      <c r="V28" s="151">
        <v>0</v>
      </c>
      <c r="W28" s="151">
        <v>0</v>
      </c>
      <c r="X28" s="151">
        <v>0</v>
      </c>
      <c r="Y28" s="151">
        <v>0</v>
      </c>
      <c r="Z28" s="151">
        <v>0</v>
      </c>
      <c r="AA28" s="151">
        <f t="shared" si="1"/>
        <v>50000000</v>
      </c>
      <c r="AB28" s="57" t="s">
        <v>398</v>
      </c>
      <c r="AC28" s="57"/>
    </row>
    <row r="29" spans="1:29" ht="67.5">
      <c r="A29" s="61"/>
      <c r="B29" s="61"/>
      <c r="C29" s="61"/>
      <c r="D29" s="61"/>
      <c r="E29" s="58"/>
      <c r="F29" s="58"/>
      <c r="G29" s="58"/>
      <c r="H29" s="58"/>
      <c r="I29" s="116"/>
      <c r="J29" s="139" t="s">
        <v>402</v>
      </c>
      <c r="K29" s="209">
        <v>2.79</v>
      </c>
      <c r="L29" s="48" t="s">
        <v>404</v>
      </c>
      <c r="M29" s="50">
        <v>1</v>
      </c>
      <c r="N29" s="39" t="s">
        <v>780</v>
      </c>
      <c r="O29" s="170"/>
      <c r="P29" s="170"/>
      <c r="Q29" s="170"/>
      <c r="R29" s="152"/>
      <c r="S29" s="152"/>
      <c r="T29" s="152"/>
      <c r="U29" s="152"/>
      <c r="V29" s="152"/>
      <c r="W29" s="152"/>
      <c r="X29" s="152"/>
      <c r="Y29" s="152"/>
      <c r="Z29" s="152"/>
      <c r="AA29" s="152"/>
      <c r="AB29" s="59"/>
      <c r="AC29" s="59"/>
    </row>
    <row r="30" spans="1:29" ht="67.5">
      <c r="A30" s="61"/>
      <c r="B30" s="61"/>
      <c r="C30" s="61"/>
      <c r="D30" s="61"/>
      <c r="E30" s="58"/>
      <c r="F30" s="58"/>
      <c r="G30" s="58"/>
      <c r="H30" s="58"/>
      <c r="I30" s="48" t="s">
        <v>47</v>
      </c>
      <c r="J30" s="190" t="s">
        <v>405</v>
      </c>
      <c r="K30" s="209">
        <v>1.4400000000000002</v>
      </c>
      <c r="L30" s="48" t="s">
        <v>406</v>
      </c>
      <c r="M30" s="50">
        <v>1</v>
      </c>
      <c r="N30" s="39" t="s">
        <v>780</v>
      </c>
      <c r="O30" s="38" t="s">
        <v>682</v>
      </c>
      <c r="P30" s="38" t="s">
        <v>1033</v>
      </c>
      <c r="Q30" s="38" t="s">
        <v>681</v>
      </c>
      <c r="R30" s="3">
        <v>0</v>
      </c>
      <c r="S30" s="40">
        <v>0</v>
      </c>
      <c r="T30" s="3">
        <v>0</v>
      </c>
      <c r="U30" s="3">
        <v>25000000</v>
      </c>
      <c r="V30" s="1">
        <v>0</v>
      </c>
      <c r="W30" s="1">
        <v>0</v>
      </c>
      <c r="X30" s="1">
        <v>0</v>
      </c>
      <c r="Y30" s="1">
        <v>0</v>
      </c>
      <c r="Z30" s="1">
        <v>0</v>
      </c>
      <c r="AA30" s="1">
        <f t="shared" si="1"/>
        <v>25000000</v>
      </c>
      <c r="AB30" s="9" t="s">
        <v>398</v>
      </c>
      <c r="AC30" s="35"/>
    </row>
    <row r="31" spans="1:29" ht="101.25">
      <c r="A31" s="61"/>
      <c r="B31" s="61"/>
      <c r="C31" s="61"/>
      <c r="D31" s="61"/>
      <c r="E31" s="58"/>
      <c r="F31" s="58"/>
      <c r="G31" s="58"/>
      <c r="H31" s="58"/>
      <c r="I31" s="172" t="s">
        <v>309</v>
      </c>
      <c r="J31" s="172" t="s">
        <v>407</v>
      </c>
      <c r="K31" s="188">
        <v>12.42</v>
      </c>
      <c r="L31" s="172" t="s">
        <v>408</v>
      </c>
      <c r="M31" s="188">
        <v>3</v>
      </c>
      <c r="N31" s="188">
        <v>2</v>
      </c>
      <c r="O31" s="147" t="s">
        <v>697</v>
      </c>
      <c r="P31" s="169" t="s">
        <v>1036</v>
      </c>
      <c r="Q31" s="169" t="s">
        <v>683</v>
      </c>
      <c r="R31" s="151">
        <v>0</v>
      </c>
      <c r="S31" s="151">
        <v>0</v>
      </c>
      <c r="T31" s="151">
        <v>0</v>
      </c>
      <c r="U31" s="151">
        <v>2000000000</v>
      </c>
      <c r="V31" s="151">
        <v>0</v>
      </c>
      <c r="W31" s="151">
        <v>0</v>
      </c>
      <c r="X31" s="151">
        <v>0</v>
      </c>
      <c r="Y31" s="151">
        <v>0</v>
      </c>
      <c r="Z31" s="151">
        <v>0</v>
      </c>
      <c r="AA31" s="151">
        <f t="shared" si="1"/>
        <v>2000000000</v>
      </c>
      <c r="AB31" s="57" t="s">
        <v>398</v>
      </c>
      <c r="AC31" s="57" t="s">
        <v>310</v>
      </c>
    </row>
    <row r="32" spans="1:29" ht="101.25">
      <c r="A32" s="61"/>
      <c r="B32" s="61"/>
      <c r="C32" s="61"/>
      <c r="D32" s="61"/>
      <c r="E32" s="58"/>
      <c r="F32" s="58"/>
      <c r="G32" s="59"/>
      <c r="H32" s="59"/>
      <c r="I32" s="116"/>
      <c r="J32" s="116"/>
      <c r="K32" s="116"/>
      <c r="L32" s="116"/>
      <c r="M32" s="116"/>
      <c r="N32" s="116"/>
      <c r="O32" s="38" t="s">
        <v>698</v>
      </c>
      <c r="P32" s="170" t="s">
        <v>1037</v>
      </c>
      <c r="Q32" s="170"/>
      <c r="R32" s="152"/>
      <c r="S32" s="152"/>
      <c r="T32" s="152"/>
      <c r="U32" s="152"/>
      <c r="V32" s="152"/>
      <c r="W32" s="152"/>
      <c r="X32" s="152"/>
      <c r="Y32" s="152"/>
      <c r="Z32" s="152"/>
      <c r="AA32" s="152"/>
      <c r="AB32" s="59"/>
      <c r="AC32" s="59"/>
    </row>
    <row r="33" spans="1:29" ht="135">
      <c r="A33" s="61"/>
      <c r="B33" s="61"/>
      <c r="C33" s="61"/>
      <c r="D33" s="61"/>
      <c r="E33" s="58"/>
      <c r="F33" s="58"/>
      <c r="G33" s="57" t="s">
        <v>48</v>
      </c>
      <c r="H33" s="57" t="s">
        <v>328</v>
      </c>
      <c r="I33" s="57" t="s">
        <v>49</v>
      </c>
      <c r="J33" s="57" t="s">
        <v>684</v>
      </c>
      <c r="K33" s="198">
        <v>4.79</v>
      </c>
      <c r="L33" s="57" t="s">
        <v>685</v>
      </c>
      <c r="M33" s="57"/>
      <c r="N33" s="57"/>
      <c r="O33" s="47" t="s">
        <v>686</v>
      </c>
      <c r="P33" s="5" t="s">
        <v>1038</v>
      </c>
      <c r="Q33" s="57" t="s">
        <v>688</v>
      </c>
      <c r="R33" s="151">
        <v>0</v>
      </c>
      <c r="S33" s="151">
        <v>0</v>
      </c>
      <c r="T33" s="151">
        <v>0</v>
      </c>
      <c r="U33" s="151">
        <v>200000000</v>
      </c>
      <c r="V33" s="151">
        <v>0</v>
      </c>
      <c r="W33" s="151">
        <v>0</v>
      </c>
      <c r="X33" s="151">
        <v>0</v>
      </c>
      <c r="Y33" s="151">
        <v>0</v>
      </c>
      <c r="Z33" s="151">
        <v>0</v>
      </c>
      <c r="AA33" s="151">
        <f t="shared" si="1"/>
        <v>200000000</v>
      </c>
      <c r="AB33" s="151" t="s">
        <v>398</v>
      </c>
      <c r="AC33" s="151"/>
    </row>
    <row r="34" spans="1:29" ht="45">
      <c r="A34" s="61"/>
      <c r="B34" s="61"/>
      <c r="C34" s="61"/>
      <c r="D34" s="61"/>
      <c r="E34" s="58"/>
      <c r="F34" s="58"/>
      <c r="G34" s="59"/>
      <c r="H34" s="59"/>
      <c r="I34" s="59"/>
      <c r="J34" s="59"/>
      <c r="K34" s="59"/>
      <c r="L34" s="59"/>
      <c r="M34" s="59"/>
      <c r="N34" s="59"/>
      <c r="O34" s="44" t="s">
        <v>687</v>
      </c>
      <c r="P34" s="45" t="s">
        <v>1039</v>
      </c>
      <c r="Q34" s="59"/>
      <c r="R34" s="152"/>
      <c r="S34" s="152"/>
      <c r="T34" s="152"/>
      <c r="U34" s="152"/>
      <c r="V34" s="152"/>
      <c r="W34" s="152"/>
      <c r="X34" s="152"/>
      <c r="Y34" s="152"/>
      <c r="Z34" s="152"/>
      <c r="AA34" s="152"/>
      <c r="AB34" s="152"/>
      <c r="AC34" s="152"/>
    </row>
    <row r="35" spans="1:29" ht="135">
      <c r="A35" s="61"/>
      <c r="B35" s="61"/>
      <c r="C35" s="61"/>
      <c r="D35" s="61"/>
      <c r="E35" s="58"/>
      <c r="F35" s="58"/>
      <c r="G35" s="57" t="s">
        <v>50</v>
      </c>
      <c r="H35" s="57" t="s">
        <v>329</v>
      </c>
      <c r="I35" s="88" t="s">
        <v>51</v>
      </c>
      <c r="J35" s="32" t="s">
        <v>409</v>
      </c>
      <c r="K35" s="207">
        <v>3.3299999999999996</v>
      </c>
      <c r="L35" s="32" t="s">
        <v>410</v>
      </c>
      <c r="M35" s="8">
        <v>7</v>
      </c>
      <c r="N35" s="196">
        <v>6</v>
      </c>
      <c r="O35" s="44" t="s">
        <v>1025</v>
      </c>
      <c r="P35" s="45" t="s">
        <v>1040</v>
      </c>
      <c r="Q35" s="6" t="s">
        <v>714</v>
      </c>
      <c r="R35" s="64">
        <v>50000000</v>
      </c>
      <c r="S35" s="63">
        <v>0</v>
      </c>
      <c r="T35" s="64">
        <v>0</v>
      </c>
      <c r="U35" s="64">
        <v>0</v>
      </c>
      <c r="V35" s="1">
        <v>0</v>
      </c>
      <c r="W35" s="1">
        <v>0</v>
      </c>
      <c r="X35" s="1">
        <v>0</v>
      </c>
      <c r="Y35" s="1">
        <v>0</v>
      </c>
      <c r="Z35" s="1">
        <v>0</v>
      </c>
      <c r="AA35" s="1">
        <f t="shared" si="1"/>
        <v>50000000</v>
      </c>
      <c r="AB35" s="10" t="s">
        <v>472</v>
      </c>
      <c r="AC35" s="65"/>
    </row>
    <row r="36" spans="1:29" ht="326.25">
      <c r="A36" s="61"/>
      <c r="B36" s="61"/>
      <c r="C36" s="61"/>
      <c r="D36" s="61"/>
      <c r="E36" s="58"/>
      <c r="F36" s="58"/>
      <c r="G36" s="58"/>
      <c r="H36" s="58"/>
      <c r="I36" s="41" t="s">
        <v>52</v>
      </c>
      <c r="J36" s="32" t="s">
        <v>411</v>
      </c>
      <c r="K36" s="207">
        <v>16.470000000000002</v>
      </c>
      <c r="L36" s="32" t="s">
        <v>412</v>
      </c>
      <c r="M36" s="8">
        <v>22</v>
      </c>
      <c r="N36" s="196">
        <v>24</v>
      </c>
      <c r="O36" s="44" t="s">
        <v>718</v>
      </c>
      <c r="P36" s="45" t="s">
        <v>1028</v>
      </c>
      <c r="Q36" s="6" t="s">
        <v>717</v>
      </c>
      <c r="R36" s="64">
        <v>90762015</v>
      </c>
      <c r="S36" s="63">
        <v>0</v>
      </c>
      <c r="T36" s="64">
        <v>0</v>
      </c>
      <c r="U36" s="64">
        <v>0</v>
      </c>
      <c r="V36" s="1">
        <v>0</v>
      </c>
      <c r="W36" s="1">
        <v>0</v>
      </c>
      <c r="X36" s="1">
        <v>0</v>
      </c>
      <c r="Y36" s="1">
        <v>0</v>
      </c>
      <c r="Z36" s="1">
        <v>0</v>
      </c>
      <c r="AA36" s="1">
        <f t="shared" si="1"/>
        <v>90762015</v>
      </c>
      <c r="AB36" s="10" t="s">
        <v>472</v>
      </c>
      <c r="AC36" s="65"/>
    </row>
    <row r="37" spans="1:29" ht="326.25">
      <c r="A37" s="61"/>
      <c r="B37" s="61"/>
      <c r="C37" s="61"/>
      <c r="D37" s="61"/>
      <c r="E37" s="58"/>
      <c r="F37" s="58"/>
      <c r="G37" s="58"/>
      <c r="H37" s="58"/>
      <c r="I37" s="88" t="s">
        <v>53</v>
      </c>
      <c r="J37" s="32" t="s">
        <v>413</v>
      </c>
      <c r="K37" s="207">
        <v>16.470000000000002</v>
      </c>
      <c r="L37" s="32" t="s">
        <v>412</v>
      </c>
      <c r="M37" s="8">
        <v>7</v>
      </c>
      <c r="N37" s="196">
        <v>7</v>
      </c>
      <c r="O37" s="44"/>
      <c r="P37" s="45"/>
      <c r="Q37" s="6"/>
      <c r="R37" s="64">
        <v>0</v>
      </c>
      <c r="S37" s="63">
        <v>0</v>
      </c>
      <c r="T37" s="64">
        <v>0</v>
      </c>
      <c r="U37" s="64">
        <v>50000000</v>
      </c>
      <c r="V37" s="1">
        <v>0</v>
      </c>
      <c r="W37" s="1">
        <v>0</v>
      </c>
      <c r="X37" s="1">
        <v>0</v>
      </c>
      <c r="Y37" s="1">
        <v>0</v>
      </c>
      <c r="Z37" s="1">
        <v>0</v>
      </c>
      <c r="AA37" s="1">
        <f t="shared" si="1"/>
        <v>50000000</v>
      </c>
      <c r="AB37" s="10" t="s">
        <v>472</v>
      </c>
      <c r="AC37" s="65"/>
    </row>
    <row r="38" spans="1:29" ht="146.25">
      <c r="A38" s="61"/>
      <c r="B38" s="61"/>
      <c r="C38" s="61"/>
      <c r="D38" s="61"/>
      <c r="E38" s="58"/>
      <c r="F38" s="58"/>
      <c r="G38" s="58"/>
      <c r="H38" s="58"/>
      <c r="I38" s="41" t="s">
        <v>54</v>
      </c>
      <c r="J38" s="32" t="s">
        <v>414</v>
      </c>
      <c r="K38" s="207">
        <v>2.3400000000000003</v>
      </c>
      <c r="L38" s="32" t="s">
        <v>415</v>
      </c>
      <c r="M38" s="8">
        <v>3</v>
      </c>
      <c r="N38" s="196">
        <v>3</v>
      </c>
      <c r="O38" s="44" t="s">
        <v>716</v>
      </c>
      <c r="P38" s="45" t="s">
        <v>1041</v>
      </c>
      <c r="Q38" s="6" t="s">
        <v>717</v>
      </c>
      <c r="R38" s="64">
        <v>50000000</v>
      </c>
      <c r="S38" s="63">
        <v>0</v>
      </c>
      <c r="T38" s="64">
        <v>0</v>
      </c>
      <c r="U38" s="64">
        <v>0</v>
      </c>
      <c r="V38" s="1">
        <v>0</v>
      </c>
      <c r="W38" s="1">
        <v>0</v>
      </c>
      <c r="X38" s="1">
        <v>0</v>
      </c>
      <c r="Y38" s="1">
        <v>0</v>
      </c>
      <c r="Z38" s="1">
        <v>0</v>
      </c>
      <c r="AA38" s="1">
        <f t="shared" si="1"/>
        <v>50000000</v>
      </c>
      <c r="AB38" s="10" t="s">
        <v>472</v>
      </c>
      <c r="AC38" s="65"/>
    </row>
    <row r="39" spans="1:29" ht="112.5">
      <c r="A39" s="61"/>
      <c r="B39" s="61"/>
      <c r="C39" s="61"/>
      <c r="D39" s="61"/>
      <c r="E39" s="58"/>
      <c r="F39" s="58"/>
      <c r="G39" s="59"/>
      <c r="H39" s="59"/>
      <c r="I39" s="88" t="s">
        <v>55</v>
      </c>
      <c r="J39" s="32" t="s">
        <v>416</v>
      </c>
      <c r="K39" s="207">
        <v>2.79</v>
      </c>
      <c r="L39" s="32" t="s">
        <v>417</v>
      </c>
      <c r="M39" s="8">
        <v>1</v>
      </c>
      <c r="N39" s="196">
        <v>1</v>
      </c>
      <c r="O39" s="44"/>
      <c r="P39" s="46"/>
      <c r="Q39" s="6"/>
      <c r="R39" s="63"/>
      <c r="S39" s="63">
        <v>0</v>
      </c>
      <c r="T39" s="64">
        <v>0</v>
      </c>
      <c r="U39" s="64">
        <v>100000000</v>
      </c>
      <c r="V39" s="1">
        <v>0</v>
      </c>
      <c r="W39" s="1">
        <v>0</v>
      </c>
      <c r="X39" s="1">
        <v>0</v>
      </c>
      <c r="Y39" s="1">
        <v>0</v>
      </c>
      <c r="Z39" s="1">
        <v>0</v>
      </c>
      <c r="AA39" s="1">
        <f t="shared" si="1"/>
        <v>100000000</v>
      </c>
      <c r="AB39" s="10" t="s">
        <v>472</v>
      </c>
      <c r="AC39" s="65"/>
    </row>
    <row r="40" spans="1:29" ht="90">
      <c r="A40" s="61"/>
      <c r="B40" s="61"/>
      <c r="C40" s="61"/>
      <c r="D40" s="61"/>
      <c r="E40" s="58"/>
      <c r="F40" s="58"/>
      <c r="G40" s="57" t="s">
        <v>56</v>
      </c>
      <c r="H40" s="57" t="s">
        <v>330</v>
      </c>
      <c r="I40" s="88" t="s">
        <v>57</v>
      </c>
      <c r="J40" s="32" t="s">
        <v>418</v>
      </c>
      <c r="K40" s="207">
        <v>0.5850000000000001</v>
      </c>
      <c r="L40" s="32" t="s">
        <v>419</v>
      </c>
      <c r="M40" s="8">
        <v>1</v>
      </c>
      <c r="N40" s="196">
        <v>1</v>
      </c>
      <c r="O40" s="44" t="s">
        <v>749</v>
      </c>
      <c r="P40" s="5" t="s">
        <v>1034</v>
      </c>
      <c r="Q40" s="6" t="s">
        <v>701</v>
      </c>
      <c r="R40" s="64">
        <v>50000000</v>
      </c>
      <c r="S40" s="64">
        <v>0</v>
      </c>
      <c r="T40" s="64">
        <v>0</v>
      </c>
      <c r="U40" s="64">
        <v>0</v>
      </c>
      <c r="V40" s="1">
        <v>0</v>
      </c>
      <c r="W40" s="1">
        <v>0</v>
      </c>
      <c r="X40" s="1">
        <v>0</v>
      </c>
      <c r="Y40" s="1">
        <v>0</v>
      </c>
      <c r="Z40" s="1">
        <v>0</v>
      </c>
      <c r="AA40" s="1">
        <f t="shared" si="1"/>
        <v>50000000</v>
      </c>
      <c r="AB40" s="10" t="s">
        <v>473</v>
      </c>
      <c r="AC40" s="10"/>
    </row>
    <row r="41" spans="1:29" ht="157.5">
      <c r="A41" s="61"/>
      <c r="B41" s="61"/>
      <c r="C41" s="61"/>
      <c r="D41" s="61"/>
      <c r="E41" s="58"/>
      <c r="F41" s="58"/>
      <c r="G41" s="59"/>
      <c r="H41" s="59"/>
      <c r="I41" s="88" t="s">
        <v>58</v>
      </c>
      <c r="J41" s="32" t="s">
        <v>420</v>
      </c>
      <c r="K41" s="207">
        <v>0.9899999999999999</v>
      </c>
      <c r="L41" s="32" t="s">
        <v>389</v>
      </c>
      <c r="M41" s="8">
        <v>1</v>
      </c>
      <c r="N41" s="196">
        <v>1</v>
      </c>
      <c r="O41" s="44" t="s">
        <v>798</v>
      </c>
      <c r="P41" s="45" t="s">
        <v>1042</v>
      </c>
      <c r="Q41" s="6" t="s">
        <v>717</v>
      </c>
      <c r="R41" s="64">
        <v>145000000</v>
      </c>
      <c r="S41" s="64">
        <v>0</v>
      </c>
      <c r="T41" s="64">
        <v>0</v>
      </c>
      <c r="U41" s="64">
        <v>0</v>
      </c>
      <c r="V41" s="1">
        <v>0</v>
      </c>
      <c r="W41" s="1">
        <v>0</v>
      </c>
      <c r="X41" s="1">
        <v>0</v>
      </c>
      <c r="Y41" s="1">
        <v>0</v>
      </c>
      <c r="Z41" s="1">
        <v>0</v>
      </c>
      <c r="AA41" s="1">
        <f t="shared" si="1"/>
        <v>145000000</v>
      </c>
      <c r="AB41" s="10" t="s">
        <v>473</v>
      </c>
      <c r="AC41" s="10"/>
    </row>
    <row r="42" spans="1:29" ht="101.25">
      <c r="A42" s="61"/>
      <c r="B42" s="61"/>
      <c r="C42" s="61"/>
      <c r="D42" s="61"/>
      <c r="E42" s="58"/>
      <c r="F42" s="58"/>
      <c r="G42" s="57" t="s">
        <v>60</v>
      </c>
      <c r="H42" s="57" t="s">
        <v>331</v>
      </c>
      <c r="I42" s="88" t="s">
        <v>61</v>
      </c>
      <c r="J42" s="32" t="s">
        <v>423</v>
      </c>
      <c r="K42" s="207">
        <v>2.16</v>
      </c>
      <c r="L42" s="32" t="s">
        <v>424</v>
      </c>
      <c r="M42" s="37">
        <v>1</v>
      </c>
      <c r="N42" s="197">
        <v>1</v>
      </c>
      <c r="O42" s="44" t="s">
        <v>875</v>
      </c>
      <c r="P42" s="45" t="s">
        <v>1043</v>
      </c>
      <c r="Q42" s="6" t="s">
        <v>720</v>
      </c>
      <c r="R42" s="64">
        <v>30000000</v>
      </c>
      <c r="S42" s="64">
        <v>0</v>
      </c>
      <c r="T42" s="64">
        <v>0</v>
      </c>
      <c r="U42" s="64">
        <v>0</v>
      </c>
      <c r="V42" s="1">
        <v>0</v>
      </c>
      <c r="W42" s="1">
        <v>0</v>
      </c>
      <c r="X42" s="1">
        <v>0</v>
      </c>
      <c r="Y42" s="1">
        <v>0</v>
      </c>
      <c r="Z42" s="1">
        <v>0</v>
      </c>
      <c r="AA42" s="1">
        <f t="shared" si="1"/>
        <v>30000000</v>
      </c>
      <c r="AB42" s="10" t="s">
        <v>474</v>
      </c>
      <c r="AC42" s="10"/>
    </row>
    <row r="43" spans="1:29" ht="101.25">
      <c r="A43" s="61"/>
      <c r="B43" s="61"/>
      <c r="C43" s="61"/>
      <c r="D43" s="61"/>
      <c r="E43" s="58"/>
      <c r="F43" s="58"/>
      <c r="G43" s="59"/>
      <c r="H43" s="59"/>
      <c r="I43" s="88" t="s">
        <v>62</v>
      </c>
      <c r="J43" s="32" t="s">
        <v>421</v>
      </c>
      <c r="K43" s="207">
        <v>2.25</v>
      </c>
      <c r="L43" s="32" t="s">
        <v>422</v>
      </c>
      <c r="M43" s="8">
        <v>1</v>
      </c>
      <c r="N43" s="8">
        <v>1</v>
      </c>
      <c r="O43" s="44" t="s">
        <v>876</v>
      </c>
      <c r="P43" s="45" t="s">
        <v>1039</v>
      </c>
      <c r="Q43" s="6" t="s">
        <v>701</v>
      </c>
      <c r="R43" s="64">
        <v>0</v>
      </c>
      <c r="S43" s="64">
        <v>0</v>
      </c>
      <c r="T43" s="64">
        <v>0</v>
      </c>
      <c r="U43" s="64">
        <v>100000000</v>
      </c>
      <c r="V43" s="1">
        <v>0</v>
      </c>
      <c r="W43" s="1">
        <v>0</v>
      </c>
      <c r="X43" s="1">
        <v>0</v>
      </c>
      <c r="Y43" s="1">
        <v>0</v>
      </c>
      <c r="Z43" s="1">
        <v>0</v>
      </c>
      <c r="AA43" s="1">
        <f t="shared" si="1"/>
        <v>100000000</v>
      </c>
      <c r="AB43" s="10" t="s">
        <v>877</v>
      </c>
      <c r="AC43" s="10"/>
    </row>
    <row r="44" spans="1:29" ht="78.75">
      <c r="A44" s="61"/>
      <c r="B44" s="61"/>
      <c r="C44" s="61"/>
      <c r="D44" s="61"/>
      <c r="E44" s="58"/>
      <c r="F44" s="58"/>
      <c r="G44" s="57" t="s">
        <v>63</v>
      </c>
      <c r="H44" s="57" t="s">
        <v>332</v>
      </c>
      <c r="I44" s="41" t="s">
        <v>64</v>
      </c>
      <c r="J44" s="172" t="s">
        <v>425</v>
      </c>
      <c r="K44" s="188">
        <v>2.5200000000000005</v>
      </c>
      <c r="L44" s="172" t="s">
        <v>426</v>
      </c>
      <c r="M44" s="188">
        <v>1</v>
      </c>
      <c r="N44" s="188">
        <v>1</v>
      </c>
      <c r="O44" s="180" t="s">
        <v>696</v>
      </c>
      <c r="P44" s="180" t="s">
        <v>1037</v>
      </c>
      <c r="Q44" s="171" t="s">
        <v>681</v>
      </c>
      <c r="R44" s="64">
        <v>0</v>
      </c>
      <c r="S44" s="64">
        <v>0</v>
      </c>
      <c r="T44" s="64">
        <v>0</v>
      </c>
      <c r="U44" s="64">
        <v>100000000</v>
      </c>
      <c r="V44" s="1">
        <v>0</v>
      </c>
      <c r="W44" s="1">
        <v>0</v>
      </c>
      <c r="X44" s="1">
        <v>0</v>
      </c>
      <c r="Y44" s="1">
        <v>0</v>
      </c>
      <c r="Z44" s="1">
        <v>0</v>
      </c>
      <c r="AA44" s="1">
        <f t="shared" si="1"/>
        <v>100000000</v>
      </c>
      <c r="AB44" s="10" t="s">
        <v>475</v>
      </c>
      <c r="AC44" s="10"/>
    </row>
    <row r="45" spans="1:29" ht="157.5">
      <c r="A45" s="61"/>
      <c r="B45" s="61"/>
      <c r="C45" s="61"/>
      <c r="D45" s="61"/>
      <c r="E45" s="58"/>
      <c r="F45" s="58"/>
      <c r="G45" s="59"/>
      <c r="H45" s="59"/>
      <c r="I45" s="41" t="s">
        <v>311</v>
      </c>
      <c r="J45" s="116"/>
      <c r="K45" s="116"/>
      <c r="L45" s="116"/>
      <c r="M45" s="116"/>
      <c r="N45" s="116"/>
      <c r="O45" s="116" t="s">
        <v>731</v>
      </c>
      <c r="P45" s="116" t="s">
        <v>1029</v>
      </c>
      <c r="Q45" s="116" t="s">
        <v>681</v>
      </c>
      <c r="R45" s="64">
        <v>0</v>
      </c>
      <c r="S45" s="64">
        <v>0</v>
      </c>
      <c r="T45" s="64">
        <v>0</v>
      </c>
      <c r="U45" s="64">
        <v>1500000000</v>
      </c>
      <c r="V45" s="1">
        <v>0</v>
      </c>
      <c r="W45" s="1">
        <v>0</v>
      </c>
      <c r="X45" s="1">
        <v>0</v>
      </c>
      <c r="Y45" s="1">
        <v>0</v>
      </c>
      <c r="Z45" s="1">
        <v>0</v>
      </c>
      <c r="AA45" s="1">
        <f t="shared" si="1"/>
        <v>1500000000</v>
      </c>
      <c r="AB45" s="10" t="s">
        <v>475</v>
      </c>
      <c r="AC45" s="10" t="s">
        <v>310</v>
      </c>
    </row>
    <row r="46" spans="1:29" ht="112.5">
      <c r="A46" s="61"/>
      <c r="B46" s="61"/>
      <c r="C46" s="61"/>
      <c r="D46" s="61"/>
      <c r="E46" s="58"/>
      <c r="F46" s="58"/>
      <c r="G46" s="57" t="s">
        <v>65</v>
      </c>
      <c r="H46" s="57" t="s">
        <v>333</v>
      </c>
      <c r="I46" s="88" t="s">
        <v>66</v>
      </c>
      <c r="J46" s="32" t="s">
        <v>1020</v>
      </c>
      <c r="K46" s="188">
        <v>4.5</v>
      </c>
      <c r="L46" s="32" t="s">
        <v>1021</v>
      </c>
      <c r="M46" s="8">
        <v>200</v>
      </c>
      <c r="N46" s="196">
        <v>200</v>
      </c>
      <c r="O46" s="44" t="s">
        <v>1018</v>
      </c>
      <c r="P46" s="45" t="s">
        <v>1044</v>
      </c>
      <c r="Q46" s="6" t="s">
        <v>714</v>
      </c>
      <c r="R46" s="64">
        <v>16921029.7</v>
      </c>
      <c r="S46" s="64">
        <v>252000000</v>
      </c>
      <c r="T46" s="64">
        <v>0</v>
      </c>
      <c r="U46" s="64">
        <v>0</v>
      </c>
      <c r="V46" s="1">
        <v>0</v>
      </c>
      <c r="W46" s="1">
        <v>0</v>
      </c>
      <c r="X46" s="1">
        <v>0</v>
      </c>
      <c r="Y46" s="1">
        <v>0</v>
      </c>
      <c r="Z46" s="1">
        <v>0</v>
      </c>
      <c r="AA46" s="1">
        <f t="shared" si="1"/>
        <v>268921029.7</v>
      </c>
      <c r="AB46" s="10" t="s">
        <v>475</v>
      </c>
      <c r="AC46" s="10"/>
    </row>
    <row r="47" spans="1:29" ht="112.5">
      <c r="A47" s="61"/>
      <c r="B47" s="61"/>
      <c r="C47" s="61"/>
      <c r="D47" s="61"/>
      <c r="E47" s="58"/>
      <c r="F47" s="58"/>
      <c r="G47" s="59"/>
      <c r="H47" s="59"/>
      <c r="I47" s="88" t="s">
        <v>67</v>
      </c>
      <c r="J47" s="32" t="s">
        <v>427</v>
      </c>
      <c r="K47" s="172">
        <v>32.4</v>
      </c>
      <c r="L47" s="32" t="s">
        <v>428</v>
      </c>
      <c r="M47" s="8">
        <v>1</v>
      </c>
      <c r="N47" s="196">
        <v>1</v>
      </c>
      <c r="O47" s="44" t="s">
        <v>1019</v>
      </c>
      <c r="P47" s="46" t="s">
        <v>1045</v>
      </c>
      <c r="Q47" s="6" t="s">
        <v>714</v>
      </c>
      <c r="R47" s="64"/>
      <c r="S47" s="64">
        <v>109000000</v>
      </c>
      <c r="T47" s="64">
        <v>0</v>
      </c>
      <c r="U47" s="64">
        <v>0</v>
      </c>
      <c r="V47" s="1">
        <v>0</v>
      </c>
      <c r="W47" s="1">
        <v>0</v>
      </c>
      <c r="X47" s="1">
        <v>0</v>
      </c>
      <c r="Y47" s="1">
        <v>0</v>
      </c>
      <c r="Z47" s="1">
        <v>0</v>
      </c>
      <c r="AA47" s="1">
        <f t="shared" si="1"/>
        <v>109000000</v>
      </c>
      <c r="AB47" s="10" t="s">
        <v>475</v>
      </c>
      <c r="AC47" s="10"/>
    </row>
    <row r="48" spans="1:29" ht="123.75">
      <c r="A48" s="61"/>
      <c r="B48" s="61"/>
      <c r="C48" s="61"/>
      <c r="D48" s="61"/>
      <c r="E48" s="58"/>
      <c r="F48" s="58"/>
      <c r="G48" s="57" t="s">
        <v>68</v>
      </c>
      <c r="H48" s="57" t="s">
        <v>334</v>
      </c>
      <c r="I48" s="57" t="s">
        <v>69</v>
      </c>
      <c r="J48" s="57" t="s">
        <v>429</v>
      </c>
      <c r="K48" s="198">
        <v>15.48</v>
      </c>
      <c r="L48" s="57" t="s">
        <v>430</v>
      </c>
      <c r="M48" s="198">
        <v>1</v>
      </c>
      <c r="N48" s="198">
        <v>1</v>
      </c>
      <c r="O48" s="44" t="s">
        <v>689</v>
      </c>
      <c r="P48" s="5" t="s">
        <v>1029</v>
      </c>
      <c r="Q48" s="57" t="s">
        <v>691</v>
      </c>
      <c r="R48" s="151">
        <v>25000000</v>
      </c>
      <c r="S48" s="151">
        <v>0</v>
      </c>
      <c r="T48" s="151">
        <v>0</v>
      </c>
      <c r="U48" s="151">
        <v>0</v>
      </c>
      <c r="V48" s="151">
        <v>0</v>
      </c>
      <c r="W48" s="151">
        <v>0</v>
      </c>
      <c r="X48" s="151">
        <v>0</v>
      </c>
      <c r="Y48" s="151">
        <v>0</v>
      </c>
      <c r="Z48" s="151">
        <v>0</v>
      </c>
      <c r="AA48" s="151">
        <f t="shared" si="1"/>
        <v>25000000</v>
      </c>
      <c r="AB48" s="151" t="s">
        <v>476</v>
      </c>
      <c r="AC48" s="151"/>
    </row>
    <row r="49" spans="1:29" ht="56.25">
      <c r="A49" s="62"/>
      <c r="B49" s="62"/>
      <c r="C49" s="62"/>
      <c r="D49" s="62"/>
      <c r="E49" s="59"/>
      <c r="F49" s="59"/>
      <c r="G49" s="59"/>
      <c r="H49" s="59"/>
      <c r="I49" s="59"/>
      <c r="J49" s="59"/>
      <c r="K49" s="59"/>
      <c r="L49" s="59"/>
      <c r="M49" s="59"/>
      <c r="N49" s="59"/>
      <c r="O49" s="44" t="s">
        <v>690</v>
      </c>
      <c r="P49" s="45" t="s">
        <v>1033</v>
      </c>
      <c r="Q49" s="59"/>
      <c r="R49" s="152"/>
      <c r="S49" s="152"/>
      <c r="T49" s="152"/>
      <c r="U49" s="152"/>
      <c r="V49" s="152"/>
      <c r="W49" s="152"/>
      <c r="X49" s="152"/>
      <c r="Y49" s="152"/>
      <c r="Z49" s="152"/>
      <c r="AA49" s="152"/>
      <c r="AB49" s="152"/>
      <c r="AC49" s="152"/>
    </row>
    <row r="50" spans="1:29" ht="22.5">
      <c r="A50" s="83" t="s">
        <v>71</v>
      </c>
      <c r="B50" s="67"/>
      <c r="C50" s="67"/>
      <c r="D50" s="67"/>
      <c r="E50" s="67"/>
      <c r="F50" s="67"/>
      <c r="G50" s="67"/>
      <c r="H50" s="67"/>
      <c r="I50" s="76"/>
      <c r="J50" s="69"/>
      <c r="K50" s="77"/>
      <c r="L50" s="69"/>
      <c r="M50" s="78"/>
      <c r="N50" s="79"/>
      <c r="O50" s="80"/>
      <c r="P50" s="81"/>
      <c r="Q50" s="82"/>
      <c r="R50" s="85">
        <f aca="true" t="shared" si="2" ref="R50:AA50">SUM(R21:R48)</f>
        <v>457683044.7</v>
      </c>
      <c r="S50" s="85">
        <f t="shared" si="2"/>
        <v>361000000</v>
      </c>
      <c r="T50" s="85">
        <f t="shared" si="2"/>
        <v>0</v>
      </c>
      <c r="U50" s="85">
        <f t="shared" si="2"/>
        <v>4300000000</v>
      </c>
      <c r="V50" s="85">
        <f t="shared" si="2"/>
        <v>0</v>
      </c>
      <c r="W50" s="85">
        <f t="shared" si="2"/>
        <v>0</v>
      </c>
      <c r="X50" s="85">
        <f t="shared" si="2"/>
        <v>0</v>
      </c>
      <c r="Y50" s="85">
        <f t="shared" si="2"/>
        <v>0</v>
      </c>
      <c r="Z50" s="85">
        <f t="shared" si="2"/>
        <v>0</v>
      </c>
      <c r="AA50" s="85">
        <f t="shared" si="2"/>
        <v>5118683044.7</v>
      </c>
      <c r="AB50" s="67"/>
      <c r="AC50" s="67"/>
    </row>
    <row r="51" spans="1:29" ht="67.5">
      <c r="A51" s="57" t="s">
        <v>72</v>
      </c>
      <c r="B51" s="57">
        <v>4</v>
      </c>
      <c r="C51" s="57"/>
      <c r="D51" s="57"/>
      <c r="E51" s="57" t="s">
        <v>73</v>
      </c>
      <c r="F51" s="57" t="s">
        <v>335</v>
      </c>
      <c r="G51" s="57" t="s">
        <v>74</v>
      </c>
      <c r="H51" s="57" t="s">
        <v>336</v>
      </c>
      <c r="I51" s="41" t="s">
        <v>75</v>
      </c>
      <c r="J51" s="32" t="s">
        <v>431</v>
      </c>
      <c r="K51" s="207">
        <v>3.1050000000000004</v>
      </c>
      <c r="L51" s="32" t="s">
        <v>432</v>
      </c>
      <c r="M51" s="8">
        <v>2</v>
      </c>
      <c r="N51" s="196">
        <v>3</v>
      </c>
      <c r="O51" s="44" t="s">
        <v>699</v>
      </c>
      <c r="P51" s="45" t="s">
        <v>1046</v>
      </c>
      <c r="Q51" s="6" t="s">
        <v>688</v>
      </c>
      <c r="R51" s="64">
        <v>25000000</v>
      </c>
      <c r="S51" s="64">
        <v>0</v>
      </c>
      <c r="T51" s="64">
        <v>0</v>
      </c>
      <c r="U51" s="64">
        <v>0</v>
      </c>
      <c r="V51" s="64">
        <v>0</v>
      </c>
      <c r="W51" s="64">
        <v>0</v>
      </c>
      <c r="X51" s="64">
        <v>0</v>
      </c>
      <c r="Y51" s="64">
        <v>0</v>
      </c>
      <c r="Z51" s="64">
        <v>0</v>
      </c>
      <c r="AA51" s="1">
        <f t="shared" si="1"/>
        <v>25000000</v>
      </c>
      <c r="AB51" s="10" t="s">
        <v>471</v>
      </c>
      <c r="AC51" s="10"/>
    </row>
    <row r="52" spans="1:29" ht="56.25">
      <c r="A52" s="58"/>
      <c r="B52" s="58"/>
      <c r="C52" s="58"/>
      <c r="D52" s="58"/>
      <c r="E52" s="58"/>
      <c r="F52" s="58"/>
      <c r="G52" s="58"/>
      <c r="H52" s="58"/>
      <c r="I52" s="41" t="s">
        <v>76</v>
      </c>
      <c r="J52" s="32" t="s">
        <v>433</v>
      </c>
      <c r="K52" s="207">
        <v>6.46</v>
      </c>
      <c r="L52" s="32" t="s">
        <v>434</v>
      </c>
      <c r="M52" s="8">
        <v>0</v>
      </c>
      <c r="N52" s="196">
        <v>3</v>
      </c>
      <c r="O52" s="44" t="s">
        <v>700</v>
      </c>
      <c r="P52" s="45" t="s">
        <v>1029</v>
      </c>
      <c r="Q52" s="6" t="s">
        <v>701</v>
      </c>
      <c r="R52" s="64">
        <v>0</v>
      </c>
      <c r="S52" s="64">
        <v>0</v>
      </c>
      <c r="T52" s="64">
        <v>0</v>
      </c>
      <c r="U52" s="64">
        <v>100000000</v>
      </c>
      <c r="V52" s="64">
        <v>0</v>
      </c>
      <c r="W52" s="64">
        <v>0</v>
      </c>
      <c r="X52" s="64">
        <v>0</v>
      </c>
      <c r="Y52" s="64">
        <v>0</v>
      </c>
      <c r="Z52" s="64">
        <v>0</v>
      </c>
      <c r="AA52" s="1">
        <f t="shared" si="1"/>
        <v>100000000</v>
      </c>
      <c r="AB52" s="10" t="s">
        <v>471</v>
      </c>
      <c r="AC52" s="10"/>
    </row>
    <row r="53" spans="1:29" ht="67.5">
      <c r="A53" s="58"/>
      <c r="B53" s="58"/>
      <c r="C53" s="58"/>
      <c r="D53" s="58"/>
      <c r="E53" s="58"/>
      <c r="F53" s="58"/>
      <c r="G53" s="58"/>
      <c r="H53" s="58"/>
      <c r="I53" s="153" t="s">
        <v>77</v>
      </c>
      <c r="J53" s="153" t="s">
        <v>435</v>
      </c>
      <c r="K53" s="210">
        <v>4.095</v>
      </c>
      <c r="L53" s="153" t="s">
        <v>436</v>
      </c>
      <c r="M53" s="199">
        <v>1</v>
      </c>
      <c r="N53" s="199">
        <v>1</v>
      </c>
      <c r="O53" s="44" t="s">
        <v>702</v>
      </c>
      <c r="P53" s="45" t="s">
        <v>1029</v>
      </c>
      <c r="Q53" s="6" t="s">
        <v>688</v>
      </c>
      <c r="R53" s="64">
        <v>0</v>
      </c>
      <c r="S53" s="64">
        <v>0</v>
      </c>
      <c r="T53" s="64">
        <v>0</v>
      </c>
      <c r="U53" s="64">
        <v>25000000</v>
      </c>
      <c r="V53" s="64">
        <v>0</v>
      </c>
      <c r="W53" s="64">
        <v>0</v>
      </c>
      <c r="X53" s="64">
        <v>0</v>
      </c>
      <c r="Y53" s="64">
        <v>0</v>
      </c>
      <c r="Z53" s="64">
        <v>0</v>
      </c>
      <c r="AA53" s="1">
        <f t="shared" si="1"/>
        <v>25000000</v>
      </c>
      <c r="AB53" s="10" t="s">
        <v>471</v>
      </c>
      <c r="AC53" s="10"/>
    </row>
    <row r="54" spans="1:29" ht="33.75">
      <c r="A54" s="58"/>
      <c r="B54" s="58"/>
      <c r="C54" s="58"/>
      <c r="D54" s="58"/>
      <c r="E54" s="59"/>
      <c r="F54" s="59"/>
      <c r="G54" s="59"/>
      <c r="H54" s="59"/>
      <c r="I54" s="155"/>
      <c r="J54" s="155"/>
      <c r="K54" s="155"/>
      <c r="L54" s="155"/>
      <c r="M54" s="155"/>
      <c r="N54" s="155"/>
      <c r="O54" s="44" t="s">
        <v>703</v>
      </c>
      <c r="P54" s="45" t="s">
        <v>1047</v>
      </c>
      <c r="Q54" s="6"/>
      <c r="R54" s="64"/>
      <c r="S54" s="64"/>
      <c r="T54" s="64"/>
      <c r="U54" s="64"/>
      <c r="V54" s="64"/>
      <c r="W54" s="64"/>
      <c r="X54" s="64"/>
      <c r="Y54" s="64"/>
      <c r="Z54" s="64"/>
      <c r="AA54" s="1"/>
      <c r="AB54" s="10"/>
      <c r="AC54" s="10"/>
    </row>
    <row r="55" spans="1:29" ht="56.25">
      <c r="A55" s="58"/>
      <c r="B55" s="58"/>
      <c r="C55" s="58"/>
      <c r="D55" s="58"/>
      <c r="E55" s="57" t="s">
        <v>78</v>
      </c>
      <c r="F55" s="57" t="s">
        <v>337</v>
      </c>
      <c r="G55" s="57" t="s">
        <v>79</v>
      </c>
      <c r="H55" s="57" t="s">
        <v>338</v>
      </c>
      <c r="I55" s="41" t="s">
        <v>80</v>
      </c>
      <c r="J55" s="32" t="s">
        <v>437</v>
      </c>
      <c r="K55" s="210">
        <v>0</v>
      </c>
      <c r="L55" s="32" t="s">
        <v>438</v>
      </c>
      <c r="M55" s="8">
        <v>1</v>
      </c>
      <c r="N55" s="196">
        <v>0</v>
      </c>
      <c r="O55" s="44" t="s">
        <v>719</v>
      </c>
      <c r="P55" s="45" t="s">
        <v>1048</v>
      </c>
      <c r="Q55" s="6" t="s">
        <v>720</v>
      </c>
      <c r="R55" s="64">
        <v>25000000</v>
      </c>
      <c r="S55" s="64">
        <v>0</v>
      </c>
      <c r="T55" s="64">
        <v>0</v>
      </c>
      <c r="U55" s="64">
        <v>0</v>
      </c>
      <c r="V55" s="64">
        <v>0</v>
      </c>
      <c r="W55" s="64">
        <v>0</v>
      </c>
      <c r="X55" s="64">
        <v>0</v>
      </c>
      <c r="Y55" s="64">
        <v>0</v>
      </c>
      <c r="Z55" s="64">
        <v>0</v>
      </c>
      <c r="AA55" s="1">
        <f t="shared" si="1"/>
        <v>25000000</v>
      </c>
      <c r="AB55" s="10" t="s">
        <v>469</v>
      </c>
      <c r="AC55" s="10"/>
    </row>
    <row r="56" spans="1:29" ht="90">
      <c r="A56" s="58"/>
      <c r="B56" s="58"/>
      <c r="C56" s="58"/>
      <c r="D56" s="58"/>
      <c r="E56" s="58"/>
      <c r="F56" s="58"/>
      <c r="G56" s="59"/>
      <c r="H56" s="59"/>
      <c r="I56" s="41" t="s">
        <v>272</v>
      </c>
      <c r="J56" s="32" t="s">
        <v>439</v>
      </c>
      <c r="K56" s="210">
        <v>0</v>
      </c>
      <c r="L56" s="32" t="s">
        <v>440</v>
      </c>
      <c r="M56" s="8">
        <v>2</v>
      </c>
      <c r="N56" s="196">
        <v>0</v>
      </c>
      <c r="O56" s="44" t="s">
        <v>721</v>
      </c>
      <c r="P56" s="45" t="s">
        <v>1049</v>
      </c>
      <c r="Q56" s="6" t="s">
        <v>701</v>
      </c>
      <c r="R56" s="64">
        <v>0</v>
      </c>
      <c r="S56" s="64">
        <v>0</v>
      </c>
      <c r="T56" s="64">
        <v>0</v>
      </c>
      <c r="U56" s="64">
        <v>200000000</v>
      </c>
      <c r="V56" s="64">
        <v>0</v>
      </c>
      <c r="W56" s="64">
        <v>0</v>
      </c>
      <c r="X56" s="64">
        <v>0</v>
      </c>
      <c r="Y56" s="64">
        <v>0</v>
      </c>
      <c r="Z56" s="64">
        <v>0</v>
      </c>
      <c r="AA56" s="1">
        <f t="shared" si="1"/>
        <v>200000000</v>
      </c>
      <c r="AB56" s="10" t="s">
        <v>709</v>
      </c>
      <c r="AC56" s="10"/>
    </row>
    <row r="57" spans="1:29" ht="67.5">
      <c r="A57" s="58"/>
      <c r="B57" s="58"/>
      <c r="C57" s="58"/>
      <c r="D57" s="58"/>
      <c r="E57" s="58"/>
      <c r="F57" s="58"/>
      <c r="G57" s="57" t="s">
        <v>81</v>
      </c>
      <c r="H57" s="57" t="s">
        <v>339</v>
      </c>
      <c r="I57" s="153" t="s">
        <v>82</v>
      </c>
      <c r="J57" s="32" t="s">
        <v>441</v>
      </c>
      <c r="K57" s="210">
        <v>4.5</v>
      </c>
      <c r="L57" s="32" t="s">
        <v>444</v>
      </c>
      <c r="M57" s="8">
        <v>1</v>
      </c>
      <c r="N57" s="196">
        <v>1</v>
      </c>
      <c r="O57" s="44" t="s">
        <v>713</v>
      </c>
      <c r="P57" s="180" t="s">
        <v>1050</v>
      </c>
      <c r="Q57" s="172" t="s">
        <v>701</v>
      </c>
      <c r="R57" s="165">
        <v>50000000</v>
      </c>
      <c r="S57" s="165">
        <v>0</v>
      </c>
      <c r="T57" s="165">
        <v>0</v>
      </c>
      <c r="U57" s="165">
        <v>50000000</v>
      </c>
      <c r="V57" s="165">
        <v>0</v>
      </c>
      <c r="W57" s="165">
        <v>0</v>
      </c>
      <c r="X57" s="165">
        <v>0</v>
      </c>
      <c r="Y57" s="165">
        <v>0</v>
      </c>
      <c r="Z57" s="165">
        <v>0</v>
      </c>
      <c r="AA57" s="165">
        <f t="shared" si="1"/>
        <v>100000000</v>
      </c>
      <c r="AB57" s="165" t="s">
        <v>708</v>
      </c>
      <c r="AC57" s="165"/>
    </row>
    <row r="58" spans="1:29" ht="67.5">
      <c r="A58" s="58"/>
      <c r="B58" s="58"/>
      <c r="C58" s="58"/>
      <c r="D58" s="58"/>
      <c r="E58" s="58"/>
      <c r="F58" s="58"/>
      <c r="G58" s="58"/>
      <c r="H58" s="58"/>
      <c r="I58" s="154"/>
      <c r="J58" s="32" t="s">
        <v>442</v>
      </c>
      <c r="K58" s="210">
        <v>4.5</v>
      </c>
      <c r="L58" s="32" t="s">
        <v>445</v>
      </c>
      <c r="M58" s="8">
        <v>1</v>
      </c>
      <c r="N58" s="196">
        <v>1</v>
      </c>
      <c r="O58" s="57" t="s">
        <v>710</v>
      </c>
      <c r="P58" s="117" t="s">
        <v>1029</v>
      </c>
      <c r="Q58" s="117"/>
      <c r="R58" s="167"/>
      <c r="S58" s="167"/>
      <c r="T58" s="167"/>
      <c r="U58" s="167"/>
      <c r="V58" s="167"/>
      <c r="W58" s="167"/>
      <c r="X58" s="167"/>
      <c r="Y58" s="167"/>
      <c r="Z58" s="167"/>
      <c r="AA58" s="167"/>
      <c r="AB58" s="167"/>
      <c r="AC58" s="167"/>
    </row>
    <row r="59" spans="1:29" ht="67.5">
      <c r="A59" s="58"/>
      <c r="B59" s="58"/>
      <c r="C59" s="58"/>
      <c r="D59" s="58"/>
      <c r="E59" s="58"/>
      <c r="F59" s="58"/>
      <c r="G59" s="58"/>
      <c r="H59" s="58"/>
      <c r="I59" s="155"/>
      <c r="J59" s="32" t="s">
        <v>443</v>
      </c>
      <c r="K59" s="210">
        <v>4.5</v>
      </c>
      <c r="L59" s="32" t="s">
        <v>446</v>
      </c>
      <c r="M59" s="8">
        <v>1</v>
      </c>
      <c r="N59" s="196">
        <v>1</v>
      </c>
      <c r="O59" s="59"/>
      <c r="P59" s="116"/>
      <c r="Q59" s="116"/>
      <c r="R59" s="166"/>
      <c r="S59" s="166"/>
      <c r="T59" s="166"/>
      <c r="U59" s="166"/>
      <c r="V59" s="166"/>
      <c r="W59" s="166"/>
      <c r="X59" s="166"/>
      <c r="Y59" s="166"/>
      <c r="Z59" s="166"/>
      <c r="AA59" s="166"/>
      <c r="AB59" s="166"/>
      <c r="AC59" s="166"/>
    </row>
    <row r="60" spans="1:29" ht="67.5">
      <c r="A60" s="58"/>
      <c r="B60" s="58"/>
      <c r="C60" s="58"/>
      <c r="D60" s="58"/>
      <c r="E60" s="58"/>
      <c r="F60" s="58"/>
      <c r="G60" s="58"/>
      <c r="H60" s="58"/>
      <c r="I60" s="153" t="s">
        <v>83</v>
      </c>
      <c r="J60" s="153" t="s">
        <v>443</v>
      </c>
      <c r="K60" s="199">
        <v>4.5</v>
      </c>
      <c r="L60" s="153" t="s">
        <v>447</v>
      </c>
      <c r="M60" s="199">
        <v>1</v>
      </c>
      <c r="N60" s="199">
        <v>1</v>
      </c>
      <c r="O60" s="44" t="s">
        <v>711</v>
      </c>
      <c r="P60" s="46" t="s">
        <v>1029</v>
      </c>
      <c r="Q60" s="57" t="s">
        <v>695</v>
      </c>
      <c r="R60" s="165">
        <v>25000000</v>
      </c>
      <c r="S60" s="165">
        <v>0</v>
      </c>
      <c r="T60" s="165">
        <v>0</v>
      </c>
      <c r="U60" s="165"/>
      <c r="V60" s="165">
        <v>0</v>
      </c>
      <c r="W60" s="165">
        <v>0</v>
      </c>
      <c r="X60" s="165">
        <v>0</v>
      </c>
      <c r="Y60" s="165">
        <v>0</v>
      </c>
      <c r="Z60" s="165">
        <v>0</v>
      </c>
      <c r="AA60" s="165">
        <f t="shared" si="1"/>
        <v>25000000</v>
      </c>
      <c r="AB60" s="165" t="s">
        <v>708</v>
      </c>
      <c r="AC60" s="165"/>
    </row>
    <row r="61" spans="1:29" ht="33.75">
      <c r="A61" s="58"/>
      <c r="B61" s="58"/>
      <c r="C61" s="58"/>
      <c r="D61" s="58"/>
      <c r="E61" s="58"/>
      <c r="F61" s="58"/>
      <c r="G61" s="59"/>
      <c r="H61" s="59"/>
      <c r="I61" s="155"/>
      <c r="J61" s="155"/>
      <c r="K61" s="155"/>
      <c r="L61" s="155"/>
      <c r="M61" s="155"/>
      <c r="N61" s="155"/>
      <c r="O61" s="44" t="s">
        <v>712</v>
      </c>
      <c r="P61" s="46" t="s">
        <v>1051</v>
      </c>
      <c r="Q61" s="59"/>
      <c r="R61" s="166"/>
      <c r="S61" s="166"/>
      <c r="T61" s="166"/>
      <c r="U61" s="166"/>
      <c r="V61" s="166"/>
      <c r="W61" s="166"/>
      <c r="X61" s="166"/>
      <c r="Y61" s="166"/>
      <c r="Z61" s="166"/>
      <c r="AA61" s="166"/>
      <c r="AB61" s="166"/>
      <c r="AC61" s="166"/>
    </row>
    <row r="62" spans="1:29" ht="78.75">
      <c r="A62" s="58"/>
      <c r="B62" s="58"/>
      <c r="C62" s="58"/>
      <c r="D62" s="58"/>
      <c r="E62" s="58"/>
      <c r="F62" s="58"/>
      <c r="G62" s="10" t="s">
        <v>84</v>
      </c>
      <c r="H62" s="10" t="s">
        <v>340</v>
      </c>
      <c r="I62" s="41" t="s">
        <v>85</v>
      </c>
      <c r="J62" s="10" t="s">
        <v>448</v>
      </c>
      <c r="K62" s="211">
        <v>55</v>
      </c>
      <c r="L62" s="32" t="s">
        <v>449</v>
      </c>
      <c r="M62" s="8">
        <v>1</v>
      </c>
      <c r="N62" s="6">
        <v>1</v>
      </c>
      <c r="O62" s="6" t="s">
        <v>722</v>
      </c>
      <c r="P62" s="4" t="s">
        <v>1029</v>
      </c>
      <c r="Q62" s="6" t="s">
        <v>688</v>
      </c>
      <c r="R62" s="64">
        <v>0</v>
      </c>
      <c r="S62" s="64">
        <v>0</v>
      </c>
      <c r="T62" s="64">
        <v>0</v>
      </c>
      <c r="U62" s="64">
        <v>200000000</v>
      </c>
      <c r="V62" s="64">
        <v>0</v>
      </c>
      <c r="W62" s="64">
        <v>0</v>
      </c>
      <c r="X62" s="64">
        <v>0</v>
      </c>
      <c r="Y62" s="64">
        <v>0</v>
      </c>
      <c r="Z62" s="64">
        <v>0</v>
      </c>
      <c r="AA62" s="1">
        <f t="shared" si="1"/>
        <v>200000000</v>
      </c>
      <c r="AB62" s="10" t="s">
        <v>470</v>
      </c>
      <c r="AC62" s="10"/>
    </row>
    <row r="63" spans="1:29" ht="78.75">
      <c r="A63" s="58"/>
      <c r="B63" s="58"/>
      <c r="C63" s="58"/>
      <c r="D63" s="58"/>
      <c r="E63" s="58"/>
      <c r="F63" s="58"/>
      <c r="G63" s="57" t="s">
        <v>247</v>
      </c>
      <c r="H63" s="57" t="s">
        <v>341</v>
      </c>
      <c r="I63" s="41" t="s">
        <v>248</v>
      </c>
      <c r="J63" s="10" t="s">
        <v>450</v>
      </c>
      <c r="K63" s="212">
        <v>3</v>
      </c>
      <c r="L63" s="32" t="s">
        <v>451</v>
      </c>
      <c r="M63" s="8">
        <v>1</v>
      </c>
      <c r="N63" s="6">
        <v>1</v>
      </c>
      <c r="O63" s="6" t="s">
        <v>723</v>
      </c>
      <c r="P63" s="4" t="s">
        <v>1029</v>
      </c>
      <c r="Q63" s="13" t="s">
        <v>717</v>
      </c>
      <c r="R63" s="64">
        <v>0</v>
      </c>
      <c r="S63" s="64">
        <v>200000000</v>
      </c>
      <c r="T63" s="64">
        <v>0</v>
      </c>
      <c r="U63" s="64">
        <v>0</v>
      </c>
      <c r="V63" s="64">
        <v>0</v>
      </c>
      <c r="W63" s="64">
        <v>0</v>
      </c>
      <c r="X63" s="64">
        <v>0</v>
      </c>
      <c r="Y63" s="64">
        <v>0</v>
      </c>
      <c r="Z63" s="64">
        <v>0</v>
      </c>
      <c r="AA63" s="1">
        <f t="shared" si="1"/>
        <v>200000000</v>
      </c>
      <c r="AB63" s="10" t="s">
        <v>470</v>
      </c>
      <c r="AC63" s="10"/>
    </row>
    <row r="64" spans="1:29" ht="56.25">
      <c r="A64" s="58"/>
      <c r="B64" s="58"/>
      <c r="C64" s="58"/>
      <c r="D64" s="58"/>
      <c r="E64" s="58"/>
      <c r="F64" s="58"/>
      <c r="G64" s="58"/>
      <c r="H64" s="58"/>
      <c r="I64" s="88" t="s">
        <v>249</v>
      </c>
      <c r="J64" s="10" t="s">
        <v>452</v>
      </c>
      <c r="K64" s="212">
        <v>0</v>
      </c>
      <c r="L64" s="32" t="s">
        <v>397</v>
      </c>
      <c r="M64" s="8">
        <v>1</v>
      </c>
      <c r="N64" s="6">
        <v>0</v>
      </c>
      <c r="O64" s="6" t="s">
        <v>249</v>
      </c>
      <c r="P64" s="4" t="s">
        <v>1035</v>
      </c>
      <c r="Q64" s="13" t="s">
        <v>717</v>
      </c>
      <c r="R64" s="64">
        <v>0</v>
      </c>
      <c r="S64" s="64">
        <v>100000000</v>
      </c>
      <c r="T64" s="64">
        <v>0</v>
      </c>
      <c r="U64" s="64">
        <v>0</v>
      </c>
      <c r="V64" s="64">
        <v>0</v>
      </c>
      <c r="W64" s="64">
        <v>0</v>
      </c>
      <c r="X64" s="64">
        <v>0</v>
      </c>
      <c r="Y64" s="64">
        <v>0</v>
      </c>
      <c r="Z64" s="64">
        <v>0</v>
      </c>
      <c r="AA64" s="1">
        <f t="shared" si="1"/>
        <v>100000000</v>
      </c>
      <c r="AB64" s="10" t="s">
        <v>470</v>
      </c>
      <c r="AC64" s="10"/>
    </row>
    <row r="65" spans="1:29" ht="90">
      <c r="A65" s="58"/>
      <c r="B65" s="58"/>
      <c r="C65" s="58"/>
      <c r="D65" s="58"/>
      <c r="E65" s="58"/>
      <c r="F65" s="58"/>
      <c r="G65" s="58"/>
      <c r="H65" s="58"/>
      <c r="I65" s="88" t="s">
        <v>250</v>
      </c>
      <c r="J65" s="10" t="s">
        <v>453</v>
      </c>
      <c r="K65" s="212">
        <v>3</v>
      </c>
      <c r="L65" s="32" t="s">
        <v>454</v>
      </c>
      <c r="M65" s="8">
        <v>2</v>
      </c>
      <c r="N65" s="6">
        <v>3</v>
      </c>
      <c r="O65" s="6" t="s">
        <v>1024</v>
      </c>
      <c r="P65" s="4" t="s">
        <v>1050</v>
      </c>
      <c r="Q65" s="13" t="s">
        <v>717</v>
      </c>
      <c r="R65" s="64">
        <v>0</v>
      </c>
      <c r="S65" s="64">
        <v>300000000</v>
      </c>
      <c r="T65" s="64">
        <v>0</v>
      </c>
      <c r="U65" s="64">
        <v>0</v>
      </c>
      <c r="V65" s="64">
        <v>0</v>
      </c>
      <c r="W65" s="64">
        <v>0</v>
      </c>
      <c r="X65" s="64">
        <v>0</v>
      </c>
      <c r="Y65" s="64">
        <v>0</v>
      </c>
      <c r="Z65" s="64">
        <v>0</v>
      </c>
      <c r="AA65" s="1">
        <f t="shared" si="1"/>
        <v>300000000</v>
      </c>
      <c r="AB65" s="10" t="s">
        <v>470</v>
      </c>
      <c r="AC65" s="10"/>
    </row>
    <row r="66" spans="1:29" ht="78.75">
      <c r="A66" s="58"/>
      <c r="B66" s="58"/>
      <c r="C66" s="58"/>
      <c r="D66" s="58"/>
      <c r="E66" s="58"/>
      <c r="F66" s="58"/>
      <c r="G66" s="58"/>
      <c r="H66" s="58"/>
      <c r="I66" s="41" t="s">
        <v>251</v>
      </c>
      <c r="J66" s="57" t="s">
        <v>455</v>
      </c>
      <c r="K66" s="213">
        <v>3</v>
      </c>
      <c r="L66" s="57" t="s">
        <v>444</v>
      </c>
      <c r="M66" s="198">
        <v>1</v>
      </c>
      <c r="N66" s="198">
        <v>1</v>
      </c>
      <c r="O66" s="6" t="s">
        <v>724</v>
      </c>
      <c r="P66" s="4" t="s">
        <v>1052</v>
      </c>
      <c r="Q66" s="13" t="s">
        <v>717</v>
      </c>
      <c r="R66" s="64">
        <v>0</v>
      </c>
      <c r="S66" s="64">
        <v>180000000</v>
      </c>
      <c r="T66" s="64">
        <v>0</v>
      </c>
      <c r="U66" s="64">
        <v>0</v>
      </c>
      <c r="V66" s="64">
        <v>0</v>
      </c>
      <c r="W66" s="64">
        <v>0</v>
      </c>
      <c r="X66" s="64">
        <v>0</v>
      </c>
      <c r="Y66" s="64">
        <v>0</v>
      </c>
      <c r="Z66" s="64">
        <v>0</v>
      </c>
      <c r="AA66" s="1">
        <f t="shared" si="1"/>
        <v>180000000</v>
      </c>
      <c r="AB66" s="10" t="s">
        <v>470</v>
      </c>
      <c r="AC66" s="10"/>
    </row>
    <row r="67" spans="1:29" ht="56.25">
      <c r="A67" s="58"/>
      <c r="B67" s="58"/>
      <c r="C67" s="58"/>
      <c r="D67" s="58"/>
      <c r="E67" s="58"/>
      <c r="F67" s="58"/>
      <c r="G67" s="58"/>
      <c r="H67" s="58"/>
      <c r="I67" s="41" t="s">
        <v>255</v>
      </c>
      <c r="J67" s="59"/>
      <c r="K67" s="212"/>
      <c r="L67" s="59"/>
      <c r="M67" s="59"/>
      <c r="N67" s="59"/>
      <c r="O67" s="6" t="s">
        <v>725</v>
      </c>
      <c r="P67" s="4" t="s">
        <v>1053</v>
      </c>
      <c r="Q67" s="13" t="s">
        <v>717</v>
      </c>
      <c r="R67" s="64">
        <v>0</v>
      </c>
      <c r="S67" s="64">
        <v>115000000</v>
      </c>
      <c r="T67" s="64">
        <v>0</v>
      </c>
      <c r="U67" s="64">
        <v>0</v>
      </c>
      <c r="V67" s="64">
        <v>0</v>
      </c>
      <c r="W67" s="64">
        <v>0</v>
      </c>
      <c r="X67" s="64">
        <v>0</v>
      </c>
      <c r="Y67" s="64">
        <v>0</v>
      </c>
      <c r="Z67" s="64">
        <v>0</v>
      </c>
      <c r="AA67" s="1">
        <f>SUM(R67:Z67)</f>
        <v>115000000</v>
      </c>
      <c r="AB67" s="10" t="s">
        <v>470</v>
      </c>
      <c r="AC67" s="10"/>
    </row>
    <row r="68" spans="1:29" ht="56.25">
      <c r="A68" s="58"/>
      <c r="B68" s="58"/>
      <c r="C68" s="58"/>
      <c r="D68" s="58"/>
      <c r="E68" s="58"/>
      <c r="F68" s="58"/>
      <c r="G68" s="58"/>
      <c r="H68" s="58"/>
      <c r="I68" s="41" t="s">
        <v>252</v>
      </c>
      <c r="J68" s="10" t="s">
        <v>456</v>
      </c>
      <c r="K68" s="8">
        <v>3</v>
      </c>
      <c r="L68" s="32" t="s">
        <v>457</v>
      </c>
      <c r="M68" s="8">
        <v>1</v>
      </c>
      <c r="N68" s="6">
        <v>1</v>
      </c>
      <c r="O68" s="6" t="s">
        <v>726</v>
      </c>
      <c r="P68" s="4" t="s">
        <v>1054</v>
      </c>
      <c r="Q68" s="13" t="s">
        <v>717</v>
      </c>
      <c r="R68" s="64">
        <v>0</v>
      </c>
      <c r="S68" s="64">
        <v>100000000</v>
      </c>
      <c r="T68" s="64">
        <v>0</v>
      </c>
      <c r="U68" s="64">
        <v>0</v>
      </c>
      <c r="V68" s="64">
        <v>0</v>
      </c>
      <c r="W68" s="64">
        <v>0</v>
      </c>
      <c r="X68" s="64">
        <v>0</v>
      </c>
      <c r="Y68" s="64">
        <v>0</v>
      </c>
      <c r="Z68" s="64">
        <v>0</v>
      </c>
      <c r="AA68" s="1">
        <f t="shared" si="1"/>
        <v>100000000</v>
      </c>
      <c r="AB68" s="10" t="s">
        <v>470</v>
      </c>
      <c r="AC68" s="10"/>
    </row>
    <row r="69" spans="1:29" ht="67.5">
      <c r="A69" s="58"/>
      <c r="B69" s="58"/>
      <c r="C69" s="58"/>
      <c r="D69" s="58"/>
      <c r="E69" s="58"/>
      <c r="F69" s="58"/>
      <c r="G69" s="58"/>
      <c r="H69" s="58"/>
      <c r="I69" s="41" t="s">
        <v>253</v>
      </c>
      <c r="J69" s="10" t="s">
        <v>458</v>
      </c>
      <c r="K69" s="8">
        <v>3</v>
      </c>
      <c r="L69" s="32" t="s">
        <v>444</v>
      </c>
      <c r="M69" s="8">
        <v>1</v>
      </c>
      <c r="N69" s="6">
        <v>1</v>
      </c>
      <c r="O69" s="6" t="s">
        <v>727</v>
      </c>
      <c r="P69" s="4" t="s">
        <v>1029</v>
      </c>
      <c r="Q69" s="13" t="s">
        <v>717</v>
      </c>
      <c r="R69" s="64">
        <v>0</v>
      </c>
      <c r="S69" s="64">
        <v>70000000</v>
      </c>
      <c r="T69" s="64">
        <v>0</v>
      </c>
      <c r="U69" s="64">
        <v>0</v>
      </c>
      <c r="V69" s="64">
        <v>0</v>
      </c>
      <c r="W69" s="64">
        <v>0</v>
      </c>
      <c r="X69" s="64">
        <v>0</v>
      </c>
      <c r="Y69" s="64">
        <v>0</v>
      </c>
      <c r="Z69" s="64">
        <v>0</v>
      </c>
      <c r="AA69" s="1">
        <f t="shared" si="1"/>
        <v>70000000</v>
      </c>
      <c r="AB69" s="10" t="s">
        <v>470</v>
      </c>
      <c r="AC69" s="10"/>
    </row>
    <row r="70" spans="1:29" ht="67.5">
      <c r="A70" s="58"/>
      <c r="B70" s="58"/>
      <c r="C70" s="58"/>
      <c r="D70" s="58"/>
      <c r="E70" s="58"/>
      <c r="F70" s="58"/>
      <c r="G70" s="58"/>
      <c r="H70" s="58"/>
      <c r="I70" s="41" t="s">
        <v>254</v>
      </c>
      <c r="J70" s="10" t="s">
        <v>459</v>
      </c>
      <c r="K70" s="8">
        <v>3</v>
      </c>
      <c r="L70" s="32" t="s">
        <v>460</v>
      </c>
      <c r="M70" s="8">
        <v>1</v>
      </c>
      <c r="N70" s="6">
        <v>1</v>
      </c>
      <c r="O70" s="6" t="s">
        <v>694</v>
      </c>
      <c r="P70" s="4" t="s">
        <v>1035</v>
      </c>
      <c r="Q70" s="13" t="s">
        <v>695</v>
      </c>
      <c r="R70" s="64">
        <v>0</v>
      </c>
      <c r="S70" s="64">
        <v>80000000</v>
      </c>
      <c r="T70" s="64">
        <v>0</v>
      </c>
      <c r="U70" s="64">
        <v>0</v>
      </c>
      <c r="V70" s="64">
        <v>0</v>
      </c>
      <c r="W70" s="64">
        <v>0</v>
      </c>
      <c r="X70" s="64">
        <v>0</v>
      </c>
      <c r="Y70" s="64">
        <v>0</v>
      </c>
      <c r="Z70" s="64">
        <v>0</v>
      </c>
      <c r="AA70" s="1">
        <f t="shared" si="1"/>
        <v>80000000</v>
      </c>
      <c r="AB70" s="10" t="s">
        <v>693</v>
      </c>
      <c r="AC70" s="10"/>
    </row>
    <row r="71" spans="1:29" ht="67.5">
      <c r="A71" s="58"/>
      <c r="B71" s="58"/>
      <c r="C71" s="58"/>
      <c r="D71" s="58"/>
      <c r="E71" s="58"/>
      <c r="F71" s="58"/>
      <c r="G71" s="58"/>
      <c r="H71" s="58"/>
      <c r="I71" s="41" t="s">
        <v>256</v>
      </c>
      <c r="J71" s="57" t="s">
        <v>461</v>
      </c>
      <c r="K71" s="8">
        <v>3</v>
      </c>
      <c r="L71" s="57" t="s">
        <v>462</v>
      </c>
      <c r="M71" s="198">
        <v>2</v>
      </c>
      <c r="N71" s="198">
        <v>1</v>
      </c>
      <c r="O71" s="6" t="s">
        <v>730</v>
      </c>
      <c r="P71" s="4" t="s">
        <v>1055</v>
      </c>
      <c r="Q71" s="13" t="s">
        <v>717</v>
      </c>
      <c r="R71" s="64">
        <v>0</v>
      </c>
      <c r="S71" s="64">
        <v>200000000</v>
      </c>
      <c r="T71" s="64">
        <v>0</v>
      </c>
      <c r="U71" s="64">
        <v>0</v>
      </c>
      <c r="V71" s="64">
        <v>0</v>
      </c>
      <c r="W71" s="64">
        <v>0</v>
      </c>
      <c r="X71" s="64">
        <v>0</v>
      </c>
      <c r="Y71" s="64">
        <v>0</v>
      </c>
      <c r="Z71" s="64">
        <v>0</v>
      </c>
      <c r="AA71" s="1">
        <f t="shared" si="1"/>
        <v>200000000</v>
      </c>
      <c r="AB71" s="10" t="s">
        <v>470</v>
      </c>
      <c r="AC71" s="10"/>
    </row>
    <row r="72" spans="1:29" ht="56.25">
      <c r="A72" s="59"/>
      <c r="B72" s="59"/>
      <c r="C72" s="59"/>
      <c r="D72" s="59"/>
      <c r="E72" s="59"/>
      <c r="F72" s="59"/>
      <c r="G72" s="59"/>
      <c r="H72" s="59"/>
      <c r="I72" s="41" t="s">
        <v>257</v>
      </c>
      <c r="J72" s="59"/>
      <c r="K72" s="59"/>
      <c r="L72" s="59"/>
      <c r="M72" s="59"/>
      <c r="N72" s="59"/>
      <c r="O72" s="6" t="s">
        <v>728</v>
      </c>
      <c r="P72" s="4" t="s">
        <v>1055</v>
      </c>
      <c r="Q72" s="13" t="s">
        <v>729</v>
      </c>
      <c r="R72" s="64">
        <v>0</v>
      </c>
      <c r="S72" s="64">
        <v>205000000</v>
      </c>
      <c r="T72" s="64">
        <v>0</v>
      </c>
      <c r="U72" s="64">
        <v>0</v>
      </c>
      <c r="V72" s="64">
        <v>0</v>
      </c>
      <c r="W72" s="64">
        <v>0</v>
      </c>
      <c r="X72" s="64">
        <v>0</v>
      </c>
      <c r="Y72" s="64">
        <v>0</v>
      </c>
      <c r="Z72" s="64">
        <v>0</v>
      </c>
      <c r="AA72" s="1">
        <f t="shared" si="1"/>
        <v>205000000</v>
      </c>
      <c r="AB72" s="10" t="s">
        <v>470</v>
      </c>
      <c r="AC72" s="10"/>
    </row>
    <row r="73" spans="1:29" ht="22.5">
      <c r="A73" s="83" t="s">
        <v>71</v>
      </c>
      <c r="B73" s="67"/>
      <c r="C73" s="67"/>
      <c r="D73" s="67"/>
      <c r="E73" s="67"/>
      <c r="F73" s="67"/>
      <c r="G73" s="67"/>
      <c r="H73" s="67"/>
      <c r="I73" s="76"/>
      <c r="J73" s="67"/>
      <c r="K73" s="77"/>
      <c r="L73" s="69"/>
      <c r="M73" s="78"/>
      <c r="N73" s="67"/>
      <c r="O73" s="82"/>
      <c r="P73" s="70"/>
      <c r="Q73" s="87"/>
      <c r="R73" s="85">
        <f aca="true" t="shared" si="3" ref="R73:AA73">SUM(R51:R72)</f>
        <v>125000000</v>
      </c>
      <c r="S73" s="85">
        <f t="shared" si="3"/>
        <v>1550000000</v>
      </c>
      <c r="T73" s="85">
        <f t="shared" si="3"/>
        <v>0</v>
      </c>
      <c r="U73" s="85">
        <f t="shared" si="3"/>
        <v>575000000</v>
      </c>
      <c r="V73" s="85">
        <f t="shared" si="3"/>
        <v>0</v>
      </c>
      <c r="W73" s="85">
        <f t="shared" si="3"/>
        <v>0</v>
      </c>
      <c r="X73" s="85">
        <f t="shared" si="3"/>
        <v>0</v>
      </c>
      <c r="Y73" s="85">
        <f t="shared" si="3"/>
        <v>0</v>
      </c>
      <c r="Z73" s="85">
        <f t="shared" si="3"/>
        <v>0</v>
      </c>
      <c r="AA73" s="85">
        <f t="shared" si="3"/>
        <v>2250000000</v>
      </c>
      <c r="AB73" s="67"/>
      <c r="AC73" s="67"/>
    </row>
    <row r="74" spans="1:29" ht="67.5">
      <c r="A74" s="57" t="s">
        <v>86</v>
      </c>
      <c r="B74" s="57">
        <v>5</v>
      </c>
      <c r="C74" s="57"/>
      <c r="D74" s="57"/>
      <c r="E74" s="57" t="s">
        <v>87</v>
      </c>
      <c r="F74" s="57" t="s">
        <v>342</v>
      </c>
      <c r="G74" s="57" t="s">
        <v>88</v>
      </c>
      <c r="H74" s="57" t="s">
        <v>343</v>
      </c>
      <c r="I74" s="88" t="s">
        <v>89</v>
      </c>
      <c r="J74" s="10" t="s">
        <v>463</v>
      </c>
      <c r="K74" s="207">
        <v>2.29</v>
      </c>
      <c r="L74" s="32" t="s">
        <v>464</v>
      </c>
      <c r="M74" s="8">
        <v>2</v>
      </c>
      <c r="N74" s="6">
        <v>2</v>
      </c>
      <c r="O74" s="6" t="s">
        <v>871</v>
      </c>
      <c r="P74" s="4" t="s">
        <v>1056</v>
      </c>
      <c r="Q74" s="13" t="s">
        <v>872</v>
      </c>
      <c r="R74" s="64">
        <v>100000000</v>
      </c>
      <c r="S74" s="64">
        <v>0</v>
      </c>
      <c r="T74" s="64">
        <v>0</v>
      </c>
      <c r="U74" s="64">
        <v>0</v>
      </c>
      <c r="V74" s="64">
        <v>0</v>
      </c>
      <c r="W74" s="64">
        <v>0</v>
      </c>
      <c r="X74" s="64">
        <v>0</v>
      </c>
      <c r="Y74" s="64">
        <v>0</v>
      </c>
      <c r="Z74" s="64">
        <v>0</v>
      </c>
      <c r="AA74" s="1">
        <f t="shared" si="1"/>
        <v>100000000</v>
      </c>
      <c r="AB74" s="10" t="s">
        <v>468</v>
      </c>
      <c r="AC74" s="10"/>
    </row>
    <row r="75" spans="1:29" ht="78.75">
      <c r="A75" s="58"/>
      <c r="B75" s="58"/>
      <c r="C75" s="58"/>
      <c r="D75" s="58"/>
      <c r="E75" s="58"/>
      <c r="F75" s="58"/>
      <c r="G75" s="58"/>
      <c r="H75" s="58"/>
      <c r="I75" s="88" t="s">
        <v>90</v>
      </c>
      <c r="J75" s="156" t="s">
        <v>465</v>
      </c>
      <c r="K75" s="207">
        <v>0</v>
      </c>
      <c r="L75" s="156" t="s">
        <v>389</v>
      </c>
      <c r="M75" s="16">
        <v>1</v>
      </c>
      <c r="N75" s="16">
        <v>1</v>
      </c>
      <c r="O75" s="11" t="s">
        <v>873</v>
      </c>
      <c r="P75" s="16" t="s">
        <v>1057</v>
      </c>
      <c r="Q75" s="16" t="s">
        <v>872</v>
      </c>
      <c r="R75" s="89">
        <v>0</v>
      </c>
      <c r="S75" s="89">
        <v>0</v>
      </c>
      <c r="T75" s="89">
        <v>0</v>
      </c>
      <c r="U75" s="64">
        <v>100000000</v>
      </c>
      <c r="V75" s="64">
        <v>0</v>
      </c>
      <c r="W75" s="64">
        <v>0</v>
      </c>
      <c r="X75" s="64">
        <v>0</v>
      </c>
      <c r="Y75" s="64">
        <v>0</v>
      </c>
      <c r="Z75" s="64">
        <v>0</v>
      </c>
      <c r="AA75" s="1">
        <f>SUM(R75:Z75)</f>
        <v>100000000</v>
      </c>
      <c r="AB75" s="11" t="s">
        <v>468</v>
      </c>
      <c r="AC75" s="11"/>
    </row>
    <row r="76" spans="1:29" ht="67.5">
      <c r="A76" s="59"/>
      <c r="B76" s="59"/>
      <c r="C76" s="59"/>
      <c r="D76" s="59"/>
      <c r="E76" s="59"/>
      <c r="F76" s="59"/>
      <c r="G76" s="59"/>
      <c r="H76" s="59"/>
      <c r="I76" s="88" t="s">
        <v>271</v>
      </c>
      <c r="J76" s="156" t="s">
        <v>466</v>
      </c>
      <c r="K76" s="198">
        <v>41.39</v>
      </c>
      <c r="L76" s="16" t="s">
        <v>467</v>
      </c>
      <c r="M76" s="16">
        <v>2</v>
      </c>
      <c r="N76" s="16">
        <v>4</v>
      </c>
      <c r="O76" s="11" t="s">
        <v>874</v>
      </c>
      <c r="P76" s="16" t="s">
        <v>1058</v>
      </c>
      <c r="Q76" s="16" t="s">
        <v>717</v>
      </c>
      <c r="R76" s="89">
        <v>0</v>
      </c>
      <c r="S76" s="89">
        <v>0</v>
      </c>
      <c r="T76" s="89">
        <v>0</v>
      </c>
      <c r="U76" s="64">
        <v>423000000</v>
      </c>
      <c r="V76" s="64">
        <v>0</v>
      </c>
      <c r="W76" s="64">
        <v>0</v>
      </c>
      <c r="X76" s="64">
        <v>0</v>
      </c>
      <c r="Y76" s="64">
        <v>0</v>
      </c>
      <c r="Z76" s="64">
        <v>0</v>
      </c>
      <c r="AA76" s="1">
        <f>SUM(R76:Z76)</f>
        <v>423000000</v>
      </c>
      <c r="AB76" s="144" t="s">
        <v>468</v>
      </c>
      <c r="AC76" s="11"/>
    </row>
    <row r="77" spans="1:29" ht="22.5">
      <c r="A77" s="83" t="s">
        <v>71</v>
      </c>
      <c r="B77" s="83"/>
      <c r="C77" s="83"/>
      <c r="D77" s="83"/>
      <c r="E77" s="83"/>
      <c r="F77" s="83"/>
      <c r="G77" s="91"/>
      <c r="H77" s="91"/>
      <c r="I77" s="92"/>
      <c r="J77" s="93"/>
      <c r="K77" s="94"/>
      <c r="L77" s="95"/>
      <c r="M77" s="95"/>
      <c r="N77" s="96"/>
      <c r="O77" s="96"/>
      <c r="P77" s="96"/>
      <c r="Q77" s="96"/>
      <c r="R77" s="97">
        <f>SUM(R74:R76)</f>
        <v>100000000</v>
      </c>
      <c r="S77" s="97">
        <f aca="true" t="shared" si="4" ref="S77:Z77">SUM(S74:S76)</f>
        <v>0</v>
      </c>
      <c r="T77" s="97">
        <f t="shared" si="4"/>
        <v>0</v>
      </c>
      <c r="U77" s="97">
        <f t="shared" si="4"/>
        <v>523000000</v>
      </c>
      <c r="V77" s="97">
        <f t="shared" si="4"/>
        <v>0</v>
      </c>
      <c r="W77" s="97">
        <f t="shared" si="4"/>
        <v>0</v>
      </c>
      <c r="X77" s="97">
        <f t="shared" si="4"/>
        <v>0</v>
      </c>
      <c r="Y77" s="97">
        <f t="shared" si="4"/>
        <v>0</v>
      </c>
      <c r="Z77" s="97">
        <f t="shared" si="4"/>
        <v>0</v>
      </c>
      <c r="AA77" s="97">
        <f>SUM(AA74:AA76)</f>
        <v>623000000</v>
      </c>
      <c r="AB77" s="98"/>
      <c r="AC77" s="83"/>
    </row>
    <row r="78" spans="1:29" ht="12.75">
      <c r="A78" s="99" t="s">
        <v>30</v>
      </c>
      <c r="B78" s="100"/>
      <c r="C78" s="100"/>
      <c r="D78" s="100"/>
      <c r="E78" s="100"/>
      <c r="F78" s="100"/>
      <c r="G78" s="100"/>
      <c r="H78" s="100"/>
      <c r="I78" s="100"/>
      <c r="J78" s="100"/>
      <c r="K78" s="101"/>
      <c r="L78" s="100"/>
      <c r="M78" s="100"/>
      <c r="N78" s="100"/>
      <c r="O78" s="100"/>
      <c r="P78" s="100"/>
      <c r="Q78" s="100"/>
      <c r="R78" s="102">
        <f aca="true" t="shared" si="5" ref="R78:AA78">+R77+R73+R50+R20</f>
        <v>925865207.6600001</v>
      </c>
      <c r="S78" s="102">
        <f t="shared" si="5"/>
        <v>1996500000</v>
      </c>
      <c r="T78" s="102">
        <f t="shared" si="5"/>
        <v>0</v>
      </c>
      <c r="U78" s="102">
        <f t="shared" si="5"/>
        <v>5398000000</v>
      </c>
      <c r="V78" s="102">
        <f t="shared" si="5"/>
        <v>0</v>
      </c>
      <c r="W78" s="102">
        <f t="shared" si="5"/>
        <v>0</v>
      </c>
      <c r="X78" s="102">
        <f t="shared" si="5"/>
        <v>0</v>
      </c>
      <c r="Y78" s="102">
        <f t="shared" si="5"/>
        <v>0</v>
      </c>
      <c r="Z78" s="102">
        <f t="shared" si="5"/>
        <v>0</v>
      </c>
      <c r="AA78" s="102">
        <f t="shared" si="5"/>
        <v>8320365207.66</v>
      </c>
      <c r="AB78" s="100"/>
      <c r="AC78" s="100"/>
    </row>
    <row r="79" spans="1:29" ht="112.5">
      <c r="A79" s="60" t="s">
        <v>72</v>
      </c>
      <c r="B79" s="60">
        <v>4</v>
      </c>
      <c r="C79" s="60"/>
      <c r="D79" s="60"/>
      <c r="E79" s="60" t="s">
        <v>73</v>
      </c>
      <c r="F79" s="60" t="s">
        <v>335</v>
      </c>
      <c r="G79" s="60" t="s">
        <v>91</v>
      </c>
      <c r="H79" s="60" t="s">
        <v>344</v>
      </c>
      <c r="I79" s="32" t="s">
        <v>92</v>
      </c>
      <c r="J79" s="7" t="s">
        <v>478</v>
      </c>
      <c r="K79" s="207">
        <v>8.83</v>
      </c>
      <c r="L79" s="7" t="s">
        <v>479</v>
      </c>
      <c r="M79" s="8">
        <v>1</v>
      </c>
      <c r="N79" s="8">
        <v>1</v>
      </c>
      <c r="O79" s="33" t="s">
        <v>842</v>
      </c>
      <c r="P79" s="34" t="s">
        <v>1059</v>
      </c>
      <c r="Q79" s="33" t="s">
        <v>679</v>
      </c>
      <c r="R79" s="2">
        <v>45716828</v>
      </c>
      <c r="S79" s="1">
        <v>0</v>
      </c>
      <c r="T79" s="1">
        <v>0</v>
      </c>
      <c r="U79" s="1">
        <v>0</v>
      </c>
      <c r="V79" s="1">
        <v>0</v>
      </c>
      <c r="W79" s="1">
        <v>0</v>
      </c>
      <c r="X79" s="1">
        <v>0</v>
      </c>
      <c r="Y79" s="1">
        <v>0</v>
      </c>
      <c r="Z79" s="1">
        <v>0</v>
      </c>
      <c r="AA79" s="1">
        <f aca="true" t="shared" si="6" ref="AA79:AA87">SUM(R79:Z79)</f>
        <v>45716828</v>
      </c>
      <c r="AB79" s="10" t="s">
        <v>477</v>
      </c>
      <c r="AC79" s="35"/>
    </row>
    <row r="80" spans="1:29" ht="56.25">
      <c r="A80" s="61"/>
      <c r="B80" s="61"/>
      <c r="C80" s="61"/>
      <c r="D80" s="61"/>
      <c r="E80" s="61"/>
      <c r="F80" s="61"/>
      <c r="G80" s="61"/>
      <c r="H80" s="61"/>
      <c r="I80" s="32" t="s">
        <v>93</v>
      </c>
      <c r="J80" s="103" t="s">
        <v>480</v>
      </c>
      <c r="K80" s="207">
        <v>15.68</v>
      </c>
      <c r="L80" s="7" t="s">
        <v>481</v>
      </c>
      <c r="M80" s="8">
        <v>4</v>
      </c>
      <c r="N80" s="36">
        <v>0</v>
      </c>
      <c r="O80" s="33" t="s">
        <v>843</v>
      </c>
      <c r="P80" s="34" t="s">
        <v>1060</v>
      </c>
      <c r="Q80" s="33" t="s">
        <v>683</v>
      </c>
      <c r="R80" s="2">
        <v>249999999.99999997</v>
      </c>
      <c r="S80" s="1">
        <v>0</v>
      </c>
      <c r="T80" s="1">
        <v>0</v>
      </c>
      <c r="U80" s="1">
        <v>0</v>
      </c>
      <c r="V80" s="1">
        <v>0</v>
      </c>
      <c r="W80" s="1">
        <v>0</v>
      </c>
      <c r="X80" s="1">
        <v>0</v>
      </c>
      <c r="Y80" s="1">
        <v>0</v>
      </c>
      <c r="Z80" s="1">
        <v>0</v>
      </c>
      <c r="AA80" s="1">
        <f t="shared" si="6"/>
        <v>249999999.99999997</v>
      </c>
      <c r="AB80" s="9" t="s">
        <v>477</v>
      </c>
      <c r="AC80" s="35"/>
    </row>
    <row r="81" spans="1:29" ht="90">
      <c r="A81" s="61"/>
      <c r="B81" s="61"/>
      <c r="C81" s="61"/>
      <c r="D81" s="61"/>
      <c r="E81" s="61"/>
      <c r="F81" s="61"/>
      <c r="G81" s="61"/>
      <c r="H81" s="61"/>
      <c r="I81" s="172" t="s">
        <v>94</v>
      </c>
      <c r="J81" s="172" t="s">
        <v>485</v>
      </c>
      <c r="K81" s="207">
        <v>3.13</v>
      </c>
      <c r="L81" s="172" t="s">
        <v>436</v>
      </c>
      <c r="M81" s="8">
        <v>1</v>
      </c>
      <c r="N81" s="8">
        <v>1</v>
      </c>
      <c r="O81" s="33" t="s">
        <v>846</v>
      </c>
      <c r="P81" s="34" t="s">
        <v>1061</v>
      </c>
      <c r="Q81" s="33" t="s">
        <v>688</v>
      </c>
      <c r="R81" s="151">
        <v>85000000</v>
      </c>
      <c r="S81" s="151">
        <v>0</v>
      </c>
      <c r="T81" s="151">
        <v>0</v>
      </c>
      <c r="U81" s="151">
        <v>0</v>
      </c>
      <c r="V81" s="151">
        <v>0</v>
      </c>
      <c r="W81" s="151">
        <v>0</v>
      </c>
      <c r="X81" s="151">
        <v>0</v>
      </c>
      <c r="Y81" s="151">
        <v>0</v>
      </c>
      <c r="Z81" s="151">
        <v>0</v>
      </c>
      <c r="AA81" s="151">
        <f t="shared" si="6"/>
        <v>85000000</v>
      </c>
      <c r="AB81" s="151" t="s">
        <v>477</v>
      </c>
      <c r="AC81" s="151"/>
    </row>
    <row r="82" spans="1:29" ht="56.25">
      <c r="A82" s="61"/>
      <c r="B82" s="61"/>
      <c r="C82" s="61"/>
      <c r="D82" s="61"/>
      <c r="E82" s="61"/>
      <c r="F82" s="61"/>
      <c r="G82" s="61"/>
      <c r="H82" s="61"/>
      <c r="I82" s="116"/>
      <c r="J82" s="172" t="s">
        <v>480</v>
      </c>
      <c r="K82" s="207">
        <v>15.68</v>
      </c>
      <c r="L82" s="117" t="s">
        <v>481</v>
      </c>
      <c r="M82" s="8">
        <v>4</v>
      </c>
      <c r="N82" s="8">
        <v>0</v>
      </c>
      <c r="O82" s="33" t="s">
        <v>847</v>
      </c>
      <c r="P82" s="34" t="s">
        <v>1060</v>
      </c>
      <c r="Q82" s="33" t="s">
        <v>688</v>
      </c>
      <c r="R82" s="152"/>
      <c r="S82" s="152"/>
      <c r="T82" s="152"/>
      <c r="U82" s="152"/>
      <c r="V82" s="152"/>
      <c r="W82" s="152"/>
      <c r="X82" s="152"/>
      <c r="Y82" s="152"/>
      <c r="Z82" s="152"/>
      <c r="AA82" s="152"/>
      <c r="AB82" s="152"/>
      <c r="AC82" s="152"/>
    </row>
    <row r="83" spans="1:29" ht="67.5">
      <c r="A83" s="61"/>
      <c r="B83" s="61"/>
      <c r="C83" s="61"/>
      <c r="D83" s="61"/>
      <c r="E83" s="61"/>
      <c r="F83" s="61"/>
      <c r="G83" s="61"/>
      <c r="H83" s="61"/>
      <c r="I83" s="172" t="s">
        <v>95</v>
      </c>
      <c r="J83" s="180" t="s">
        <v>844</v>
      </c>
      <c r="K83" s="207">
        <v>3.65</v>
      </c>
      <c r="L83" s="180" t="s">
        <v>845</v>
      </c>
      <c r="M83" s="8">
        <v>1</v>
      </c>
      <c r="N83" s="8">
        <v>1</v>
      </c>
      <c r="O83" s="162" t="s">
        <v>848</v>
      </c>
      <c r="P83" s="214" t="s">
        <v>1062</v>
      </c>
      <c r="Q83" s="151" t="s">
        <v>714</v>
      </c>
      <c r="R83" s="151">
        <v>60000000</v>
      </c>
      <c r="S83" s="151">
        <v>0</v>
      </c>
      <c r="T83" s="151">
        <v>0</v>
      </c>
      <c r="U83" s="151">
        <v>0</v>
      </c>
      <c r="V83" s="151">
        <v>0</v>
      </c>
      <c r="W83" s="151">
        <v>0</v>
      </c>
      <c r="X83" s="151">
        <v>0</v>
      </c>
      <c r="Y83" s="151">
        <v>0</v>
      </c>
      <c r="Z83" s="151">
        <v>0</v>
      </c>
      <c r="AA83" s="151">
        <f t="shared" si="6"/>
        <v>60000000</v>
      </c>
      <c r="AB83" s="151" t="s">
        <v>477</v>
      </c>
      <c r="AC83" s="151"/>
    </row>
    <row r="84" spans="1:29" ht="101.25">
      <c r="A84" s="61"/>
      <c r="B84" s="61"/>
      <c r="C84" s="61"/>
      <c r="D84" s="61"/>
      <c r="E84" s="61"/>
      <c r="F84" s="61"/>
      <c r="G84" s="61"/>
      <c r="H84" s="61"/>
      <c r="I84" s="117"/>
      <c r="J84" s="180" t="s">
        <v>849</v>
      </c>
      <c r="K84" s="207">
        <v>3.6</v>
      </c>
      <c r="L84" s="180" t="s">
        <v>850</v>
      </c>
      <c r="M84" s="8">
        <v>1</v>
      </c>
      <c r="N84" s="8">
        <v>1</v>
      </c>
      <c r="O84" s="163"/>
      <c r="P84" s="163"/>
      <c r="Q84" s="168"/>
      <c r="R84" s="168"/>
      <c r="S84" s="168"/>
      <c r="T84" s="168"/>
      <c r="U84" s="168"/>
      <c r="V84" s="168"/>
      <c r="W84" s="168"/>
      <c r="X84" s="168"/>
      <c r="Y84" s="168"/>
      <c r="Z84" s="168"/>
      <c r="AA84" s="168"/>
      <c r="AB84" s="168"/>
      <c r="AC84" s="168"/>
    </row>
    <row r="85" spans="1:29" ht="90">
      <c r="A85" s="61"/>
      <c r="B85" s="61"/>
      <c r="C85" s="61"/>
      <c r="D85" s="61"/>
      <c r="E85" s="61"/>
      <c r="F85" s="61"/>
      <c r="G85" s="61"/>
      <c r="H85" s="61"/>
      <c r="I85" s="116"/>
      <c r="J85" s="180" t="s">
        <v>485</v>
      </c>
      <c r="K85" s="207">
        <v>3.13</v>
      </c>
      <c r="L85" s="180" t="s">
        <v>436</v>
      </c>
      <c r="M85" s="8">
        <v>1</v>
      </c>
      <c r="N85" s="8">
        <v>1</v>
      </c>
      <c r="O85" s="164"/>
      <c r="P85" s="164"/>
      <c r="Q85" s="152"/>
      <c r="R85" s="152"/>
      <c r="S85" s="152"/>
      <c r="T85" s="152"/>
      <c r="U85" s="152"/>
      <c r="V85" s="152"/>
      <c r="W85" s="152"/>
      <c r="X85" s="152"/>
      <c r="Y85" s="152"/>
      <c r="Z85" s="152"/>
      <c r="AA85" s="152"/>
      <c r="AB85" s="152"/>
      <c r="AC85" s="152"/>
    </row>
    <row r="86" spans="1:29" ht="56.25">
      <c r="A86" s="61"/>
      <c r="B86" s="61"/>
      <c r="C86" s="61"/>
      <c r="D86" s="61"/>
      <c r="E86" s="61"/>
      <c r="F86" s="61"/>
      <c r="G86" s="61"/>
      <c r="H86" s="61"/>
      <c r="I86" s="7" t="s">
        <v>96</v>
      </c>
      <c r="J86" s="7" t="s">
        <v>482</v>
      </c>
      <c r="K86" s="207">
        <v>8.33</v>
      </c>
      <c r="L86" s="7" t="s">
        <v>389</v>
      </c>
      <c r="M86" s="8">
        <v>1</v>
      </c>
      <c r="N86" s="8" t="s">
        <v>780</v>
      </c>
      <c r="O86" s="38" t="s">
        <v>852</v>
      </c>
      <c r="P86" s="34" t="s">
        <v>1063</v>
      </c>
      <c r="Q86" s="38" t="s">
        <v>701</v>
      </c>
      <c r="R86" s="2">
        <v>132025778.84</v>
      </c>
      <c r="S86" s="1">
        <v>0</v>
      </c>
      <c r="T86" s="1">
        <v>0</v>
      </c>
      <c r="U86" s="1">
        <v>0</v>
      </c>
      <c r="V86" s="1">
        <v>0</v>
      </c>
      <c r="W86" s="1">
        <v>0</v>
      </c>
      <c r="X86" s="1">
        <v>0</v>
      </c>
      <c r="Y86" s="1">
        <v>0</v>
      </c>
      <c r="Z86" s="1">
        <v>0</v>
      </c>
      <c r="AA86" s="1">
        <f t="shared" si="6"/>
        <v>132025778.84</v>
      </c>
      <c r="AB86" s="10" t="s">
        <v>477</v>
      </c>
      <c r="AC86" s="35"/>
    </row>
    <row r="87" spans="1:29" ht="112.5">
      <c r="A87" s="62"/>
      <c r="B87" s="62"/>
      <c r="C87" s="62"/>
      <c r="D87" s="62"/>
      <c r="E87" s="62"/>
      <c r="F87" s="62"/>
      <c r="G87" s="62"/>
      <c r="H87" s="62"/>
      <c r="I87" s="88" t="s">
        <v>851</v>
      </c>
      <c r="J87" s="180" t="s">
        <v>483</v>
      </c>
      <c r="K87" s="207">
        <v>6.63</v>
      </c>
      <c r="L87" s="180" t="s">
        <v>484</v>
      </c>
      <c r="M87" s="104">
        <v>1</v>
      </c>
      <c r="N87" s="200">
        <v>1</v>
      </c>
      <c r="O87" s="108" t="s">
        <v>853</v>
      </c>
      <c r="P87" s="34" t="s">
        <v>1064</v>
      </c>
      <c r="Q87" s="16" t="s">
        <v>695</v>
      </c>
      <c r="R87" s="2">
        <v>100000000</v>
      </c>
      <c r="S87" s="1">
        <v>0</v>
      </c>
      <c r="T87" s="1">
        <v>0</v>
      </c>
      <c r="U87" s="1">
        <v>0</v>
      </c>
      <c r="V87" s="1">
        <v>0</v>
      </c>
      <c r="W87" s="1">
        <v>0</v>
      </c>
      <c r="X87" s="1">
        <v>0</v>
      </c>
      <c r="Y87" s="1">
        <v>0</v>
      </c>
      <c r="Z87" s="1">
        <v>0</v>
      </c>
      <c r="AA87" s="1">
        <f t="shared" si="6"/>
        <v>100000000</v>
      </c>
      <c r="AB87" s="11" t="s">
        <v>854</v>
      </c>
      <c r="AC87" s="11"/>
    </row>
    <row r="88" spans="1:29" ht="12.75">
      <c r="A88" s="83"/>
      <c r="B88" s="67"/>
      <c r="C88" s="67"/>
      <c r="D88" s="67"/>
      <c r="E88" s="67"/>
      <c r="F88" s="67"/>
      <c r="G88" s="67"/>
      <c r="H88" s="67"/>
      <c r="I88" s="76"/>
      <c r="J88" s="67"/>
      <c r="K88" s="77"/>
      <c r="L88" s="69"/>
      <c r="M88" s="78"/>
      <c r="N88" s="67"/>
      <c r="O88" s="82"/>
      <c r="P88" s="82"/>
      <c r="Q88" s="87"/>
      <c r="R88" s="85">
        <f aca="true" t="shared" si="7" ref="R88:AA88">SUM(R79:R87)</f>
        <v>672742606.84</v>
      </c>
      <c r="S88" s="85">
        <f t="shared" si="7"/>
        <v>0</v>
      </c>
      <c r="T88" s="85">
        <f t="shared" si="7"/>
        <v>0</v>
      </c>
      <c r="U88" s="85">
        <f t="shared" si="7"/>
        <v>0</v>
      </c>
      <c r="V88" s="85">
        <f t="shared" si="7"/>
        <v>0</v>
      </c>
      <c r="W88" s="85">
        <f t="shared" si="7"/>
        <v>0</v>
      </c>
      <c r="X88" s="85">
        <f t="shared" si="7"/>
        <v>0</v>
      </c>
      <c r="Y88" s="85">
        <f t="shared" si="7"/>
        <v>0</v>
      </c>
      <c r="Z88" s="85">
        <f t="shared" si="7"/>
        <v>0</v>
      </c>
      <c r="AA88" s="85">
        <f t="shared" si="7"/>
        <v>672742606.84</v>
      </c>
      <c r="AB88" s="67"/>
      <c r="AC88" s="67"/>
    </row>
    <row r="89" spans="1:29" ht="12.75">
      <c r="A89" s="99"/>
      <c r="B89" s="100"/>
      <c r="C89" s="100"/>
      <c r="D89" s="100"/>
      <c r="E89" s="100"/>
      <c r="F89" s="100"/>
      <c r="G89" s="100"/>
      <c r="H89" s="100"/>
      <c r="I89" s="100"/>
      <c r="J89" s="100"/>
      <c r="K89" s="101"/>
      <c r="L89" s="100"/>
      <c r="M89" s="100"/>
      <c r="N89" s="100"/>
      <c r="O89" s="100"/>
      <c r="P89" s="100"/>
      <c r="Q89" s="100"/>
      <c r="R89" s="102">
        <f>SUM(R88)</f>
        <v>672742606.84</v>
      </c>
      <c r="S89" s="102">
        <f aca="true" t="shared" si="8" ref="S89:AA92">SUM(S88)</f>
        <v>0</v>
      </c>
      <c r="T89" s="102">
        <f t="shared" si="8"/>
        <v>0</v>
      </c>
      <c r="U89" s="102">
        <f t="shared" si="8"/>
        <v>0</v>
      </c>
      <c r="V89" s="102">
        <f t="shared" si="8"/>
        <v>0</v>
      </c>
      <c r="W89" s="102">
        <f t="shared" si="8"/>
        <v>0</v>
      </c>
      <c r="X89" s="102">
        <f t="shared" si="8"/>
        <v>0</v>
      </c>
      <c r="Y89" s="102">
        <f t="shared" si="8"/>
        <v>0</v>
      </c>
      <c r="Z89" s="102">
        <f t="shared" si="8"/>
        <v>0</v>
      </c>
      <c r="AA89" s="102">
        <f t="shared" si="8"/>
        <v>672742606.84</v>
      </c>
      <c r="AB89" s="100"/>
      <c r="AC89" s="100"/>
    </row>
    <row r="90" spans="1:29" ht="90">
      <c r="A90" s="60" t="s">
        <v>39</v>
      </c>
      <c r="B90" s="60">
        <v>2</v>
      </c>
      <c r="C90" s="60"/>
      <c r="D90" s="60"/>
      <c r="E90" s="57" t="s">
        <v>99</v>
      </c>
      <c r="F90" s="57" t="s">
        <v>345</v>
      </c>
      <c r="G90" s="172" t="s">
        <v>100</v>
      </c>
      <c r="H90" s="172" t="s">
        <v>346</v>
      </c>
      <c r="I90" s="180" t="s">
        <v>101</v>
      </c>
      <c r="J90" s="180" t="s">
        <v>487</v>
      </c>
      <c r="K90" s="17">
        <v>5.63</v>
      </c>
      <c r="L90" s="180" t="s">
        <v>488</v>
      </c>
      <c r="M90" s="17">
        <v>1</v>
      </c>
      <c r="N90" s="17">
        <v>1</v>
      </c>
      <c r="O90" s="9" t="s">
        <v>784</v>
      </c>
      <c r="P90" s="179"/>
      <c r="Q90" s="33" t="s">
        <v>714</v>
      </c>
      <c r="R90" s="2">
        <v>0</v>
      </c>
      <c r="S90" s="1">
        <v>140000000</v>
      </c>
      <c r="T90" s="112">
        <f t="shared" si="8"/>
        <v>0</v>
      </c>
      <c r="U90" s="112">
        <f t="shared" si="8"/>
        <v>0</v>
      </c>
      <c r="V90" s="112">
        <f t="shared" si="8"/>
        <v>0</v>
      </c>
      <c r="W90" s="112">
        <f t="shared" si="8"/>
        <v>0</v>
      </c>
      <c r="X90" s="112">
        <f t="shared" si="8"/>
        <v>0</v>
      </c>
      <c r="Y90" s="112">
        <f t="shared" si="8"/>
        <v>0</v>
      </c>
      <c r="Z90" s="112">
        <f t="shared" si="8"/>
        <v>0</v>
      </c>
      <c r="AA90" s="1">
        <f aca="true" t="shared" si="9" ref="AA90:AA98">SUM(R90:Z90)</f>
        <v>140000000</v>
      </c>
      <c r="AB90" s="10" t="s">
        <v>486</v>
      </c>
      <c r="AC90" s="35" t="s">
        <v>784</v>
      </c>
    </row>
    <row r="91" spans="1:29" ht="90">
      <c r="A91" s="61"/>
      <c r="B91" s="61"/>
      <c r="C91" s="61"/>
      <c r="D91" s="61"/>
      <c r="E91" s="58"/>
      <c r="F91" s="58"/>
      <c r="G91" s="117"/>
      <c r="H91" s="117"/>
      <c r="I91" s="180" t="s">
        <v>101</v>
      </c>
      <c r="J91" s="116" t="s">
        <v>786</v>
      </c>
      <c r="K91" s="17">
        <v>12.83</v>
      </c>
      <c r="L91" s="116" t="s">
        <v>787</v>
      </c>
      <c r="M91" s="190">
        <v>1250</v>
      </c>
      <c r="N91" s="190">
        <v>1250</v>
      </c>
      <c r="O91" s="175" t="s">
        <v>785</v>
      </c>
      <c r="P91" s="190" t="s">
        <v>1065</v>
      </c>
      <c r="Q91" s="105" t="s">
        <v>714</v>
      </c>
      <c r="R91" s="2">
        <v>0</v>
      </c>
      <c r="S91" s="112">
        <v>36615000</v>
      </c>
      <c r="T91" s="112">
        <f t="shared" si="8"/>
        <v>0</v>
      </c>
      <c r="U91" s="112">
        <f t="shared" si="8"/>
        <v>0</v>
      </c>
      <c r="V91" s="112">
        <f t="shared" si="8"/>
        <v>0</v>
      </c>
      <c r="W91" s="112">
        <f t="shared" si="8"/>
        <v>0</v>
      </c>
      <c r="X91" s="112">
        <f t="shared" si="8"/>
        <v>0</v>
      </c>
      <c r="Y91" s="112">
        <f t="shared" si="8"/>
        <v>0</v>
      </c>
      <c r="Z91" s="112">
        <f t="shared" si="8"/>
        <v>0</v>
      </c>
      <c r="AA91" s="1">
        <f t="shared" si="9"/>
        <v>36615000</v>
      </c>
      <c r="AB91" s="11" t="s">
        <v>486</v>
      </c>
      <c r="AC91" s="106"/>
    </row>
    <row r="92" spans="1:29" ht="67.5">
      <c r="A92" s="61"/>
      <c r="B92" s="61"/>
      <c r="C92" s="61"/>
      <c r="D92" s="61"/>
      <c r="E92" s="58"/>
      <c r="F92" s="58"/>
      <c r="G92" s="116"/>
      <c r="H92" s="116"/>
      <c r="I92" s="180" t="s">
        <v>273</v>
      </c>
      <c r="J92" s="103" t="s">
        <v>489</v>
      </c>
      <c r="K92" s="17">
        <v>26.51</v>
      </c>
      <c r="L92" s="103" t="s">
        <v>488</v>
      </c>
      <c r="M92" s="104">
        <v>1</v>
      </c>
      <c r="N92" s="104">
        <v>1</v>
      </c>
      <c r="O92" s="175" t="s">
        <v>796</v>
      </c>
      <c r="P92" s="190" t="s">
        <v>1066</v>
      </c>
      <c r="Q92" s="105" t="s">
        <v>797</v>
      </c>
      <c r="R92" s="2">
        <v>0</v>
      </c>
      <c r="S92" s="2">
        <v>0</v>
      </c>
      <c r="T92" s="2">
        <v>0</v>
      </c>
      <c r="U92" s="112">
        <v>300000000</v>
      </c>
      <c r="V92" s="112">
        <f t="shared" si="8"/>
        <v>0</v>
      </c>
      <c r="W92" s="112">
        <f t="shared" si="8"/>
        <v>0</v>
      </c>
      <c r="X92" s="112">
        <f t="shared" si="8"/>
        <v>0</v>
      </c>
      <c r="Y92" s="112">
        <f t="shared" si="8"/>
        <v>0</v>
      </c>
      <c r="Z92" s="112">
        <f t="shared" si="8"/>
        <v>0</v>
      </c>
      <c r="AA92" s="1">
        <f t="shared" si="9"/>
        <v>300000000</v>
      </c>
      <c r="AB92" s="11" t="s">
        <v>486</v>
      </c>
      <c r="AC92" s="106"/>
    </row>
    <row r="93" spans="1:29" ht="67.5">
      <c r="A93" s="61"/>
      <c r="B93" s="61"/>
      <c r="C93" s="61"/>
      <c r="D93" s="61"/>
      <c r="E93" s="58"/>
      <c r="F93" s="58"/>
      <c r="G93" s="172" t="s">
        <v>102</v>
      </c>
      <c r="H93" s="172" t="s">
        <v>347</v>
      </c>
      <c r="I93" s="32" t="s">
        <v>103</v>
      </c>
      <c r="J93" s="172" t="s">
        <v>490</v>
      </c>
      <c r="K93" s="208">
        <v>45</v>
      </c>
      <c r="L93" s="172" t="s">
        <v>491</v>
      </c>
      <c r="M93" s="188">
        <v>3</v>
      </c>
      <c r="N93" s="188">
        <v>3</v>
      </c>
      <c r="O93" s="176" t="s">
        <v>788</v>
      </c>
      <c r="P93" s="4" t="s">
        <v>1067</v>
      </c>
      <c r="Q93" s="33" t="s">
        <v>717</v>
      </c>
      <c r="R93" s="3">
        <v>40000000</v>
      </c>
      <c r="S93" s="112">
        <v>0</v>
      </c>
      <c r="T93" s="112">
        <v>0</v>
      </c>
      <c r="U93" s="112">
        <v>0</v>
      </c>
      <c r="V93" s="112">
        <v>0</v>
      </c>
      <c r="W93" s="112">
        <v>0</v>
      </c>
      <c r="X93" s="112">
        <v>0</v>
      </c>
      <c r="Y93" s="112">
        <v>0</v>
      </c>
      <c r="Z93" s="112">
        <v>0</v>
      </c>
      <c r="AA93" s="1">
        <f t="shared" si="9"/>
        <v>40000000</v>
      </c>
      <c r="AB93" s="9" t="s">
        <v>486</v>
      </c>
      <c r="AC93" s="35"/>
    </row>
    <row r="94" spans="1:29" ht="67.5">
      <c r="A94" s="61"/>
      <c r="B94" s="61"/>
      <c r="C94" s="61"/>
      <c r="D94" s="61"/>
      <c r="E94" s="58"/>
      <c r="F94" s="58"/>
      <c r="G94" s="117"/>
      <c r="H94" s="117"/>
      <c r="I94" s="32" t="s">
        <v>104</v>
      </c>
      <c r="J94" s="117"/>
      <c r="K94" s="117"/>
      <c r="L94" s="117"/>
      <c r="M94" s="117"/>
      <c r="N94" s="117"/>
      <c r="O94" s="176" t="s">
        <v>789</v>
      </c>
      <c r="P94" s="4" t="s">
        <v>1068</v>
      </c>
      <c r="Q94" s="33" t="s">
        <v>717</v>
      </c>
      <c r="R94" s="3">
        <v>40000000</v>
      </c>
      <c r="S94" s="112">
        <v>0</v>
      </c>
      <c r="T94" s="112">
        <v>0</v>
      </c>
      <c r="U94" s="112">
        <v>0</v>
      </c>
      <c r="V94" s="112">
        <v>0</v>
      </c>
      <c r="W94" s="112">
        <v>0</v>
      </c>
      <c r="X94" s="112">
        <v>0</v>
      </c>
      <c r="Y94" s="112">
        <v>0</v>
      </c>
      <c r="Z94" s="112">
        <v>0</v>
      </c>
      <c r="AA94" s="1">
        <f t="shared" si="9"/>
        <v>40000000</v>
      </c>
      <c r="AB94" s="9" t="s">
        <v>486</v>
      </c>
      <c r="AC94" s="35"/>
    </row>
    <row r="95" spans="1:29" ht="56.25">
      <c r="A95" s="61"/>
      <c r="B95" s="61"/>
      <c r="C95" s="61"/>
      <c r="D95" s="61"/>
      <c r="E95" s="58"/>
      <c r="F95" s="58"/>
      <c r="G95" s="117"/>
      <c r="H95" s="117"/>
      <c r="I95" s="32" t="s">
        <v>105</v>
      </c>
      <c r="J95" s="117"/>
      <c r="K95" s="117"/>
      <c r="L95" s="117"/>
      <c r="M95" s="117"/>
      <c r="N95" s="117"/>
      <c r="O95" s="176" t="s">
        <v>790</v>
      </c>
      <c r="P95" s="4" t="s">
        <v>1068</v>
      </c>
      <c r="Q95" s="33" t="s">
        <v>714</v>
      </c>
      <c r="R95" s="3">
        <v>40000000</v>
      </c>
      <c r="S95" s="112">
        <v>0</v>
      </c>
      <c r="T95" s="112">
        <v>0</v>
      </c>
      <c r="U95" s="112">
        <v>0</v>
      </c>
      <c r="V95" s="112">
        <v>0</v>
      </c>
      <c r="W95" s="112">
        <v>0</v>
      </c>
      <c r="X95" s="112">
        <v>0</v>
      </c>
      <c r="Y95" s="112">
        <v>0</v>
      </c>
      <c r="Z95" s="112">
        <v>0</v>
      </c>
      <c r="AA95" s="1">
        <f t="shared" si="9"/>
        <v>40000000</v>
      </c>
      <c r="AB95" s="9" t="s">
        <v>486</v>
      </c>
      <c r="AC95" s="35"/>
    </row>
    <row r="96" spans="1:29" ht="67.5">
      <c r="A96" s="61"/>
      <c r="B96" s="61"/>
      <c r="C96" s="61"/>
      <c r="D96" s="61"/>
      <c r="E96" s="58"/>
      <c r="F96" s="58"/>
      <c r="G96" s="116"/>
      <c r="H96" s="116"/>
      <c r="I96" s="32" t="s">
        <v>794</v>
      </c>
      <c r="J96" s="116"/>
      <c r="K96" s="116"/>
      <c r="L96" s="116"/>
      <c r="M96" s="116"/>
      <c r="N96" s="116"/>
      <c r="O96" s="176" t="s">
        <v>1072</v>
      </c>
      <c r="P96" s="4" t="s">
        <v>1069</v>
      </c>
      <c r="Q96" s="33" t="s">
        <v>717</v>
      </c>
      <c r="R96" s="3">
        <v>0</v>
      </c>
      <c r="S96" s="112">
        <v>0</v>
      </c>
      <c r="T96" s="112">
        <v>0</v>
      </c>
      <c r="U96" s="112">
        <v>0</v>
      </c>
      <c r="V96" s="112">
        <v>0</v>
      </c>
      <c r="W96" s="112">
        <v>155000000</v>
      </c>
      <c r="X96" s="112">
        <v>0</v>
      </c>
      <c r="Y96" s="112">
        <v>0</v>
      </c>
      <c r="Z96" s="112">
        <v>0</v>
      </c>
      <c r="AA96" s="1">
        <f t="shared" si="9"/>
        <v>155000000</v>
      </c>
      <c r="AB96" s="9" t="s">
        <v>486</v>
      </c>
      <c r="AC96" s="35" t="s">
        <v>795</v>
      </c>
    </row>
    <row r="97" spans="1:29" ht="56.25">
      <c r="A97" s="61"/>
      <c r="B97" s="61"/>
      <c r="C97" s="61"/>
      <c r="D97" s="61"/>
      <c r="E97" s="58"/>
      <c r="F97" s="58"/>
      <c r="G97" s="58" t="s">
        <v>106</v>
      </c>
      <c r="H97" s="58" t="s">
        <v>348</v>
      </c>
      <c r="I97" s="7" t="s">
        <v>107</v>
      </c>
      <c r="J97" s="172" t="s">
        <v>492</v>
      </c>
      <c r="K97" s="208">
        <v>45</v>
      </c>
      <c r="L97" s="172" t="s">
        <v>493</v>
      </c>
      <c r="M97" s="188">
        <v>2</v>
      </c>
      <c r="N97" s="188">
        <v>2</v>
      </c>
      <c r="O97" s="177" t="s">
        <v>791</v>
      </c>
      <c r="P97" s="4" t="s">
        <v>1070</v>
      </c>
      <c r="Q97" s="38" t="s">
        <v>714</v>
      </c>
      <c r="R97" s="1">
        <v>60000000</v>
      </c>
      <c r="S97" s="1">
        <v>240000000</v>
      </c>
      <c r="T97" s="112">
        <v>0</v>
      </c>
      <c r="U97" s="112">
        <v>0</v>
      </c>
      <c r="V97" s="112">
        <v>0</v>
      </c>
      <c r="W97" s="112">
        <v>0</v>
      </c>
      <c r="X97" s="112">
        <v>0</v>
      </c>
      <c r="Y97" s="112">
        <v>0</v>
      </c>
      <c r="Z97" s="112">
        <v>0</v>
      </c>
      <c r="AA97" s="1">
        <f t="shared" si="9"/>
        <v>300000000</v>
      </c>
      <c r="AB97" s="10" t="s">
        <v>486</v>
      </c>
      <c r="AC97" s="35"/>
    </row>
    <row r="98" spans="1:29" ht="67.5">
      <c r="A98" s="62"/>
      <c r="B98" s="62"/>
      <c r="C98" s="62"/>
      <c r="D98" s="62"/>
      <c r="E98" s="59"/>
      <c r="F98" s="59"/>
      <c r="G98" s="58"/>
      <c r="H98" s="58"/>
      <c r="I98" s="48" t="s">
        <v>108</v>
      </c>
      <c r="J98" s="116"/>
      <c r="K98" s="116"/>
      <c r="L98" s="116"/>
      <c r="M98" s="116"/>
      <c r="N98" s="116"/>
      <c r="O98" s="178" t="s">
        <v>793</v>
      </c>
      <c r="P98" s="38" t="s">
        <v>1071</v>
      </c>
      <c r="Q98" s="38" t="s">
        <v>714</v>
      </c>
      <c r="R98" s="3">
        <v>0</v>
      </c>
      <c r="S98" s="40">
        <v>10000000</v>
      </c>
      <c r="T98" s="3">
        <v>0</v>
      </c>
      <c r="U98" s="3">
        <v>100000000</v>
      </c>
      <c r="V98" s="112">
        <v>0</v>
      </c>
      <c r="W98" s="112">
        <v>0</v>
      </c>
      <c r="X98" s="112">
        <v>0</v>
      </c>
      <c r="Y98" s="112">
        <v>0</v>
      </c>
      <c r="Z98" s="112">
        <v>0</v>
      </c>
      <c r="AA98" s="1">
        <f t="shared" si="9"/>
        <v>110000000</v>
      </c>
      <c r="AB98" s="9" t="s">
        <v>486</v>
      </c>
      <c r="AC98" s="35" t="s">
        <v>792</v>
      </c>
    </row>
    <row r="99" spans="1:29" ht="12.75">
      <c r="A99" s="83"/>
      <c r="B99" s="67"/>
      <c r="C99" s="67"/>
      <c r="D99" s="67"/>
      <c r="E99" s="67"/>
      <c r="F99" s="67"/>
      <c r="G99" s="67"/>
      <c r="H99" s="67"/>
      <c r="I99" s="76"/>
      <c r="J99" s="69"/>
      <c r="K99" s="77"/>
      <c r="L99" s="69"/>
      <c r="M99" s="78"/>
      <c r="N99" s="79"/>
      <c r="O99" s="80"/>
      <c r="P99" s="81"/>
      <c r="Q99" s="82"/>
      <c r="R99" s="85">
        <f>SUM(R90:R98)</f>
        <v>180000000</v>
      </c>
      <c r="S99" s="85">
        <f aca="true" t="shared" si="10" ref="S99:AA99">SUM(S90:S98)</f>
        <v>426615000</v>
      </c>
      <c r="T99" s="85">
        <f t="shared" si="10"/>
        <v>0</v>
      </c>
      <c r="U99" s="85">
        <f t="shared" si="10"/>
        <v>400000000</v>
      </c>
      <c r="V99" s="85">
        <f t="shared" si="10"/>
        <v>0</v>
      </c>
      <c r="W99" s="85">
        <f t="shared" si="10"/>
        <v>155000000</v>
      </c>
      <c r="X99" s="85">
        <f t="shared" si="10"/>
        <v>0</v>
      </c>
      <c r="Y99" s="85">
        <f t="shared" si="10"/>
        <v>0</v>
      </c>
      <c r="Z99" s="85">
        <f t="shared" si="10"/>
        <v>0</v>
      </c>
      <c r="AA99" s="85">
        <f t="shared" si="10"/>
        <v>1161615000</v>
      </c>
      <c r="AB99" s="67"/>
      <c r="AC99" s="67"/>
    </row>
    <row r="100" spans="1:29" ht="12.75">
      <c r="A100" s="99"/>
      <c r="B100" s="100"/>
      <c r="C100" s="100"/>
      <c r="D100" s="100"/>
      <c r="E100" s="100"/>
      <c r="F100" s="100"/>
      <c r="G100" s="100"/>
      <c r="H100" s="100"/>
      <c r="I100" s="100"/>
      <c r="J100" s="100"/>
      <c r="K100" s="101"/>
      <c r="L100" s="100"/>
      <c r="M100" s="100"/>
      <c r="N100" s="100"/>
      <c r="O100" s="100"/>
      <c r="P100" s="100"/>
      <c r="Q100" s="100"/>
      <c r="R100" s="102">
        <f>SUM(R99)</f>
        <v>180000000</v>
      </c>
      <c r="S100" s="102">
        <f aca="true" t="shared" si="11" ref="S100:AA102">SUM(S99)</f>
        <v>426615000</v>
      </c>
      <c r="T100" s="102">
        <f t="shared" si="11"/>
        <v>0</v>
      </c>
      <c r="U100" s="102">
        <f t="shared" si="11"/>
        <v>400000000</v>
      </c>
      <c r="V100" s="102">
        <f t="shared" si="11"/>
        <v>0</v>
      </c>
      <c r="W100" s="102">
        <f t="shared" si="11"/>
        <v>155000000</v>
      </c>
      <c r="X100" s="102">
        <f t="shared" si="11"/>
        <v>0</v>
      </c>
      <c r="Y100" s="102">
        <f t="shared" si="11"/>
        <v>0</v>
      </c>
      <c r="Z100" s="102">
        <f t="shared" si="11"/>
        <v>0</v>
      </c>
      <c r="AA100" s="102">
        <f t="shared" si="11"/>
        <v>1161615000</v>
      </c>
      <c r="AB100" s="100"/>
      <c r="AC100" s="100"/>
    </row>
    <row r="101" spans="1:29" ht="78.75">
      <c r="A101" s="60" t="s">
        <v>72</v>
      </c>
      <c r="B101" s="60">
        <v>4</v>
      </c>
      <c r="C101" s="60"/>
      <c r="D101" s="60"/>
      <c r="E101" s="57" t="s">
        <v>73</v>
      </c>
      <c r="F101" s="57" t="s">
        <v>335</v>
      </c>
      <c r="G101" s="57" t="s">
        <v>110</v>
      </c>
      <c r="H101" s="57" t="s">
        <v>349</v>
      </c>
      <c r="I101" s="32" t="s">
        <v>111</v>
      </c>
      <c r="J101" s="32" t="s">
        <v>495</v>
      </c>
      <c r="K101" s="207">
        <v>29.15</v>
      </c>
      <c r="L101" s="7" t="s">
        <v>496</v>
      </c>
      <c r="M101" s="8">
        <v>1</v>
      </c>
      <c r="N101" s="8">
        <v>1</v>
      </c>
      <c r="O101" s="32" t="s">
        <v>111</v>
      </c>
      <c r="P101" s="178" t="s">
        <v>1073</v>
      </c>
      <c r="Q101" s="33" t="s">
        <v>683</v>
      </c>
      <c r="R101" s="2">
        <v>400000000</v>
      </c>
      <c r="S101" s="1"/>
      <c r="T101" s="112">
        <f t="shared" si="11"/>
        <v>0</v>
      </c>
      <c r="U101" s="112">
        <f t="shared" si="11"/>
        <v>400000000</v>
      </c>
      <c r="V101" s="112">
        <f t="shared" si="11"/>
        <v>0</v>
      </c>
      <c r="W101" s="112">
        <f t="shared" si="11"/>
        <v>155000000</v>
      </c>
      <c r="X101" s="112">
        <f t="shared" si="11"/>
        <v>0</v>
      </c>
      <c r="Y101" s="112">
        <f t="shared" si="11"/>
        <v>0</v>
      </c>
      <c r="Z101" s="112">
        <f t="shared" si="11"/>
        <v>0</v>
      </c>
      <c r="AA101" s="1">
        <f>SUM(R101:Z101)</f>
        <v>955000000</v>
      </c>
      <c r="AB101" s="10" t="s">
        <v>494</v>
      </c>
      <c r="AC101" s="35"/>
    </row>
    <row r="102" spans="1:29" ht="67.5">
      <c r="A102" s="61"/>
      <c r="B102" s="61"/>
      <c r="C102" s="61"/>
      <c r="D102" s="61"/>
      <c r="E102" s="58"/>
      <c r="F102" s="58"/>
      <c r="G102" s="58"/>
      <c r="H102" s="58"/>
      <c r="I102" s="172" t="s">
        <v>112</v>
      </c>
      <c r="J102" s="172" t="s">
        <v>500</v>
      </c>
      <c r="K102" s="207">
        <v>7.88</v>
      </c>
      <c r="L102" s="172" t="s">
        <v>501</v>
      </c>
      <c r="M102" s="188">
        <v>1</v>
      </c>
      <c r="N102" s="188">
        <v>1</v>
      </c>
      <c r="O102" s="187" t="s">
        <v>836</v>
      </c>
      <c r="P102" s="190" t="s">
        <v>1074</v>
      </c>
      <c r="Q102" s="105" t="s">
        <v>839</v>
      </c>
      <c r="R102" s="3">
        <v>150000000</v>
      </c>
      <c r="S102" s="112"/>
      <c r="T102" s="112">
        <f t="shared" si="11"/>
        <v>0</v>
      </c>
      <c r="U102" s="112">
        <f t="shared" si="11"/>
        <v>400000000</v>
      </c>
      <c r="V102" s="112">
        <f t="shared" si="11"/>
        <v>0</v>
      </c>
      <c r="W102" s="112">
        <f t="shared" si="11"/>
        <v>155000000</v>
      </c>
      <c r="X102" s="112">
        <f t="shared" si="11"/>
        <v>0</v>
      </c>
      <c r="Y102" s="112">
        <f t="shared" si="11"/>
        <v>0</v>
      </c>
      <c r="Z102" s="112">
        <f t="shared" si="11"/>
        <v>0</v>
      </c>
      <c r="AA102" s="1">
        <f>SUM(R102:Z102)</f>
        <v>705000000</v>
      </c>
      <c r="AB102" s="11" t="s">
        <v>494</v>
      </c>
      <c r="AC102" s="106"/>
    </row>
    <row r="103" spans="1:29" ht="67.5">
      <c r="A103" s="61"/>
      <c r="B103" s="61"/>
      <c r="C103" s="61"/>
      <c r="D103" s="61"/>
      <c r="E103" s="58"/>
      <c r="F103" s="58"/>
      <c r="G103" s="58"/>
      <c r="H103" s="58"/>
      <c r="I103" s="172" t="s">
        <v>113</v>
      </c>
      <c r="J103" s="103" t="s">
        <v>497</v>
      </c>
      <c r="K103" s="207">
        <v>3.6</v>
      </c>
      <c r="L103" s="7" t="s">
        <v>417</v>
      </c>
      <c r="M103" s="8">
        <v>1</v>
      </c>
      <c r="N103" s="8">
        <v>1</v>
      </c>
      <c r="O103" s="33" t="s">
        <v>837</v>
      </c>
      <c r="P103" s="17" t="s">
        <v>1075</v>
      </c>
      <c r="Q103" s="162" t="s">
        <v>683</v>
      </c>
      <c r="R103" s="151">
        <v>175000000</v>
      </c>
      <c r="S103" s="151"/>
      <c r="T103" s="151">
        <v>0</v>
      </c>
      <c r="U103" s="151">
        <v>0</v>
      </c>
      <c r="V103" s="151">
        <v>0</v>
      </c>
      <c r="W103" s="151">
        <v>0</v>
      </c>
      <c r="X103" s="151">
        <v>0</v>
      </c>
      <c r="Y103" s="151">
        <v>0</v>
      </c>
      <c r="Z103" s="151">
        <v>0</v>
      </c>
      <c r="AA103" s="151">
        <f>SUM(R103:Z103)</f>
        <v>175000000</v>
      </c>
      <c r="AB103" s="151" t="s">
        <v>494</v>
      </c>
      <c r="AC103" s="151"/>
    </row>
    <row r="104" spans="1:29" ht="101.25">
      <c r="A104" s="61"/>
      <c r="B104" s="61"/>
      <c r="C104" s="61"/>
      <c r="D104" s="61"/>
      <c r="E104" s="58"/>
      <c r="F104" s="58"/>
      <c r="G104" s="58"/>
      <c r="H104" s="58"/>
      <c r="I104" s="116"/>
      <c r="J104" s="103" t="s">
        <v>498</v>
      </c>
      <c r="K104" s="207">
        <v>9.68</v>
      </c>
      <c r="L104" s="7" t="s">
        <v>499</v>
      </c>
      <c r="M104" s="37">
        <v>0.03</v>
      </c>
      <c r="N104" s="186">
        <v>0.03</v>
      </c>
      <c r="O104" s="33" t="s">
        <v>838</v>
      </c>
      <c r="P104" s="190" t="s">
        <v>1076</v>
      </c>
      <c r="Q104" s="164"/>
      <c r="R104" s="152"/>
      <c r="S104" s="152"/>
      <c r="T104" s="152"/>
      <c r="U104" s="152"/>
      <c r="V104" s="152"/>
      <c r="W104" s="152"/>
      <c r="X104" s="152"/>
      <c r="Y104" s="152"/>
      <c r="Z104" s="152"/>
      <c r="AA104" s="152"/>
      <c r="AB104" s="152"/>
      <c r="AC104" s="152"/>
    </row>
    <row r="105" spans="1:29" ht="135">
      <c r="A105" s="61"/>
      <c r="B105" s="61"/>
      <c r="C105" s="61"/>
      <c r="D105" s="61"/>
      <c r="E105" s="58"/>
      <c r="F105" s="58"/>
      <c r="G105" s="58"/>
      <c r="H105" s="58"/>
      <c r="I105" s="172" t="s">
        <v>1077</v>
      </c>
      <c r="J105" s="172" t="s">
        <v>498</v>
      </c>
      <c r="K105" s="208">
        <v>9.675</v>
      </c>
      <c r="L105" s="172" t="s">
        <v>499</v>
      </c>
      <c r="M105" s="216">
        <v>0.03</v>
      </c>
      <c r="N105" s="216">
        <v>0.03</v>
      </c>
      <c r="O105" s="33" t="s">
        <v>1078</v>
      </c>
      <c r="P105" s="215"/>
      <c r="Q105" s="162" t="s">
        <v>714</v>
      </c>
      <c r="R105" s="165">
        <v>0</v>
      </c>
      <c r="S105" s="165">
        <v>0</v>
      </c>
      <c r="T105" s="165">
        <v>0</v>
      </c>
      <c r="U105" s="165">
        <v>0</v>
      </c>
      <c r="V105" s="165">
        <v>0</v>
      </c>
      <c r="W105" s="165">
        <v>0</v>
      </c>
      <c r="X105" s="165">
        <v>300000000</v>
      </c>
      <c r="Y105" s="165">
        <v>0</v>
      </c>
      <c r="Z105" s="165">
        <v>0</v>
      </c>
      <c r="AA105" s="151">
        <f>SUM(R105:Z105)</f>
        <v>300000000</v>
      </c>
      <c r="AB105" s="151" t="s">
        <v>494</v>
      </c>
      <c r="AC105" s="165" t="s">
        <v>1082</v>
      </c>
    </row>
    <row r="106" spans="1:29" ht="12.75">
      <c r="A106" s="61"/>
      <c r="B106" s="61"/>
      <c r="C106" s="61"/>
      <c r="D106" s="61"/>
      <c r="E106" s="58"/>
      <c r="F106" s="58"/>
      <c r="G106" s="58"/>
      <c r="H106" s="58"/>
      <c r="I106" s="117"/>
      <c r="J106" s="117"/>
      <c r="K106" s="217"/>
      <c r="L106" s="117"/>
      <c r="M106" s="117"/>
      <c r="N106" s="117"/>
      <c r="O106" s="33" t="s">
        <v>1079</v>
      </c>
      <c r="P106" s="215"/>
      <c r="Q106" s="163"/>
      <c r="R106" s="163"/>
      <c r="S106" s="163"/>
      <c r="T106" s="163"/>
      <c r="U106" s="163"/>
      <c r="V106" s="163"/>
      <c r="W106" s="163"/>
      <c r="X106" s="163"/>
      <c r="Y106" s="163"/>
      <c r="Z106" s="163"/>
      <c r="AA106" s="163"/>
      <c r="AB106" s="163"/>
      <c r="AC106" s="163"/>
    </row>
    <row r="107" spans="1:29" ht="45">
      <c r="A107" s="61"/>
      <c r="B107" s="61"/>
      <c r="C107" s="61"/>
      <c r="D107" s="61"/>
      <c r="E107" s="58"/>
      <c r="F107" s="58"/>
      <c r="G107" s="58"/>
      <c r="H107" s="58"/>
      <c r="I107" s="117"/>
      <c r="J107" s="117"/>
      <c r="K107" s="217"/>
      <c r="L107" s="117"/>
      <c r="M107" s="117"/>
      <c r="N107" s="117"/>
      <c r="O107" s="33" t="s">
        <v>1080</v>
      </c>
      <c r="P107" s="215"/>
      <c r="Q107" s="163"/>
      <c r="R107" s="163"/>
      <c r="S107" s="163"/>
      <c r="T107" s="163"/>
      <c r="U107" s="163"/>
      <c r="V107" s="163"/>
      <c r="W107" s="163"/>
      <c r="X107" s="163"/>
      <c r="Y107" s="163"/>
      <c r="Z107" s="163"/>
      <c r="AA107" s="163"/>
      <c r="AB107" s="163"/>
      <c r="AC107" s="163"/>
    </row>
    <row r="108" spans="1:29" ht="12.75">
      <c r="A108" s="61"/>
      <c r="B108" s="61"/>
      <c r="C108" s="61"/>
      <c r="D108" s="61"/>
      <c r="E108" s="58"/>
      <c r="F108" s="58"/>
      <c r="G108" s="58"/>
      <c r="H108" s="58"/>
      <c r="I108" s="116"/>
      <c r="J108" s="116"/>
      <c r="K108" s="218"/>
      <c r="L108" s="116"/>
      <c r="M108" s="116"/>
      <c r="N108" s="116"/>
      <c r="O108" s="33" t="s">
        <v>1081</v>
      </c>
      <c r="P108" s="215"/>
      <c r="Q108" s="164"/>
      <c r="R108" s="164"/>
      <c r="S108" s="164"/>
      <c r="T108" s="164"/>
      <c r="U108" s="164"/>
      <c r="V108" s="164"/>
      <c r="W108" s="164"/>
      <c r="X108" s="164"/>
      <c r="Y108" s="164"/>
      <c r="Z108" s="164"/>
      <c r="AA108" s="164"/>
      <c r="AB108" s="164"/>
      <c r="AC108" s="164"/>
    </row>
    <row r="109" spans="1:29" ht="12.75">
      <c r="A109" s="83"/>
      <c r="B109" s="67"/>
      <c r="C109" s="67"/>
      <c r="D109" s="67"/>
      <c r="E109" s="67"/>
      <c r="F109" s="67"/>
      <c r="G109" s="67"/>
      <c r="H109" s="67"/>
      <c r="I109" s="76"/>
      <c r="J109" s="69"/>
      <c r="K109" s="77"/>
      <c r="L109" s="69"/>
      <c r="M109" s="78"/>
      <c r="N109" s="79"/>
      <c r="O109" s="80"/>
      <c r="P109" s="81"/>
      <c r="Q109" s="82"/>
      <c r="R109" s="85">
        <f>SUM(R101:R108)</f>
        <v>725000000</v>
      </c>
      <c r="S109" s="85">
        <f aca="true" t="shared" si="12" ref="S109:AA109">SUM(S101:S108)</f>
        <v>0</v>
      </c>
      <c r="T109" s="85">
        <f t="shared" si="12"/>
        <v>0</v>
      </c>
      <c r="U109" s="85">
        <f t="shared" si="12"/>
        <v>800000000</v>
      </c>
      <c r="V109" s="85">
        <f t="shared" si="12"/>
        <v>0</v>
      </c>
      <c r="W109" s="85">
        <f t="shared" si="12"/>
        <v>310000000</v>
      </c>
      <c r="X109" s="85">
        <f t="shared" si="12"/>
        <v>300000000</v>
      </c>
      <c r="Y109" s="85">
        <f t="shared" si="12"/>
        <v>0</v>
      </c>
      <c r="Z109" s="85">
        <f t="shared" si="12"/>
        <v>0</v>
      </c>
      <c r="AA109" s="85">
        <f t="shared" si="12"/>
        <v>2135000000</v>
      </c>
      <c r="AB109" s="67"/>
      <c r="AC109" s="67"/>
    </row>
    <row r="110" spans="1:29" ht="12.75">
      <c r="A110" s="99"/>
      <c r="B110" s="100"/>
      <c r="C110" s="100"/>
      <c r="D110" s="100"/>
      <c r="E110" s="100"/>
      <c r="F110" s="100"/>
      <c r="G110" s="100"/>
      <c r="H110" s="100"/>
      <c r="I110" s="100"/>
      <c r="J110" s="100"/>
      <c r="K110" s="101"/>
      <c r="L110" s="100"/>
      <c r="M110" s="100"/>
      <c r="N110" s="100"/>
      <c r="O110" s="100"/>
      <c r="P110" s="100"/>
      <c r="Q110" s="100"/>
      <c r="R110" s="102">
        <f>SUM(R109)</f>
        <v>725000000</v>
      </c>
      <c r="S110" s="102">
        <f aca="true" t="shared" si="13" ref="S110:AA110">SUM(S109)</f>
        <v>0</v>
      </c>
      <c r="T110" s="102">
        <f t="shared" si="13"/>
        <v>0</v>
      </c>
      <c r="U110" s="102">
        <f t="shared" si="13"/>
        <v>800000000</v>
      </c>
      <c r="V110" s="102">
        <f t="shared" si="13"/>
        <v>0</v>
      </c>
      <c r="W110" s="102">
        <f t="shared" si="13"/>
        <v>310000000</v>
      </c>
      <c r="X110" s="102">
        <f t="shared" si="13"/>
        <v>300000000</v>
      </c>
      <c r="Y110" s="102">
        <f t="shared" si="13"/>
        <v>0</v>
      </c>
      <c r="Z110" s="102">
        <f t="shared" si="13"/>
        <v>0</v>
      </c>
      <c r="AA110" s="102">
        <f t="shared" si="13"/>
        <v>2135000000</v>
      </c>
      <c r="AB110" s="100"/>
      <c r="AC110" s="100"/>
    </row>
    <row r="111" spans="1:29" ht="45">
      <c r="A111" s="60" t="s">
        <v>35</v>
      </c>
      <c r="B111" s="60">
        <v>1</v>
      </c>
      <c r="C111" s="60"/>
      <c r="D111" s="60"/>
      <c r="E111" s="172" t="s">
        <v>36</v>
      </c>
      <c r="F111" s="172" t="s">
        <v>322</v>
      </c>
      <c r="G111" s="172" t="s">
        <v>115</v>
      </c>
      <c r="H111" s="172" t="s">
        <v>350</v>
      </c>
      <c r="I111" s="180" t="s">
        <v>116</v>
      </c>
      <c r="J111" s="7" t="s">
        <v>502</v>
      </c>
      <c r="K111" s="207">
        <v>3.47</v>
      </c>
      <c r="L111" s="7" t="s">
        <v>503</v>
      </c>
      <c r="M111" s="8">
        <v>1</v>
      </c>
      <c r="N111" s="33">
        <v>1</v>
      </c>
      <c r="O111" s="33"/>
      <c r="P111" s="34"/>
      <c r="Q111" s="33" t="s">
        <v>714</v>
      </c>
      <c r="R111" s="2">
        <v>40000000</v>
      </c>
      <c r="S111" s="1">
        <v>0</v>
      </c>
      <c r="T111" s="1">
        <v>0</v>
      </c>
      <c r="U111" s="1">
        <v>0</v>
      </c>
      <c r="V111" s="1">
        <v>0</v>
      </c>
      <c r="W111" s="1">
        <v>0</v>
      </c>
      <c r="X111" s="1">
        <v>0</v>
      </c>
      <c r="Y111" s="1">
        <v>0</v>
      </c>
      <c r="Z111" s="1">
        <v>0</v>
      </c>
      <c r="AA111" s="1">
        <f>SUM(R111:Z111)</f>
        <v>40000000</v>
      </c>
      <c r="AB111" s="10" t="s">
        <v>549</v>
      </c>
      <c r="AC111" s="35"/>
    </row>
    <row r="112" spans="1:29" ht="112.5">
      <c r="A112" s="61"/>
      <c r="B112" s="61"/>
      <c r="C112" s="61"/>
      <c r="D112" s="61"/>
      <c r="E112" s="116"/>
      <c r="F112" s="116"/>
      <c r="G112" s="116"/>
      <c r="H112" s="116"/>
      <c r="I112" s="180" t="s">
        <v>117</v>
      </c>
      <c r="J112" s="103" t="s">
        <v>504</v>
      </c>
      <c r="K112" s="207">
        <v>3.83</v>
      </c>
      <c r="L112" s="103" t="s">
        <v>505</v>
      </c>
      <c r="M112" s="104">
        <v>0</v>
      </c>
      <c r="N112" s="105">
        <v>1</v>
      </c>
      <c r="O112" s="105"/>
      <c r="P112" s="190"/>
      <c r="Q112" s="105" t="s">
        <v>714</v>
      </c>
      <c r="R112" s="112">
        <v>177000000</v>
      </c>
      <c r="S112" s="112">
        <v>0</v>
      </c>
      <c r="T112" s="1">
        <v>0</v>
      </c>
      <c r="U112" s="1">
        <v>0</v>
      </c>
      <c r="V112" s="1">
        <v>0</v>
      </c>
      <c r="W112" s="1">
        <v>0</v>
      </c>
      <c r="X112" s="1">
        <v>0</v>
      </c>
      <c r="Y112" s="1">
        <v>0</v>
      </c>
      <c r="Z112" s="1">
        <v>0</v>
      </c>
      <c r="AA112" s="1">
        <f aca="true" t="shared" si="14" ref="AA112:AA120">SUM(R112:Z112)</f>
        <v>177000000</v>
      </c>
      <c r="AB112" s="11" t="s">
        <v>549</v>
      </c>
      <c r="AC112" s="106"/>
    </row>
    <row r="113" spans="1:29" ht="191.25">
      <c r="A113" s="61"/>
      <c r="B113" s="61"/>
      <c r="C113" s="61"/>
      <c r="D113" s="61"/>
      <c r="E113" s="57" t="s">
        <v>118</v>
      </c>
      <c r="F113" s="57" t="s">
        <v>351</v>
      </c>
      <c r="G113" s="172" t="s">
        <v>119</v>
      </c>
      <c r="H113" s="172" t="s">
        <v>352</v>
      </c>
      <c r="I113" s="32" t="s">
        <v>120</v>
      </c>
      <c r="J113" s="103" t="s">
        <v>506</v>
      </c>
      <c r="K113" s="207">
        <v>24.01</v>
      </c>
      <c r="L113" s="7" t="s">
        <v>507</v>
      </c>
      <c r="M113" s="8">
        <v>1</v>
      </c>
      <c r="N113" s="8">
        <v>1</v>
      </c>
      <c r="O113" s="33" t="s">
        <v>947</v>
      </c>
      <c r="P113" s="4"/>
      <c r="Q113" s="33" t="s">
        <v>714</v>
      </c>
      <c r="R113" s="112">
        <v>0</v>
      </c>
      <c r="S113" s="3">
        <v>0</v>
      </c>
      <c r="T113" s="1">
        <v>0</v>
      </c>
      <c r="U113" s="3">
        <v>350000000</v>
      </c>
      <c r="V113" s="1">
        <v>0</v>
      </c>
      <c r="W113" s="1">
        <v>0</v>
      </c>
      <c r="X113" s="1">
        <v>0</v>
      </c>
      <c r="Y113" s="1">
        <v>0</v>
      </c>
      <c r="Z113" s="1">
        <v>0</v>
      </c>
      <c r="AA113" s="1">
        <f t="shared" si="14"/>
        <v>350000000</v>
      </c>
      <c r="AB113" s="9" t="s">
        <v>945</v>
      </c>
      <c r="AC113" s="35"/>
    </row>
    <row r="114" spans="1:29" ht="90">
      <c r="A114" s="61"/>
      <c r="B114" s="61"/>
      <c r="C114" s="61"/>
      <c r="D114" s="61"/>
      <c r="E114" s="58"/>
      <c r="F114" s="58"/>
      <c r="G114" s="117"/>
      <c r="H114" s="117"/>
      <c r="I114" s="172" t="s">
        <v>121</v>
      </c>
      <c r="J114" s="172" t="s">
        <v>508</v>
      </c>
      <c r="K114" s="208">
        <v>16.11</v>
      </c>
      <c r="L114" s="172" t="s">
        <v>509</v>
      </c>
      <c r="M114" s="201">
        <v>1</v>
      </c>
      <c r="N114" s="201">
        <v>1</v>
      </c>
      <c r="O114" s="33" t="s">
        <v>948</v>
      </c>
      <c r="P114" s="4"/>
      <c r="Q114" s="33" t="s">
        <v>714</v>
      </c>
      <c r="R114" s="151">
        <v>441100000</v>
      </c>
      <c r="S114" s="151">
        <v>0</v>
      </c>
      <c r="T114" s="151">
        <v>0</v>
      </c>
      <c r="U114" s="151">
        <v>100000000</v>
      </c>
      <c r="V114" s="151">
        <v>0</v>
      </c>
      <c r="W114" s="151">
        <v>0</v>
      </c>
      <c r="X114" s="151">
        <v>0</v>
      </c>
      <c r="Y114" s="151">
        <v>0</v>
      </c>
      <c r="Z114" s="151">
        <v>0</v>
      </c>
      <c r="AA114" s="151">
        <f t="shared" si="14"/>
        <v>541100000</v>
      </c>
      <c r="AB114" s="151" t="s">
        <v>548</v>
      </c>
      <c r="AC114" s="151" t="s">
        <v>949</v>
      </c>
    </row>
    <row r="115" spans="1:29" ht="33.75">
      <c r="A115" s="61"/>
      <c r="B115" s="61"/>
      <c r="C115" s="61"/>
      <c r="D115" s="61"/>
      <c r="E115" s="58"/>
      <c r="F115" s="58"/>
      <c r="G115" s="116"/>
      <c r="H115" s="116"/>
      <c r="I115" s="116"/>
      <c r="J115" s="116"/>
      <c r="K115" s="116"/>
      <c r="L115" s="116"/>
      <c r="M115" s="116"/>
      <c r="N115" s="116"/>
      <c r="O115" s="33" t="s">
        <v>950</v>
      </c>
      <c r="P115" s="4"/>
      <c r="Q115" s="33" t="s">
        <v>701</v>
      </c>
      <c r="R115" s="193"/>
      <c r="S115" s="193"/>
      <c r="T115" s="193"/>
      <c r="U115" s="193"/>
      <c r="V115" s="193"/>
      <c r="W115" s="193"/>
      <c r="X115" s="193"/>
      <c r="Y115" s="193"/>
      <c r="Z115" s="193"/>
      <c r="AA115" s="193"/>
      <c r="AB115" s="193"/>
      <c r="AC115" s="193"/>
    </row>
    <row r="116" spans="1:29" ht="101.25">
      <c r="A116" s="61"/>
      <c r="B116" s="61"/>
      <c r="C116" s="61"/>
      <c r="D116" s="61"/>
      <c r="E116" s="58"/>
      <c r="F116" s="58"/>
      <c r="G116" s="57" t="s">
        <v>122</v>
      </c>
      <c r="H116" s="57" t="s">
        <v>353</v>
      </c>
      <c r="I116" s="172" t="s">
        <v>123</v>
      </c>
      <c r="J116" s="103" t="s">
        <v>510</v>
      </c>
      <c r="K116" s="207">
        <v>2.04</v>
      </c>
      <c r="L116" s="7" t="s">
        <v>512</v>
      </c>
      <c r="M116" s="8">
        <v>7</v>
      </c>
      <c r="N116" s="174">
        <v>7</v>
      </c>
      <c r="O116" s="33" t="s">
        <v>1023</v>
      </c>
      <c r="P116" s="4"/>
      <c r="Q116" s="162" t="s">
        <v>714</v>
      </c>
      <c r="R116" s="151">
        <v>600000000</v>
      </c>
      <c r="S116" s="151">
        <v>0</v>
      </c>
      <c r="T116" s="151">
        <v>0</v>
      </c>
      <c r="U116" s="151">
        <v>0</v>
      </c>
      <c r="V116" s="151">
        <v>0</v>
      </c>
      <c r="W116" s="151">
        <v>0</v>
      </c>
      <c r="X116" s="151">
        <v>0</v>
      </c>
      <c r="Y116" s="151">
        <v>0</v>
      </c>
      <c r="Z116" s="151">
        <v>0</v>
      </c>
      <c r="AA116" s="151">
        <f t="shared" si="14"/>
        <v>600000000</v>
      </c>
      <c r="AB116" s="151" t="s">
        <v>547</v>
      </c>
      <c r="AC116" s="151"/>
    </row>
    <row r="117" spans="1:29" ht="90">
      <c r="A117" s="61"/>
      <c r="B117" s="61"/>
      <c r="C117" s="61"/>
      <c r="D117" s="61"/>
      <c r="E117" s="58"/>
      <c r="F117" s="58"/>
      <c r="G117" s="58"/>
      <c r="H117" s="58"/>
      <c r="I117" s="117"/>
      <c r="J117" s="150" t="s">
        <v>511</v>
      </c>
      <c r="K117" s="207">
        <v>1.02</v>
      </c>
      <c r="L117" s="43" t="s">
        <v>513</v>
      </c>
      <c r="M117" s="121">
        <v>1</v>
      </c>
      <c r="N117" s="202">
        <v>1</v>
      </c>
      <c r="O117" s="162" t="s">
        <v>1022</v>
      </c>
      <c r="P117" s="162"/>
      <c r="Q117" s="163"/>
      <c r="R117" s="168"/>
      <c r="S117" s="168"/>
      <c r="T117" s="168"/>
      <c r="U117" s="168"/>
      <c r="V117" s="168"/>
      <c r="W117" s="168"/>
      <c r="X117" s="168"/>
      <c r="Y117" s="168"/>
      <c r="Z117" s="168"/>
      <c r="AA117" s="168"/>
      <c r="AB117" s="168"/>
      <c r="AC117" s="168"/>
    </row>
    <row r="118" spans="1:29" ht="101.25">
      <c r="A118" s="61"/>
      <c r="B118" s="61"/>
      <c r="C118" s="61"/>
      <c r="D118" s="61"/>
      <c r="E118" s="58"/>
      <c r="F118" s="58"/>
      <c r="G118" s="58"/>
      <c r="H118" s="58"/>
      <c r="I118" s="116"/>
      <c r="J118" s="150" t="s">
        <v>514</v>
      </c>
      <c r="K118" s="207">
        <v>7.11</v>
      </c>
      <c r="L118" s="43" t="s">
        <v>515</v>
      </c>
      <c r="M118" s="158">
        <v>0</v>
      </c>
      <c r="N118" s="203">
        <v>1</v>
      </c>
      <c r="O118" s="164"/>
      <c r="P118" s="164"/>
      <c r="Q118" s="164"/>
      <c r="R118" s="152"/>
      <c r="S118" s="152"/>
      <c r="T118" s="152"/>
      <c r="U118" s="152"/>
      <c r="V118" s="152"/>
      <c r="W118" s="152"/>
      <c r="X118" s="152"/>
      <c r="Y118" s="152"/>
      <c r="Z118" s="152"/>
      <c r="AA118" s="152"/>
      <c r="AB118" s="152"/>
      <c r="AC118" s="152"/>
    </row>
    <row r="119" spans="1:29" ht="67.5">
      <c r="A119" s="61"/>
      <c r="B119" s="61"/>
      <c r="C119" s="61"/>
      <c r="D119" s="61"/>
      <c r="E119" s="58"/>
      <c r="F119" s="58"/>
      <c r="G119" s="58"/>
      <c r="H119" s="58"/>
      <c r="I119" s="103" t="s">
        <v>124</v>
      </c>
      <c r="J119" s="172" t="s">
        <v>516</v>
      </c>
      <c r="K119" s="207">
        <v>6.83</v>
      </c>
      <c r="L119" s="172" t="s">
        <v>517</v>
      </c>
      <c r="M119" s="188">
        <v>1</v>
      </c>
      <c r="N119" s="188">
        <v>3</v>
      </c>
      <c r="O119" s="122"/>
      <c r="P119" s="14"/>
      <c r="Q119" s="122" t="s">
        <v>714</v>
      </c>
      <c r="R119" s="15">
        <v>139283172</v>
      </c>
      <c r="S119" s="15">
        <v>0</v>
      </c>
      <c r="T119" s="1">
        <v>0</v>
      </c>
      <c r="U119" s="112">
        <v>70478438.75</v>
      </c>
      <c r="V119" s="1">
        <v>0</v>
      </c>
      <c r="W119" s="1">
        <v>0</v>
      </c>
      <c r="X119" s="1">
        <v>0</v>
      </c>
      <c r="Y119" s="1">
        <v>0</v>
      </c>
      <c r="Z119" s="1">
        <v>0</v>
      </c>
      <c r="AA119" s="1">
        <f t="shared" si="14"/>
        <v>209761610.75</v>
      </c>
      <c r="AB119" s="12" t="s">
        <v>549</v>
      </c>
      <c r="AC119" s="123"/>
    </row>
    <row r="120" spans="1:29" ht="90">
      <c r="A120" s="62"/>
      <c r="B120" s="62"/>
      <c r="C120" s="62"/>
      <c r="D120" s="62"/>
      <c r="E120" s="11" t="s">
        <v>187</v>
      </c>
      <c r="F120" s="11" t="s">
        <v>354</v>
      </c>
      <c r="G120" s="11" t="s">
        <v>188</v>
      </c>
      <c r="H120" s="11" t="s">
        <v>355</v>
      </c>
      <c r="I120" s="145" t="s">
        <v>274</v>
      </c>
      <c r="J120" s="43" t="s">
        <v>518</v>
      </c>
      <c r="K120" s="207">
        <v>0.86</v>
      </c>
      <c r="L120" s="43" t="s">
        <v>519</v>
      </c>
      <c r="M120" s="158">
        <v>0</v>
      </c>
      <c r="N120" s="122" t="s">
        <v>780</v>
      </c>
      <c r="O120" s="7" t="s">
        <v>274</v>
      </c>
      <c r="P120" s="14"/>
      <c r="Q120" s="122" t="s">
        <v>720</v>
      </c>
      <c r="R120" s="15">
        <v>0</v>
      </c>
      <c r="S120" s="15">
        <v>0</v>
      </c>
      <c r="T120" s="1">
        <v>0</v>
      </c>
      <c r="U120" s="112">
        <v>500000000</v>
      </c>
      <c r="V120" s="1">
        <v>0</v>
      </c>
      <c r="W120" s="1">
        <v>0</v>
      </c>
      <c r="X120" s="1">
        <v>0</v>
      </c>
      <c r="Y120" s="1">
        <v>0</v>
      </c>
      <c r="Z120" s="1">
        <v>0</v>
      </c>
      <c r="AA120" s="1">
        <f t="shared" si="14"/>
        <v>500000000</v>
      </c>
      <c r="AB120" s="10" t="s">
        <v>967</v>
      </c>
      <c r="AC120" s="123"/>
    </row>
    <row r="121" spans="1:29" ht="22.5">
      <c r="A121" s="83" t="s">
        <v>71</v>
      </c>
      <c r="B121" s="67"/>
      <c r="C121" s="67"/>
      <c r="D121" s="67"/>
      <c r="E121" s="67"/>
      <c r="F121" s="67"/>
      <c r="G121" s="67"/>
      <c r="H121" s="67"/>
      <c r="I121" s="68"/>
      <c r="J121" s="70"/>
      <c r="K121" s="71"/>
      <c r="L121" s="70"/>
      <c r="M121" s="72"/>
      <c r="N121" s="120"/>
      <c r="O121" s="120"/>
      <c r="P121" s="120"/>
      <c r="Q121" s="120"/>
      <c r="R121" s="97">
        <f>SUM(R111:R120)</f>
        <v>1397383172</v>
      </c>
      <c r="S121" s="97">
        <f>SUM(S111:S119)</f>
        <v>0</v>
      </c>
      <c r="T121" s="97">
        <f>SUM(T111:T119)</f>
        <v>0</v>
      </c>
      <c r="U121" s="97">
        <f aca="true" t="shared" si="15" ref="U121:AA121">SUM(U111:U120)</f>
        <v>1020478438.75</v>
      </c>
      <c r="V121" s="97">
        <f t="shared" si="15"/>
        <v>0</v>
      </c>
      <c r="W121" s="97">
        <f t="shared" si="15"/>
        <v>0</v>
      </c>
      <c r="X121" s="97">
        <f t="shared" si="15"/>
        <v>0</v>
      </c>
      <c r="Y121" s="97">
        <f t="shared" si="15"/>
        <v>0</v>
      </c>
      <c r="Z121" s="97">
        <f t="shared" si="15"/>
        <v>0</v>
      </c>
      <c r="AA121" s="97">
        <f t="shared" si="15"/>
        <v>2417861610.75</v>
      </c>
      <c r="AB121" s="67"/>
      <c r="AC121" s="67"/>
    </row>
    <row r="122" spans="1:29" ht="78.75">
      <c r="A122" s="61" t="s">
        <v>39</v>
      </c>
      <c r="B122" s="61">
        <v>2</v>
      </c>
      <c r="C122" s="61"/>
      <c r="D122" s="61"/>
      <c r="E122" s="58" t="s">
        <v>40</v>
      </c>
      <c r="F122" s="58" t="s">
        <v>324</v>
      </c>
      <c r="G122" s="57" t="s">
        <v>125</v>
      </c>
      <c r="H122" s="57" t="s">
        <v>356</v>
      </c>
      <c r="I122" s="57" t="s">
        <v>951</v>
      </c>
      <c r="J122" s="139" t="s">
        <v>520</v>
      </c>
      <c r="K122" s="207">
        <v>0</v>
      </c>
      <c r="L122" s="48" t="s">
        <v>525</v>
      </c>
      <c r="M122" s="191">
        <v>0.05</v>
      </c>
      <c r="N122" s="124" t="s">
        <v>1003</v>
      </c>
      <c r="O122" s="194" t="s">
        <v>952</v>
      </c>
      <c r="P122" s="125"/>
      <c r="Q122" s="169" t="s">
        <v>717</v>
      </c>
      <c r="R122" s="151">
        <v>66811853.34</v>
      </c>
      <c r="S122" s="151">
        <v>0</v>
      </c>
      <c r="T122" s="151">
        <v>0</v>
      </c>
      <c r="U122" s="151">
        <v>100000000</v>
      </c>
      <c r="V122" s="151">
        <v>0</v>
      </c>
      <c r="W122" s="151">
        <v>0</v>
      </c>
      <c r="X122" s="151">
        <v>0</v>
      </c>
      <c r="Y122" s="151">
        <v>0</v>
      </c>
      <c r="Z122" s="151">
        <v>0</v>
      </c>
      <c r="AA122" s="151">
        <f>SUM(R122:Z122)</f>
        <v>166811853.34</v>
      </c>
      <c r="AB122" s="151" t="s">
        <v>529</v>
      </c>
      <c r="AC122" s="151"/>
    </row>
    <row r="123" spans="1:29" ht="56.25">
      <c r="A123" s="61"/>
      <c r="B123" s="61"/>
      <c r="C123" s="61"/>
      <c r="D123" s="61"/>
      <c r="E123" s="58"/>
      <c r="F123" s="58"/>
      <c r="G123" s="58"/>
      <c r="H123" s="58"/>
      <c r="I123" s="58"/>
      <c r="J123" s="139" t="s">
        <v>521</v>
      </c>
      <c r="K123" s="207">
        <v>0.61</v>
      </c>
      <c r="L123" s="48" t="s">
        <v>526</v>
      </c>
      <c r="M123" s="191">
        <v>0.96</v>
      </c>
      <c r="N123" s="124" t="s">
        <v>1004</v>
      </c>
      <c r="O123" s="194" t="s">
        <v>953</v>
      </c>
      <c r="P123" s="125"/>
      <c r="Q123" s="192"/>
      <c r="R123" s="168"/>
      <c r="S123" s="168"/>
      <c r="T123" s="168"/>
      <c r="U123" s="168"/>
      <c r="V123" s="168"/>
      <c r="W123" s="168"/>
      <c r="X123" s="168"/>
      <c r="Y123" s="168"/>
      <c r="Z123" s="168"/>
      <c r="AA123" s="168"/>
      <c r="AB123" s="168"/>
      <c r="AC123" s="168"/>
    </row>
    <row r="124" spans="1:29" ht="67.5">
      <c r="A124" s="61"/>
      <c r="B124" s="61"/>
      <c r="C124" s="61"/>
      <c r="D124" s="61"/>
      <c r="E124" s="58"/>
      <c r="F124" s="58"/>
      <c r="G124" s="58"/>
      <c r="H124" s="58"/>
      <c r="I124" s="58"/>
      <c r="J124" s="139" t="s">
        <v>522</v>
      </c>
      <c r="K124" s="207">
        <v>6.05</v>
      </c>
      <c r="L124" s="48" t="s">
        <v>396</v>
      </c>
      <c r="M124" s="50">
        <v>3</v>
      </c>
      <c r="N124" s="124" t="s">
        <v>1005</v>
      </c>
      <c r="O124" s="195" t="s">
        <v>954</v>
      </c>
      <c r="P124" s="169"/>
      <c r="Q124" s="192"/>
      <c r="R124" s="168"/>
      <c r="S124" s="168"/>
      <c r="T124" s="168"/>
      <c r="U124" s="168"/>
      <c r="V124" s="168"/>
      <c r="W124" s="168"/>
      <c r="X124" s="168"/>
      <c r="Y124" s="168"/>
      <c r="Z124" s="168"/>
      <c r="AA124" s="168"/>
      <c r="AB124" s="168"/>
      <c r="AC124" s="168"/>
    </row>
    <row r="125" spans="1:29" ht="78.75">
      <c r="A125" s="61"/>
      <c r="B125" s="61"/>
      <c r="C125" s="61"/>
      <c r="D125" s="61"/>
      <c r="E125" s="58"/>
      <c r="F125" s="58"/>
      <c r="G125" s="58"/>
      <c r="H125" s="58"/>
      <c r="I125" s="58"/>
      <c r="J125" s="139" t="s">
        <v>523</v>
      </c>
      <c r="K125" s="207">
        <v>6.62</v>
      </c>
      <c r="L125" s="48" t="s">
        <v>527</v>
      </c>
      <c r="M125" s="191">
        <v>0.5</v>
      </c>
      <c r="N125" s="124" t="s">
        <v>1006</v>
      </c>
      <c r="O125" s="192"/>
      <c r="P125" s="192"/>
      <c r="Q125" s="192"/>
      <c r="R125" s="168"/>
      <c r="S125" s="168"/>
      <c r="T125" s="168"/>
      <c r="U125" s="168"/>
      <c r="V125" s="168"/>
      <c r="W125" s="168"/>
      <c r="X125" s="168"/>
      <c r="Y125" s="168"/>
      <c r="Z125" s="168"/>
      <c r="AA125" s="168"/>
      <c r="AB125" s="168"/>
      <c r="AC125" s="168"/>
    </row>
    <row r="126" spans="1:29" ht="45">
      <c r="A126" s="61"/>
      <c r="B126" s="61"/>
      <c r="C126" s="61"/>
      <c r="D126" s="61"/>
      <c r="E126" s="58"/>
      <c r="F126" s="58"/>
      <c r="G126" s="59"/>
      <c r="H126" s="59"/>
      <c r="I126" s="59"/>
      <c r="J126" s="139" t="s">
        <v>524</v>
      </c>
      <c r="K126" s="207">
        <v>7.94</v>
      </c>
      <c r="L126" s="48" t="s">
        <v>528</v>
      </c>
      <c r="M126" s="191">
        <v>0.1</v>
      </c>
      <c r="N126" s="124" t="s">
        <v>1007</v>
      </c>
      <c r="O126" s="170"/>
      <c r="P126" s="170"/>
      <c r="Q126" s="170"/>
      <c r="R126" s="152"/>
      <c r="S126" s="152"/>
      <c r="T126" s="152"/>
      <c r="U126" s="152"/>
      <c r="V126" s="152"/>
      <c r="W126" s="152"/>
      <c r="X126" s="152"/>
      <c r="Y126" s="152"/>
      <c r="Z126" s="152"/>
      <c r="AA126" s="152"/>
      <c r="AB126" s="152"/>
      <c r="AC126" s="152"/>
    </row>
    <row r="127" spans="1:29" ht="78.75">
      <c r="A127" s="61"/>
      <c r="B127" s="61"/>
      <c r="C127" s="61"/>
      <c r="D127" s="61"/>
      <c r="E127" s="58"/>
      <c r="F127" s="58"/>
      <c r="G127" s="57" t="s">
        <v>41</v>
      </c>
      <c r="H127" s="57" t="s">
        <v>325</v>
      </c>
      <c r="I127" s="57" t="s">
        <v>126</v>
      </c>
      <c r="J127" s="32" t="s">
        <v>530</v>
      </c>
      <c r="K127" s="207">
        <v>0.54</v>
      </c>
      <c r="L127" s="32" t="s">
        <v>534</v>
      </c>
      <c r="M127" s="8">
        <v>1</v>
      </c>
      <c r="N127" s="196">
        <v>1</v>
      </c>
      <c r="O127" s="44" t="s">
        <v>955</v>
      </c>
      <c r="P127" s="45"/>
      <c r="Q127" s="57" t="s">
        <v>717</v>
      </c>
      <c r="R127" s="151">
        <v>0</v>
      </c>
      <c r="S127" s="151">
        <v>0</v>
      </c>
      <c r="T127" s="151">
        <v>0</v>
      </c>
      <c r="U127" s="151">
        <v>200000000</v>
      </c>
      <c r="V127" s="151">
        <v>0</v>
      </c>
      <c r="W127" s="151">
        <v>0</v>
      </c>
      <c r="X127" s="151">
        <v>0</v>
      </c>
      <c r="Y127" s="151">
        <v>0</v>
      </c>
      <c r="Z127" s="151">
        <v>0</v>
      </c>
      <c r="AA127" s="151">
        <f>SUM(R127:Z127)</f>
        <v>200000000</v>
      </c>
      <c r="AB127" s="151" t="s">
        <v>529</v>
      </c>
      <c r="AC127" s="151"/>
    </row>
    <row r="128" spans="1:29" ht="56.25">
      <c r="A128" s="61"/>
      <c r="B128" s="61"/>
      <c r="C128" s="61"/>
      <c r="D128" s="61"/>
      <c r="E128" s="58"/>
      <c r="F128" s="58"/>
      <c r="G128" s="58"/>
      <c r="H128" s="58"/>
      <c r="I128" s="58"/>
      <c r="J128" s="32" t="s">
        <v>531</v>
      </c>
      <c r="K128" s="207">
        <v>2.16</v>
      </c>
      <c r="L128" s="32" t="s">
        <v>535</v>
      </c>
      <c r="M128" s="8">
        <v>2</v>
      </c>
      <c r="N128" s="196">
        <v>2</v>
      </c>
      <c r="O128" s="44" t="s">
        <v>956</v>
      </c>
      <c r="P128" s="45"/>
      <c r="Q128" s="58"/>
      <c r="R128" s="168"/>
      <c r="S128" s="168"/>
      <c r="T128" s="168"/>
      <c r="U128" s="168"/>
      <c r="V128" s="168"/>
      <c r="W128" s="168"/>
      <c r="X128" s="168"/>
      <c r="Y128" s="168"/>
      <c r="Z128" s="168"/>
      <c r="AA128" s="168"/>
      <c r="AB128" s="168"/>
      <c r="AC128" s="168"/>
    </row>
    <row r="129" spans="1:29" ht="67.5">
      <c r="A129" s="61"/>
      <c r="B129" s="61"/>
      <c r="C129" s="61"/>
      <c r="D129" s="61"/>
      <c r="E129" s="58"/>
      <c r="F129" s="58"/>
      <c r="G129" s="58"/>
      <c r="H129" s="58"/>
      <c r="I129" s="58"/>
      <c r="J129" s="32" t="s">
        <v>532</v>
      </c>
      <c r="K129" s="207">
        <v>0</v>
      </c>
      <c r="L129" s="32" t="s">
        <v>536</v>
      </c>
      <c r="M129" s="8">
        <v>1</v>
      </c>
      <c r="N129" s="196">
        <v>1</v>
      </c>
      <c r="O129" s="56" t="s">
        <v>957</v>
      </c>
      <c r="P129" s="45"/>
      <c r="Q129" s="58"/>
      <c r="R129" s="168"/>
      <c r="S129" s="168"/>
      <c r="T129" s="168"/>
      <c r="U129" s="168"/>
      <c r="V129" s="168"/>
      <c r="W129" s="168"/>
      <c r="X129" s="168"/>
      <c r="Y129" s="168"/>
      <c r="Z129" s="168"/>
      <c r="AA129" s="168"/>
      <c r="AB129" s="168"/>
      <c r="AC129" s="168"/>
    </row>
    <row r="130" spans="1:29" ht="90">
      <c r="A130" s="61"/>
      <c r="B130" s="61"/>
      <c r="C130" s="61"/>
      <c r="D130" s="61"/>
      <c r="E130" s="58"/>
      <c r="F130" s="58"/>
      <c r="G130" s="59"/>
      <c r="H130" s="59"/>
      <c r="I130" s="59"/>
      <c r="J130" s="32" t="s">
        <v>533</v>
      </c>
      <c r="K130" s="207">
        <v>10.85</v>
      </c>
      <c r="L130" s="32" t="s">
        <v>537</v>
      </c>
      <c r="M130" s="8">
        <v>1</v>
      </c>
      <c r="N130" s="196">
        <v>1</v>
      </c>
      <c r="O130" s="44" t="s">
        <v>958</v>
      </c>
      <c r="P130" s="45"/>
      <c r="Q130" s="59"/>
      <c r="R130" s="152"/>
      <c r="S130" s="152"/>
      <c r="T130" s="152"/>
      <c r="U130" s="152"/>
      <c r="V130" s="152"/>
      <c r="W130" s="152"/>
      <c r="X130" s="152"/>
      <c r="Y130" s="152"/>
      <c r="Z130" s="152"/>
      <c r="AA130" s="152"/>
      <c r="AB130" s="152"/>
      <c r="AC130" s="152"/>
    </row>
    <row r="131" spans="1:29" ht="67.5">
      <c r="A131" s="61"/>
      <c r="B131" s="61"/>
      <c r="C131" s="61"/>
      <c r="D131" s="61"/>
      <c r="E131" s="59"/>
      <c r="F131" s="59"/>
      <c r="G131" s="11" t="s">
        <v>127</v>
      </c>
      <c r="H131" s="11" t="s">
        <v>357</v>
      </c>
      <c r="I131" s="41" t="s">
        <v>128</v>
      </c>
      <c r="J131" s="180" t="s">
        <v>960</v>
      </c>
      <c r="K131" s="207">
        <v>0</v>
      </c>
      <c r="L131" s="32" t="s">
        <v>961</v>
      </c>
      <c r="M131" s="37">
        <v>0.05</v>
      </c>
      <c r="N131" s="197">
        <v>0.2</v>
      </c>
      <c r="O131" s="44" t="s">
        <v>959</v>
      </c>
      <c r="P131" s="45"/>
      <c r="Q131" s="6" t="s">
        <v>717</v>
      </c>
      <c r="R131" s="64">
        <v>80000000</v>
      </c>
      <c r="S131" s="1">
        <v>0</v>
      </c>
      <c r="T131" s="1">
        <v>0</v>
      </c>
      <c r="U131" s="64">
        <v>120000000</v>
      </c>
      <c r="V131" s="1">
        <v>0</v>
      </c>
      <c r="W131" s="1">
        <v>0</v>
      </c>
      <c r="X131" s="1">
        <v>0</v>
      </c>
      <c r="Y131" s="1">
        <v>0</v>
      </c>
      <c r="Z131" s="1">
        <v>0</v>
      </c>
      <c r="AA131" s="1">
        <f aca="true" t="shared" si="16" ref="AA131:AA138">SUM(R131:Z131)</f>
        <v>200000000</v>
      </c>
      <c r="AB131" s="10" t="s">
        <v>529</v>
      </c>
      <c r="AC131" s="65"/>
    </row>
    <row r="132" spans="1:29" ht="56.25">
      <c r="A132" s="61"/>
      <c r="B132" s="61"/>
      <c r="C132" s="61"/>
      <c r="D132" s="61"/>
      <c r="E132" s="57" t="s">
        <v>43</v>
      </c>
      <c r="F132" s="57" t="s">
        <v>326</v>
      </c>
      <c r="G132" s="57" t="s">
        <v>129</v>
      </c>
      <c r="H132" s="57" t="s">
        <v>358</v>
      </c>
      <c r="I132" s="153" t="s">
        <v>130</v>
      </c>
      <c r="J132" s="57" t="s">
        <v>538</v>
      </c>
      <c r="K132" s="198">
        <v>45</v>
      </c>
      <c r="L132" s="198" t="s">
        <v>539</v>
      </c>
      <c r="M132" s="216">
        <v>0.075</v>
      </c>
      <c r="N132" s="216">
        <v>0.15</v>
      </c>
      <c r="O132" s="44" t="s">
        <v>1083</v>
      </c>
      <c r="P132" s="45"/>
      <c r="Q132" s="198" t="s">
        <v>717</v>
      </c>
      <c r="R132" s="165">
        <v>50000000</v>
      </c>
      <c r="S132" s="165">
        <v>0</v>
      </c>
      <c r="T132" s="165">
        <v>0</v>
      </c>
      <c r="U132" s="165">
        <v>0</v>
      </c>
      <c r="V132" s="165">
        <v>0</v>
      </c>
      <c r="W132" s="165">
        <v>0</v>
      </c>
      <c r="X132" s="165">
        <v>0</v>
      </c>
      <c r="Y132" s="165">
        <v>0</v>
      </c>
      <c r="Z132" s="165">
        <v>0</v>
      </c>
      <c r="AA132" s="165">
        <f t="shared" si="16"/>
        <v>50000000</v>
      </c>
      <c r="AB132" s="165" t="s">
        <v>549</v>
      </c>
      <c r="AC132" s="165"/>
    </row>
    <row r="133" spans="1:29" ht="22.5">
      <c r="A133" s="61"/>
      <c r="B133" s="61"/>
      <c r="C133" s="61"/>
      <c r="D133" s="61"/>
      <c r="E133" s="58"/>
      <c r="F133" s="58"/>
      <c r="G133" s="58"/>
      <c r="H133" s="58"/>
      <c r="I133" s="154"/>
      <c r="J133" s="90"/>
      <c r="K133" s="222"/>
      <c r="L133" s="222"/>
      <c r="M133" s="206"/>
      <c r="N133" s="206"/>
      <c r="O133" s="44" t="s">
        <v>1084</v>
      </c>
      <c r="P133" s="45"/>
      <c r="Q133" s="58"/>
      <c r="R133" s="167"/>
      <c r="S133" s="167"/>
      <c r="T133" s="167"/>
      <c r="U133" s="167"/>
      <c r="V133" s="167"/>
      <c r="W133" s="167"/>
      <c r="X133" s="167"/>
      <c r="Y133" s="167"/>
      <c r="Z133" s="167"/>
      <c r="AA133" s="167"/>
      <c r="AB133" s="167"/>
      <c r="AC133" s="167"/>
    </row>
    <row r="134" spans="1:29" ht="67.5">
      <c r="A134" s="61"/>
      <c r="B134" s="61"/>
      <c r="C134" s="61"/>
      <c r="D134" s="61"/>
      <c r="E134" s="58"/>
      <c r="F134" s="58"/>
      <c r="G134" s="59"/>
      <c r="H134" s="59"/>
      <c r="I134" s="155"/>
      <c r="J134" s="90"/>
      <c r="K134" s="223"/>
      <c r="L134" s="223"/>
      <c r="M134" s="224"/>
      <c r="N134" s="224"/>
      <c r="O134" s="44" t="s">
        <v>1085</v>
      </c>
      <c r="P134" s="45"/>
      <c r="Q134" s="59"/>
      <c r="R134" s="166"/>
      <c r="S134" s="166"/>
      <c r="T134" s="166"/>
      <c r="U134" s="166"/>
      <c r="V134" s="166"/>
      <c r="W134" s="166"/>
      <c r="X134" s="166"/>
      <c r="Y134" s="166"/>
      <c r="Z134" s="166"/>
      <c r="AA134" s="166"/>
      <c r="AB134" s="166"/>
      <c r="AC134" s="166"/>
    </row>
    <row r="135" spans="1:29" ht="78.75">
      <c r="A135" s="61"/>
      <c r="B135" s="61"/>
      <c r="C135" s="61"/>
      <c r="D135" s="61"/>
      <c r="E135" s="58"/>
      <c r="F135" s="58"/>
      <c r="G135" s="11" t="s">
        <v>56</v>
      </c>
      <c r="H135" s="11" t="s">
        <v>330</v>
      </c>
      <c r="I135" s="41" t="s">
        <v>131</v>
      </c>
      <c r="J135" s="32" t="s">
        <v>540</v>
      </c>
      <c r="K135" s="207">
        <v>0</v>
      </c>
      <c r="L135" s="32" t="s">
        <v>436</v>
      </c>
      <c r="M135" s="8">
        <v>1</v>
      </c>
      <c r="N135" s="196">
        <v>1</v>
      </c>
      <c r="O135" s="44" t="s">
        <v>969</v>
      </c>
      <c r="P135" s="45"/>
      <c r="Q135" s="6" t="s">
        <v>714</v>
      </c>
      <c r="R135" s="1">
        <v>0</v>
      </c>
      <c r="S135" s="1">
        <v>0</v>
      </c>
      <c r="T135" s="1">
        <v>0</v>
      </c>
      <c r="U135" s="64">
        <v>300000000</v>
      </c>
      <c r="V135" s="1">
        <v>0</v>
      </c>
      <c r="W135" s="1">
        <v>0</v>
      </c>
      <c r="X135" s="1">
        <v>0</v>
      </c>
      <c r="Y135" s="1">
        <v>0</v>
      </c>
      <c r="Z135" s="1">
        <v>0</v>
      </c>
      <c r="AA135" s="1">
        <f t="shared" si="16"/>
        <v>300000000</v>
      </c>
      <c r="AB135" s="10" t="s">
        <v>967</v>
      </c>
      <c r="AC135" s="65"/>
    </row>
    <row r="136" spans="1:29" ht="90">
      <c r="A136" s="61"/>
      <c r="B136" s="61"/>
      <c r="C136" s="61"/>
      <c r="D136" s="61"/>
      <c r="E136" s="59"/>
      <c r="F136" s="59"/>
      <c r="G136" s="57" t="s">
        <v>48</v>
      </c>
      <c r="H136" s="57" t="s">
        <v>328</v>
      </c>
      <c r="I136" s="88" t="s">
        <v>278</v>
      </c>
      <c r="J136" s="32" t="s">
        <v>541</v>
      </c>
      <c r="K136" s="207">
        <v>12.02</v>
      </c>
      <c r="L136" s="32" t="s">
        <v>542</v>
      </c>
      <c r="M136" s="8">
        <v>1</v>
      </c>
      <c r="N136" s="196">
        <v>1</v>
      </c>
      <c r="O136" s="44"/>
      <c r="P136" s="45"/>
      <c r="Q136" s="6"/>
      <c r="R136" s="1">
        <v>0</v>
      </c>
      <c r="S136" s="1">
        <v>0</v>
      </c>
      <c r="T136" s="1">
        <v>0</v>
      </c>
      <c r="U136" s="64">
        <v>1200000000</v>
      </c>
      <c r="V136" s="1">
        <v>0</v>
      </c>
      <c r="W136" s="1">
        <v>0</v>
      </c>
      <c r="X136" s="1">
        <v>0</v>
      </c>
      <c r="Y136" s="1">
        <v>0</v>
      </c>
      <c r="Z136" s="1">
        <v>0</v>
      </c>
      <c r="AA136" s="1">
        <f t="shared" si="16"/>
        <v>1200000000</v>
      </c>
      <c r="AB136" s="10" t="s">
        <v>549</v>
      </c>
      <c r="AC136" s="65"/>
    </row>
    <row r="137" spans="1:29" ht="67.5">
      <c r="A137" s="61"/>
      <c r="B137" s="61"/>
      <c r="C137" s="61"/>
      <c r="D137" s="61"/>
      <c r="E137" s="58" t="s">
        <v>192</v>
      </c>
      <c r="F137" s="58" t="s">
        <v>359</v>
      </c>
      <c r="G137" s="57" t="s">
        <v>275</v>
      </c>
      <c r="H137" s="57" t="s">
        <v>360</v>
      </c>
      <c r="I137" s="41" t="s">
        <v>276</v>
      </c>
      <c r="J137" s="32" t="s">
        <v>545</v>
      </c>
      <c r="K137" s="207">
        <v>0</v>
      </c>
      <c r="L137" s="32" t="s">
        <v>546</v>
      </c>
      <c r="M137" s="8">
        <v>1700</v>
      </c>
      <c r="N137" s="196">
        <v>0</v>
      </c>
      <c r="O137" s="44" t="s">
        <v>966</v>
      </c>
      <c r="P137" s="45"/>
      <c r="Q137" s="6" t="s">
        <v>688</v>
      </c>
      <c r="R137" s="1">
        <v>0</v>
      </c>
      <c r="S137" s="1">
        <v>0</v>
      </c>
      <c r="T137" s="1">
        <v>0</v>
      </c>
      <c r="U137" s="64">
        <v>240000000</v>
      </c>
      <c r="V137" s="1">
        <v>0</v>
      </c>
      <c r="W137" s="1">
        <v>0</v>
      </c>
      <c r="X137" s="1">
        <v>0</v>
      </c>
      <c r="Y137" s="1">
        <v>0</v>
      </c>
      <c r="Z137" s="1">
        <v>0</v>
      </c>
      <c r="AA137" s="1">
        <f t="shared" si="16"/>
        <v>240000000</v>
      </c>
      <c r="AB137" s="10" t="s">
        <v>967</v>
      </c>
      <c r="AC137" s="65"/>
    </row>
    <row r="138" spans="1:29" ht="67.5">
      <c r="A138" s="61"/>
      <c r="B138" s="61"/>
      <c r="C138" s="61"/>
      <c r="D138" s="61"/>
      <c r="E138" s="58"/>
      <c r="F138" s="58"/>
      <c r="G138" s="59"/>
      <c r="H138" s="59"/>
      <c r="I138" s="41" t="s">
        <v>277</v>
      </c>
      <c r="J138" s="32" t="s">
        <v>543</v>
      </c>
      <c r="K138" s="207">
        <v>7.68</v>
      </c>
      <c r="L138" s="32" t="s">
        <v>544</v>
      </c>
      <c r="M138" s="8">
        <v>6</v>
      </c>
      <c r="N138" s="196">
        <v>15</v>
      </c>
      <c r="O138" s="44" t="s">
        <v>968</v>
      </c>
      <c r="P138" s="45"/>
      <c r="Q138" s="6" t="s">
        <v>683</v>
      </c>
      <c r="R138" s="1">
        <v>0</v>
      </c>
      <c r="S138" s="1">
        <v>0</v>
      </c>
      <c r="T138" s="1">
        <v>0</v>
      </c>
      <c r="U138" s="64">
        <v>1250000000</v>
      </c>
      <c r="V138" s="1">
        <v>0</v>
      </c>
      <c r="W138" s="1">
        <v>0</v>
      </c>
      <c r="X138" s="1">
        <v>0</v>
      </c>
      <c r="Y138" s="1">
        <v>0</v>
      </c>
      <c r="Z138" s="1">
        <v>0</v>
      </c>
      <c r="AA138" s="1">
        <f t="shared" si="16"/>
        <v>1250000000</v>
      </c>
      <c r="AB138" s="10" t="s">
        <v>967</v>
      </c>
      <c r="AC138" s="65"/>
    </row>
    <row r="139" spans="1:29" ht="22.5">
      <c r="A139" s="83" t="s">
        <v>71</v>
      </c>
      <c r="B139" s="67"/>
      <c r="C139" s="67"/>
      <c r="D139" s="67"/>
      <c r="E139" s="67"/>
      <c r="F139" s="67"/>
      <c r="G139" s="67"/>
      <c r="H139" s="67"/>
      <c r="I139" s="76"/>
      <c r="J139" s="69"/>
      <c r="K139" s="127"/>
      <c r="L139" s="69"/>
      <c r="M139" s="78"/>
      <c r="N139" s="79"/>
      <c r="O139" s="80"/>
      <c r="P139" s="81"/>
      <c r="Q139" s="82"/>
      <c r="R139" s="85">
        <f aca="true" t="shared" si="17" ref="R139:AA139">SUM(R122:R138)</f>
        <v>196811853.34</v>
      </c>
      <c r="S139" s="85">
        <f t="shared" si="17"/>
        <v>0</v>
      </c>
      <c r="T139" s="85">
        <f t="shared" si="17"/>
        <v>0</v>
      </c>
      <c r="U139" s="85">
        <f t="shared" si="17"/>
        <v>3410000000</v>
      </c>
      <c r="V139" s="85">
        <f t="shared" si="17"/>
        <v>0</v>
      </c>
      <c r="W139" s="85">
        <f t="shared" si="17"/>
        <v>0</v>
      </c>
      <c r="X139" s="85">
        <f t="shared" si="17"/>
        <v>0</v>
      </c>
      <c r="Y139" s="85">
        <f t="shared" si="17"/>
        <v>0</v>
      </c>
      <c r="Z139" s="85">
        <f t="shared" si="17"/>
        <v>0</v>
      </c>
      <c r="AA139" s="85">
        <f t="shared" si="17"/>
        <v>3606811853.34</v>
      </c>
      <c r="AB139" s="67"/>
      <c r="AC139" s="83"/>
    </row>
    <row r="140" spans="1:29" ht="78.75">
      <c r="A140" s="61" t="s">
        <v>132</v>
      </c>
      <c r="B140" s="61">
        <v>3</v>
      </c>
      <c r="C140" s="61"/>
      <c r="D140" s="61"/>
      <c r="E140" s="61" t="s">
        <v>133</v>
      </c>
      <c r="F140" s="58" t="s">
        <v>361</v>
      </c>
      <c r="G140" s="57" t="s">
        <v>134</v>
      </c>
      <c r="H140" s="57" t="s">
        <v>362</v>
      </c>
      <c r="I140" s="57" t="s">
        <v>135</v>
      </c>
      <c r="J140" s="32" t="s">
        <v>550</v>
      </c>
      <c r="K140" s="207">
        <v>1.8</v>
      </c>
      <c r="L140" s="32" t="s">
        <v>553</v>
      </c>
      <c r="M140" s="8">
        <v>1</v>
      </c>
      <c r="N140" s="196">
        <v>1</v>
      </c>
      <c r="O140" s="44"/>
      <c r="P140" s="46"/>
      <c r="Q140" s="6"/>
      <c r="R140" s="64">
        <v>76486748</v>
      </c>
      <c r="S140" s="1">
        <v>0</v>
      </c>
      <c r="T140" s="1">
        <v>0</v>
      </c>
      <c r="U140" s="64">
        <v>100000000</v>
      </c>
      <c r="V140" s="1">
        <v>0</v>
      </c>
      <c r="W140" s="1">
        <v>0</v>
      </c>
      <c r="X140" s="1">
        <v>0</v>
      </c>
      <c r="Y140" s="1">
        <v>0</v>
      </c>
      <c r="Z140" s="1">
        <v>0</v>
      </c>
      <c r="AA140" s="1">
        <f>SUM(R140:Z140)</f>
        <v>176486748</v>
      </c>
      <c r="AB140" s="10" t="s">
        <v>549</v>
      </c>
      <c r="AC140" s="65"/>
    </row>
    <row r="141" spans="1:29" ht="45">
      <c r="A141" s="61"/>
      <c r="B141" s="61"/>
      <c r="C141" s="61"/>
      <c r="D141" s="61"/>
      <c r="E141" s="61"/>
      <c r="F141" s="58"/>
      <c r="G141" s="58"/>
      <c r="H141" s="58"/>
      <c r="I141" s="58"/>
      <c r="J141" s="32" t="s">
        <v>551</v>
      </c>
      <c r="K141" s="207">
        <v>0.45</v>
      </c>
      <c r="L141" s="32" t="s">
        <v>554</v>
      </c>
      <c r="M141" s="8">
        <v>1</v>
      </c>
      <c r="N141" s="196">
        <v>1</v>
      </c>
      <c r="O141" s="44"/>
      <c r="P141" s="46"/>
      <c r="Q141" s="6"/>
      <c r="R141" s="64"/>
      <c r="S141" s="1"/>
      <c r="T141" s="1"/>
      <c r="U141" s="64"/>
      <c r="V141" s="1"/>
      <c r="W141" s="1"/>
      <c r="X141" s="1"/>
      <c r="Y141" s="1"/>
      <c r="Z141" s="1"/>
      <c r="AA141" s="1"/>
      <c r="AB141" s="10"/>
      <c r="AC141" s="65"/>
    </row>
    <row r="142" spans="1:29" ht="45">
      <c r="A142" s="61"/>
      <c r="B142" s="61"/>
      <c r="C142" s="61"/>
      <c r="D142" s="61"/>
      <c r="E142" s="61"/>
      <c r="F142" s="58"/>
      <c r="G142" s="59"/>
      <c r="H142" s="59"/>
      <c r="I142" s="59"/>
      <c r="J142" s="32" t="s">
        <v>552</v>
      </c>
      <c r="K142" s="207">
        <v>0.45</v>
      </c>
      <c r="L142" s="32" t="s">
        <v>390</v>
      </c>
      <c r="M142" s="8">
        <v>1</v>
      </c>
      <c r="N142" s="196">
        <v>1</v>
      </c>
      <c r="O142" s="44"/>
      <c r="P142" s="46"/>
      <c r="Q142" s="6"/>
      <c r="R142" s="64"/>
      <c r="S142" s="1"/>
      <c r="T142" s="1"/>
      <c r="U142" s="64"/>
      <c r="V142" s="1"/>
      <c r="W142" s="1"/>
      <c r="X142" s="1"/>
      <c r="Y142" s="1"/>
      <c r="Z142" s="1"/>
      <c r="AA142" s="1"/>
      <c r="AB142" s="10"/>
      <c r="AC142" s="65"/>
    </row>
    <row r="143" spans="1:29" ht="78.75">
      <c r="A143" s="61"/>
      <c r="B143" s="61"/>
      <c r="C143" s="61"/>
      <c r="D143" s="61"/>
      <c r="E143" s="58"/>
      <c r="F143" s="58"/>
      <c r="G143" s="57" t="s">
        <v>136</v>
      </c>
      <c r="H143" s="57" t="s">
        <v>363</v>
      </c>
      <c r="I143" s="57" t="s">
        <v>137</v>
      </c>
      <c r="J143" s="32" t="s">
        <v>555</v>
      </c>
      <c r="K143" s="207">
        <v>0</v>
      </c>
      <c r="L143" s="32" t="s">
        <v>558</v>
      </c>
      <c r="M143" s="8">
        <v>557</v>
      </c>
      <c r="N143" s="196">
        <v>537.3</v>
      </c>
      <c r="O143" s="57"/>
      <c r="P143" s="151"/>
      <c r="Q143" s="151"/>
      <c r="R143" s="151">
        <v>73926535.5</v>
      </c>
      <c r="S143" s="151">
        <v>0</v>
      </c>
      <c r="T143" s="151">
        <v>0</v>
      </c>
      <c r="U143" s="151">
        <v>250000000</v>
      </c>
      <c r="V143" s="151">
        <v>0</v>
      </c>
      <c r="W143" s="151">
        <v>0</v>
      </c>
      <c r="X143" s="151">
        <v>0</v>
      </c>
      <c r="Y143" s="151">
        <v>0</v>
      </c>
      <c r="Z143" s="151">
        <v>0</v>
      </c>
      <c r="AA143" s="151">
        <f>SUM(R143:Z143)</f>
        <v>323926535.5</v>
      </c>
      <c r="AB143" s="151" t="s">
        <v>549</v>
      </c>
      <c r="AC143" s="151"/>
    </row>
    <row r="144" spans="1:29" ht="101.25">
      <c r="A144" s="61"/>
      <c r="B144" s="61"/>
      <c r="C144" s="61"/>
      <c r="D144" s="61"/>
      <c r="E144" s="58"/>
      <c r="F144" s="58"/>
      <c r="G144" s="58"/>
      <c r="H144" s="58"/>
      <c r="I144" s="58"/>
      <c r="J144" s="32" t="s">
        <v>556</v>
      </c>
      <c r="K144" s="207">
        <v>9.24</v>
      </c>
      <c r="L144" s="32" t="s">
        <v>559</v>
      </c>
      <c r="M144" s="8">
        <v>0</v>
      </c>
      <c r="N144" s="196">
        <v>1</v>
      </c>
      <c r="O144" s="58"/>
      <c r="P144" s="168"/>
      <c r="Q144" s="168"/>
      <c r="R144" s="168"/>
      <c r="S144" s="168"/>
      <c r="T144" s="168"/>
      <c r="U144" s="168"/>
      <c r="V144" s="168"/>
      <c r="W144" s="168"/>
      <c r="X144" s="168"/>
      <c r="Y144" s="168"/>
      <c r="Z144" s="168"/>
      <c r="AA144" s="168"/>
      <c r="AB144" s="168"/>
      <c r="AC144" s="168"/>
    </row>
    <row r="145" spans="1:29" ht="56.25">
      <c r="A145" s="61"/>
      <c r="B145" s="61"/>
      <c r="C145" s="61"/>
      <c r="D145" s="61"/>
      <c r="E145" s="58"/>
      <c r="F145" s="58"/>
      <c r="G145" s="59"/>
      <c r="H145" s="59"/>
      <c r="I145" s="59"/>
      <c r="J145" s="32" t="s">
        <v>557</v>
      </c>
      <c r="K145" s="207">
        <v>0</v>
      </c>
      <c r="L145" s="32" t="s">
        <v>560</v>
      </c>
      <c r="M145" s="8">
        <v>2</v>
      </c>
      <c r="N145" s="196">
        <v>0</v>
      </c>
      <c r="O145" s="59"/>
      <c r="P145" s="152"/>
      <c r="Q145" s="152"/>
      <c r="R145" s="152"/>
      <c r="S145" s="152"/>
      <c r="T145" s="152"/>
      <c r="U145" s="152"/>
      <c r="V145" s="152"/>
      <c r="W145" s="152"/>
      <c r="X145" s="152"/>
      <c r="Y145" s="152"/>
      <c r="Z145" s="152"/>
      <c r="AA145" s="152"/>
      <c r="AB145" s="152"/>
      <c r="AC145" s="152"/>
    </row>
    <row r="146" spans="1:29" ht="101.25">
      <c r="A146" s="61"/>
      <c r="B146" s="61"/>
      <c r="C146" s="61"/>
      <c r="D146" s="61"/>
      <c r="E146" s="58"/>
      <c r="F146" s="58"/>
      <c r="G146" s="57" t="s">
        <v>138</v>
      </c>
      <c r="H146" s="57" t="s">
        <v>364</v>
      </c>
      <c r="I146" s="57" t="s">
        <v>139</v>
      </c>
      <c r="J146" s="32" t="s">
        <v>571</v>
      </c>
      <c r="K146" s="207">
        <v>32.72</v>
      </c>
      <c r="L146" s="32" t="s">
        <v>573</v>
      </c>
      <c r="M146" s="8">
        <v>4</v>
      </c>
      <c r="N146" s="196">
        <v>6</v>
      </c>
      <c r="O146" s="57" t="s">
        <v>944</v>
      </c>
      <c r="P146" s="151"/>
      <c r="Q146" s="151" t="s">
        <v>714</v>
      </c>
      <c r="R146" s="151">
        <v>0</v>
      </c>
      <c r="S146" s="151">
        <v>0</v>
      </c>
      <c r="T146" s="151">
        <v>0</v>
      </c>
      <c r="U146" s="151">
        <v>100000000</v>
      </c>
      <c r="V146" s="151">
        <v>0</v>
      </c>
      <c r="W146" s="151">
        <v>0</v>
      </c>
      <c r="X146" s="151">
        <v>0</v>
      </c>
      <c r="Y146" s="151">
        <v>0</v>
      </c>
      <c r="Z146" s="151">
        <v>0</v>
      </c>
      <c r="AA146" s="151">
        <f>SUM(R146:Z146)</f>
        <v>100000000</v>
      </c>
      <c r="AB146" s="151" t="s">
        <v>945</v>
      </c>
      <c r="AC146" s="151" t="s">
        <v>946</v>
      </c>
    </row>
    <row r="147" spans="1:29" ht="67.5">
      <c r="A147" s="61"/>
      <c r="B147" s="61"/>
      <c r="C147" s="61"/>
      <c r="D147" s="61"/>
      <c r="E147" s="58"/>
      <c r="F147" s="58"/>
      <c r="G147" s="59"/>
      <c r="H147" s="59"/>
      <c r="I147" s="59"/>
      <c r="J147" s="32" t="s">
        <v>572</v>
      </c>
      <c r="K147" s="207">
        <v>9.54</v>
      </c>
      <c r="L147" s="32" t="s">
        <v>574</v>
      </c>
      <c r="M147" s="8">
        <v>3</v>
      </c>
      <c r="N147" s="196">
        <v>5</v>
      </c>
      <c r="O147" s="59"/>
      <c r="P147" s="152"/>
      <c r="Q147" s="152"/>
      <c r="R147" s="152"/>
      <c r="S147" s="152"/>
      <c r="T147" s="152"/>
      <c r="U147" s="152"/>
      <c r="V147" s="152"/>
      <c r="W147" s="152"/>
      <c r="X147" s="152"/>
      <c r="Y147" s="152"/>
      <c r="Z147" s="152"/>
      <c r="AA147" s="152"/>
      <c r="AB147" s="152"/>
      <c r="AC147" s="152"/>
    </row>
    <row r="148" spans="1:29" ht="101.25">
      <c r="A148" s="61"/>
      <c r="B148" s="61"/>
      <c r="C148" s="61"/>
      <c r="D148" s="61"/>
      <c r="E148" s="58"/>
      <c r="F148" s="58"/>
      <c r="G148" s="57" t="s">
        <v>140</v>
      </c>
      <c r="H148" s="57" t="s">
        <v>365</v>
      </c>
      <c r="I148" s="57" t="s">
        <v>141</v>
      </c>
      <c r="J148" s="32" t="s">
        <v>561</v>
      </c>
      <c r="K148" s="207">
        <v>2.03</v>
      </c>
      <c r="L148" s="32" t="s">
        <v>566</v>
      </c>
      <c r="M148" s="8">
        <v>200</v>
      </c>
      <c r="N148" s="196">
        <v>200</v>
      </c>
      <c r="O148" s="57" t="s">
        <v>944</v>
      </c>
      <c r="P148" s="151"/>
      <c r="Q148" s="151" t="s">
        <v>714</v>
      </c>
      <c r="R148" s="151">
        <v>100000000</v>
      </c>
      <c r="S148" s="151">
        <v>0</v>
      </c>
      <c r="T148" s="151">
        <v>0</v>
      </c>
      <c r="U148" s="151">
        <v>50000000</v>
      </c>
      <c r="V148" s="151">
        <v>0</v>
      </c>
      <c r="W148" s="151">
        <v>0</v>
      </c>
      <c r="X148" s="151">
        <v>0</v>
      </c>
      <c r="Y148" s="151">
        <v>0</v>
      </c>
      <c r="Z148" s="151">
        <v>0</v>
      </c>
      <c r="AA148" s="151">
        <f>SUM(R148:Z148)</f>
        <v>150000000</v>
      </c>
      <c r="AB148" s="151" t="s">
        <v>945</v>
      </c>
      <c r="AC148" s="151" t="s">
        <v>946</v>
      </c>
    </row>
    <row r="149" spans="1:29" ht="45">
      <c r="A149" s="61"/>
      <c r="B149" s="61"/>
      <c r="C149" s="61"/>
      <c r="D149" s="61"/>
      <c r="E149" s="58"/>
      <c r="F149" s="58"/>
      <c r="G149" s="58"/>
      <c r="H149" s="58"/>
      <c r="I149" s="58"/>
      <c r="J149" s="32" t="s">
        <v>562</v>
      </c>
      <c r="K149" s="207">
        <v>1.35</v>
      </c>
      <c r="L149" s="32" t="s">
        <v>567</v>
      </c>
      <c r="M149" s="8">
        <v>1</v>
      </c>
      <c r="N149" s="196">
        <v>1</v>
      </c>
      <c r="O149" s="58"/>
      <c r="P149" s="168"/>
      <c r="Q149" s="168"/>
      <c r="R149" s="168"/>
      <c r="S149" s="168"/>
      <c r="T149" s="168"/>
      <c r="U149" s="168"/>
      <c r="V149" s="168"/>
      <c r="W149" s="168"/>
      <c r="X149" s="168"/>
      <c r="Y149" s="168"/>
      <c r="Z149" s="168"/>
      <c r="AA149" s="168"/>
      <c r="AB149" s="168"/>
      <c r="AC149" s="168"/>
    </row>
    <row r="150" spans="1:29" ht="45">
      <c r="A150" s="61"/>
      <c r="B150" s="61"/>
      <c r="C150" s="61"/>
      <c r="D150" s="61"/>
      <c r="E150" s="58"/>
      <c r="F150" s="58"/>
      <c r="G150" s="58"/>
      <c r="H150" s="58"/>
      <c r="I150" s="58"/>
      <c r="J150" s="32" t="s">
        <v>563</v>
      </c>
      <c r="K150" s="207">
        <v>0.45</v>
      </c>
      <c r="L150" s="32" t="s">
        <v>568</v>
      </c>
      <c r="M150" s="8">
        <v>1</v>
      </c>
      <c r="N150" s="196">
        <v>1</v>
      </c>
      <c r="O150" s="58"/>
      <c r="P150" s="168"/>
      <c r="Q150" s="168"/>
      <c r="R150" s="168"/>
      <c r="S150" s="168"/>
      <c r="T150" s="168"/>
      <c r="U150" s="168"/>
      <c r="V150" s="168"/>
      <c r="W150" s="168"/>
      <c r="X150" s="168"/>
      <c r="Y150" s="168"/>
      <c r="Z150" s="168"/>
      <c r="AA150" s="168"/>
      <c r="AB150" s="168"/>
      <c r="AC150" s="168"/>
    </row>
    <row r="151" spans="1:29" ht="45">
      <c r="A151" s="61"/>
      <c r="B151" s="61"/>
      <c r="C151" s="61"/>
      <c r="D151" s="61"/>
      <c r="E151" s="58"/>
      <c r="F151" s="58"/>
      <c r="G151" s="58"/>
      <c r="H151" s="58"/>
      <c r="I151" s="58"/>
      <c r="J151" s="32" t="s">
        <v>564</v>
      </c>
      <c r="K151" s="207">
        <v>0</v>
      </c>
      <c r="L151" s="32" t="s">
        <v>569</v>
      </c>
      <c r="M151" s="8">
        <v>1</v>
      </c>
      <c r="N151" s="196">
        <v>0</v>
      </c>
      <c r="O151" s="58"/>
      <c r="P151" s="168"/>
      <c r="Q151" s="168"/>
      <c r="R151" s="168"/>
      <c r="S151" s="168"/>
      <c r="T151" s="168"/>
      <c r="U151" s="168"/>
      <c r="V151" s="168"/>
      <c r="W151" s="168"/>
      <c r="X151" s="168"/>
      <c r="Y151" s="168"/>
      <c r="Z151" s="168"/>
      <c r="AA151" s="168"/>
      <c r="AB151" s="168"/>
      <c r="AC151" s="168"/>
    </row>
    <row r="152" spans="1:29" ht="67.5">
      <c r="A152" s="61"/>
      <c r="B152" s="61"/>
      <c r="C152" s="61"/>
      <c r="D152" s="61"/>
      <c r="E152" s="58"/>
      <c r="F152" s="58"/>
      <c r="G152" s="59"/>
      <c r="H152" s="59"/>
      <c r="I152" s="59"/>
      <c r="J152" s="32" t="s">
        <v>565</v>
      </c>
      <c r="K152" s="207">
        <v>0</v>
      </c>
      <c r="L152" s="32" t="s">
        <v>570</v>
      </c>
      <c r="M152" s="8">
        <v>1</v>
      </c>
      <c r="N152" s="196">
        <v>0</v>
      </c>
      <c r="O152" s="59"/>
      <c r="P152" s="152"/>
      <c r="Q152" s="152"/>
      <c r="R152" s="152"/>
      <c r="S152" s="152"/>
      <c r="T152" s="152"/>
      <c r="U152" s="152"/>
      <c r="V152" s="152"/>
      <c r="W152" s="152"/>
      <c r="X152" s="152"/>
      <c r="Y152" s="152"/>
      <c r="Z152" s="152"/>
      <c r="AA152" s="152"/>
      <c r="AB152" s="152"/>
      <c r="AC152" s="152"/>
    </row>
    <row r="153" spans="1:29" ht="22.5">
      <c r="A153" s="83" t="s">
        <v>71</v>
      </c>
      <c r="B153" s="67"/>
      <c r="C153" s="67"/>
      <c r="D153" s="67"/>
      <c r="E153" s="67"/>
      <c r="F153" s="67"/>
      <c r="G153" s="67"/>
      <c r="H153" s="67"/>
      <c r="I153" s="76"/>
      <c r="J153" s="69"/>
      <c r="K153" s="77"/>
      <c r="L153" s="69"/>
      <c r="M153" s="78"/>
      <c r="N153" s="79"/>
      <c r="O153" s="80"/>
      <c r="P153" s="81"/>
      <c r="Q153" s="82"/>
      <c r="R153" s="85">
        <f>SUM(R140:R148)</f>
        <v>250413283.5</v>
      </c>
      <c r="S153" s="85">
        <f aca="true" t="shared" si="18" ref="S153:Z153">SUM(S140:S148)</f>
        <v>0</v>
      </c>
      <c r="T153" s="85">
        <f t="shared" si="18"/>
        <v>0</v>
      </c>
      <c r="U153" s="85">
        <f>SUM(U140:U148)</f>
        <v>500000000</v>
      </c>
      <c r="V153" s="85">
        <f t="shared" si="18"/>
        <v>0</v>
      </c>
      <c r="W153" s="85">
        <f t="shared" si="18"/>
        <v>0</v>
      </c>
      <c r="X153" s="85">
        <f t="shared" si="18"/>
        <v>0</v>
      </c>
      <c r="Y153" s="85">
        <f t="shared" si="18"/>
        <v>0</v>
      </c>
      <c r="Z153" s="85">
        <f t="shared" si="18"/>
        <v>0</v>
      </c>
      <c r="AA153" s="85">
        <f>SUM(AA140:AA148)</f>
        <v>750413283.5</v>
      </c>
      <c r="AB153" s="67"/>
      <c r="AC153" s="67"/>
    </row>
    <row r="154" spans="1:29" ht="78.75">
      <c r="A154" s="61" t="s">
        <v>72</v>
      </c>
      <c r="B154" s="61">
        <v>4</v>
      </c>
      <c r="C154" s="61"/>
      <c r="D154" s="61"/>
      <c r="E154" s="58" t="s">
        <v>73</v>
      </c>
      <c r="F154" s="58" t="s">
        <v>335</v>
      </c>
      <c r="G154" s="57" t="s">
        <v>74</v>
      </c>
      <c r="H154" s="57" t="s">
        <v>336</v>
      </c>
      <c r="I154" s="57" t="s">
        <v>142</v>
      </c>
      <c r="J154" s="32" t="s">
        <v>575</v>
      </c>
      <c r="K154" s="207">
        <v>5.36</v>
      </c>
      <c r="L154" s="32" t="s">
        <v>445</v>
      </c>
      <c r="M154" s="8">
        <v>1</v>
      </c>
      <c r="N154" s="196">
        <v>1</v>
      </c>
      <c r="O154" s="44"/>
      <c r="P154" s="45"/>
      <c r="Q154" s="6"/>
      <c r="R154" s="165">
        <v>109820020.66</v>
      </c>
      <c r="S154" s="165">
        <v>0</v>
      </c>
      <c r="T154" s="165">
        <v>0</v>
      </c>
      <c r="U154" s="165">
        <v>0</v>
      </c>
      <c r="V154" s="165">
        <v>0</v>
      </c>
      <c r="W154" s="165">
        <v>0</v>
      </c>
      <c r="X154" s="165">
        <v>0</v>
      </c>
      <c r="Y154" s="165">
        <v>0</v>
      </c>
      <c r="Z154" s="165">
        <v>0</v>
      </c>
      <c r="AA154" s="165">
        <f>SUM(R154:Z154)</f>
        <v>109820020.66</v>
      </c>
      <c r="AB154" s="165" t="s">
        <v>547</v>
      </c>
      <c r="AC154" s="165"/>
    </row>
    <row r="155" spans="1:29" ht="45">
      <c r="A155" s="61"/>
      <c r="B155" s="61"/>
      <c r="C155" s="61"/>
      <c r="D155" s="61"/>
      <c r="E155" s="58"/>
      <c r="F155" s="58"/>
      <c r="G155" s="58"/>
      <c r="H155" s="58"/>
      <c r="I155" s="58"/>
      <c r="J155" s="32" t="s">
        <v>576</v>
      </c>
      <c r="K155" s="207">
        <v>5.01</v>
      </c>
      <c r="L155" s="32" t="s">
        <v>580</v>
      </c>
      <c r="M155" s="8">
        <v>0</v>
      </c>
      <c r="N155" s="196">
        <v>1</v>
      </c>
      <c r="O155" s="44"/>
      <c r="P155" s="45"/>
      <c r="Q155" s="6"/>
      <c r="R155" s="167"/>
      <c r="S155" s="167"/>
      <c r="T155" s="167"/>
      <c r="U155" s="167"/>
      <c r="V155" s="167"/>
      <c r="W155" s="167"/>
      <c r="X155" s="167"/>
      <c r="Y155" s="167"/>
      <c r="Z155" s="167"/>
      <c r="AA155" s="167"/>
      <c r="AB155" s="167"/>
      <c r="AC155" s="167"/>
    </row>
    <row r="156" spans="1:29" ht="45">
      <c r="A156" s="61"/>
      <c r="B156" s="61"/>
      <c r="C156" s="61"/>
      <c r="D156" s="61"/>
      <c r="E156" s="58"/>
      <c r="F156" s="58"/>
      <c r="G156" s="58"/>
      <c r="H156" s="58"/>
      <c r="I156" s="58"/>
      <c r="J156" s="32" t="s">
        <v>577</v>
      </c>
      <c r="K156" s="207">
        <v>0.65</v>
      </c>
      <c r="L156" s="32" t="s">
        <v>581</v>
      </c>
      <c r="M156" s="8">
        <v>1</v>
      </c>
      <c r="N156" s="196">
        <v>1</v>
      </c>
      <c r="O156" s="44"/>
      <c r="P156" s="45"/>
      <c r="Q156" s="6"/>
      <c r="R156" s="167"/>
      <c r="S156" s="167"/>
      <c r="T156" s="167"/>
      <c r="U156" s="167"/>
      <c r="V156" s="167"/>
      <c r="W156" s="167"/>
      <c r="X156" s="167"/>
      <c r="Y156" s="167"/>
      <c r="Z156" s="167"/>
      <c r="AA156" s="167"/>
      <c r="AB156" s="167"/>
      <c r="AC156" s="167"/>
    </row>
    <row r="157" spans="1:29" ht="45">
      <c r="A157" s="61"/>
      <c r="B157" s="61"/>
      <c r="C157" s="61"/>
      <c r="D157" s="61"/>
      <c r="E157" s="58"/>
      <c r="F157" s="58"/>
      <c r="G157" s="58"/>
      <c r="H157" s="58"/>
      <c r="I157" s="58"/>
      <c r="J157" s="32" t="s">
        <v>578</v>
      </c>
      <c r="K157" s="207">
        <v>3.08</v>
      </c>
      <c r="L157" s="32" t="s">
        <v>582</v>
      </c>
      <c r="M157" s="8">
        <v>1</v>
      </c>
      <c r="N157" s="196">
        <v>1</v>
      </c>
      <c r="O157" s="44"/>
      <c r="P157" s="45"/>
      <c r="Q157" s="6"/>
      <c r="R157" s="167"/>
      <c r="S157" s="167"/>
      <c r="T157" s="167"/>
      <c r="U157" s="167"/>
      <c r="V157" s="167"/>
      <c r="W157" s="167"/>
      <c r="X157" s="167"/>
      <c r="Y157" s="167"/>
      <c r="Z157" s="167"/>
      <c r="AA157" s="167"/>
      <c r="AB157" s="167"/>
      <c r="AC157" s="167"/>
    </row>
    <row r="158" spans="1:29" ht="33.75">
      <c r="A158" s="61"/>
      <c r="B158" s="61"/>
      <c r="C158" s="61"/>
      <c r="D158" s="61"/>
      <c r="E158" s="58"/>
      <c r="F158" s="58"/>
      <c r="G158" s="59"/>
      <c r="H158" s="59"/>
      <c r="I158" s="59"/>
      <c r="J158" s="32" t="s">
        <v>579</v>
      </c>
      <c r="K158" s="207">
        <v>2.34</v>
      </c>
      <c r="L158" s="32" t="s">
        <v>583</v>
      </c>
      <c r="M158" s="8">
        <v>1</v>
      </c>
      <c r="N158" s="196">
        <v>1</v>
      </c>
      <c r="O158" s="44"/>
      <c r="P158" s="45"/>
      <c r="Q158" s="6"/>
      <c r="R158" s="166"/>
      <c r="S158" s="166"/>
      <c r="T158" s="166"/>
      <c r="U158" s="166"/>
      <c r="V158" s="166"/>
      <c r="W158" s="166"/>
      <c r="X158" s="166"/>
      <c r="Y158" s="166"/>
      <c r="Z158" s="166"/>
      <c r="AA158" s="166"/>
      <c r="AB158" s="166"/>
      <c r="AC158" s="166"/>
    </row>
    <row r="159" spans="1:29" ht="22.5">
      <c r="A159" s="83" t="s">
        <v>71</v>
      </c>
      <c r="B159" s="67"/>
      <c r="C159" s="67"/>
      <c r="D159" s="67"/>
      <c r="E159" s="67"/>
      <c r="F159" s="67"/>
      <c r="G159" s="67"/>
      <c r="H159" s="67"/>
      <c r="I159" s="76"/>
      <c r="J159" s="69"/>
      <c r="K159" s="77"/>
      <c r="L159" s="69"/>
      <c r="M159" s="78"/>
      <c r="N159" s="79"/>
      <c r="O159" s="80"/>
      <c r="P159" s="81"/>
      <c r="Q159" s="82"/>
      <c r="R159" s="85">
        <f>SUM(R154)</f>
        <v>109820020.66</v>
      </c>
      <c r="S159" s="85">
        <f aca="true" t="shared" si="19" ref="S159:AA159">SUM(S154)</f>
        <v>0</v>
      </c>
      <c r="T159" s="85">
        <f t="shared" si="19"/>
        <v>0</v>
      </c>
      <c r="U159" s="85">
        <f t="shared" si="19"/>
        <v>0</v>
      </c>
      <c r="V159" s="85">
        <f t="shared" si="19"/>
        <v>0</v>
      </c>
      <c r="W159" s="85">
        <f t="shared" si="19"/>
        <v>0</v>
      </c>
      <c r="X159" s="85">
        <f t="shared" si="19"/>
        <v>0</v>
      </c>
      <c r="Y159" s="85">
        <f t="shared" si="19"/>
        <v>0</v>
      </c>
      <c r="Z159" s="85">
        <f t="shared" si="19"/>
        <v>0</v>
      </c>
      <c r="AA159" s="85">
        <f t="shared" si="19"/>
        <v>109820020.66</v>
      </c>
      <c r="AB159" s="67"/>
      <c r="AC159" s="67"/>
    </row>
    <row r="160" spans="1:29" ht="12.75">
      <c r="A160" s="99" t="s">
        <v>30</v>
      </c>
      <c r="B160" s="100"/>
      <c r="C160" s="100"/>
      <c r="D160" s="100"/>
      <c r="E160" s="100"/>
      <c r="F160" s="100"/>
      <c r="G160" s="100"/>
      <c r="H160" s="100"/>
      <c r="I160" s="100"/>
      <c r="J160" s="100"/>
      <c r="K160" s="101"/>
      <c r="L160" s="100"/>
      <c r="M160" s="100"/>
      <c r="N160" s="100"/>
      <c r="O160" s="100"/>
      <c r="P160" s="100"/>
      <c r="Q160" s="100"/>
      <c r="R160" s="102">
        <f aca="true" t="shared" si="20" ref="R160:AA160">+R159+R153+R139+R121</f>
        <v>1954428329.5</v>
      </c>
      <c r="S160" s="102">
        <f t="shared" si="20"/>
        <v>0</v>
      </c>
      <c r="T160" s="102">
        <f t="shared" si="20"/>
        <v>0</v>
      </c>
      <c r="U160" s="102">
        <f t="shared" si="20"/>
        <v>4930478438.75</v>
      </c>
      <c r="V160" s="102">
        <f t="shared" si="20"/>
        <v>0</v>
      </c>
      <c r="W160" s="102">
        <f t="shared" si="20"/>
        <v>0</v>
      </c>
      <c r="X160" s="102">
        <f t="shared" si="20"/>
        <v>0</v>
      </c>
      <c r="Y160" s="102">
        <f t="shared" si="20"/>
        <v>0</v>
      </c>
      <c r="Z160" s="102">
        <f t="shared" si="20"/>
        <v>0</v>
      </c>
      <c r="AA160" s="102">
        <f t="shared" si="20"/>
        <v>6884906768.25</v>
      </c>
      <c r="AB160" s="100"/>
      <c r="AC160" s="100"/>
    </row>
    <row r="161" spans="1:29" ht="67.5">
      <c r="A161" s="60" t="s">
        <v>1086</v>
      </c>
      <c r="B161" s="60">
        <v>2</v>
      </c>
      <c r="C161" s="60"/>
      <c r="D161" s="60"/>
      <c r="E161" s="172" t="s">
        <v>144</v>
      </c>
      <c r="F161" s="172" t="s">
        <v>366</v>
      </c>
      <c r="G161" s="172" t="s">
        <v>145</v>
      </c>
      <c r="H161" s="172" t="s">
        <v>367</v>
      </c>
      <c r="I161" s="172" t="s">
        <v>146</v>
      </c>
      <c r="J161" s="172" t="s">
        <v>750</v>
      </c>
      <c r="K161" s="225">
        <v>0.15888461538461537</v>
      </c>
      <c r="L161" s="172" t="s">
        <v>752</v>
      </c>
      <c r="M161" s="188">
        <v>0</v>
      </c>
      <c r="N161" s="188">
        <v>5</v>
      </c>
      <c r="O161" s="33" t="s">
        <v>1102</v>
      </c>
      <c r="P161" s="34" t="s">
        <v>1097</v>
      </c>
      <c r="Q161" s="33" t="s">
        <v>758</v>
      </c>
      <c r="R161" s="151">
        <v>369750000</v>
      </c>
      <c r="S161" s="151">
        <v>125000000</v>
      </c>
      <c r="T161" s="151">
        <v>0</v>
      </c>
      <c r="U161" s="151">
        <v>0</v>
      </c>
      <c r="V161" s="151">
        <v>0</v>
      </c>
      <c r="W161" s="151">
        <v>0</v>
      </c>
      <c r="X161" s="151">
        <v>0</v>
      </c>
      <c r="Y161" s="151">
        <v>0</v>
      </c>
      <c r="Z161" s="151">
        <v>0</v>
      </c>
      <c r="AA161" s="151">
        <f aca="true" t="shared" si="21" ref="AA161:AA220">SUM(R161:Z161)</f>
        <v>494750000</v>
      </c>
      <c r="AB161" s="57" t="s">
        <v>755</v>
      </c>
      <c r="AC161" s="57"/>
    </row>
    <row r="162" spans="1:29" ht="56.25">
      <c r="A162" s="61"/>
      <c r="B162" s="61"/>
      <c r="C162" s="61"/>
      <c r="D162" s="61"/>
      <c r="E162" s="117"/>
      <c r="F162" s="117"/>
      <c r="G162" s="117"/>
      <c r="H162" s="117"/>
      <c r="I162" s="117"/>
      <c r="J162" s="117"/>
      <c r="K162" s="117"/>
      <c r="L162" s="117"/>
      <c r="M162" s="117"/>
      <c r="N162" s="117"/>
      <c r="O162" s="33" t="s">
        <v>754</v>
      </c>
      <c r="P162" s="34" t="s">
        <v>1098</v>
      </c>
      <c r="Q162" s="33" t="s">
        <v>758</v>
      </c>
      <c r="R162" s="168"/>
      <c r="S162" s="168"/>
      <c r="T162" s="168"/>
      <c r="U162" s="168"/>
      <c r="V162" s="168"/>
      <c r="W162" s="168"/>
      <c r="X162" s="168"/>
      <c r="Y162" s="168"/>
      <c r="Z162" s="168"/>
      <c r="AA162" s="168"/>
      <c r="AB162" s="58"/>
      <c r="AC162" s="58"/>
    </row>
    <row r="163" spans="1:29" ht="45">
      <c r="A163" s="61"/>
      <c r="B163" s="61"/>
      <c r="C163" s="61"/>
      <c r="D163" s="61"/>
      <c r="E163" s="117"/>
      <c r="F163" s="117"/>
      <c r="G163" s="117"/>
      <c r="H163" s="117"/>
      <c r="I163" s="117"/>
      <c r="J163" s="117"/>
      <c r="K163" s="117"/>
      <c r="L163" s="117"/>
      <c r="M163" s="117"/>
      <c r="N163" s="117"/>
      <c r="O163" s="33" t="s">
        <v>1101</v>
      </c>
      <c r="P163" s="34" t="s">
        <v>1099</v>
      </c>
      <c r="Q163" s="33" t="s">
        <v>758</v>
      </c>
      <c r="R163" s="168"/>
      <c r="S163" s="168"/>
      <c r="T163" s="168"/>
      <c r="U163" s="168"/>
      <c r="V163" s="168"/>
      <c r="W163" s="168"/>
      <c r="X163" s="168"/>
      <c r="Y163" s="168"/>
      <c r="Z163" s="168"/>
      <c r="AA163" s="168"/>
      <c r="AB163" s="58"/>
      <c r="AC163" s="58"/>
    </row>
    <row r="164" spans="1:29" ht="101.25">
      <c r="A164" s="61"/>
      <c r="B164" s="61"/>
      <c r="C164" s="61"/>
      <c r="D164" s="61"/>
      <c r="E164" s="117"/>
      <c r="F164" s="117"/>
      <c r="G164" s="117"/>
      <c r="H164" s="117"/>
      <c r="I164" s="116"/>
      <c r="J164" s="117"/>
      <c r="K164" s="117"/>
      <c r="L164" s="116"/>
      <c r="M164" s="116"/>
      <c r="N164" s="116"/>
      <c r="O164" s="33" t="s">
        <v>757</v>
      </c>
      <c r="P164" s="34" t="s">
        <v>1100</v>
      </c>
      <c r="Q164" s="33" t="s">
        <v>758</v>
      </c>
      <c r="R164" s="152"/>
      <c r="S164" s="152"/>
      <c r="T164" s="152"/>
      <c r="U164" s="152"/>
      <c r="V164" s="152"/>
      <c r="W164" s="152"/>
      <c r="X164" s="152"/>
      <c r="Y164" s="152"/>
      <c r="Z164" s="152"/>
      <c r="AA164" s="152"/>
      <c r="AB164" s="59"/>
      <c r="AC164" s="59"/>
    </row>
    <row r="165" spans="1:29" ht="78.75">
      <c r="A165" s="61"/>
      <c r="B165" s="61"/>
      <c r="C165" s="61"/>
      <c r="D165" s="61"/>
      <c r="E165" s="117"/>
      <c r="F165" s="117"/>
      <c r="G165" s="117"/>
      <c r="H165" s="117"/>
      <c r="I165" s="116" t="s">
        <v>279</v>
      </c>
      <c r="J165" s="116"/>
      <c r="K165" s="116"/>
      <c r="L165" s="172" t="s">
        <v>752</v>
      </c>
      <c r="M165" s="190">
        <v>0</v>
      </c>
      <c r="N165" s="190">
        <v>5</v>
      </c>
      <c r="O165" s="33" t="s">
        <v>782</v>
      </c>
      <c r="P165" s="34" t="s">
        <v>1100</v>
      </c>
      <c r="Q165" s="33" t="s">
        <v>758</v>
      </c>
      <c r="R165" s="2">
        <v>0</v>
      </c>
      <c r="S165" s="1">
        <v>0</v>
      </c>
      <c r="T165" s="1">
        <v>0</v>
      </c>
      <c r="U165" s="1">
        <v>200000000</v>
      </c>
      <c r="V165" s="1">
        <v>0</v>
      </c>
      <c r="W165" s="1">
        <v>0</v>
      </c>
      <c r="X165" s="1">
        <v>0</v>
      </c>
      <c r="Y165" s="1">
        <v>0</v>
      </c>
      <c r="Z165" s="1">
        <v>0</v>
      </c>
      <c r="AA165" s="1">
        <f t="shared" si="21"/>
        <v>200000000</v>
      </c>
      <c r="AB165" s="10" t="s">
        <v>755</v>
      </c>
      <c r="AC165" s="35"/>
    </row>
    <row r="166" spans="1:29" ht="90">
      <c r="A166" s="61"/>
      <c r="B166" s="61"/>
      <c r="C166" s="61"/>
      <c r="D166" s="61"/>
      <c r="E166" s="117"/>
      <c r="F166" s="117"/>
      <c r="G166" s="116"/>
      <c r="H166" s="116"/>
      <c r="I166" s="116" t="s">
        <v>280</v>
      </c>
      <c r="J166" s="7" t="s">
        <v>751</v>
      </c>
      <c r="K166" s="188">
        <v>9.48</v>
      </c>
      <c r="L166" s="7" t="s">
        <v>753</v>
      </c>
      <c r="M166" s="8">
        <v>0</v>
      </c>
      <c r="N166" s="190">
        <v>9</v>
      </c>
      <c r="O166" s="33" t="s">
        <v>759</v>
      </c>
      <c r="P166" s="34" t="s">
        <v>1103</v>
      </c>
      <c r="Q166" s="33" t="s">
        <v>737</v>
      </c>
      <c r="R166" s="2">
        <v>0</v>
      </c>
      <c r="S166" s="1">
        <v>0</v>
      </c>
      <c r="T166" s="1">
        <v>0</v>
      </c>
      <c r="U166" s="1">
        <v>1000000000</v>
      </c>
      <c r="V166" s="1">
        <v>0</v>
      </c>
      <c r="W166" s="1">
        <v>0</v>
      </c>
      <c r="X166" s="1">
        <v>0</v>
      </c>
      <c r="Y166" s="1">
        <v>0</v>
      </c>
      <c r="Z166" s="1">
        <v>0</v>
      </c>
      <c r="AA166" s="1">
        <f t="shared" si="21"/>
        <v>1000000000</v>
      </c>
      <c r="AB166" s="10" t="s">
        <v>756</v>
      </c>
      <c r="AC166" s="35"/>
    </row>
    <row r="167" spans="1:29" ht="45">
      <c r="A167" s="61"/>
      <c r="B167" s="61"/>
      <c r="C167" s="61"/>
      <c r="D167" s="61"/>
      <c r="E167" s="117"/>
      <c r="F167" s="117"/>
      <c r="G167" s="172" t="s">
        <v>147</v>
      </c>
      <c r="H167" s="172" t="s">
        <v>368</v>
      </c>
      <c r="I167" s="32" t="s">
        <v>148</v>
      </c>
      <c r="J167" s="103" t="s">
        <v>760</v>
      </c>
      <c r="K167" s="207">
        <v>0.76</v>
      </c>
      <c r="L167" s="7" t="s">
        <v>761</v>
      </c>
      <c r="M167" s="8">
        <v>0</v>
      </c>
      <c r="N167" s="190">
        <v>8</v>
      </c>
      <c r="O167" s="33" t="s">
        <v>762</v>
      </c>
      <c r="P167" s="4" t="s">
        <v>1105</v>
      </c>
      <c r="Q167" s="33" t="s">
        <v>720</v>
      </c>
      <c r="R167" s="3">
        <v>200880040</v>
      </c>
      <c r="S167" s="3">
        <v>0</v>
      </c>
      <c r="T167" s="1">
        <v>0</v>
      </c>
      <c r="U167" s="1">
        <v>0</v>
      </c>
      <c r="V167" s="1">
        <v>0</v>
      </c>
      <c r="W167" s="1">
        <v>0</v>
      </c>
      <c r="X167" s="1">
        <v>0</v>
      </c>
      <c r="Y167" s="1">
        <v>0</v>
      </c>
      <c r="Z167" s="1">
        <v>0</v>
      </c>
      <c r="AA167" s="1">
        <f t="shared" si="21"/>
        <v>200880040</v>
      </c>
      <c r="AB167" s="9" t="s">
        <v>763</v>
      </c>
      <c r="AC167" s="35"/>
    </row>
    <row r="168" spans="1:29" ht="56.25">
      <c r="A168" s="61"/>
      <c r="B168" s="61"/>
      <c r="C168" s="61"/>
      <c r="D168" s="61"/>
      <c r="E168" s="117"/>
      <c r="F168" s="117"/>
      <c r="G168" s="117"/>
      <c r="H168" s="117"/>
      <c r="I168" s="7" t="s">
        <v>281</v>
      </c>
      <c r="J168" s="172" t="s">
        <v>750</v>
      </c>
      <c r="K168" s="207">
        <v>15.89</v>
      </c>
      <c r="L168" s="172" t="s">
        <v>752</v>
      </c>
      <c r="M168" s="188">
        <v>0</v>
      </c>
      <c r="N168" s="188">
        <v>5</v>
      </c>
      <c r="O168" s="7" t="s">
        <v>281</v>
      </c>
      <c r="P168" s="4" t="s">
        <v>1106</v>
      </c>
      <c r="Q168" s="33" t="s">
        <v>758</v>
      </c>
      <c r="R168" s="3">
        <v>0</v>
      </c>
      <c r="S168" s="3">
        <v>0</v>
      </c>
      <c r="T168" s="1">
        <v>0</v>
      </c>
      <c r="U168" s="1">
        <v>200000000</v>
      </c>
      <c r="V168" s="1">
        <v>0</v>
      </c>
      <c r="W168" s="1">
        <v>0</v>
      </c>
      <c r="X168" s="1">
        <v>0</v>
      </c>
      <c r="Y168" s="1">
        <v>0</v>
      </c>
      <c r="Z168" s="1">
        <v>0</v>
      </c>
      <c r="AA168" s="1">
        <f t="shared" si="21"/>
        <v>200000000</v>
      </c>
      <c r="AB168" s="9" t="s">
        <v>755</v>
      </c>
      <c r="AC168" s="35" t="s">
        <v>764</v>
      </c>
    </row>
    <row r="169" spans="1:29" ht="90">
      <c r="A169" s="61"/>
      <c r="B169" s="61"/>
      <c r="C169" s="61"/>
      <c r="D169" s="61"/>
      <c r="E169" s="117"/>
      <c r="F169" s="117"/>
      <c r="G169" s="116"/>
      <c r="H169" s="116"/>
      <c r="I169" s="32" t="s">
        <v>282</v>
      </c>
      <c r="J169" s="172" t="s">
        <v>586</v>
      </c>
      <c r="K169" s="207">
        <v>9.86</v>
      </c>
      <c r="L169" s="172" t="s">
        <v>587</v>
      </c>
      <c r="M169" s="188">
        <v>0</v>
      </c>
      <c r="N169" s="188">
        <v>80</v>
      </c>
      <c r="O169" s="33" t="s">
        <v>765</v>
      </c>
      <c r="P169" s="4" t="s">
        <v>1107</v>
      </c>
      <c r="Q169" s="33" t="s">
        <v>717</v>
      </c>
      <c r="R169" s="3">
        <v>0</v>
      </c>
      <c r="S169" s="3">
        <v>0</v>
      </c>
      <c r="T169" s="1">
        <v>0</v>
      </c>
      <c r="U169" s="1">
        <v>100000000</v>
      </c>
      <c r="V169" s="1">
        <v>0</v>
      </c>
      <c r="W169" s="1">
        <v>0</v>
      </c>
      <c r="X169" s="1">
        <v>0</v>
      </c>
      <c r="Y169" s="1">
        <v>0</v>
      </c>
      <c r="Z169" s="1">
        <v>0</v>
      </c>
      <c r="AA169" s="1">
        <f t="shared" si="21"/>
        <v>100000000</v>
      </c>
      <c r="AB169" s="9" t="s">
        <v>766</v>
      </c>
      <c r="AC169" s="35"/>
    </row>
    <row r="170" spans="1:29" ht="67.5">
      <c r="A170" s="61"/>
      <c r="B170" s="61"/>
      <c r="C170" s="61"/>
      <c r="D170" s="61"/>
      <c r="E170" s="117"/>
      <c r="F170" s="117"/>
      <c r="G170" s="172" t="s">
        <v>149</v>
      </c>
      <c r="H170" s="172" t="s">
        <v>369</v>
      </c>
      <c r="I170" s="180" t="s">
        <v>150</v>
      </c>
      <c r="J170" s="103" t="s">
        <v>767</v>
      </c>
      <c r="K170" s="157"/>
      <c r="L170" s="7"/>
      <c r="M170" s="8"/>
      <c r="N170" s="36"/>
      <c r="O170" s="33"/>
      <c r="P170" s="4"/>
      <c r="Q170" s="33"/>
      <c r="R170" s="3">
        <v>0</v>
      </c>
      <c r="S170" s="3">
        <v>71250000</v>
      </c>
      <c r="T170" s="1">
        <v>0</v>
      </c>
      <c r="U170" s="1">
        <v>0</v>
      </c>
      <c r="V170" s="1">
        <v>0</v>
      </c>
      <c r="W170" s="1">
        <v>0</v>
      </c>
      <c r="X170" s="1">
        <v>0</v>
      </c>
      <c r="Y170" s="1">
        <v>0</v>
      </c>
      <c r="Z170" s="1">
        <v>0</v>
      </c>
      <c r="AA170" s="1">
        <f t="shared" si="21"/>
        <v>71250000</v>
      </c>
      <c r="AB170" s="9"/>
      <c r="AC170" s="103" t="s">
        <v>767</v>
      </c>
    </row>
    <row r="171" spans="1:29" ht="101.25">
      <c r="A171" s="61"/>
      <c r="B171" s="61"/>
      <c r="C171" s="61"/>
      <c r="D171" s="61"/>
      <c r="E171" s="117"/>
      <c r="F171" s="117"/>
      <c r="G171" s="117"/>
      <c r="H171" s="117"/>
      <c r="I171" s="32" t="s">
        <v>283</v>
      </c>
      <c r="J171" s="103" t="s">
        <v>588</v>
      </c>
      <c r="K171" s="207">
        <v>17.46</v>
      </c>
      <c r="L171" s="7" t="s">
        <v>589</v>
      </c>
      <c r="M171" s="8">
        <v>0</v>
      </c>
      <c r="N171" s="174">
        <v>6</v>
      </c>
      <c r="O171" s="33" t="s">
        <v>773</v>
      </c>
      <c r="P171" s="4" t="s">
        <v>1096</v>
      </c>
      <c r="Q171" s="33" t="s">
        <v>683</v>
      </c>
      <c r="R171" s="3">
        <v>0</v>
      </c>
      <c r="S171" s="3">
        <v>0</v>
      </c>
      <c r="T171" s="1">
        <v>0</v>
      </c>
      <c r="U171" s="1">
        <v>3700000000</v>
      </c>
      <c r="V171" s="1">
        <v>0</v>
      </c>
      <c r="W171" s="1">
        <v>0</v>
      </c>
      <c r="X171" s="1">
        <v>0</v>
      </c>
      <c r="Y171" s="1">
        <v>0</v>
      </c>
      <c r="Z171" s="1">
        <v>0</v>
      </c>
      <c r="AA171" s="1">
        <f t="shared" si="21"/>
        <v>3700000000</v>
      </c>
      <c r="AB171" s="9" t="s">
        <v>774</v>
      </c>
      <c r="AC171" s="35"/>
    </row>
    <row r="172" spans="1:29" ht="90">
      <c r="A172" s="61"/>
      <c r="B172" s="61"/>
      <c r="C172" s="61"/>
      <c r="D172" s="61"/>
      <c r="E172" s="117"/>
      <c r="F172" s="117"/>
      <c r="G172" s="172" t="s">
        <v>203</v>
      </c>
      <c r="H172" s="172" t="s">
        <v>370</v>
      </c>
      <c r="I172" s="32" t="s">
        <v>205</v>
      </c>
      <c r="J172" s="172" t="s">
        <v>584</v>
      </c>
      <c r="K172" s="208">
        <v>45</v>
      </c>
      <c r="L172" s="172" t="s">
        <v>585</v>
      </c>
      <c r="M172" s="188">
        <v>15</v>
      </c>
      <c r="N172" s="188">
        <v>15</v>
      </c>
      <c r="O172" s="32" t="s">
        <v>205</v>
      </c>
      <c r="P172" s="4" t="s">
        <v>1108</v>
      </c>
      <c r="Q172" s="33" t="s">
        <v>758</v>
      </c>
      <c r="R172" s="3">
        <v>0</v>
      </c>
      <c r="S172" s="3">
        <v>0</v>
      </c>
      <c r="T172" s="1">
        <v>134557248</v>
      </c>
      <c r="U172" s="1">
        <v>0</v>
      </c>
      <c r="V172" s="1">
        <v>0</v>
      </c>
      <c r="W172" s="1">
        <v>0</v>
      </c>
      <c r="X172" s="1">
        <v>0</v>
      </c>
      <c r="Y172" s="1">
        <v>0</v>
      </c>
      <c r="Z172" s="1">
        <v>0</v>
      </c>
      <c r="AA172" s="1">
        <f t="shared" si="21"/>
        <v>134557248</v>
      </c>
      <c r="AB172" s="9" t="s">
        <v>779</v>
      </c>
      <c r="AC172" s="35"/>
    </row>
    <row r="173" spans="1:29" ht="90">
      <c r="A173" s="61"/>
      <c r="B173" s="61"/>
      <c r="C173" s="61"/>
      <c r="D173" s="61"/>
      <c r="E173" s="117"/>
      <c r="F173" s="117"/>
      <c r="G173" s="117"/>
      <c r="H173" s="117"/>
      <c r="I173" s="32" t="s">
        <v>206</v>
      </c>
      <c r="J173" s="117"/>
      <c r="K173" s="117"/>
      <c r="L173" s="117"/>
      <c r="M173" s="117"/>
      <c r="N173" s="117"/>
      <c r="O173" s="32" t="s">
        <v>206</v>
      </c>
      <c r="P173" s="4" t="s">
        <v>1109</v>
      </c>
      <c r="Q173" s="33" t="s">
        <v>758</v>
      </c>
      <c r="R173" s="3">
        <v>0</v>
      </c>
      <c r="S173" s="3">
        <v>0</v>
      </c>
      <c r="T173" s="1">
        <v>4803229892.45</v>
      </c>
      <c r="U173" s="1">
        <v>0</v>
      </c>
      <c r="V173" s="1">
        <v>0</v>
      </c>
      <c r="W173" s="1">
        <v>0</v>
      </c>
      <c r="X173" s="1">
        <v>0</v>
      </c>
      <c r="Y173" s="1">
        <v>0</v>
      </c>
      <c r="Z173" s="1">
        <v>0</v>
      </c>
      <c r="AA173" s="1">
        <f t="shared" si="21"/>
        <v>4803229892.45</v>
      </c>
      <c r="AB173" s="9" t="s">
        <v>779</v>
      </c>
      <c r="AC173" s="35"/>
    </row>
    <row r="174" spans="1:29" ht="101.25">
      <c r="A174" s="61"/>
      <c r="B174" s="61"/>
      <c r="C174" s="61"/>
      <c r="D174" s="61"/>
      <c r="E174" s="117"/>
      <c r="F174" s="117"/>
      <c r="G174" s="117"/>
      <c r="H174" s="117"/>
      <c r="I174" s="32" t="s">
        <v>207</v>
      </c>
      <c r="J174" s="117"/>
      <c r="K174" s="117"/>
      <c r="L174" s="117"/>
      <c r="M174" s="117"/>
      <c r="N174" s="117"/>
      <c r="O174" s="32" t="s">
        <v>207</v>
      </c>
      <c r="P174" s="4" t="s">
        <v>1110</v>
      </c>
      <c r="Q174" s="33" t="s">
        <v>758</v>
      </c>
      <c r="R174" s="3">
        <v>0</v>
      </c>
      <c r="S174" s="3">
        <v>0</v>
      </c>
      <c r="T174" s="1">
        <v>178375367.57</v>
      </c>
      <c r="U174" s="1">
        <v>0</v>
      </c>
      <c r="V174" s="1">
        <v>0</v>
      </c>
      <c r="W174" s="1">
        <v>0</v>
      </c>
      <c r="X174" s="1">
        <v>0</v>
      </c>
      <c r="Y174" s="1">
        <v>0</v>
      </c>
      <c r="Z174" s="1">
        <v>0</v>
      </c>
      <c r="AA174" s="1">
        <f t="shared" si="21"/>
        <v>178375367.57</v>
      </c>
      <c r="AB174" s="9" t="s">
        <v>779</v>
      </c>
      <c r="AC174" s="35"/>
    </row>
    <row r="175" spans="1:29" ht="146.25">
      <c r="A175" s="61"/>
      <c r="B175" s="61"/>
      <c r="C175" s="61"/>
      <c r="D175" s="61"/>
      <c r="E175" s="117"/>
      <c r="F175" s="117"/>
      <c r="G175" s="117"/>
      <c r="H175" s="117"/>
      <c r="I175" s="32" t="s">
        <v>208</v>
      </c>
      <c r="J175" s="117"/>
      <c r="K175" s="117"/>
      <c r="L175" s="117"/>
      <c r="M175" s="117"/>
      <c r="N175" s="117"/>
      <c r="O175" s="32" t="s">
        <v>208</v>
      </c>
      <c r="P175" s="4" t="s">
        <v>1110</v>
      </c>
      <c r="Q175" s="33" t="s">
        <v>758</v>
      </c>
      <c r="R175" s="3">
        <v>0</v>
      </c>
      <c r="S175" s="3">
        <v>0</v>
      </c>
      <c r="T175" s="1">
        <v>375360481</v>
      </c>
      <c r="U175" s="1">
        <v>0</v>
      </c>
      <c r="V175" s="1">
        <v>0</v>
      </c>
      <c r="W175" s="1">
        <v>0</v>
      </c>
      <c r="X175" s="1">
        <v>0</v>
      </c>
      <c r="Y175" s="1">
        <v>0</v>
      </c>
      <c r="Z175" s="1">
        <v>0</v>
      </c>
      <c r="AA175" s="1">
        <f t="shared" si="21"/>
        <v>375360481</v>
      </c>
      <c r="AB175" s="9" t="s">
        <v>779</v>
      </c>
      <c r="AC175" s="35"/>
    </row>
    <row r="176" spans="1:29" ht="78.75">
      <c r="A176" s="61"/>
      <c r="B176" s="61"/>
      <c r="C176" s="61"/>
      <c r="D176" s="61"/>
      <c r="E176" s="117"/>
      <c r="F176" s="117"/>
      <c r="G176" s="117"/>
      <c r="H176" s="117"/>
      <c r="I176" s="32" t="s">
        <v>209</v>
      </c>
      <c r="J176" s="117"/>
      <c r="K176" s="117"/>
      <c r="L176" s="117"/>
      <c r="M176" s="117"/>
      <c r="N176" s="117"/>
      <c r="O176" s="32" t="s">
        <v>209</v>
      </c>
      <c r="P176" s="4" t="s">
        <v>1110</v>
      </c>
      <c r="Q176" s="33" t="s">
        <v>758</v>
      </c>
      <c r="R176" s="3">
        <v>0</v>
      </c>
      <c r="S176" s="3">
        <v>0</v>
      </c>
      <c r="T176" s="1">
        <v>290521648.86</v>
      </c>
      <c r="U176" s="1">
        <v>0</v>
      </c>
      <c r="V176" s="1">
        <v>0</v>
      </c>
      <c r="W176" s="1">
        <v>0</v>
      </c>
      <c r="X176" s="1">
        <v>0</v>
      </c>
      <c r="Y176" s="1">
        <v>0</v>
      </c>
      <c r="Z176" s="1">
        <v>0</v>
      </c>
      <c r="AA176" s="1">
        <f t="shared" si="21"/>
        <v>290521648.86</v>
      </c>
      <c r="AB176" s="9" t="s">
        <v>779</v>
      </c>
      <c r="AC176" s="35"/>
    </row>
    <row r="177" spans="1:29" ht="78.75">
      <c r="A177" s="61"/>
      <c r="B177" s="61"/>
      <c r="C177" s="61"/>
      <c r="D177" s="61"/>
      <c r="E177" s="117"/>
      <c r="F177" s="117"/>
      <c r="G177" s="117"/>
      <c r="H177" s="117"/>
      <c r="I177" s="32" t="s">
        <v>210</v>
      </c>
      <c r="J177" s="117"/>
      <c r="K177" s="117"/>
      <c r="L177" s="117"/>
      <c r="M177" s="117"/>
      <c r="N177" s="117"/>
      <c r="O177" s="32" t="s">
        <v>210</v>
      </c>
      <c r="P177" s="4" t="s">
        <v>1110</v>
      </c>
      <c r="Q177" s="33" t="s">
        <v>758</v>
      </c>
      <c r="R177" s="3">
        <v>0</v>
      </c>
      <c r="S177" s="3">
        <v>0</v>
      </c>
      <c r="T177" s="1">
        <v>410148210</v>
      </c>
      <c r="U177" s="1">
        <v>0</v>
      </c>
      <c r="V177" s="1">
        <v>0</v>
      </c>
      <c r="W177" s="1">
        <v>0</v>
      </c>
      <c r="X177" s="1">
        <v>0</v>
      </c>
      <c r="Y177" s="1">
        <v>0</v>
      </c>
      <c r="Z177" s="1">
        <v>0</v>
      </c>
      <c r="AA177" s="1">
        <f t="shared" si="21"/>
        <v>410148210</v>
      </c>
      <c r="AB177" s="9" t="s">
        <v>779</v>
      </c>
      <c r="AC177" s="35"/>
    </row>
    <row r="178" spans="1:29" ht="101.25">
      <c r="A178" s="61"/>
      <c r="B178" s="61"/>
      <c r="C178" s="61"/>
      <c r="D178" s="61"/>
      <c r="E178" s="117"/>
      <c r="F178" s="117"/>
      <c r="G178" s="117"/>
      <c r="H178" s="117"/>
      <c r="I178" s="32" t="s">
        <v>211</v>
      </c>
      <c r="J178" s="117"/>
      <c r="K178" s="117"/>
      <c r="L178" s="117"/>
      <c r="M178" s="117"/>
      <c r="N178" s="117"/>
      <c r="O178" s="32" t="s">
        <v>211</v>
      </c>
      <c r="P178" s="4" t="s">
        <v>1110</v>
      </c>
      <c r="Q178" s="33" t="s">
        <v>758</v>
      </c>
      <c r="R178" s="3">
        <v>0</v>
      </c>
      <c r="S178" s="3">
        <v>0</v>
      </c>
      <c r="T178" s="1">
        <v>22296920.95</v>
      </c>
      <c r="U178" s="1">
        <v>0</v>
      </c>
      <c r="V178" s="1">
        <v>0</v>
      </c>
      <c r="W178" s="1">
        <v>0</v>
      </c>
      <c r="X178" s="1">
        <v>0</v>
      </c>
      <c r="Y178" s="1">
        <v>0</v>
      </c>
      <c r="Z178" s="1">
        <v>0</v>
      </c>
      <c r="AA178" s="1">
        <f t="shared" si="21"/>
        <v>22296920.95</v>
      </c>
      <c r="AB178" s="9" t="s">
        <v>779</v>
      </c>
      <c r="AC178" s="35"/>
    </row>
    <row r="179" spans="1:29" ht="112.5">
      <c r="A179" s="61"/>
      <c r="B179" s="61"/>
      <c r="C179" s="61"/>
      <c r="D179" s="61"/>
      <c r="E179" s="117"/>
      <c r="F179" s="117"/>
      <c r="G179" s="117"/>
      <c r="H179" s="117"/>
      <c r="I179" s="32" t="s">
        <v>212</v>
      </c>
      <c r="J179" s="117"/>
      <c r="K179" s="117"/>
      <c r="L179" s="117"/>
      <c r="M179" s="117"/>
      <c r="N179" s="117"/>
      <c r="O179" s="32" t="s">
        <v>212</v>
      </c>
      <c r="P179" s="4" t="s">
        <v>1110</v>
      </c>
      <c r="Q179" s="33" t="s">
        <v>758</v>
      </c>
      <c r="R179" s="3">
        <v>0</v>
      </c>
      <c r="S179" s="3">
        <v>0</v>
      </c>
      <c r="T179" s="1">
        <v>133781525.68</v>
      </c>
      <c r="U179" s="1">
        <v>0</v>
      </c>
      <c r="V179" s="1">
        <v>0</v>
      </c>
      <c r="W179" s="1">
        <v>0</v>
      </c>
      <c r="X179" s="1">
        <v>0</v>
      </c>
      <c r="Y179" s="1">
        <v>0</v>
      </c>
      <c r="Z179" s="1">
        <v>0</v>
      </c>
      <c r="AA179" s="1">
        <f t="shared" si="21"/>
        <v>133781525.68</v>
      </c>
      <c r="AB179" s="9" t="s">
        <v>779</v>
      </c>
      <c r="AC179" s="35"/>
    </row>
    <row r="180" spans="1:29" ht="112.5">
      <c r="A180" s="61"/>
      <c r="B180" s="61"/>
      <c r="C180" s="61"/>
      <c r="D180" s="61"/>
      <c r="E180" s="117"/>
      <c r="F180" s="117"/>
      <c r="G180" s="117"/>
      <c r="H180" s="117"/>
      <c r="I180" s="32" t="s">
        <v>213</v>
      </c>
      <c r="J180" s="117"/>
      <c r="K180" s="117"/>
      <c r="L180" s="117"/>
      <c r="M180" s="117"/>
      <c r="N180" s="117"/>
      <c r="O180" s="32" t="s">
        <v>213</v>
      </c>
      <c r="P180" s="4" t="s">
        <v>1110</v>
      </c>
      <c r="Q180" s="33" t="s">
        <v>758</v>
      </c>
      <c r="R180" s="3">
        <v>0</v>
      </c>
      <c r="S180" s="3">
        <v>0</v>
      </c>
      <c r="T180" s="1">
        <v>44593841.89</v>
      </c>
      <c r="U180" s="1">
        <v>0</v>
      </c>
      <c r="V180" s="1">
        <v>0</v>
      </c>
      <c r="W180" s="1">
        <v>0</v>
      </c>
      <c r="X180" s="1">
        <v>0</v>
      </c>
      <c r="Y180" s="1">
        <v>0</v>
      </c>
      <c r="Z180" s="1">
        <v>0</v>
      </c>
      <c r="AA180" s="1">
        <f t="shared" si="21"/>
        <v>44593841.89</v>
      </c>
      <c r="AB180" s="9" t="s">
        <v>779</v>
      </c>
      <c r="AC180" s="35"/>
    </row>
    <row r="181" spans="1:29" ht="112.5">
      <c r="A181" s="61"/>
      <c r="B181" s="61"/>
      <c r="C181" s="61"/>
      <c r="D181" s="61"/>
      <c r="E181" s="117"/>
      <c r="F181" s="117"/>
      <c r="G181" s="117"/>
      <c r="H181" s="117"/>
      <c r="I181" s="32" t="s">
        <v>214</v>
      </c>
      <c r="J181" s="117"/>
      <c r="K181" s="117"/>
      <c r="L181" s="117"/>
      <c r="M181" s="117"/>
      <c r="N181" s="117"/>
      <c r="O181" s="32" t="s">
        <v>214</v>
      </c>
      <c r="P181" s="4" t="s">
        <v>1110</v>
      </c>
      <c r="Q181" s="33" t="s">
        <v>758</v>
      </c>
      <c r="R181" s="3">
        <v>0</v>
      </c>
      <c r="S181" s="3">
        <v>0</v>
      </c>
      <c r="T181" s="1">
        <v>22296920.95</v>
      </c>
      <c r="U181" s="1">
        <v>0</v>
      </c>
      <c r="V181" s="1">
        <v>0</v>
      </c>
      <c r="W181" s="1">
        <v>0</v>
      </c>
      <c r="X181" s="1">
        <v>0</v>
      </c>
      <c r="Y181" s="1">
        <v>0</v>
      </c>
      <c r="Z181" s="1">
        <v>0</v>
      </c>
      <c r="AA181" s="1">
        <f t="shared" si="21"/>
        <v>22296920.95</v>
      </c>
      <c r="AB181" s="9" t="s">
        <v>779</v>
      </c>
      <c r="AC181" s="35"/>
    </row>
    <row r="182" spans="1:29" ht="90">
      <c r="A182" s="61"/>
      <c r="B182" s="61"/>
      <c r="C182" s="61"/>
      <c r="D182" s="61"/>
      <c r="E182" s="117"/>
      <c r="F182" s="117"/>
      <c r="G182" s="117"/>
      <c r="H182" s="117"/>
      <c r="I182" s="32" t="s">
        <v>215</v>
      </c>
      <c r="J182" s="117"/>
      <c r="K182" s="117"/>
      <c r="L182" s="117"/>
      <c r="M182" s="117"/>
      <c r="N182" s="117"/>
      <c r="O182" s="32" t="s">
        <v>215</v>
      </c>
      <c r="P182" s="4" t="s">
        <v>1110</v>
      </c>
      <c r="Q182" s="33" t="s">
        <v>758</v>
      </c>
      <c r="R182" s="3">
        <v>0</v>
      </c>
      <c r="S182" s="3">
        <v>0</v>
      </c>
      <c r="T182" s="1">
        <v>17841447.14</v>
      </c>
      <c r="U182" s="1">
        <v>0</v>
      </c>
      <c r="V182" s="1">
        <v>0</v>
      </c>
      <c r="W182" s="1">
        <v>0</v>
      </c>
      <c r="X182" s="1">
        <v>0</v>
      </c>
      <c r="Y182" s="1">
        <v>0</v>
      </c>
      <c r="Z182" s="1">
        <v>0</v>
      </c>
      <c r="AA182" s="1">
        <f t="shared" si="21"/>
        <v>17841447.14</v>
      </c>
      <c r="AB182" s="9" t="s">
        <v>779</v>
      </c>
      <c r="AC182" s="35"/>
    </row>
    <row r="183" spans="1:29" ht="168.75">
      <c r="A183" s="61"/>
      <c r="B183" s="61"/>
      <c r="C183" s="61"/>
      <c r="D183" s="61"/>
      <c r="E183" s="117"/>
      <c r="F183" s="117"/>
      <c r="G183" s="117"/>
      <c r="H183" s="117"/>
      <c r="I183" s="32" t="s">
        <v>216</v>
      </c>
      <c r="J183" s="117"/>
      <c r="K183" s="117"/>
      <c r="L183" s="117"/>
      <c r="M183" s="117"/>
      <c r="N183" s="117"/>
      <c r="O183" s="32" t="s">
        <v>216</v>
      </c>
      <c r="P183" s="4" t="s">
        <v>1046</v>
      </c>
      <c r="Q183" s="33" t="s">
        <v>758</v>
      </c>
      <c r="R183" s="3">
        <v>0</v>
      </c>
      <c r="S183" s="3">
        <v>0</v>
      </c>
      <c r="T183" s="1">
        <v>25000000</v>
      </c>
      <c r="U183" s="1">
        <v>0</v>
      </c>
      <c r="V183" s="1">
        <v>0</v>
      </c>
      <c r="W183" s="1">
        <v>0</v>
      </c>
      <c r="X183" s="1">
        <v>0</v>
      </c>
      <c r="Y183" s="1">
        <v>0</v>
      </c>
      <c r="Z183" s="1">
        <v>0</v>
      </c>
      <c r="AA183" s="1">
        <f t="shared" si="21"/>
        <v>25000000</v>
      </c>
      <c r="AB183" s="9" t="s">
        <v>779</v>
      </c>
      <c r="AC183" s="35"/>
    </row>
    <row r="184" spans="1:29" ht="56.25">
      <c r="A184" s="61"/>
      <c r="B184" s="61"/>
      <c r="C184" s="61"/>
      <c r="D184" s="61"/>
      <c r="E184" s="117"/>
      <c r="F184" s="117"/>
      <c r="G184" s="117"/>
      <c r="H184" s="117"/>
      <c r="I184" s="32" t="s">
        <v>217</v>
      </c>
      <c r="J184" s="117"/>
      <c r="K184" s="117"/>
      <c r="L184" s="117"/>
      <c r="M184" s="117"/>
      <c r="N184" s="117"/>
      <c r="O184" s="32" t="s">
        <v>217</v>
      </c>
      <c r="P184" s="4" t="s">
        <v>1111</v>
      </c>
      <c r="Q184" s="33" t="s">
        <v>758</v>
      </c>
      <c r="R184" s="3">
        <v>0</v>
      </c>
      <c r="S184" s="3">
        <v>0</v>
      </c>
      <c r="T184" s="1">
        <v>500000000</v>
      </c>
      <c r="U184" s="1">
        <v>0</v>
      </c>
      <c r="V184" s="1">
        <v>0</v>
      </c>
      <c r="W184" s="1">
        <v>0</v>
      </c>
      <c r="X184" s="1">
        <v>0</v>
      </c>
      <c r="Y184" s="1">
        <v>0</v>
      </c>
      <c r="Z184" s="1">
        <v>0</v>
      </c>
      <c r="AA184" s="1">
        <f t="shared" si="21"/>
        <v>500000000</v>
      </c>
      <c r="AB184" s="9" t="s">
        <v>779</v>
      </c>
      <c r="AC184" s="35"/>
    </row>
    <row r="185" spans="1:29" ht="56.25">
      <c r="A185" s="61"/>
      <c r="B185" s="61"/>
      <c r="C185" s="61"/>
      <c r="D185" s="61"/>
      <c r="E185" s="117"/>
      <c r="F185" s="117"/>
      <c r="G185" s="117"/>
      <c r="H185" s="117"/>
      <c r="I185" s="32" t="s">
        <v>218</v>
      </c>
      <c r="J185" s="117"/>
      <c r="K185" s="117"/>
      <c r="L185" s="117"/>
      <c r="M185" s="117"/>
      <c r="N185" s="117"/>
      <c r="O185" s="32" t="s">
        <v>218</v>
      </c>
      <c r="P185" s="4" t="s">
        <v>1111</v>
      </c>
      <c r="Q185" s="33" t="s">
        <v>758</v>
      </c>
      <c r="R185" s="3">
        <v>0</v>
      </c>
      <c r="S185" s="3">
        <v>0</v>
      </c>
      <c r="T185" s="1">
        <v>233352077</v>
      </c>
      <c r="U185" s="1">
        <v>0</v>
      </c>
      <c r="V185" s="1">
        <v>0</v>
      </c>
      <c r="W185" s="1">
        <v>0</v>
      </c>
      <c r="X185" s="1">
        <v>0</v>
      </c>
      <c r="Y185" s="1">
        <v>0</v>
      </c>
      <c r="Z185" s="1">
        <v>0</v>
      </c>
      <c r="AA185" s="1">
        <f t="shared" si="21"/>
        <v>233352077</v>
      </c>
      <c r="AB185" s="9" t="s">
        <v>779</v>
      </c>
      <c r="AC185" s="35"/>
    </row>
    <row r="186" spans="1:29" ht="90">
      <c r="A186" s="61"/>
      <c r="B186" s="61"/>
      <c r="C186" s="61"/>
      <c r="D186" s="61"/>
      <c r="E186" s="117"/>
      <c r="F186" s="117"/>
      <c r="G186" s="117"/>
      <c r="H186" s="117"/>
      <c r="I186" s="32" t="s">
        <v>219</v>
      </c>
      <c r="J186" s="117"/>
      <c r="K186" s="117"/>
      <c r="L186" s="117"/>
      <c r="M186" s="117"/>
      <c r="N186" s="117"/>
      <c r="O186" s="32" t="s">
        <v>219</v>
      </c>
      <c r="P186" s="4" t="s">
        <v>1108</v>
      </c>
      <c r="Q186" s="33" t="s">
        <v>758</v>
      </c>
      <c r="R186" s="3">
        <v>0</v>
      </c>
      <c r="S186" s="3">
        <v>0</v>
      </c>
      <c r="T186" s="1">
        <v>206868168</v>
      </c>
      <c r="U186" s="1">
        <v>0</v>
      </c>
      <c r="V186" s="1">
        <v>0</v>
      </c>
      <c r="W186" s="1">
        <v>0</v>
      </c>
      <c r="X186" s="1">
        <v>0</v>
      </c>
      <c r="Y186" s="1">
        <v>0</v>
      </c>
      <c r="Z186" s="1">
        <v>0</v>
      </c>
      <c r="AA186" s="1">
        <f t="shared" si="21"/>
        <v>206868168</v>
      </c>
      <c r="AB186" s="9" t="s">
        <v>779</v>
      </c>
      <c r="AC186" s="35"/>
    </row>
    <row r="187" spans="1:29" ht="123.75">
      <c r="A187" s="61"/>
      <c r="B187" s="61"/>
      <c r="C187" s="61"/>
      <c r="D187" s="61"/>
      <c r="E187" s="117"/>
      <c r="F187" s="117"/>
      <c r="G187" s="117"/>
      <c r="H187" s="117"/>
      <c r="I187" s="32" t="s">
        <v>220</v>
      </c>
      <c r="J187" s="117"/>
      <c r="K187" s="117"/>
      <c r="L187" s="117"/>
      <c r="M187" s="117"/>
      <c r="N187" s="117"/>
      <c r="O187" s="32" t="s">
        <v>220</v>
      </c>
      <c r="P187" s="4" t="s">
        <v>1109</v>
      </c>
      <c r="Q187" s="33" t="s">
        <v>758</v>
      </c>
      <c r="R187" s="3">
        <v>0</v>
      </c>
      <c r="S187" s="3">
        <v>0</v>
      </c>
      <c r="T187" s="1">
        <v>67823494093</v>
      </c>
      <c r="U187" s="1">
        <v>0</v>
      </c>
      <c r="V187" s="1">
        <v>0</v>
      </c>
      <c r="W187" s="1">
        <v>0</v>
      </c>
      <c r="X187" s="1">
        <v>0</v>
      </c>
      <c r="Y187" s="1">
        <v>0</v>
      </c>
      <c r="Z187" s="1">
        <v>0</v>
      </c>
      <c r="AA187" s="1">
        <f t="shared" si="21"/>
        <v>67823494093</v>
      </c>
      <c r="AB187" s="9" t="s">
        <v>779</v>
      </c>
      <c r="AC187" s="35"/>
    </row>
    <row r="188" spans="1:29" ht="78.75">
      <c r="A188" s="61"/>
      <c r="B188" s="61"/>
      <c r="C188" s="61"/>
      <c r="D188" s="61"/>
      <c r="E188" s="117"/>
      <c r="F188" s="117"/>
      <c r="G188" s="117"/>
      <c r="H188" s="117"/>
      <c r="I188" s="32" t="s">
        <v>221</v>
      </c>
      <c r="J188" s="117"/>
      <c r="K188" s="117"/>
      <c r="L188" s="117"/>
      <c r="M188" s="117"/>
      <c r="N188" s="117"/>
      <c r="O188" s="32" t="s">
        <v>221</v>
      </c>
      <c r="P188" s="4" t="s">
        <v>1110</v>
      </c>
      <c r="Q188" s="33" t="s">
        <v>758</v>
      </c>
      <c r="R188" s="3">
        <v>0</v>
      </c>
      <c r="S188" s="3">
        <v>0</v>
      </c>
      <c r="T188" s="1">
        <v>2668597914.2</v>
      </c>
      <c r="U188" s="1">
        <v>0</v>
      </c>
      <c r="V188" s="1">
        <v>0</v>
      </c>
      <c r="W188" s="1">
        <v>0</v>
      </c>
      <c r="X188" s="1">
        <v>0</v>
      </c>
      <c r="Y188" s="1">
        <v>0</v>
      </c>
      <c r="Z188" s="1">
        <v>0</v>
      </c>
      <c r="AA188" s="1">
        <f t="shared" si="21"/>
        <v>2668597914.2</v>
      </c>
      <c r="AB188" s="9" t="s">
        <v>779</v>
      </c>
      <c r="AC188" s="35"/>
    </row>
    <row r="189" spans="1:29" ht="78.75">
      <c r="A189" s="61"/>
      <c r="B189" s="61"/>
      <c r="C189" s="61"/>
      <c r="D189" s="61"/>
      <c r="E189" s="117"/>
      <c r="F189" s="117"/>
      <c r="G189" s="117"/>
      <c r="H189" s="117"/>
      <c r="I189" s="32" t="s">
        <v>222</v>
      </c>
      <c r="J189" s="117"/>
      <c r="K189" s="117"/>
      <c r="L189" s="117"/>
      <c r="M189" s="117"/>
      <c r="N189" s="117"/>
      <c r="O189" s="32" t="s">
        <v>222</v>
      </c>
      <c r="P189" s="4" t="s">
        <v>1110</v>
      </c>
      <c r="Q189" s="33" t="s">
        <v>758</v>
      </c>
      <c r="R189" s="3">
        <v>0</v>
      </c>
      <c r="S189" s="3">
        <v>0</v>
      </c>
      <c r="T189" s="1">
        <v>333574739.28</v>
      </c>
      <c r="U189" s="1">
        <v>0</v>
      </c>
      <c r="V189" s="1">
        <v>0</v>
      </c>
      <c r="W189" s="1">
        <v>0</v>
      </c>
      <c r="X189" s="1">
        <v>0</v>
      </c>
      <c r="Y189" s="1">
        <v>0</v>
      </c>
      <c r="Z189" s="1">
        <v>0</v>
      </c>
      <c r="AA189" s="1">
        <f t="shared" si="21"/>
        <v>333574739.28</v>
      </c>
      <c r="AB189" s="9" t="s">
        <v>779</v>
      </c>
      <c r="AC189" s="35"/>
    </row>
    <row r="190" spans="1:29" ht="90">
      <c r="A190" s="61"/>
      <c r="B190" s="61"/>
      <c r="C190" s="61"/>
      <c r="D190" s="61"/>
      <c r="E190" s="117"/>
      <c r="F190" s="117"/>
      <c r="G190" s="117"/>
      <c r="H190" s="117"/>
      <c r="I190" s="32" t="s">
        <v>223</v>
      </c>
      <c r="J190" s="117"/>
      <c r="K190" s="117"/>
      <c r="L190" s="117"/>
      <c r="M190" s="117"/>
      <c r="N190" s="117"/>
      <c r="O190" s="32" t="s">
        <v>223</v>
      </c>
      <c r="P190" s="4" t="s">
        <v>1110</v>
      </c>
      <c r="Q190" s="33" t="s">
        <v>758</v>
      </c>
      <c r="R190" s="3">
        <v>0</v>
      </c>
      <c r="S190" s="3">
        <v>0</v>
      </c>
      <c r="T190" s="1">
        <v>2001448435.68</v>
      </c>
      <c r="U190" s="1">
        <v>0</v>
      </c>
      <c r="V190" s="1">
        <v>0</v>
      </c>
      <c r="W190" s="1">
        <v>0</v>
      </c>
      <c r="X190" s="1">
        <v>0</v>
      </c>
      <c r="Y190" s="1">
        <v>0</v>
      </c>
      <c r="Z190" s="1">
        <v>0</v>
      </c>
      <c r="AA190" s="1">
        <f t="shared" si="21"/>
        <v>2001448435.68</v>
      </c>
      <c r="AB190" s="9" t="s">
        <v>779</v>
      </c>
      <c r="AC190" s="35"/>
    </row>
    <row r="191" spans="1:29" ht="90">
      <c r="A191" s="61"/>
      <c r="B191" s="61"/>
      <c r="C191" s="61"/>
      <c r="D191" s="61"/>
      <c r="E191" s="117"/>
      <c r="F191" s="117"/>
      <c r="G191" s="117"/>
      <c r="H191" s="117"/>
      <c r="I191" s="32" t="s">
        <v>224</v>
      </c>
      <c r="J191" s="117"/>
      <c r="K191" s="117"/>
      <c r="L191" s="117"/>
      <c r="M191" s="117"/>
      <c r="N191" s="117"/>
      <c r="O191" s="32" t="s">
        <v>224</v>
      </c>
      <c r="P191" s="4" t="s">
        <v>1110</v>
      </c>
      <c r="Q191" s="33" t="s">
        <v>758</v>
      </c>
      <c r="R191" s="3">
        <v>0</v>
      </c>
      <c r="S191" s="3">
        <v>0</v>
      </c>
      <c r="T191" s="1">
        <v>667149478.56</v>
      </c>
      <c r="U191" s="1">
        <v>0</v>
      </c>
      <c r="V191" s="1">
        <v>0</v>
      </c>
      <c r="W191" s="1">
        <v>0</v>
      </c>
      <c r="X191" s="1">
        <v>0</v>
      </c>
      <c r="Y191" s="1">
        <v>0</v>
      </c>
      <c r="Z191" s="1">
        <v>0</v>
      </c>
      <c r="AA191" s="1">
        <f t="shared" si="21"/>
        <v>667149478.56</v>
      </c>
      <c r="AB191" s="9" t="s">
        <v>779</v>
      </c>
      <c r="AC191" s="35"/>
    </row>
    <row r="192" spans="1:29" ht="90">
      <c r="A192" s="61"/>
      <c r="B192" s="61"/>
      <c r="C192" s="61"/>
      <c r="D192" s="61"/>
      <c r="E192" s="117"/>
      <c r="F192" s="117"/>
      <c r="G192" s="117"/>
      <c r="H192" s="117"/>
      <c r="I192" s="32" t="s">
        <v>225</v>
      </c>
      <c r="J192" s="117"/>
      <c r="K192" s="117"/>
      <c r="L192" s="117"/>
      <c r="M192" s="117"/>
      <c r="N192" s="117"/>
      <c r="O192" s="32" t="s">
        <v>225</v>
      </c>
      <c r="P192" s="4" t="s">
        <v>1110</v>
      </c>
      <c r="Q192" s="33" t="s">
        <v>758</v>
      </c>
      <c r="R192" s="3">
        <v>0</v>
      </c>
      <c r="S192" s="3">
        <v>0</v>
      </c>
      <c r="T192" s="1">
        <v>333574739.28</v>
      </c>
      <c r="U192" s="1">
        <v>0</v>
      </c>
      <c r="V192" s="1">
        <v>0</v>
      </c>
      <c r="W192" s="1">
        <v>0</v>
      </c>
      <c r="X192" s="1">
        <v>0</v>
      </c>
      <c r="Y192" s="1">
        <v>0</v>
      </c>
      <c r="Z192" s="1">
        <v>0</v>
      </c>
      <c r="AA192" s="1">
        <f t="shared" si="21"/>
        <v>333574739.28</v>
      </c>
      <c r="AB192" s="9" t="s">
        <v>779</v>
      </c>
      <c r="AC192" s="35"/>
    </row>
    <row r="193" spans="1:29" ht="78.75">
      <c r="A193" s="61"/>
      <c r="B193" s="61"/>
      <c r="C193" s="61"/>
      <c r="D193" s="61"/>
      <c r="E193" s="117"/>
      <c r="F193" s="117"/>
      <c r="G193" s="117"/>
      <c r="H193" s="117"/>
      <c r="I193" s="32" t="s">
        <v>226</v>
      </c>
      <c r="J193" s="117"/>
      <c r="K193" s="117"/>
      <c r="L193" s="117"/>
      <c r="M193" s="117"/>
      <c r="N193" s="117"/>
      <c r="O193" s="32" t="s">
        <v>226</v>
      </c>
      <c r="P193" s="4" t="s">
        <v>1110</v>
      </c>
      <c r="Q193" s="33" t="s">
        <v>758</v>
      </c>
      <c r="R193" s="3">
        <v>0</v>
      </c>
      <c r="S193" s="3">
        <v>0</v>
      </c>
      <c r="T193" s="1">
        <v>5655041022</v>
      </c>
      <c r="U193" s="1">
        <v>0</v>
      </c>
      <c r="V193" s="1">
        <v>0</v>
      </c>
      <c r="W193" s="1">
        <v>0</v>
      </c>
      <c r="X193" s="1">
        <v>0</v>
      </c>
      <c r="Y193" s="1">
        <v>0</v>
      </c>
      <c r="Z193" s="1">
        <v>0</v>
      </c>
      <c r="AA193" s="1">
        <f t="shared" si="21"/>
        <v>5655041022</v>
      </c>
      <c r="AB193" s="9" t="s">
        <v>779</v>
      </c>
      <c r="AC193" s="35"/>
    </row>
    <row r="194" spans="1:29" ht="123.75">
      <c r="A194" s="61"/>
      <c r="B194" s="61"/>
      <c r="C194" s="61"/>
      <c r="D194" s="61"/>
      <c r="E194" s="117"/>
      <c r="F194" s="117"/>
      <c r="G194" s="117"/>
      <c r="H194" s="117"/>
      <c r="I194" s="32" t="s">
        <v>227</v>
      </c>
      <c r="J194" s="117"/>
      <c r="K194" s="117"/>
      <c r="L194" s="117"/>
      <c r="M194" s="117"/>
      <c r="N194" s="117"/>
      <c r="O194" s="32" t="s">
        <v>227</v>
      </c>
      <c r="P194" s="4" t="s">
        <v>1110</v>
      </c>
      <c r="Q194" s="33" t="s">
        <v>758</v>
      </c>
      <c r="R194" s="3">
        <v>0</v>
      </c>
      <c r="S194" s="3">
        <v>0</v>
      </c>
      <c r="T194" s="1">
        <v>5004209445</v>
      </c>
      <c r="U194" s="1">
        <v>0</v>
      </c>
      <c r="V194" s="1">
        <v>0</v>
      </c>
      <c r="W194" s="1">
        <v>0</v>
      </c>
      <c r="X194" s="1">
        <v>0</v>
      </c>
      <c r="Y194" s="1">
        <v>0</v>
      </c>
      <c r="Z194" s="1">
        <v>0</v>
      </c>
      <c r="AA194" s="1">
        <f t="shared" si="21"/>
        <v>5004209445</v>
      </c>
      <c r="AB194" s="9" t="s">
        <v>779</v>
      </c>
      <c r="AC194" s="35"/>
    </row>
    <row r="195" spans="1:29" ht="101.25">
      <c r="A195" s="61"/>
      <c r="B195" s="61"/>
      <c r="C195" s="61"/>
      <c r="D195" s="61"/>
      <c r="E195" s="117"/>
      <c r="F195" s="117"/>
      <c r="G195" s="117"/>
      <c r="H195" s="117"/>
      <c r="I195" s="32" t="s">
        <v>228</v>
      </c>
      <c r="J195" s="117"/>
      <c r="K195" s="117"/>
      <c r="L195" s="117"/>
      <c r="M195" s="117"/>
      <c r="N195" s="117"/>
      <c r="O195" s="32" t="s">
        <v>228</v>
      </c>
      <c r="P195" s="4" t="s">
        <v>1108</v>
      </c>
      <c r="Q195" s="33" t="s">
        <v>758</v>
      </c>
      <c r="R195" s="3">
        <v>0</v>
      </c>
      <c r="S195" s="3">
        <v>0</v>
      </c>
      <c r="T195" s="1">
        <v>1060862.4</v>
      </c>
      <c r="U195" s="1">
        <v>0</v>
      </c>
      <c r="V195" s="1">
        <v>0</v>
      </c>
      <c r="W195" s="1">
        <v>0</v>
      </c>
      <c r="X195" s="1">
        <v>0</v>
      </c>
      <c r="Y195" s="1">
        <v>0</v>
      </c>
      <c r="Z195" s="1">
        <v>0</v>
      </c>
      <c r="AA195" s="1">
        <f t="shared" si="21"/>
        <v>1060862.4</v>
      </c>
      <c r="AB195" s="9" t="s">
        <v>779</v>
      </c>
      <c r="AC195" s="35"/>
    </row>
    <row r="196" spans="1:29" ht="90">
      <c r="A196" s="61"/>
      <c r="B196" s="61"/>
      <c r="C196" s="61"/>
      <c r="D196" s="61"/>
      <c r="E196" s="117"/>
      <c r="F196" s="117"/>
      <c r="G196" s="117"/>
      <c r="H196" s="117"/>
      <c r="I196" s="32" t="s">
        <v>204</v>
      </c>
      <c r="J196" s="117"/>
      <c r="K196" s="117"/>
      <c r="L196" s="117"/>
      <c r="M196" s="117"/>
      <c r="N196" s="117"/>
      <c r="O196" s="32" t="s">
        <v>204</v>
      </c>
      <c r="P196" s="4" t="s">
        <v>1109</v>
      </c>
      <c r="Q196" s="33" t="s">
        <v>758</v>
      </c>
      <c r="R196" s="3">
        <v>0</v>
      </c>
      <c r="S196" s="3">
        <v>0</v>
      </c>
      <c r="T196" s="1">
        <v>5393860660</v>
      </c>
      <c r="U196" s="1">
        <v>0</v>
      </c>
      <c r="V196" s="1">
        <v>0</v>
      </c>
      <c r="W196" s="1">
        <v>0</v>
      </c>
      <c r="X196" s="1">
        <v>0</v>
      </c>
      <c r="Y196" s="1">
        <v>0</v>
      </c>
      <c r="Z196" s="1">
        <v>0</v>
      </c>
      <c r="AA196" s="1">
        <f t="shared" si="21"/>
        <v>5393860660</v>
      </c>
      <c r="AB196" s="9" t="s">
        <v>779</v>
      </c>
      <c r="AC196" s="35"/>
    </row>
    <row r="197" spans="1:29" ht="90">
      <c r="A197" s="61"/>
      <c r="B197" s="61"/>
      <c r="C197" s="61"/>
      <c r="D197" s="61"/>
      <c r="E197" s="117"/>
      <c r="F197" s="117"/>
      <c r="G197" s="117"/>
      <c r="H197" s="117"/>
      <c r="I197" s="32" t="s">
        <v>229</v>
      </c>
      <c r="J197" s="117"/>
      <c r="K197" s="117"/>
      <c r="L197" s="117"/>
      <c r="M197" s="117"/>
      <c r="N197" s="117"/>
      <c r="O197" s="32" t="s">
        <v>229</v>
      </c>
      <c r="P197" s="4" t="s">
        <v>1110</v>
      </c>
      <c r="Q197" s="33" t="s">
        <v>758</v>
      </c>
      <c r="R197" s="3">
        <v>0</v>
      </c>
      <c r="S197" s="3">
        <v>0</v>
      </c>
      <c r="T197" s="1">
        <v>199238271.81</v>
      </c>
      <c r="U197" s="1">
        <v>0</v>
      </c>
      <c r="V197" s="1">
        <v>0</v>
      </c>
      <c r="W197" s="1">
        <v>0</v>
      </c>
      <c r="X197" s="1">
        <v>0</v>
      </c>
      <c r="Y197" s="1">
        <v>0</v>
      </c>
      <c r="Z197" s="1">
        <v>0</v>
      </c>
      <c r="AA197" s="1">
        <f t="shared" si="21"/>
        <v>199238271.81</v>
      </c>
      <c r="AB197" s="9" t="s">
        <v>779</v>
      </c>
      <c r="AC197" s="35"/>
    </row>
    <row r="198" spans="1:29" ht="90">
      <c r="A198" s="61"/>
      <c r="B198" s="61"/>
      <c r="C198" s="61"/>
      <c r="D198" s="61"/>
      <c r="E198" s="117"/>
      <c r="F198" s="117"/>
      <c r="G198" s="117"/>
      <c r="H198" s="117"/>
      <c r="I198" s="32" t="s">
        <v>230</v>
      </c>
      <c r="J198" s="117"/>
      <c r="K198" s="117"/>
      <c r="L198" s="117"/>
      <c r="M198" s="117"/>
      <c r="N198" s="117"/>
      <c r="O198" s="32" t="s">
        <v>230</v>
      </c>
      <c r="P198" s="4" t="s">
        <v>1110</v>
      </c>
      <c r="Q198" s="33" t="s">
        <v>758</v>
      </c>
      <c r="R198" s="3">
        <v>0</v>
      </c>
      <c r="S198" s="3">
        <v>0</v>
      </c>
      <c r="T198" s="1">
        <v>24904783.98</v>
      </c>
      <c r="U198" s="1">
        <v>0</v>
      </c>
      <c r="V198" s="1">
        <v>0</v>
      </c>
      <c r="W198" s="1">
        <v>0</v>
      </c>
      <c r="X198" s="1">
        <v>0</v>
      </c>
      <c r="Y198" s="1">
        <v>0</v>
      </c>
      <c r="Z198" s="1">
        <v>0</v>
      </c>
      <c r="AA198" s="1">
        <f t="shared" si="21"/>
        <v>24904783.98</v>
      </c>
      <c r="AB198" s="9" t="s">
        <v>779</v>
      </c>
      <c r="AC198" s="35"/>
    </row>
    <row r="199" spans="1:29" ht="90">
      <c r="A199" s="61"/>
      <c r="B199" s="61"/>
      <c r="C199" s="61"/>
      <c r="D199" s="61"/>
      <c r="E199" s="117"/>
      <c r="F199" s="117"/>
      <c r="G199" s="117"/>
      <c r="H199" s="117"/>
      <c r="I199" s="32" t="s">
        <v>231</v>
      </c>
      <c r="J199" s="117"/>
      <c r="K199" s="117"/>
      <c r="L199" s="117"/>
      <c r="M199" s="117"/>
      <c r="N199" s="117"/>
      <c r="O199" s="32" t="s">
        <v>231</v>
      </c>
      <c r="P199" s="4" t="s">
        <v>1110</v>
      </c>
      <c r="Q199" s="33" t="s">
        <v>758</v>
      </c>
      <c r="R199" s="3">
        <v>0</v>
      </c>
      <c r="S199" s="3">
        <v>0</v>
      </c>
      <c r="T199" s="1">
        <v>149428703.85</v>
      </c>
      <c r="U199" s="1">
        <v>0</v>
      </c>
      <c r="V199" s="1">
        <v>0</v>
      </c>
      <c r="W199" s="1">
        <v>0</v>
      </c>
      <c r="X199" s="1">
        <v>0</v>
      </c>
      <c r="Y199" s="1">
        <v>0</v>
      </c>
      <c r="Z199" s="1">
        <v>0</v>
      </c>
      <c r="AA199" s="1">
        <f t="shared" si="21"/>
        <v>149428703.85</v>
      </c>
      <c r="AB199" s="9" t="s">
        <v>779</v>
      </c>
      <c r="AC199" s="35"/>
    </row>
    <row r="200" spans="1:29" ht="90">
      <c r="A200" s="61"/>
      <c r="B200" s="61"/>
      <c r="C200" s="61"/>
      <c r="D200" s="61"/>
      <c r="E200" s="117"/>
      <c r="F200" s="117"/>
      <c r="G200" s="117"/>
      <c r="H200" s="117"/>
      <c r="I200" s="32" t="s">
        <v>232</v>
      </c>
      <c r="J200" s="117"/>
      <c r="K200" s="117"/>
      <c r="L200" s="117"/>
      <c r="M200" s="117"/>
      <c r="N200" s="117"/>
      <c r="O200" s="32" t="s">
        <v>232</v>
      </c>
      <c r="P200" s="4" t="s">
        <v>1110</v>
      </c>
      <c r="Q200" s="33" t="s">
        <v>758</v>
      </c>
      <c r="R200" s="3">
        <v>0</v>
      </c>
      <c r="S200" s="3">
        <v>0</v>
      </c>
      <c r="T200" s="1">
        <v>49809567.95</v>
      </c>
      <c r="U200" s="1">
        <v>0</v>
      </c>
      <c r="V200" s="1">
        <v>0</v>
      </c>
      <c r="W200" s="1">
        <v>0</v>
      </c>
      <c r="X200" s="1">
        <v>0</v>
      </c>
      <c r="Y200" s="1">
        <v>0</v>
      </c>
      <c r="Z200" s="1">
        <v>0</v>
      </c>
      <c r="AA200" s="1">
        <f t="shared" si="21"/>
        <v>49809567.95</v>
      </c>
      <c r="AB200" s="9" t="s">
        <v>779</v>
      </c>
      <c r="AC200" s="35"/>
    </row>
    <row r="201" spans="1:29" ht="90">
      <c r="A201" s="61"/>
      <c r="B201" s="61"/>
      <c r="C201" s="61"/>
      <c r="D201" s="61"/>
      <c r="E201" s="117"/>
      <c r="F201" s="117"/>
      <c r="G201" s="117"/>
      <c r="H201" s="117"/>
      <c r="I201" s="32" t="s">
        <v>233</v>
      </c>
      <c r="J201" s="117"/>
      <c r="K201" s="117"/>
      <c r="L201" s="117"/>
      <c r="M201" s="117"/>
      <c r="N201" s="117"/>
      <c r="O201" s="32" t="s">
        <v>233</v>
      </c>
      <c r="P201" s="4" t="s">
        <v>1110</v>
      </c>
      <c r="Q201" s="33" t="s">
        <v>758</v>
      </c>
      <c r="R201" s="3">
        <v>0</v>
      </c>
      <c r="S201" s="3">
        <v>0</v>
      </c>
      <c r="T201" s="1">
        <v>24904783.98</v>
      </c>
      <c r="U201" s="1">
        <v>0</v>
      </c>
      <c r="V201" s="1">
        <v>0</v>
      </c>
      <c r="W201" s="1">
        <v>0</v>
      </c>
      <c r="X201" s="1">
        <v>0</v>
      </c>
      <c r="Y201" s="1">
        <v>0</v>
      </c>
      <c r="Z201" s="1">
        <v>0</v>
      </c>
      <c r="AA201" s="1">
        <f t="shared" si="21"/>
        <v>24904783.98</v>
      </c>
      <c r="AB201" s="9" t="s">
        <v>779</v>
      </c>
      <c r="AC201" s="35"/>
    </row>
    <row r="202" spans="1:29" ht="78.75">
      <c r="A202" s="61"/>
      <c r="B202" s="61"/>
      <c r="C202" s="61"/>
      <c r="D202" s="61"/>
      <c r="E202" s="117"/>
      <c r="F202" s="117"/>
      <c r="G202" s="117"/>
      <c r="H202" s="117"/>
      <c r="I202" s="32" t="s">
        <v>234</v>
      </c>
      <c r="J202" s="117"/>
      <c r="K202" s="117"/>
      <c r="L202" s="117"/>
      <c r="M202" s="117"/>
      <c r="N202" s="117"/>
      <c r="O202" s="32" t="s">
        <v>234</v>
      </c>
      <c r="P202" s="4" t="s">
        <v>1110</v>
      </c>
      <c r="Q202" s="33" t="s">
        <v>758</v>
      </c>
      <c r="R202" s="3">
        <v>0</v>
      </c>
      <c r="S202" s="3">
        <v>0</v>
      </c>
      <c r="T202" s="1">
        <v>447133594.88</v>
      </c>
      <c r="U202" s="1">
        <v>0</v>
      </c>
      <c r="V202" s="1">
        <v>0</v>
      </c>
      <c r="W202" s="1">
        <v>0</v>
      </c>
      <c r="X202" s="1">
        <v>0</v>
      </c>
      <c r="Y202" s="1">
        <v>0</v>
      </c>
      <c r="Z202" s="1">
        <v>0</v>
      </c>
      <c r="AA202" s="1">
        <f t="shared" si="21"/>
        <v>447133594.88</v>
      </c>
      <c r="AB202" s="9" t="s">
        <v>779</v>
      </c>
      <c r="AC202" s="35"/>
    </row>
    <row r="203" spans="1:29" ht="135">
      <c r="A203" s="61"/>
      <c r="B203" s="61"/>
      <c r="C203" s="61"/>
      <c r="D203" s="61"/>
      <c r="E203" s="117"/>
      <c r="F203" s="117"/>
      <c r="G203" s="117"/>
      <c r="H203" s="117"/>
      <c r="I203" s="32" t="s">
        <v>235</v>
      </c>
      <c r="J203" s="117"/>
      <c r="K203" s="117"/>
      <c r="L203" s="117"/>
      <c r="M203" s="117"/>
      <c r="N203" s="117"/>
      <c r="O203" s="32" t="s">
        <v>235</v>
      </c>
      <c r="P203" s="4" t="s">
        <v>1110</v>
      </c>
      <c r="Q203" s="33" t="s">
        <v>758</v>
      </c>
      <c r="R203" s="3">
        <v>0</v>
      </c>
      <c r="S203" s="3">
        <v>0</v>
      </c>
      <c r="T203" s="1">
        <v>401232005.61</v>
      </c>
      <c r="U203" s="1">
        <v>0</v>
      </c>
      <c r="V203" s="1">
        <v>0</v>
      </c>
      <c r="W203" s="1">
        <v>0</v>
      </c>
      <c r="X203" s="1">
        <v>0</v>
      </c>
      <c r="Y203" s="1">
        <v>0</v>
      </c>
      <c r="Z203" s="1">
        <v>0</v>
      </c>
      <c r="AA203" s="1">
        <f t="shared" si="21"/>
        <v>401232005.61</v>
      </c>
      <c r="AB203" s="9" t="s">
        <v>779</v>
      </c>
      <c r="AC203" s="35"/>
    </row>
    <row r="204" spans="1:29" ht="67.5">
      <c r="A204" s="61"/>
      <c r="B204" s="61"/>
      <c r="C204" s="61"/>
      <c r="D204" s="61"/>
      <c r="E204" s="117"/>
      <c r="F204" s="117"/>
      <c r="G204" s="117"/>
      <c r="H204" s="117"/>
      <c r="I204" s="32" t="s">
        <v>236</v>
      </c>
      <c r="J204" s="117"/>
      <c r="K204" s="117"/>
      <c r="L204" s="117"/>
      <c r="M204" s="117"/>
      <c r="N204" s="117"/>
      <c r="O204" s="32" t="s">
        <v>236</v>
      </c>
      <c r="P204" s="4" t="s">
        <v>1112</v>
      </c>
      <c r="Q204" s="33" t="s">
        <v>758</v>
      </c>
      <c r="R204" s="3">
        <v>0</v>
      </c>
      <c r="S204" s="3">
        <v>0</v>
      </c>
      <c r="T204" s="1">
        <v>4459400</v>
      </c>
      <c r="U204" s="1">
        <v>0</v>
      </c>
      <c r="V204" s="1">
        <v>0</v>
      </c>
      <c r="W204" s="1">
        <v>0</v>
      </c>
      <c r="X204" s="1">
        <v>0</v>
      </c>
      <c r="Y204" s="1">
        <v>0</v>
      </c>
      <c r="Z204" s="1">
        <v>0</v>
      </c>
      <c r="AA204" s="1">
        <f t="shared" si="21"/>
        <v>4459400</v>
      </c>
      <c r="AB204" s="9" t="s">
        <v>779</v>
      </c>
      <c r="AC204" s="35"/>
    </row>
    <row r="205" spans="1:29" ht="45">
      <c r="A205" s="61"/>
      <c r="B205" s="61"/>
      <c r="C205" s="61"/>
      <c r="D205" s="61"/>
      <c r="E205" s="117"/>
      <c r="F205" s="117"/>
      <c r="G205" s="117"/>
      <c r="H205" s="117"/>
      <c r="I205" s="32" t="s">
        <v>237</v>
      </c>
      <c r="J205" s="117"/>
      <c r="K205" s="117"/>
      <c r="L205" s="117"/>
      <c r="M205" s="117"/>
      <c r="N205" s="117"/>
      <c r="O205" s="32" t="s">
        <v>237</v>
      </c>
      <c r="P205" s="4" t="s">
        <v>1096</v>
      </c>
      <c r="Q205" s="33" t="s">
        <v>758</v>
      </c>
      <c r="R205" s="3">
        <v>0</v>
      </c>
      <c r="S205" s="3">
        <v>0</v>
      </c>
      <c r="T205" s="1">
        <v>4459400</v>
      </c>
      <c r="U205" s="1">
        <v>0</v>
      </c>
      <c r="V205" s="1">
        <v>0</v>
      </c>
      <c r="W205" s="1">
        <v>0</v>
      </c>
      <c r="X205" s="1">
        <v>0</v>
      </c>
      <c r="Y205" s="1">
        <v>0</v>
      </c>
      <c r="Z205" s="1">
        <v>0</v>
      </c>
      <c r="AA205" s="1">
        <f t="shared" si="21"/>
        <v>4459400</v>
      </c>
      <c r="AB205" s="9" t="s">
        <v>779</v>
      </c>
      <c r="AC205" s="35"/>
    </row>
    <row r="206" spans="1:29" ht="101.25">
      <c r="A206" s="61"/>
      <c r="B206" s="61"/>
      <c r="C206" s="61"/>
      <c r="D206" s="61"/>
      <c r="E206" s="117"/>
      <c r="F206" s="117"/>
      <c r="G206" s="117"/>
      <c r="H206" s="117"/>
      <c r="I206" s="32" t="s">
        <v>238</v>
      </c>
      <c r="J206" s="117"/>
      <c r="K206" s="117"/>
      <c r="L206" s="117"/>
      <c r="M206" s="117"/>
      <c r="N206" s="117"/>
      <c r="O206" s="32" t="s">
        <v>238</v>
      </c>
      <c r="P206" s="4" t="s">
        <v>1113</v>
      </c>
      <c r="Q206" s="33" t="s">
        <v>758</v>
      </c>
      <c r="R206" s="3">
        <v>0</v>
      </c>
      <c r="S206" s="3">
        <v>0</v>
      </c>
      <c r="T206" s="1">
        <v>100000000</v>
      </c>
      <c r="U206" s="1">
        <v>0</v>
      </c>
      <c r="V206" s="1">
        <v>0</v>
      </c>
      <c r="W206" s="1">
        <v>0</v>
      </c>
      <c r="X206" s="1">
        <v>0</v>
      </c>
      <c r="Y206" s="1">
        <v>0</v>
      </c>
      <c r="Z206" s="1">
        <v>0</v>
      </c>
      <c r="AA206" s="1">
        <f t="shared" si="21"/>
        <v>100000000</v>
      </c>
      <c r="AB206" s="9" t="s">
        <v>779</v>
      </c>
      <c r="AC206" s="35"/>
    </row>
    <row r="207" spans="1:29" ht="123.75">
      <c r="A207" s="61"/>
      <c r="B207" s="61"/>
      <c r="C207" s="61"/>
      <c r="D207" s="61"/>
      <c r="E207" s="117"/>
      <c r="F207" s="117"/>
      <c r="G207" s="117"/>
      <c r="H207" s="117"/>
      <c r="I207" s="32" t="s">
        <v>239</v>
      </c>
      <c r="J207" s="117"/>
      <c r="K207" s="117"/>
      <c r="L207" s="117"/>
      <c r="M207" s="117"/>
      <c r="N207" s="117"/>
      <c r="O207" s="32" t="s">
        <v>239</v>
      </c>
      <c r="P207" s="4" t="s">
        <v>1114</v>
      </c>
      <c r="Q207" s="33" t="s">
        <v>758</v>
      </c>
      <c r="R207" s="3">
        <v>0</v>
      </c>
      <c r="S207" s="3">
        <v>0</v>
      </c>
      <c r="T207" s="1">
        <v>708992260</v>
      </c>
      <c r="U207" s="1">
        <v>0</v>
      </c>
      <c r="V207" s="1">
        <v>0</v>
      </c>
      <c r="W207" s="1">
        <v>0</v>
      </c>
      <c r="X207" s="1">
        <v>0</v>
      </c>
      <c r="Y207" s="1">
        <v>0</v>
      </c>
      <c r="Z207" s="1">
        <v>0</v>
      </c>
      <c r="AA207" s="1">
        <f t="shared" si="21"/>
        <v>708992260</v>
      </c>
      <c r="AB207" s="9" t="s">
        <v>779</v>
      </c>
      <c r="AC207" s="35"/>
    </row>
    <row r="208" spans="1:29" ht="101.25">
      <c r="A208" s="61"/>
      <c r="B208" s="61"/>
      <c r="C208" s="61"/>
      <c r="D208" s="61"/>
      <c r="E208" s="117"/>
      <c r="F208" s="117"/>
      <c r="G208" s="117"/>
      <c r="H208" s="117"/>
      <c r="I208" s="32" t="s">
        <v>240</v>
      </c>
      <c r="J208" s="117"/>
      <c r="K208" s="117"/>
      <c r="L208" s="117"/>
      <c r="M208" s="117"/>
      <c r="N208" s="117"/>
      <c r="O208" s="32" t="s">
        <v>240</v>
      </c>
      <c r="P208" s="4" t="s">
        <v>1115</v>
      </c>
      <c r="Q208" s="33" t="s">
        <v>758</v>
      </c>
      <c r="R208" s="3">
        <v>0</v>
      </c>
      <c r="S208" s="3">
        <v>0</v>
      </c>
      <c r="T208" s="1">
        <v>5000000</v>
      </c>
      <c r="U208" s="1">
        <v>0</v>
      </c>
      <c r="V208" s="1">
        <v>0</v>
      </c>
      <c r="W208" s="1">
        <v>0</v>
      </c>
      <c r="X208" s="1">
        <v>0</v>
      </c>
      <c r="Y208" s="1">
        <v>0</v>
      </c>
      <c r="Z208" s="1">
        <v>0</v>
      </c>
      <c r="AA208" s="1">
        <f t="shared" si="21"/>
        <v>5000000</v>
      </c>
      <c r="AB208" s="9" t="s">
        <v>779</v>
      </c>
      <c r="AC208" s="35"/>
    </row>
    <row r="209" spans="1:29" ht="101.25">
      <c r="A209" s="61"/>
      <c r="B209" s="61"/>
      <c r="C209" s="61"/>
      <c r="D209" s="61"/>
      <c r="E209" s="117"/>
      <c r="F209" s="117"/>
      <c r="G209" s="117"/>
      <c r="H209" s="117"/>
      <c r="I209" s="32" t="s">
        <v>241</v>
      </c>
      <c r="J209" s="117"/>
      <c r="K209" s="117"/>
      <c r="L209" s="117"/>
      <c r="M209" s="117"/>
      <c r="N209" s="117"/>
      <c r="O209" s="32" t="s">
        <v>241</v>
      </c>
      <c r="P209" s="4" t="s">
        <v>1116</v>
      </c>
      <c r="Q209" s="33" t="s">
        <v>758</v>
      </c>
      <c r="R209" s="3">
        <v>0</v>
      </c>
      <c r="S209" s="3">
        <v>0</v>
      </c>
      <c r="T209" s="1">
        <v>50000000</v>
      </c>
      <c r="U209" s="1">
        <v>0</v>
      </c>
      <c r="V209" s="1">
        <v>0</v>
      </c>
      <c r="W209" s="1">
        <v>0</v>
      </c>
      <c r="X209" s="1">
        <v>0</v>
      </c>
      <c r="Y209" s="1">
        <v>0</v>
      </c>
      <c r="Z209" s="1">
        <v>0</v>
      </c>
      <c r="AA209" s="1">
        <f t="shared" si="21"/>
        <v>50000000</v>
      </c>
      <c r="AB209" s="9" t="s">
        <v>779</v>
      </c>
      <c r="AC209" s="35"/>
    </row>
    <row r="210" spans="1:29" ht="78.75">
      <c r="A210" s="61"/>
      <c r="B210" s="61"/>
      <c r="C210" s="61"/>
      <c r="D210" s="61"/>
      <c r="E210" s="117"/>
      <c r="F210" s="117"/>
      <c r="G210" s="117"/>
      <c r="H210" s="117"/>
      <c r="I210" s="32" t="s">
        <v>242</v>
      </c>
      <c r="J210" s="117"/>
      <c r="K210" s="117"/>
      <c r="L210" s="117"/>
      <c r="M210" s="117"/>
      <c r="N210" s="117"/>
      <c r="O210" s="32" t="s">
        <v>242</v>
      </c>
      <c r="P210" s="4" t="s">
        <v>1115</v>
      </c>
      <c r="Q210" s="33" t="s">
        <v>758</v>
      </c>
      <c r="R210" s="3">
        <v>0</v>
      </c>
      <c r="S210" s="3">
        <v>0</v>
      </c>
      <c r="T210" s="1">
        <v>400000000</v>
      </c>
      <c r="U210" s="1">
        <v>0</v>
      </c>
      <c r="V210" s="1">
        <v>0</v>
      </c>
      <c r="W210" s="1">
        <v>0</v>
      </c>
      <c r="X210" s="1">
        <v>0</v>
      </c>
      <c r="Y210" s="1">
        <v>0</v>
      </c>
      <c r="Z210" s="1">
        <v>0</v>
      </c>
      <c r="AA210" s="1">
        <f t="shared" si="21"/>
        <v>400000000</v>
      </c>
      <c r="AB210" s="9" t="s">
        <v>779</v>
      </c>
      <c r="AC210" s="35"/>
    </row>
    <row r="211" spans="1:29" ht="101.25">
      <c r="A211" s="61"/>
      <c r="B211" s="61"/>
      <c r="C211" s="61"/>
      <c r="D211" s="61"/>
      <c r="E211" s="117"/>
      <c r="F211" s="117"/>
      <c r="G211" s="117"/>
      <c r="H211" s="117"/>
      <c r="I211" s="32" t="s">
        <v>243</v>
      </c>
      <c r="J211" s="117"/>
      <c r="K211" s="117"/>
      <c r="L211" s="117"/>
      <c r="M211" s="117"/>
      <c r="N211" s="117"/>
      <c r="O211" s="32" t="s">
        <v>243</v>
      </c>
      <c r="P211" s="4" t="s">
        <v>1116</v>
      </c>
      <c r="Q211" s="33" t="s">
        <v>758</v>
      </c>
      <c r="R211" s="3">
        <v>0</v>
      </c>
      <c r="S211" s="3">
        <v>0</v>
      </c>
      <c r="T211" s="1">
        <v>80912400</v>
      </c>
      <c r="U211" s="1">
        <v>0</v>
      </c>
      <c r="V211" s="1">
        <v>0</v>
      </c>
      <c r="W211" s="1">
        <v>0</v>
      </c>
      <c r="X211" s="1">
        <v>0</v>
      </c>
      <c r="Y211" s="1">
        <v>0</v>
      </c>
      <c r="Z211" s="1">
        <v>0</v>
      </c>
      <c r="AA211" s="1">
        <f t="shared" si="21"/>
        <v>80912400</v>
      </c>
      <c r="AB211" s="9" t="s">
        <v>779</v>
      </c>
      <c r="AC211" s="35"/>
    </row>
    <row r="212" spans="1:29" ht="56.25">
      <c r="A212" s="61"/>
      <c r="B212" s="61"/>
      <c r="C212" s="61"/>
      <c r="D212" s="61"/>
      <c r="E212" s="117"/>
      <c r="F212" s="117"/>
      <c r="G212" s="117"/>
      <c r="H212" s="117"/>
      <c r="I212" s="32" t="s">
        <v>244</v>
      </c>
      <c r="J212" s="117"/>
      <c r="K212" s="117"/>
      <c r="L212" s="117"/>
      <c r="M212" s="117"/>
      <c r="N212" s="117"/>
      <c r="O212" s="32" t="s">
        <v>244</v>
      </c>
      <c r="P212" s="4" t="s">
        <v>1117</v>
      </c>
      <c r="Q212" s="33" t="s">
        <v>758</v>
      </c>
      <c r="R212" s="3">
        <v>0</v>
      </c>
      <c r="S212" s="3">
        <v>0</v>
      </c>
      <c r="T212" s="1">
        <v>50000000</v>
      </c>
      <c r="U212" s="1">
        <v>0</v>
      </c>
      <c r="V212" s="1">
        <v>0</v>
      </c>
      <c r="W212" s="1">
        <v>0</v>
      </c>
      <c r="X212" s="1">
        <v>0</v>
      </c>
      <c r="Y212" s="1">
        <v>0</v>
      </c>
      <c r="Z212" s="1">
        <v>0</v>
      </c>
      <c r="AA212" s="1">
        <f t="shared" si="21"/>
        <v>50000000</v>
      </c>
      <c r="AB212" s="9" t="s">
        <v>779</v>
      </c>
      <c r="AC212" s="35"/>
    </row>
    <row r="213" spans="1:29" ht="90">
      <c r="A213" s="61"/>
      <c r="B213" s="61"/>
      <c r="C213" s="61"/>
      <c r="D213" s="61"/>
      <c r="E213" s="117"/>
      <c r="F213" s="117"/>
      <c r="G213" s="117"/>
      <c r="H213" s="117"/>
      <c r="I213" s="32" t="s">
        <v>245</v>
      </c>
      <c r="J213" s="117"/>
      <c r="K213" s="117"/>
      <c r="L213" s="117"/>
      <c r="M213" s="117"/>
      <c r="N213" s="117"/>
      <c r="O213" s="32" t="s">
        <v>245</v>
      </c>
      <c r="P213" s="4" t="s">
        <v>1118</v>
      </c>
      <c r="Q213" s="33" t="s">
        <v>758</v>
      </c>
      <c r="R213" s="3">
        <v>0</v>
      </c>
      <c r="S213" s="3">
        <v>0</v>
      </c>
      <c r="T213" s="1">
        <v>100000000</v>
      </c>
      <c r="U213" s="1">
        <v>0</v>
      </c>
      <c r="V213" s="1">
        <v>0</v>
      </c>
      <c r="W213" s="1">
        <v>0</v>
      </c>
      <c r="X213" s="1">
        <v>0</v>
      </c>
      <c r="Y213" s="1">
        <v>0</v>
      </c>
      <c r="Z213" s="1">
        <v>0</v>
      </c>
      <c r="AA213" s="1">
        <f t="shared" si="21"/>
        <v>100000000</v>
      </c>
      <c r="AB213" s="9" t="s">
        <v>779</v>
      </c>
      <c r="AC213" s="35"/>
    </row>
    <row r="214" spans="1:29" ht="146.25">
      <c r="A214" s="61"/>
      <c r="B214" s="61"/>
      <c r="C214" s="61"/>
      <c r="D214" s="61"/>
      <c r="E214" s="117"/>
      <c r="F214" s="117"/>
      <c r="G214" s="117"/>
      <c r="H214" s="117"/>
      <c r="I214" s="32" t="s">
        <v>246</v>
      </c>
      <c r="J214" s="116"/>
      <c r="K214" s="116"/>
      <c r="L214" s="116"/>
      <c r="M214" s="116"/>
      <c r="N214" s="116"/>
      <c r="O214" s="32" t="s">
        <v>246</v>
      </c>
      <c r="P214" s="4" t="s">
        <v>1115</v>
      </c>
      <c r="Q214" s="33" t="s">
        <v>758</v>
      </c>
      <c r="R214" s="3">
        <v>0</v>
      </c>
      <c r="S214" s="3">
        <v>0</v>
      </c>
      <c r="T214" s="1">
        <v>464918716</v>
      </c>
      <c r="U214" s="1">
        <v>0</v>
      </c>
      <c r="V214" s="1">
        <v>0</v>
      </c>
      <c r="W214" s="1">
        <v>0</v>
      </c>
      <c r="X214" s="1">
        <v>0</v>
      </c>
      <c r="Y214" s="1">
        <v>0</v>
      </c>
      <c r="Z214" s="1">
        <v>0</v>
      </c>
      <c r="AA214" s="1">
        <f t="shared" si="21"/>
        <v>464918716</v>
      </c>
      <c r="AB214" s="9" t="s">
        <v>779</v>
      </c>
      <c r="AC214" s="35"/>
    </row>
    <row r="215" spans="1:29" ht="56.25">
      <c r="A215" s="61"/>
      <c r="B215" s="61"/>
      <c r="C215" s="61"/>
      <c r="D215" s="61"/>
      <c r="E215" s="116"/>
      <c r="F215" s="116"/>
      <c r="G215" s="180" t="s">
        <v>1091</v>
      </c>
      <c r="H215" s="180" t="s">
        <v>1092</v>
      </c>
      <c r="I215" s="180" t="s">
        <v>1093</v>
      </c>
      <c r="J215" s="116" t="s">
        <v>1094</v>
      </c>
      <c r="K215" s="190">
        <v>7.5600000000000005</v>
      </c>
      <c r="L215" s="116" t="s">
        <v>1095</v>
      </c>
      <c r="M215" s="190">
        <v>1</v>
      </c>
      <c r="N215" s="190">
        <v>1</v>
      </c>
      <c r="O215" s="32" t="s">
        <v>1093</v>
      </c>
      <c r="P215" s="4" t="s">
        <v>1096</v>
      </c>
      <c r="Q215" s="33" t="s">
        <v>758</v>
      </c>
      <c r="R215" s="3">
        <v>0</v>
      </c>
      <c r="S215" s="3">
        <v>0</v>
      </c>
      <c r="T215" s="1">
        <v>0</v>
      </c>
      <c r="U215" s="1">
        <v>50000000</v>
      </c>
      <c r="V215" s="1">
        <v>0</v>
      </c>
      <c r="W215" s="1">
        <v>0</v>
      </c>
      <c r="X215" s="1">
        <v>0</v>
      </c>
      <c r="Y215" s="1">
        <v>0</v>
      </c>
      <c r="Z215" s="1">
        <v>0</v>
      </c>
      <c r="AA215" s="1">
        <f t="shared" si="21"/>
        <v>50000000</v>
      </c>
      <c r="AB215" s="9"/>
      <c r="AC215" s="35"/>
    </row>
    <row r="216" spans="1:29" ht="112.5">
      <c r="A216" s="61"/>
      <c r="B216" s="61"/>
      <c r="C216" s="61"/>
      <c r="D216" s="61"/>
      <c r="E216" s="57" t="s">
        <v>43</v>
      </c>
      <c r="F216" s="57" t="s">
        <v>326</v>
      </c>
      <c r="G216" s="59" t="s">
        <v>50</v>
      </c>
      <c r="H216" s="11" t="s">
        <v>329</v>
      </c>
      <c r="I216" s="32" t="s">
        <v>169</v>
      </c>
      <c r="J216" s="103" t="s">
        <v>769</v>
      </c>
      <c r="K216" s="226">
        <v>11.303999999999998</v>
      </c>
      <c r="L216" s="4" t="s">
        <v>770</v>
      </c>
      <c r="M216" s="8">
        <v>0</v>
      </c>
      <c r="N216" s="174">
        <v>18</v>
      </c>
      <c r="O216" s="33" t="s">
        <v>768</v>
      </c>
      <c r="P216" s="4" t="s">
        <v>1119</v>
      </c>
      <c r="Q216" s="33" t="s">
        <v>771</v>
      </c>
      <c r="R216" s="3">
        <v>0</v>
      </c>
      <c r="S216" s="3">
        <v>0</v>
      </c>
      <c r="T216" s="3">
        <v>0</v>
      </c>
      <c r="U216" s="1">
        <v>120000000</v>
      </c>
      <c r="V216" s="1">
        <v>0</v>
      </c>
      <c r="W216" s="1">
        <v>0</v>
      </c>
      <c r="X216" s="1">
        <v>0</v>
      </c>
      <c r="Y216" s="1">
        <v>0</v>
      </c>
      <c r="Z216" s="1">
        <v>0</v>
      </c>
      <c r="AA216" s="1">
        <f t="shared" si="21"/>
        <v>120000000</v>
      </c>
      <c r="AB216" s="9" t="s">
        <v>756</v>
      </c>
      <c r="AC216" s="35"/>
    </row>
    <row r="217" spans="1:29" ht="45">
      <c r="A217" s="61"/>
      <c r="B217" s="61"/>
      <c r="C217" s="61"/>
      <c r="D217" s="61"/>
      <c r="E217" s="58"/>
      <c r="F217" s="58"/>
      <c r="G217" s="58" t="s">
        <v>56</v>
      </c>
      <c r="H217" s="58" t="s">
        <v>330</v>
      </c>
      <c r="I217" s="43" t="s">
        <v>171</v>
      </c>
      <c r="J217" s="43" t="s">
        <v>590</v>
      </c>
      <c r="K217" s="122" t="s">
        <v>1087</v>
      </c>
      <c r="L217" s="43" t="s">
        <v>591</v>
      </c>
      <c r="M217" s="122" t="s">
        <v>780</v>
      </c>
      <c r="N217" s="122" t="s">
        <v>780</v>
      </c>
      <c r="O217" s="122" t="s">
        <v>772</v>
      </c>
      <c r="P217" s="14" t="s">
        <v>1120</v>
      </c>
      <c r="Q217" s="122" t="s">
        <v>717</v>
      </c>
      <c r="R217" s="15">
        <v>0</v>
      </c>
      <c r="S217" s="3">
        <v>0</v>
      </c>
      <c r="T217" s="3">
        <v>0</v>
      </c>
      <c r="U217" s="112">
        <v>75000000</v>
      </c>
      <c r="V217" s="1">
        <v>0</v>
      </c>
      <c r="W217" s="1">
        <v>0</v>
      </c>
      <c r="X217" s="1">
        <v>0</v>
      </c>
      <c r="Y217" s="1">
        <v>0</v>
      </c>
      <c r="Z217" s="1">
        <v>0</v>
      </c>
      <c r="AA217" s="1">
        <f t="shared" si="21"/>
        <v>75000000</v>
      </c>
      <c r="AB217" s="12" t="s">
        <v>756</v>
      </c>
      <c r="AC217" s="123"/>
    </row>
    <row r="218" spans="1:29" ht="146.25">
      <c r="A218" s="61"/>
      <c r="B218" s="61"/>
      <c r="C218" s="61"/>
      <c r="D218" s="61"/>
      <c r="E218" s="58"/>
      <c r="F218" s="58"/>
      <c r="G218" s="58"/>
      <c r="H218" s="58"/>
      <c r="I218" s="43" t="s">
        <v>312</v>
      </c>
      <c r="J218" s="43" t="s">
        <v>592</v>
      </c>
      <c r="K218" s="122" t="s">
        <v>1088</v>
      </c>
      <c r="L218" s="43" t="s">
        <v>593</v>
      </c>
      <c r="M218" s="122">
        <v>0</v>
      </c>
      <c r="N218" s="122" t="s">
        <v>780</v>
      </c>
      <c r="O218" s="122" t="s">
        <v>775</v>
      </c>
      <c r="P218" s="148" t="s">
        <v>1121</v>
      </c>
      <c r="Q218" s="122" t="s">
        <v>714</v>
      </c>
      <c r="R218" s="15">
        <v>0</v>
      </c>
      <c r="S218" s="3">
        <v>0</v>
      </c>
      <c r="T218" s="3">
        <v>0</v>
      </c>
      <c r="U218" s="112">
        <v>430351708.8</v>
      </c>
      <c r="V218" s="1">
        <v>0</v>
      </c>
      <c r="W218" s="1">
        <v>0</v>
      </c>
      <c r="X218" s="1">
        <v>0</v>
      </c>
      <c r="Y218" s="1">
        <v>0</v>
      </c>
      <c r="Z218" s="1">
        <v>0</v>
      </c>
      <c r="AA218" s="1">
        <f t="shared" si="21"/>
        <v>430351708.8</v>
      </c>
      <c r="AB218" s="12" t="s">
        <v>755</v>
      </c>
      <c r="AC218" s="113" t="s">
        <v>310</v>
      </c>
    </row>
    <row r="219" spans="1:29" ht="56.25">
      <c r="A219" s="61"/>
      <c r="B219" s="61"/>
      <c r="C219" s="61"/>
      <c r="D219" s="61"/>
      <c r="E219" s="58"/>
      <c r="F219" s="58"/>
      <c r="G219" s="59"/>
      <c r="H219" s="59"/>
      <c r="I219" s="43" t="s">
        <v>313</v>
      </c>
      <c r="J219" s="43" t="s">
        <v>594</v>
      </c>
      <c r="K219" s="122" t="s">
        <v>1089</v>
      </c>
      <c r="L219" s="43" t="s">
        <v>595</v>
      </c>
      <c r="M219" s="122" t="s">
        <v>783</v>
      </c>
      <c r="N219" s="122" t="s">
        <v>781</v>
      </c>
      <c r="O219" s="173" t="s">
        <v>778</v>
      </c>
      <c r="P219" s="148" t="s">
        <v>1122</v>
      </c>
      <c r="Q219" s="122" t="s">
        <v>717</v>
      </c>
      <c r="R219" s="15">
        <v>0</v>
      </c>
      <c r="S219" s="3">
        <v>0</v>
      </c>
      <c r="T219" s="3">
        <v>0</v>
      </c>
      <c r="U219" s="112">
        <v>1005481000</v>
      </c>
      <c r="V219" s="1">
        <v>0</v>
      </c>
      <c r="W219" s="1">
        <v>0</v>
      </c>
      <c r="X219" s="1">
        <v>0</v>
      </c>
      <c r="Y219" s="1">
        <v>0</v>
      </c>
      <c r="Z219" s="1">
        <v>0</v>
      </c>
      <c r="AA219" s="1">
        <f t="shared" si="21"/>
        <v>1005481000</v>
      </c>
      <c r="AB219" s="12" t="s">
        <v>777</v>
      </c>
      <c r="AC219" s="113" t="s">
        <v>310</v>
      </c>
    </row>
    <row r="220" spans="1:29" ht="90">
      <c r="A220" s="62"/>
      <c r="B220" s="62"/>
      <c r="C220" s="62"/>
      <c r="D220" s="62"/>
      <c r="E220" s="59"/>
      <c r="F220" s="59"/>
      <c r="G220" s="58" t="s">
        <v>60</v>
      </c>
      <c r="H220" s="58" t="s">
        <v>331</v>
      </c>
      <c r="I220" s="43" t="s">
        <v>314</v>
      </c>
      <c r="J220" s="43" t="s">
        <v>596</v>
      </c>
      <c r="K220" s="122" t="s">
        <v>1090</v>
      </c>
      <c r="L220" s="43" t="s">
        <v>597</v>
      </c>
      <c r="M220" s="122" t="s">
        <v>783</v>
      </c>
      <c r="N220" s="122" t="s">
        <v>780</v>
      </c>
      <c r="O220" s="122" t="s">
        <v>776</v>
      </c>
      <c r="P220" s="148" t="s">
        <v>1104</v>
      </c>
      <c r="Q220" s="122" t="s">
        <v>717</v>
      </c>
      <c r="R220" s="15">
        <v>0</v>
      </c>
      <c r="S220" s="3">
        <v>0</v>
      </c>
      <c r="T220" s="3">
        <v>0</v>
      </c>
      <c r="U220" s="112">
        <v>100000000</v>
      </c>
      <c r="V220" s="1">
        <v>0</v>
      </c>
      <c r="W220" s="1">
        <v>0</v>
      </c>
      <c r="X220" s="1">
        <v>0</v>
      </c>
      <c r="Y220" s="1">
        <v>0</v>
      </c>
      <c r="Z220" s="1">
        <v>0</v>
      </c>
      <c r="AA220" s="1">
        <f t="shared" si="21"/>
        <v>100000000</v>
      </c>
      <c r="AB220" s="12" t="s">
        <v>777</v>
      </c>
      <c r="AC220" s="9" t="s">
        <v>310</v>
      </c>
    </row>
    <row r="221" spans="1:29" ht="22.5">
      <c r="A221" s="83" t="s">
        <v>71</v>
      </c>
      <c r="B221" s="67"/>
      <c r="C221" s="67"/>
      <c r="D221" s="67"/>
      <c r="E221" s="67"/>
      <c r="F221" s="67"/>
      <c r="G221" s="67"/>
      <c r="H221" s="67"/>
      <c r="I221" s="76"/>
      <c r="J221" s="69"/>
      <c r="K221" s="77"/>
      <c r="L221" s="69"/>
      <c r="M221" s="78"/>
      <c r="N221" s="79"/>
      <c r="O221" s="80"/>
      <c r="P221" s="81"/>
      <c r="Q221" s="82"/>
      <c r="R221" s="85">
        <f>SUM(R161:R220)</f>
        <v>570630040</v>
      </c>
      <c r="S221" s="85">
        <f aca="true" t="shared" si="22" ref="S221:AA221">SUM(S161:S220)</f>
        <v>196250000</v>
      </c>
      <c r="T221" s="85">
        <f t="shared" si="22"/>
        <v>100545629026.94998</v>
      </c>
      <c r="U221" s="85">
        <f t="shared" si="22"/>
        <v>6980832708.8</v>
      </c>
      <c r="V221" s="85">
        <f t="shared" si="22"/>
        <v>0</v>
      </c>
      <c r="W221" s="85">
        <f t="shared" si="22"/>
        <v>0</v>
      </c>
      <c r="X221" s="85">
        <f t="shared" si="22"/>
        <v>0</v>
      </c>
      <c r="Y221" s="85">
        <f t="shared" si="22"/>
        <v>0</v>
      </c>
      <c r="Z221" s="85">
        <f t="shared" si="22"/>
        <v>0</v>
      </c>
      <c r="AA221" s="85">
        <f t="shared" si="22"/>
        <v>108293341775.74998</v>
      </c>
      <c r="AB221" s="67"/>
      <c r="AC221" s="67"/>
    </row>
    <row r="222" spans="1:29" ht="12.75">
      <c r="A222" s="99" t="s">
        <v>30</v>
      </c>
      <c r="B222" s="100"/>
      <c r="C222" s="100"/>
      <c r="D222" s="100"/>
      <c r="E222" s="100"/>
      <c r="F222" s="100"/>
      <c r="G222" s="100"/>
      <c r="H222" s="100"/>
      <c r="I222" s="100"/>
      <c r="J222" s="100"/>
      <c r="K222" s="101"/>
      <c r="L222" s="100"/>
      <c r="M222" s="100"/>
      <c r="N222" s="100"/>
      <c r="O222" s="100"/>
      <c r="P222" s="100"/>
      <c r="Q222" s="100"/>
      <c r="R222" s="102">
        <f>+R221</f>
        <v>570630040</v>
      </c>
      <c r="S222" s="102">
        <f aca="true" t="shared" si="23" ref="S222:AA222">+S221</f>
        <v>196250000</v>
      </c>
      <c r="T222" s="102">
        <f t="shared" si="23"/>
        <v>100545629026.94998</v>
      </c>
      <c r="U222" s="102">
        <f t="shared" si="23"/>
        <v>6980832708.8</v>
      </c>
      <c r="V222" s="102">
        <f t="shared" si="23"/>
        <v>0</v>
      </c>
      <c r="W222" s="102">
        <f t="shared" si="23"/>
        <v>0</v>
      </c>
      <c r="X222" s="102">
        <f t="shared" si="23"/>
        <v>0</v>
      </c>
      <c r="Y222" s="102">
        <f t="shared" si="23"/>
        <v>0</v>
      </c>
      <c r="Z222" s="102">
        <f t="shared" si="23"/>
        <v>0</v>
      </c>
      <c r="AA222" s="102">
        <f t="shared" si="23"/>
        <v>108293341775.74998</v>
      </c>
      <c r="AB222" s="100"/>
      <c r="AC222" s="100"/>
    </row>
    <row r="223" spans="1:29" ht="67.5">
      <c r="A223" s="159" t="s">
        <v>39</v>
      </c>
      <c r="B223" s="159">
        <v>2</v>
      </c>
      <c r="C223" s="159"/>
      <c r="D223" s="159"/>
      <c r="E223" s="172" t="s">
        <v>152</v>
      </c>
      <c r="F223" s="172" t="s">
        <v>371</v>
      </c>
      <c r="G223" s="172" t="s">
        <v>153</v>
      </c>
      <c r="H223" s="172" t="s">
        <v>372</v>
      </c>
      <c r="I223" s="32" t="s">
        <v>154</v>
      </c>
      <c r="J223" s="7" t="s">
        <v>598</v>
      </c>
      <c r="K223" s="188">
        <v>30.45</v>
      </c>
      <c r="L223" s="7" t="s">
        <v>599</v>
      </c>
      <c r="M223" s="8">
        <v>1</v>
      </c>
      <c r="N223" s="8">
        <v>1</v>
      </c>
      <c r="O223" s="33" t="s">
        <v>829</v>
      </c>
      <c r="P223" s="34" t="s">
        <v>1132</v>
      </c>
      <c r="Q223" s="33" t="s">
        <v>714</v>
      </c>
      <c r="R223" s="2">
        <v>0</v>
      </c>
      <c r="S223" s="1">
        <v>150000000</v>
      </c>
      <c r="T223" s="1">
        <v>0</v>
      </c>
      <c r="U223" s="1">
        <v>0</v>
      </c>
      <c r="V223" s="1">
        <v>0</v>
      </c>
      <c r="W223" s="1">
        <v>0</v>
      </c>
      <c r="X223" s="1">
        <v>0</v>
      </c>
      <c r="Y223" s="1">
        <v>0</v>
      </c>
      <c r="Z223" s="1">
        <v>0</v>
      </c>
      <c r="AA223" s="1">
        <f>SUM(R223:Z223)</f>
        <v>150000000</v>
      </c>
      <c r="AB223" s="10" t="s">
        <v>614</v>
      </c>
      <c r="AC223" s="35"/>
    </row>
    <row r="224" spans="1:29" ht="67.5">
      <c r="A224" s="146"/>
      <c r="B224" s="146"/>
      <c r="C224" s="146"/>
      <c r="D224" s="146"/>
      <c r="E224" s="117"/>
      <c r="F224" s="117"/>
      <c r="G224" s="117"/>
      <c r="H224" s="117"/>
      <c r="I224" s="32" t="s">
        <v>155</v>
      </c>
      <c r="J224" s="172" t="s">
        <v>600</v>
      </c>
      <c r="K224" s="188">
        <v>7.85</v>
      </c>
      <c r="L224" s="172" t="s">
        <v>601</v>
      </c>
      <c r="M224" s="188">
        <v>1</v>
      </c>
      <c r="N224" s="188">
        <v>1</v>
      </c>
      <c r="O224" s="33" t="s">
        <v>809</v>
      </c>
      <c r="P224" s="4" t="s">
        <v>1120</v>
      </c>
      <c r="Q224" s="33" t="s">
        <v>707</v>
      </c>
      <c r="R224" s="2">
        <v>0</v>
      </c>
      <c r="S224" s="3">
        <v>20000000</v>
      </c>
      <c r="T224" s="1">
        <v>0</v>
      </c>
      <c r="U224" s="1">
        <v>0</v>
      </c>
      <c r="V224" s="1">
        <v>0</v>
      </c>
      <c r="W224" s="1">
        <v>0</v>
      </c>
      <c r="X224" s="1">
        <v>0</v>
      </c>
      <c r="Y224" s="1">
        <v>0</v>
      </c>
      <c r="Z224" s="1">
        <v>0</v>
      </c>
      <c r="AA224" s="1">
        <f>SUM(R224:Z224)</f>
        <v>20000000</v>
      </c>
      <c r="AB224" s="9" t="s">
        <v>614</v>
      </c>
      <c r="AC224" s="35"/>
    </row>
    <row r="225" spans="1:29" ht="56.25">
      <c r="A225" s="146"/>
      <c r="B225" s="146"/>
      <c r="C225" s="146"/>
      <c r="D225" s="146"/>
      <c r="E225" s="117"/>
      <c r="F225" s="117"/>
      <c r="G225" s="117"/>
      <c r="H225" s="117"/>
      <c r="I225" s="32" t="s">
        <v>156</v>
      </c>
      <c r="J225" s="117"/>
      <c r="K225" s="117"/>
      <c r="L225" s="117"/>
      <c r="M225" s="117"/>
      <c r="N225" s="117"/>
      <c r="O225" s="33" t="s">
        <v>828</v>
      </c>
      <c r="P225" s="4" t="s">
        <v>1060</v>
      </c>
      <c r="Q225" s="4" t="s">
        <v>714</v>
      </c>
      <c r="R225" s="2">
        <v>0</v>
      </c>
      <c r="S225" s="3">
        <v>40000000</v>
      </c>
      <c r="T225" s="1">
        <v>0</v>
      </c>
      <c r="U225" s="1">
        <v>0</v>
      </c>
      <c r="V225" s="1">
        <v>0</v>
      </c>
      <c r="W225" s="1">
        <v>0</v>
      </c>
      <c r="X225" s="1">
        <v>0</v>
      </c>
      <c r="Y225" s="1">
        <v>0</v>
      </c>
      <c r="Z225" s="1">
        <v>0</v>
      </c>
      <c r="AA225" s="1">
        <f aca="true" t="shared" si="24" ref="AA225:AA242">SUM(R225:Z225)</f>
        <v>40000000</v>
      </c>
      <c r="AB225" s="9" t="s">
        <v>614</v>
      </c>
      <c r="AC225" s="35"/>
    </row>
    <row r="226" spans="1:29" ht="33.75">
      <c r="A226" s="146"/>
      <c r="B226" s="146"/>
      <c r="C226" s="146"/>
      <c r="D226" s="146"/>
      <c r="E226" s="117"/>
      <c r="F226" s="117"/>
      <c r="G226" s="117"/>
      <c r="H226" s="117"/>
      <c r="I226" s="32" t="s">
        <v>157</v>
      </c>
      <c r="J226" s="117"/>
      <c r="K226" s="117"/>
      <c r="L226" s="117"/>
      <c r="M226" s="117"/>
      <c r="N226" s="117"/>
      <c r="O226" s="33" t="s">
        <v>810</v>
      </c>
      <c r="P226" s="4" t="s">
        <v>1133</v>
      </c>
      <c r="Q226" s="33" t="s">
        <v>688</v>
      </c>
      <c r="R226" s="2">
        <v>0</v>
      </c>
      <c r="S226" s="3">
        <v>20000000</v>
      </c>
      <c r="T226" s="1">
        <v>0</v>
      </c>
      <c r="U226" s="1">
        <v>0</v>
      </c>
      <c r="V226" s="1">
        <v>0</v>
      </c>
      <c r="W226" s="1">
        <v>0</v>
      </c>
      <c r="X226" s="1">
        <v>0</v>
      </c>
      <c r="Y226" s="1">
        <v>0</v>
      </c>
      <c r="Z226" s="1">
        <v>0</v>
      </c>
      <c r="AA226" s="1">
        <f t="shared" si="24"/>
        <v>20000000</v>
      </c>
      <c r="AB226" s="9" t="s">
        <v>813</v>
      </c>
      <c r="AC226" s="35"/>
    </row>
    <row r="227" spans="1:29" ht="56.25">
      <c r="A227" s="146" t="s">
        <v>811</v>
      </c>
      <c r="B227" s="146"/>
      <c r="C227" s="146"/>
      <c r="D227" s="146"/>
      <c r="E227" s="117"/>
      <c r="F227" s="117"/>
      <c r="G227" s="117"/>
      <c r="H227" s="117"/>
      <c r="I227" s="43" t="s">
        <v>158</v>
      </c>
      <c r="J227" s="180" t="s">
        <v>822</v>
      </c>
      <c r="K227" s="227">
        <v>9.9</v>
      </c>
      <c r="L227" s="180" t="s">
        <v>1009</v>
      </c>
      <c r="M227" s="17">
        <v>7</v>
      </c>
      <c r="N227" s="17">
        <v>10</v>
      </c>
      <c r="O227" s="122" t="s">
        <v>812</v>
      </c>
      <c r="P227" s="14" t="s">
        <v>1134</v>
      </c>
      <c r="Q227" s="122" t="s">
        <v>701</v>
      </c>
      <c r="R227" s="2">
        <v>0</v>
      </c>
      <c r="S227" s="15">
        <v>20000000</v>
      </c>
      <c r="T227" s="1">
        <v>0</v>
      </c>
      <c r="U227" s="1">
        <v>0</v>
      </c>
      <c r="V227" s="1">
        <v>0</v>
      </c>
      <c r="W227" s="1">
        <v>0</v>
      </c>
      <c r="X227" s="1">
        <v>0</v>
      </c>
      <c r="Y227" s="1">
        <v>0</v>
      </c>
      <c r="Z227" s="1">
        <v>0</v>
      </c>
      <c r="AA227" s="1">
        <f t="shared" si="24"/>
        <v>20000000</v>
      </c>
      <c r="AB227" s="12" t="s">
        <v>813</v>
      </c>
      <c r="AC227" s="123"/>
    </row>
    <row r="228" spans="1:29" ht="67.5">
      <c r="A228" s="146"/>
      <c r="B228" s="146"/>
      <c r="C228" s="146"/>
      <c r="D228" s="146"/>
      <c r="E228" s="117"/>
      <c r="F228" s="117"/>
      <c r="G228" s="117"/>
      <c r="H228" s="117"/>
      <c r="I228" s="103" t="s">
        <v>159</v>
      </c>
      <c r="J228" s="172" t="s">
        <v>600</v>
      </c>
      <c r="K228" s="188">
        <v>7.85</v>
      </c>
      <c r="L228" s="172" t="s">
        <v>601</v>
      </c>
      <c r="M228" s="188">
        <v>1</v>
      </c>
      <c r="N228" s="188">
        <v>1</v>
      </c>
      <c r="O228" s="128" t="s">
        <v>814</v>
      </c>
      <c r="P228" s="128" t="s">
        <v>1134</v>
      </c>
      <c r="Q228" s="128" t="s">
        <v>714</v>
      </c>
      <c r="R228" s="2">
        <v>0</v>
      </c>
      <c r="S228" s="130">
        <v>30000000</v>
      </c>
      <c r="T228" s="1">
        <v>0</v>
      </c>
      <c r="U228" s="1">
        <v>0</v>
      </c>
      <c r="V228" s="1">
        <v>0</v>
      </c>
      <c r="W228" s="1">
        <v>0</v>
      </c>
      <c r="X228" s="1">
        <v>0</v>
      </c>
      <c r="Y228" s="1">
        <v>0</v>
      </c>
      <c r="Z228" s="1">
        <v>0</v>
      </c>
      <c r="AA228" s="130">
        <f t="shared" si="24"/>
        <v>30000000</v>
      </c>
      <c r="AB228" s="11" t="s">
        <v>614</v>
      </c>
      <c r="AC228" s="11"/>
    </row>
    <row r="229" spans="1:29" ht="56.25">
      <c r="A229" s="146"/>
      <c r="B229" s="146"/>
      <c r="C229" s="146"/>
      <c r="D229" s="146"/>
      <c r="E229" s="117"/>
      <c r="F229" s="117"/>
      <c r="G229" s="116"/>
      <c r="H229" s="116"/>
      <c r="I229" s="139" t="s">
        <v>284</v>
      </c>
      <c r="J229" s="7" t="s">
        <v>598</v>
      </c>
      <c r="K229" s="188">
        <v>30.45</v>
      </c>
      <c r="L229" s="7" t="s">
        <v>599</v>
      </c>
      <c r="M229" s="8">
        <v>1</v>
      </c>
      <c r="N229" s="8">
        <v>1</v>
      </c>
      <c r="O229" s="141" t="s">
        <v>827</v>
      </c>
      <c r="P229" s="141" t="s">
        <v>1135</v>
      </c>
      <c r="Q229" s="141" t="s">
        <v>714</v>
      </c>
      <c r="R229" s="2">
        <v>0</v>
      </c>
      <c r="S229" s="130">
        <v>0</v>
      </c>
      <c r="T229" s="1">
        <v>0</v>
      </c>
      <c r="U229" s="1">
        <v>200000000</v>
      </c>
      <c r="V229" s="1">
        <v>0</v>
      </c>
      <c r="W229" s="1">
        <v>0</v>
      </c>
      <c r="X229" s="1">
        <v>0</v>
      </c>
      <c r="Y229" s="1">
        <v>0</v>
      </c>
      <c r="Z229" s="1">
        <v>0</v>
      </c>
      <c r="AA229" s="130">
        <f t="shared" si="24"/>
        <v>200000000</v>
      </c>
      <c r="AB229" s="59" t="s">
        <v>614</v>
      </c>
      <c r="AC229" s="11"/>
    </row>
    <row r="230" spans="1:29" ht="67.5">
      <c r="A230" s="146"/>
      <c r="B230" s="146"/>
      <c r="C230" s="146"/>
      <c r="D230" s="146"/>
      <c r="E230" s="117"/>
      <c r="F230" s="117"/>
      <c r="G230" s="57" t="s">
        <v>160</v>
      </c>
      <c r="H230" s="57" t="s">
        <v>373</v>
      </c>
      <c r="I230" s="139" t="s">
        <v>161</v>
      </c>
      <c r="J230" s="172" t="s">
        <v>604</v>
      </c>
      <c r="K230" s="188">
        <v>11.31</v>
      </c>
      <c r="L230" s="172" t="s">
        <v>605</v>
      </c>
      <c r="M230" s="188">
        <v>1300</v>
      </c>
      <c r="N230" s="188">
        <v>1000</v>
      </c>
      <c r="O230" s="125" t="s">
        <v>815</v>
      </c>
      <c r="P230" s="141" t="s">
        <v>1134</v>
      </c>
      <c r="Q230" s="125" t="s">
        <v>714</v>
      </c>
      <c r="R230" s="2">
        <v>0</v>
      </c>
      <c r="S230" s="1">
        <v>110000000</v>
      </c>
      <c r="T230" s="1">
        <v>0</v>
      </c>
      <c r="U230" s="1">
        <v>0</v>
      </c>
      <c r="V230" s="1">
        <v>0</v>
      </c>
      <c r="W230" s="1">
        <v>0</v>
      </c>
      <c r="X230" s="1">
        <v>0</v>
      </c>
      <c r="Y230" s="1">
        <v>0</v>
      </c>
      <c r="Z230" s="1">
        <v>0</v>
      </c>
      <c r="AA230" s="1">
        <f t="shared" si="24"/>
        <v>110000000</v>
      </c>
      <c r="AB230" s="114" t="s">
        <v>614</v>
      </c>
      <c r="AC230" s="126"/>
    </row>
    <row r="231" spans="1:29" ht="45">
      <c r="A231" s="146"/>
      <c r="B231" s="146"/>
      <c r="C231" s="146"/>
      <c r="D231" s="146"/>
      <c r="E231" s="117"/>
      <c r="F231" s="117"/>
      <c r="G231" s="58"/>
      <c r="H231" s="58"/>
      <c r="I231" s="88" t="s">
        <v>162</v>
      </c>
      <c r="J231" s="117"/>
      <c r="K231" s="117"/>
      <c r="L231" s="117"/>
      <c r="M231" s="189"/>
      <c r="N231" s="189"/>
      <c r="O231" s="47" t="s">
        <v>816</v>
      </c>
      <c r="P231" s="5" t="s">
        <v>1136</v>
      </c>
      <c r="Q231" s="6"/>
      <c r="R231" s="2">
        <v>0</v>
      </c>
      <c r="S231" s="1">
        <v>40000000</v>
      </c>
      <c r="T231" s="1">
        <v>0</v>
      </c>
      <c r="U231" s="1">
        <v>0</v>
      </c>
      <c r="V231" s="1">
        <v>0</v>
      </c>
      <c r="W231" s="1">
        <v>0</v>
      </c>
      <c r="X231" s="1">
        <v>0</v>
      </c>
      <c r="Y231" s="1">
        <v>0</v>
      </c>
      <c r="Z231" s="1">
        <v>0</v>
      </c>
      <c r="AA231" s="1">
        <f t="shared" si="24"/>
        <v>40000000</v>
      </c>
      <c r="AB231" s="10" t="s">
        <v>614</v>
      </c>
      <c r="AC231" s="65"/>
    </row>
    <row r="232" spans="1:29" ht="56.25">
      <c r="A232" s="146"/>
      <c r="B232" s="146"/>
      <c r="C232" s="146"/>
      <c r="D232" s="146"/>
      <c r="E232" s="117"/>
      <c r="F232" s="117"/>
      <c r="G232" s="58"/>
      <c r="H232" s="58"/>
      <c r="I232" s="88" t="s">
        <v>163</v>
      </c>
      <c r="J232" s="41" t="s">
        <v>821</v>
      </c>
      <c r="K232" s="17">
        <v>2.12</v>
      </c>
      <c r="L232" s="180" t="s">
        <v>1008</v>
      </c>
      <c r="M232" s="17">
        <v>1</v>
      </c>
      <c r="N232" s="17">
        <v>1</v>
      </c>
      <c r="O232" s="44" t="s">
        <v>817</v>
      </c>
      <c r="P232" s="45" t="s">
        <v>1137</v>
      </c>
      <c r="Q232" s="6" t="s">
        <v>714</v>
      </c>
      <c r="R232" s="2">
        <v>0</v>
      </c>
      <c r="S232" s="1">
        <v>40000000</v>
      </c>
      <c r="T232" s="1">
        <v>0</v>
      </c>
      <c r="U232" s="1">
        <v>0</v>
      </c>
      <c r="V232" s="1">
        <v>0</v>
      </c>
      <c r="W232" s="1">
        <v>0</v>
      </c>
      <c r="X232" s="1">
        <v>0</v>
      </c>
      <c r="Y232" s="1">
        <v>0</v>
      </c>
      <c r="Z232" s="1">
        <v>0</v>
      </c>
      <c r="AA232" s="1">
        <f t="shared" si="24"/>
        <v>40000000</v>
      </c>
      <c r="AB232" s="10" t="s">
        <v>614</v>
      </c>
      <c r="AC232" s="65"/>
    </row>
    <row r="233" spans="1:29" ht="56.25">
      <c r="A233" s="146"/>
      <c r="B233" s="146"/>
      <c r="C233" s="146"/>
      <c r="D233" s="146"/>
      <c r="E233" s="117"/>
      <c r="F233" s="117"/>
      <c r="G233" s="58"/>
      <c r="H233" s="58"/>
      <c r="I233" s="88" t="s">
        <v>164</v>
      </c>
      <c r="J233" s="172" t="s">
        <v>822</v>
      </c>
      <c r="K233" s="228">
        <v>9.9</v>
      </c>
      <c r="L233" s="117" t="s">
        <v>1009</v>
      </c>
      <c r="M233" s="189">
        <v>7</v>
      </c>
      <c r="N233" s="189">
        <v>10</v>
      </c>
      <c r="O233" s="44" t="s">
        <v>818</v>
      </c>
      <c r="P233" s="45" t="s">
        <v>1138</v>
      </c>
      <c r="Q233" s="44" t="s">
        <v>714</v>
      </c>
      <c r="R233" s="2">
        <v>0</v>
      </c>
      <c r="S233" s="1">
        <v>150000000</v>
      </c>
      <c r="T233" s="1">
        <v>0</v>
      </c>
      <c r="U233" s="1">
        <v>0</v>
      </c>
      <c r="V233" s="1">
        <v>0</v>
      </c>
      <c r="W233" s="1">
        <v>0</v>
      </c>
      <c r="X233" s="1">
        <v>0</v>
      </c>
      <c r="Y233" s="1">
        <v>0</v>
      </c>
      <c r="Z233" s="1">
        <v>0</v>
      </c>
      <c r="AA233" s="1">
        <f t="shared" si="24"/>
        <v>150000000</v>
      </c>
      <c r="AB233" s="10" t="s">
        <v>614</v>
      </c>
      <c r="AC233" s="65"/>
    </row>
    <row r="234" spans="1:29" ht="45">
      <c r="A234" s="146"/>
      <c r="B234" s="146"/>
      <c r="C234" s="146"/>
      <c r="D234" s="146"/>
      <c r="E234" s="117"/>
      <c r="F234" s="117"/>
      <c r="G234" s="58"/>
      <c r="H234" s="58"/>
      <c r="I234" s="88" t="s">
        <v>165</v>
      </c>
      <c r="J234" s="116"/>
      <c r="K234" s="116"/>
      <c r="L234" s="116"/>
      <c r="M234" s="190"/>
      <c r="N234" s="190"/>
      <c r="O234" s="44" t="s">
        <v>819</v>
      </c>
      <c r="P234" s="45" t="s">
        <v>1138</v>
      </c>
      <c r="Q234" s="6" t="s">
        <v>714</v>
      </c>
      <c r="R234" s="2">
        <v>0</v>
      </c>
      <c r="S234" s="1">
        <v>300000000</v>
      </c>
      <c r="T234" s="1">
        <v>0</v>
      </c>
      <c r="U234" s="1">
        <v>0</v>
      </c>
      <c r="V234" s="1">
        <v>0</v>
      </c>
      <c r="W234" s="1">
        <v>0</v>
      </c>
      <c r="X234" s="1">
        <v>0</v>
      </c>
      <c r="Y234" s="1">
        <v>0</v>
      </c>
      <c r="Z234" s="1">
        <v>0</v>
      </c>
      <c r="AA234" s="1">
        <f t="shared" si="24"/>
        <v>300000000</v>
      </c>
      <c r="AB234" s="10" t="s">
        <v>614</v>
      </c>
      <c r="AC234" s="65"/>
    </row>
    <row r="235" spans="1:29" ht="101.25">
      <c r="A235" s="146"/>
      <c r="B235" s="146"/>
      <c r="C235" s="146"/>
      <c r="D235" s="146"/>
      <c r="E235" s="117"/>
      <c r="F235" s="117"/>
      <c r="G235" s="59"/>
      <c r="H235" s="59"/>
      <c r="I235" s="88" t="s">
        <v>166</v>
      </c>
      <c r="J235" s="180" t="s">
        <v>602</v>
      </c>
      <c r="K235" s="228">
        <v>0</v>
      </c>
      <c r="L235" s="180" t="s">
        <v>603</v>
      </c>
      <c r="M235" s="104">
        <v>1</v>
      </c>
      <c r="N235" s="200">
        <v>1</v>
      </c>
      <c r="O235" s="108" t="s">
        <v>820</v>
      </c>
      <c r="P235" s="109" t="s">
        <v>1139</v>
      </c>
      <c r="Q235" s="16" t="s">
        <v>707</v>
      </c>
      <c r="R235" s="2">
        <v>0</v>
      </c>
      <c r="S235" s="1">
        <v>50000000</v>
      </c>
      <c r="T235" s="1">
        <v>0</v>
      </c>
      <c r="U235" s="1">
        <v>0</v>
      </c>
      <c r="V235" s="1">
        <v>0</v>
      </c>
      <c r="W235" s="1">
        <v>0</v>
      </c>
      <c r="X235" s="1">
        <v>0</v>
      </c>
      <c r="Y235" s="1">
        <v>0</v>
      </c>
      <c r="Z235" s="1">
        <v>0</v>
      </c>
      <c r="AA235" s="1">
        <f t="shared" si="24"/>
        <v>50000000</v>
      </c>
      <c r="AB235" s="11" t="s">
        <v>614</v>
      </c>
      <c r="AC235" s="107"/>
    </row>
    <row r="236" spans="1:29" ht="56.25">
      <c r="A236" s="146"/>
      <c r="B236" s="146"/>
      <c r="C236" s="146"/>
      <c r="D236" s="146"/>
      <c r="E236" s="117"/>
      <c r="F236" s="117"/>
      <c r="G236" s="11" t="s">
        <v>167</v>
      </c>
      <c r="H236" s="11" t="s">
        <v>374</v>
      </c>
      <c r="I236" s="88" t="s">
        <v>168</v>
      </c>
      <c r="J236" s="32" t="s">
        <v>606</v>
      </c>
      <c r="K236" s="207">
        <v>45</v>
      </c>
      <c r="L236" s="32" t="s">
        <v>607</v>
      </c>
      <c r="M236" s="8">
        <v>1</v>
      </c>
      <c r="N236" s="196">
        <v>1</v>
      </c>
      <c r="O236" s="44" t="s">
        <v>823</v>
      </c>
      <c r="P236" s="46" t="s">
        <v>1140</v>
      </c>
      <c r="Q236" s="6" t="s">
        <v>717</v>
      </c>
      <c r="R236" s="2">
        <v>0</v>
      </c>
      <c r="S236" s="1">
        <v>140000000</v>
      </c>
      <c r="T236" s="1">
        <v>0</v>
      </c>
      <c r="U236" s="1">
        <v>0</v>
      </c>
      <c r="V236" s="1">
        <v>0</v>
      </c>
      <c r="W236" s="1">
        <v>0</v>
      </c>
      <c r="X236" s="1">
        <v>0</v>
      </c>
      <c r="Y236" s="1">
        <v>0</v>
      </c>
      <c r="Z236" s="1">
        <v>0</v>
      </c>
      <c r="AA236" s="1">
        <f t="shared" si="24"/>
        <v>140000000</v>
      </c>
      <c r="AB236" s="10" t="s">
        <v>614</v>
      </c>
      <c r="AC236" s="65"/>
    </row>
    <row r="237" spans="1:29" ht="67.5">
      <c r="A237" s="146"/>
      <c r="B237" s="146"/>
      <c r="C237" s="146"/>
      <c r="D237" s="146"/>
      <c r="E237" s="117"/>
      <c r="F237" s="117"/>
      <c r="G237" s="57" t="s">
        <v>1123</v>
      </c>
      <c r="H237" s="57" t="s">
        <v>1124</v>
      </c>
      <c r="I237" s="88" t="s">
        <v>1125</v>
      </c>
      <c r="J237" s="57" t="s">
        <v>1127</v>
      </c>
      <c r="K237" s="198">
        <v>90</v>
      </c>
      <c r="L237" s="57" t="s">
        <v>1128</v>
      </c>
      <c r="M237" s="198">
        <v>1</v>
      </c>
      <c r="N237" s="198">
        <v>6</v>
      </c>
      <c r="O237" s="44" t="s">
        <v>1130</v>
      </c>
      <c r="P237" s="46" t="s">
        <v>1141</v>
      </c>
      <c r="Q237" s="6" t="s">
        <v>714</v>
      </c>
      <c r="R237" s="2">
        <v>0</v>
      </c>
      <c r="S237" s="1">
        <v>129999999.75</v>
      </c>
      <c r="T237" s="1">
        <v>0</v>
      </c>
      <c r="U237" s="1">
        <v>0</v>
      </c>
      <c r="V237" s="1">
        <v>0</v>
      </c>
      <c r="W237" s="1">
        <v>0</v>
      </c>
      <c r="X237" s="1">
        <v>0</v>
      </c>
      <c r="Y237" s="1">
        <v>0</v>
      </c>
      <c r="Z237" s="1">
        <v>0</v>
      </c>
      <c r="AA237" s="1">
        <f t="shared" si="24"/>
        <v>129999999.75</v>
      </c>
      <c r="AB237" s="10" t="s">
        <v>614</v>
      </c>
      <c r="AC237" s="65"/>
    </row>
    <row r="238" spans="1:29" ht="78.75">
      <c r="A238" s="146"/>
      <c r="B238" s="146"/>
      <c r="C238" s="146"/>
      <c r="D238" s="146"/>
      <c r="E238" s="117"/>
      <c r="F238" s="117"/>
      <c r="G238" s="58"/>
      <c r="H238" s="58"/>
      <c r="I238" s="88" t="s">
        <v>1126</v>
      </c>
      <c r="J238" s="58"/>
      <c r="K238" s="58"/>
      <c r="L238" s="58"/>
      <c r="M238" s="58"/>
      <c r="N238" s="58"/>
      <c r="O238" s="44" t="s">
        <v>1131</v>
      </c>
      <c r="P238" s="46" t="s">
        <v>1142</v>
      </c>
      <c r="Q238" s="6" t="s">
        <v>714</v>
      </c>
      <c r="R238" s="2">
        <v>0</v>
      </c>
      <c r="S238" s="1">
        <v>138000000</v>
      </c>
      <c r="T238" s="1">
        <v>0</v>
      </c>
      <c r="U238" s="1">
        <v>0</v>
      </c>
      <c r="V238" s="1">
        <v>0</v>
      </c>
      <c r="W238" s="1">
        <v>0</v>
      </c>
      <c r="X238" s="1">
        <v>0</v>
      </c>
      <c r="Y238" s="1">
        <v>0</v>
      </c>
      <c r="Z238" s="1">
        <v>0</v>
      </c>
      <c r="AA238" s="1">
        <f t="shared" si="24"/>
        <v>138000000</v>
      </c>
      <c r="AB238" s="10" t="s">
        <v>614</v>
      </c>
      <c r="AC238" s="65"/>
    </row>
    <row r="239" spans="1:29" ht="67.5">
      <c r="A239" s="146"/>
      <c r="B239" s="146"/>
      <c r="C239" s="146"/>
      <c r="D239" s="146"/>
      <c r="E239" s="116"/>
      <c r="F239" s="116"/>
      <c r="G239" s="59"/>
      <c r="H239" s="59"/>
      <c r="I239" s="88" t="s">
        <v>1129</v>
      </c>
      <c r="J239" s="59"/>
      <c r="K239" s="59"/>
      <c r="L239" s="59"/>
      <c r="M239" s="59"/>
      <c r="N239" s="59"/>
      <c r="O239" s="44"/>
      <c r="P239" s="46"/>
      <c r="Q239" s="6" t="s">
        <v>714</v>
      </c>
      <c r="R239" s="2">
        <v>0</v>
      </c>
      <c r="S239" s="1">
        <v>100000000</v>
      </c>
      <c r="T239" s="1">
        <v>0</v>
      </c>
      <c r="U239" s="1">
        <v>0</v>
      </c>
      <c r="V239" s="1">
        <v>0</v>
      </c>
      <c r="W239" s="1">
        <v>0</v>
      </c>
      <c r="X239" s="1">
        <v>0</v>
      </c>
      <c r="Y239" s="1">
        <v>0</v>
      </c>
      <c r="Z239" s="1">
        <v>0</v>
      </c>
      <c r="AA239" s="1">
        <f t="shared" si="24"/>
        <v>100000000</v>
      </c>
      <c r="AB239" s="10" t="s">
        <v>614</v>
      </c>
      <c r="AC239" s="65"/>
    </row>
    <row r="240" spans="1:29" ht="56.25">
      <c r="A240" s="146"/>
      <c r="B240" s="146"/>
      <c r="C240" s="146"/>
      <c r="D240" s="146"/>
      <c r="E240" s="58" t="s">
        <v>43</v>
      </c>
      <c r="F240" s="58" t="s">
        <v>326</v>
      </c>
      <c r="G240" s="11" t="s">
        <v>56</v>
      </c>
      <c r="H240" s="11" t="s">
        <v>330</v>
      </c>
      <c r="I240" s="41" t="s">
        <v>170</v>
      </c>
      <c r="J240" s="32" t="s">
        <v>608</v>
      </c>
      <c r="K240" s="207">
        <v>1.62</v>
      </c>
      <c r="L240" s="32" t="s">
        <v>609</v>
      </c>
      <c r="M240" s="8">
        <v>1</v>
      </c>
      <c r="N240" s="196">
        <v>1</v>
      </c>
      <c r="O240" s="44" t="s">
        <v>824</v>
      </c>
      <c r="P240" s="5" t="s">
        <v>1143</v>
      </c>
      <c r="Q240" s="6" t="s">
        <v>714</v>
      </c>
      <c r="R240" s="2">
        <v>0</v>
      </c>
      <c r="S240" s="64">
        <v>50000000</v>
      </c>
      <c r="T240" s="1">
        <v>0</v>
      </c>
      <c r="U240" s="1">
        <v>0</v>
      </c>
      <c r="V240" s="1">
        <v>0</v>
      </c>
      <c r="W240" s="1">
        <v>0</v>
      </c>
      <c r="X240" s="1">
        <v>0</v>
      </c>
      <c r="Y240" s="1">
        <v>0</v>
      </c>
      <c r="Z240" s="1">
        <v>0</v>
      </c>
      <c r="AA240" s="1">
        <f t="shared" si="24"/>
        <v>50000000</v>
      </c>
      <c r="AB240" s="10" t="s">
        <v>614</v>
      </c>
      <c r="AC240" s="10"/>
    </row>
    <row r="241" spans="1:29" ht="56.25">
      <c r="A241" s="146"/>
      <c r="B241" s="146"/>
      <c r="C241" s="146"/>
      <c r="D241" s="146"/>
      <c r="E241" s="58"/>
      <c r="F241" s="58"/>
      <c r="G241" s="11" t="s">
        <v>60</v>
      </c>
      <c r="H241" s="11" t="s">
        <v>331</v>
      </c>
      <c r="I241" s="41" t="s">
        <v>172</v>
      </c>
      <c r="J241" s="32" t="s">
        <v>610</v>
      </c>
      <c r="K241" s="207">
        <v>1.62</v>
      </c>
      <c r="L241" s="32" t="s">
        <v>611</v>
      </c>
      <c r="M241" s="8">
        <v>1</v>
      </c>
      <c r="N241" s="196">
        <v>1</v>
      </c>
      <c r="O241" s="44" t="s">
        <v>825</v>
      </c>
      <c r="P241" s="45" t="s">
        <v>1144</v>
      </c>
      <c r="Q241" s="6" t="s">
        <v>714</v>
      </c>
      <c r="R241" s="2">
        <v>0</v>
      </c>
      <c r="S241" s="64">
        <v>50000000</v>
      </c>
      <c r="T241" s="1">
        <v>0</v>
      </c>
      <c r="U241" s="1">
        <v>0</v>
      </c>
      <c r="V241" s="1">
        <v>0</v>
      </c>
      <c r="W241" s="1">
        <v>0</v>
      </c>
      <c r="X241" s="1">
        <v>0</v>
      </c>
      <c r="Y241" s="1">
        <v>0</v>
      </c>
      <c r="Z241" s="1">
        <v>0</v>
      </c>
      <c r="AA241" s="1">
        <f t="shared" si="24"/>
        <v>50000000</v>
      </c>
      <c r="AB241" s="10" t="s">
        <v>614</v>
      </c>
      <c r="AC241" s="10"/>
    </row>
    <row r="242" spans="1:29" ht="56.25">
      <c r="A242" s="160"/>
      <c r="B242" s="160"/>
      <c r="C242" s="160"/>
      <c r="D242" s="160"/>
      <c r="E242" s="58"/>
      <c r="F242" s="58"/>
      <c r="G242" s="11" t="s">
        <v>63</v>
      </c>
      <c r="H242" s="11" t="s">
        <v>332</v>
      </c>
      <c r="I242" s="41" t="s">
        <v>173</v>
      </c>
      <c r="J242" s="32" t="s">
        <v>612</v>
      </c>
      <c r="K242" s="207">
        <v>2.2</v>
      </c>
      <c r="L242" s="32" t="s">
        <v>613</v>
      </c>
      <c r="M242" s="8">
        <v>0</v>
      </c>
      <c r="N242" s="196">
        <v>0</v>
      </c>
      <c r="O242" s="44" t="s">
        <v>826</v>
      </c>
      <c r="P242" s="45" t="s">
        <v>1120</v>
      </c>
      <c r="Q242" s="6" t="s">
        <v>714</v>
      </c>
      <c r="R242" s="2">
        <v>0</v>
      </c>
      <c r="S242" s="64">
        <v>30000000</v>
      </c>
      <c r="T242" s="1">
        <v>0</v>
      </c>
      <c r="U242" s="64">
        <v>25000000</v>
      </c>
      <c r="V242" s="1">
        <v>0</v>
      </c>
      <c r="W242" s="1">
        <v>0</v>
      </c>
      <c r="X242" s="1">
        <v>0</v>
      </c>
      <c r="Y242" s="1">
        <v>0</v>
      </c>
      <c r="Z242" s="1">
        <v>0</v>
      </c>
      <c r="AA242" s="1">
        <f t="shared" si="24"/>
        <v>55000000</v>
      </c>
      <c r="AB242" s="10" t="s">
        <v>614</v>
      </c>
      <c r="AC242" s="10"/>
    </row>
    <row r="243" spans="1:29" ht="22.5">
      <c r="A243" s="83" t="s">
        <v>71</v>
      </c>
      <c r="B243" s="67"/>
      <c r="C243" s="67"/>
      <c r="D243" s="67"/>
      <c r="E243" s="67"/>
      <c r="F243" s="67"/>
      <c r="G243" s="67"/>
      <c r="H243" s="67"/>
      <c r="I243" s="76"/>
      <c r="J243" s="69"/>
      <c r="K243" s="77"/>
      <c r="L243" s="69"/>
      <c r="M243" s="78"/>
      <c r="N243" s="79"/>
      <c r="O243" s="80"/>
      <c r="P243" s="81"/>
      <c r="Q243" s="82"/>
      <c r="R243" s="85">
        <f aca="true" t="shared" si="25" ref="R243:AA243">SUM(R223:R242)</f>
        <v>0</v>
      </c>
      <c r="S243" s="85">
        <f t="shared" si="25"/>
        <v>1607999999.75</v>
      </c>
      <c r="T243" s="85">
        <f t="shared" si="25"/>
        <v>0</v>
      </c>
      <c r="U243" s="85">
        <f t="shared" si="25"/>
        <v>225000000</v>
      </c>
      <c r="V243" s="85">
        <f t="shared" si="25"/>
        <v>0</v>
      </c>
      <c r="W243" s="85">
        <f t="shared" si="25"/>
        <v>0</v>
      </c>
      <c r="X243" s="85">
        <f t="shared" si="25"/>
        <v>0</v>
      </c>
      <c r="Y243" s="85">
        <f t="shared" si="25"/>
        <v>0</v>
      </c>
      <c r="Z243" s="85">
        <f t="shared" si="25"/>
        <v>0</v>
      </c>
      <c r="AA243" s="85">
        <f t="shared" si="25"/>
        <v>1832999999.75</v>
      </c>
      <c r="AB243" s="67"/>
      <c r="AC243" s="67"/>
    </row>
    <row r="244" spans="1:29" ht="258.75">
      <c r="A244" s="172" t="s">
        <v>132</v>
      </c>
      <c r="B244" s="172">
        <v>3</v>
      </c>
      <c r="C244" s="172"/>
      <c r="D244" s="172"/>
      <c r="E244" s="172" t="s">
        <v>133</v>
      </c>
      <c r="F244" s="172" t="s">
        <v>361</v>
      </c>
      <c r="G244" s="172" t="s">
        <v>175</v>
      </c>
      <c r="H244" s="172" t="s">
        <v>375</v>
      </c>
      <c r="I244" s="32" t="s">
        <v>176</v>
      </c>
      <c r="J244" s="7" t="s">
        <v>176</v>
      </c>
      <c r="K244" s="207">
        <v>0</v>
      </c>
      <c r="L244" s="7" t="s">
        <v>615</v>
      </c>
      <c r="M244" s="8">
        <v>200</v>
      </c>
      <c r="N244" s="33">
        <v>0</v>
      </c>
      <c r="O244" s="33" t="s">
        <v>962</v>
      </c>
      <c r="P244" s="34" t="s">
        <v>1145</v>
      </c>
      <c r="Q244" s="33" t="s">
        <v>714</v>
      </c>
      <c r="R244" s="2">
        <v>0</v>
      </c>
      <c r="S244" s="2">
        <v>0</v>
      </c>
      <c r="T244" s="2">
        <v>0</v>
      </c>
      <c r="U244" s="1">
        <v>320000000</v>
      </c>
      <c r="V244" s="1">
        <v>0</v>
      </c>
      <c r="W244" s="1">
        <v>0</v>
      </c>
      <c r="X244" s="1">
        <v>0</v>
      </c>
      <c r="Y244" s="1">
        <v>0</v>
      </c>
      <c r="Z244" s="1">
        <v>0</v>
      </c>
      <c r="AA244" s="1">
        <f>SUM(R244:Z244)</f>
        <v>320000000</v>
      </c>
      <c r="AB244" s="10" t="s">
        <v>733</v>
      </c>
      <c r="AC244" s="35"/>
    </row>
    <row r="245" spans="1:29" ht="56.25">
      <c r="A245" s="117"/>
      <c r="B245" s="117"/>
      <c r="C245" s="117"/>
      <c r="D245" s="117"/>
      <c r="E245" s="117"/>
      <c r="F245" s="117"/>
      <c r="G245" s="116"/>
      <c r="H245" s="116"/>
      <c r="I245" s="32" t="s">
        <v>177</v>
      </c>
      <c r="J245" s="103" t="s">
        <v>177</v>
      </c>
      <c r="K245" s="207">
        <v>0.31</v>
      </c>
      <c r="L245" s="7" t="s">
        <v>616</v>
      </c>
      <c r="M245" s="8">
        <v>1</v>
      </c>
      <c r="N245" s="36">
        <v>1</v>
      </c>
      <c r="O245" s="33" t="s">
        <v>745</v>
      </c>
      <c r="P245" s="4" t="s">
        <v>1146</v>
      </c>
      <c r="Q245" s="33" t="s">
        <v>714</v>
      </c>
      <c r="R245" s="2">
        <v>0</v>
      </c>
      <c r="S245" s="2">
        <v>0</v>
      </c>
      <c r="T245" s="2">
        <v>0</v>
      </c>
      <c r="U245" s="1">
        <v>200000000</v>
      </c>
      <c r="V245" s="1">
        <v>0</v>
      </c>
      <c r="W245" s="1">
        <v>0</v>
      </c>
      <c r="X245" s="1">
        <v>0</v>
      </c>
      <c r="Y245" s="1">
        <v>0</v>
      </c>
      <c r="Z245" s="1">
        <v>0</v>
      </c>
      <c r="AA245" s="1">
        <f>SUM(R245:Z245)</f>
        <v>200000000</v>
      </c>
      <c r="AB245" s="9" t="s">
        <v>746</v>
      </c>
      <c r="AC245" s="35"/>
    </row>
    <row r="246" spans="1:29" ht="67.5">
      <c r="A246" s="117"/>
      <c r="B246" s="117"/>
      <c r="C246" s="117"/>
      <c r="D246" s="117"/>
      <c r="E246" s="117"/>
      <c r="F246" s="117"/>
      <c r="G246" s="172" t="s">
        <v>178</v>
      </c>
      <c r="H246" s="172" t="s">
        <v>376</v>
      </c>
      <c r="I246" s="32" t="s">
        <v>287</v>
      </c>
      <c r="J246" s="103" t="s">
        <v>617</v>
      </c>
      <c r="K246" s="207">
        <v>3.75</v>
      </c>
      <c r="L246" s="7" t="s">
        <v>619</v>
      </c>
      <c r="M246" s="8">
        <v>1000</v>
      </c>
      <c r="N246" s="36">
        <v>500</v>
      </c>
      <c r="O246" s="33" t="s">
        <v>963</v>
      </c>
      <c r="P246" s="4" t="s">
        <v>1147</v>
      </c>
      <c r="Q246" s="33" t="s">
        <v>714</v>
      </c>
      <c r="R246" s="2">
        <v>0</v>
      </c>
      <c r="S246" s="2">
        <v>0</v>
      </c>
      <c r="T246" s="2">
        <v>0</v>
      </c>
      <c r="U246" s="1">
        <v>300000000</v>
      </c>
      <c r="V246" s="1">
        <v>0</v>
      </c>
      <c r="W246" s="1">
        <v>0</v>
      </c>
      <c r="X246" s="1">
        <v>0</v>
      </c>
      <c r="Y246" s="1">
        <v>0</v>
      </c>
      <c r="Z246" s="1">
        <v>0</v>
      </c>
      <c r="AA246" s="1">
        <f>SUM(R246:Z246)</f>
        <v>300000000</v>
      </c>
      <c r="AB246" s="9" t="s">
        <v>733</v>
      </c>
      <c r="AC246" s="35"/>
    </row>
    <row r="247" spans="1:29" ht="56.25">
      <c r="A247" s="117"/>
      <c r="B247" s="117"/>
      <c r="C247" s="117"/>
      <c r="D247" s="117"/>
      <c r="E247" s="117"/>
      <c r="F247" s="117"/>
      <c r="G247" s="117"/>
      <c r="H247" s="117"/>
      <c r="I247" s="32" t="s">
        <v>179</v>
      </c>
      <c r="J247" s="172" t="s">
        <v>179</v>
      </c>
      <c r="K247" s="208">
        <v>5</v>
      </c>
      <c r="L247" s="172" t="s">
        <v>618</v>
      </c>
      <c r="M247" s="188">
        <v>2500</v>
      </c>
      <c r="N247" s="188">
        <v>0</v>
      </c>
      <c r="O247" s="33" t="s">
        <v>741</v>
      </c>
      <c r="P247" s="4" t="s">
        <v>1145</v>
      </c>
      <c r="Q247" s="33" t="s">
        <v>714</v>
      </c>
      <c r="R247" s="2">
        <v>0</v>
      </c>
      <c r="S247" s="2">
        <v>0</v>
      </c>
      <c r="T247" s="2">
        <v>0</v>
      </c>
      <c r="U247" s="1">
        <v>400000000</v>
      </c>
      <c r="V247" s="1">
        <v>0</v>
      </c>
      <c r="W247" s="1">
        <v>0</v>
      </c>
      <c r="X247" s="1">
        <v>0</v>
      </c>
      <c r="Y247" s="1">
        <v>0</v>
      </c>
      <c r="Z247" s="1">
        <v>0</v>
      </c>
      <c r="AA247" s="1">
        <f aca="true" t="shared" si="26" ref="AA247:AA257">SUM(R247:Z247)</f>
        <v>400000000</v>
      </c>
      <c r="AB247" s="9" t="s">
        <v>740</v>
      </c>
      <c r="AC247" s="35"/>
    </row>
    <row r="248" spans="1:29" ht="112.5">
      <c r="A248" s="117"/>
      <c r="B248" s="117"/>
      <c r="C248" s="117"/>
      <c r="D248" s="117"/>
      <c r="E248" s="117"/>
      <c r="F248" s="117"/>
      <c r="G248" s="117"/>
      <c r="H248" s="117"/>
      <c r="I248" s="139" t="s">
        <v>316</v>
      </c>
      <c r="J248" s="116"/>
      <c r="K248" s="116"/>
      <c r="L248" s="116"/>
      <c r="M248" s="116"/>
      <c r="N248" s="116"/>
      <c r="O248" s="141" t="s">
        <v>742</v>
      </c>
      <c r="P248" s="141" t="s">
        <v>1148</v>
      </c>
      <c r="Q248" s="141" t="s">
        <v>743</v>
      </c>
      <c r="R248" s="129">
        <v>0</v>
      </c>
      <c r="S248" s="129">
        <v>0</v>
      </c>
      <c r="T248" s="129">
        <v>0</v>
      </c>
      <c r="U248" s="49">
        <v>3251423000</v>
      </c>
      <c r="V248" s="2">
        <v>0</v>
      </c>
      <c r="W248" s="2">
        <v>0</v>
      </c>
      <c r="X248" s="2">
        <v>0</v>
      </c>
      <c r="Y248" s="2">
        <v>0</v>
      </c>
      <c r="Z248" s="2">
        <v>0</v>
      </c>
      <c r="AA248" s="130">
        <f>SUM(R248:Z248)</f>
        <v>3251423000</v>
      </c>
      <c r="AB248" s="59" t="s">
        <v>744</v>
      </c>
      <c r="AC248" s="11" t="s">
        <v>317</v>
      </c>
    </row>
    <row r="249" spans="1:29" ht="101.25">
      <c r="A249" s="117"/>
      <c r="B249" s="117"/>
      <c r="C249" s="117"/>
      <c r="D249" s="117"/>
      <c r="E249" s="117"/>
      <c r="F249" s="117"/>
      <c r="G249" s="117"/>
      <c r="H249" s="117"/>
      <c r="I249" s="32" t="s">
        <v>180</v>
      </c>
      <c r="J249" s="103" t="s">
        <v>180</v>
      </c>
      <c r="K249" s="208">
        <v>3</v>
      </c>
      <c r="L249" s="7" t="s">
        <v>620</v>
      </c>
      <c r="M249" s="122">
        <v>0</v>
      </c>
      <c r="N249" s="122">
        <v>0</v>
      </c>
      <c r="O249" s="33" t="s">
        <v>840</v>
      </c>
      <c r="P249" s="4" t="s">
        <v>1046</v>
      </c>
      <c r="Q249" s="33" t="s">
        <v>714</v>
      </c>
      <c r="R249" s="2">
        <v>0</v>
      </c>
      <c r="S249" s="2">
        <v>0</v>
      </c>
      <c r="T249" s="2">
        <v>0</v>
      </c>
      <c r="U249" s="1">
        <v>400000000</v>
      </c>
      <c r="V249" s="1">
        <v>0</v>
      </c>
      <c r="W249" s="1">
        <v>0</v>
      </c>
      <c r="X249" s="1">
        <v>0</v>
      </c>
      <c r="Y249" s="1">
        <v>0</v>
      </c>
      <c r="Z249" s="1">
        <v>0</v>
      </c>
      <c r="AA249" s="1">
        <f t="shared" si="26"/>
        <v>400000000</v>
      </c>
      <c r="AB249" s="9" t="s">
        <v>734</v>
      </c>
      <c r="AC249" s="35"/>
    </row>
    <row r="250" spans="1:29" ht="101.25">
      <c r="A250" s="117"/>
      <c r="B250" s="117"/>
      <c r="C250" s="117"/>
      <c r="D250" s="117"/>
      <c r="E250" s="117"/>
      <c r="F250" s="117"/>
      <c r="G250" s="117"/>
      <c r="H250" s="117"/>
      <c r="I250" s="43" t="s">
        <v>181</v>
      </c>
      <c r="J250" s="43" t="s">
        <v>181</v>
      </c>
      <c r="K250" s="208">
        <v>0.6</v>
      </c>
      <c r="L250" s="43" t="s">
        <v>621</v>
      </c>
      <c r="M250" s="122">
        <v>10</v>
      </c>
      <c r="N250" s="122" t="s">
        <v>1010</v>
      </c>
      <c r="O250" s="122" t="s">
        <v>747</v>
      </c>
      <c r="P250" s="14" t="s">
        <v>1030</v>
      </c>
      <c r="Q250" s="122" t="s">
        <v>714</v>
      </c>
      <c r="R250" s="15">
        <v>3450000</v>
      </c>
      <c r="S250" s="15">
        <v>71250000</v>
      </c>
      <c r="T250" s="2">
        <v>0</v>
      </c>
      <c r="U250" s="1">
        <v>156250000</v>
      </c>
      <c r="V250" s="1">
        <v>0</v>
      </c>
      <c r="W250" s="1">
        <v>0</v>
      </c>
      <c r="X250" s="1">
        <v>0</v>
      </c>
      <c r="Y250" s="1">
        <v>0</v>
      </c>
      <c r="Z250" s="1">
        <v>0</v>
      </c>
      <c r="AA250" s="1">
        <f t="shared" si="26"/>
        <v>230950000</v>
      </c>
      <c r="AB250" s="12" t="s">
        <v>735</v>
      </c>
      <c r="AC250" s="123"/>
    </row>
    <row r="251" spans="1:29" ht="56.25">
      <c r="A251" s="117"/>
      <c r="B251" s="117"/>
      <c r="C251" s="117"/>
      <c r="D251" s="117"/>
      <c r="E251" s="117"/>
      <c r="F251" s="117"/>
      <c r="G251" s="117"/>
      <c r="H251" s="117"/>
      <c r="I251" s="103" t="s">
        <v>182</v>
      </c>
      <c r="J251" s="103" t="s">
        <v>622</v>
      </c>
      <c r="K251" s="208">
        <v>0.44</v>
      </c>
      <c r="L251" s="103" t="s">
        <v>623</v>
      </c>
      <c r="M251" s="104">
        <v>3</v>
      </c>
      <c r="N251" s="128" t="s">
        <v>780</v>
      </c>
      <c r="O251" s="128" t="s">
        <v>841</v>
      </c>
      <c r="P251" s="128"/>
      <c r="Q251" s="128" t="s">
        <v>714</v>
      </c>
      <c r="R251" s="129">
        <v>0</v>
      </c>
      <c r="S251" s="129">
        <v>0</v>
      </c>
      <c r="T251" s="2">
        <v>0</v>
      </c>
      <c r="U251" s="1">
        <v>200000000</v>
      </c>
      <c r="V251" s="1">
        <v>0</v>
      </c>
      <c r="W251" s="1">
        <v>0</v>
      </c>
      <c r="X251" s="1">
        <v>0</v>
      </c>
      <c r="Y251" s="1">
        <v>0</v>
      </c>
      <c r="Z251" s="1">
        <v>0</v>
      </c>
      <c r="AA251" s="130">
        <f t="shared" si="26"/>
        <v>200000000</v>
      </c>
      <c r="AB251" s="11" t="s">
        <v>734</v>
      </c>
      <c r="AC251" s="11"/>
    </row>
    <row r="252" spans="1:29" ht="90">
      <c r="A252" s="117"/>
      <c r="B252" s="117"/>
      <c r="C252" s="117"/>
      <c r="D252" s="117"/>
      <c r="E252" s="117"/>
      <c r="F252" s="117"/>
      <c r="G252" s="117"/>
      <c r="H252" s="117"/>
      <c r="I252" s="139" t="s">
        <v>269</v>
      </c>
      <c r="J252" s="172" t="s">
        <v>624</v>
      </c>
      <c r="K252" s="208">
        <v>1.67</v>
      </c>
      <c r="L252" s="172" t="s">
        <v>625</v>
      </c>
      <c r="M252" s="188">
        <v>1</v>
      </c>
      <c r="N252" s="188">
        <v>1</v>
      </c>
      <c r="O252" s="139" t="s">
        <v>269</v>
      </c>
      <c r="P252" s="141" t="s">
        <v>1149</v>
      </c>
      <c r="Q252" s="141" t="s">
        <v>720</v>
      </c>
      <c r="R252" s="129">
        <v>0</v>
      </c>
      <c r="S252" s="143">
        <v>10000000</v>
      </c>
      <c r="T252" s="2">
        <v>0</v>
      </c>
      <c r="U252" s="2">
        <v>0</v>
      </c>
      <c r="V252" s="2">
        <v>0</v>
      </c>
      <c r="W252" s="2">
        <v>0</v>
      </c>
      <c r="X252" s="2">
        <v>0</v>
      </c>
      <c r="Y252" s="2">
        <v>0</v>
      </c>
      <c r="Z252" s="2">
        <v>0</v>
      </c>
      <c r="AA252" s="130">
        <f t="shared" si="26"/>
        <v>10000000</v>
      </c>
      <c r="AB252" s="59" t="s">
        <v>735</v>
      </c>
      <c r="AC252" s="11"/>
    </row>
    <row r="253" spans="1:29" ht="78.75">
      <c r="A253" s="116"/>
      <c r="B253" s="116"/>
      <c r="C253" s="116"/>
      <c r="D253" s="116"/>
      <c r="E253" s="116"/>
      <c r="F253" s="116"/>
      <c r="G253" s="116"/>
      <c r="H253" s="116"/>
      <c r="I253" s="139" t="s">
        <v>270</v>
      </c>
      <c r="J253" s="116"/>
      <c r="K253" s="116"/>
      <c r="L253" s="116"/>
      <c r="M253" s="116"/>
      <c r="N253" s="116"/>
      <c r="O253" s="141" t="s">
        <v>748</v>
      </c>
      <c r="P253" s="141" t="s">
        <v>1150</v>
      </c>
      <c r="Q253" s="141" t="s">
        <v>720</v>
      </c>
      <c r="R253" s="129">
        <v>0</v>
      </c>
      <c r="S253" s="143">
        <v>10000000</v>
      </c>
      <c r="T253" s="2">
        <v>0</v>
      </c>
      <c r="U253" s="2">
        <v>0</v>
      </c>
      <c r="V253" s="2">
        <v>0</v>
      </c>
      <c r="W253" s="2">
        <v>0</v>
      </c>
      <c r="X253" s="2">
        <v>0</v>
      </c>
      <c r="Y253" s="2">
        <v>0</v>
      </c>
      <c r="Z253" s="2">
        <v>0</v>
      </c>
      <c r="AA253" s="130">
        <f t="shared" si="26"/>
        <v>10000000</v>
      </c>
      <c r="AB253" s="59" t="s">
        <v>735</v>
      </c>
      <c r="AC253" s="11"/>
    </row>
    <row r="254" spans="1:29" ht="22.5">
      <c r="A254" s="83" t="s">
        <v>71</v>
      </c>
      <c r="B254" s="67"/>
      <c r="C254" s="67"/>
      <c r="D254" s="67"/>
      <c r="E254" s="69"/>
      <c r="F254" s="69"/>
      <c r="G254" s="67"/>
      <c r="H254" s="67"/>
      <c r="I254" s="118"/>
      <c r="J254" s="74"/>
      <c r="K254" s="131"/>
      <c r="L254" s="74"/>
      <c r="M254" s="119"/>
      <c r="N254" s="132"/>
      <c r="O254" s="132"/>
      <c r="P254" s="132"/>
      <c r="Q254" s="132"/>
      <c r="R254" s="135">
        <f aca="true" t="shared" si="27" ref="R254:AA254">SUM(R244:R253)</f>
        <v>3450000</v>
      </c>
      <c r="S254" s="135">
        <f t="shared" si="27"/>
        <v>91250000</v>
      </c>
      <c r="T254" s="135">
        <f t="shared" si="27"/>
        <v>0</v>
      </c>
      <c r="U254" s="135">
        <f t="shared" si="27"/>
        <v>5227673000</v>
      </c>
      <c r="V254" s="135">
        <f t="shared" si="27"/>
        <v>0</v>
      </c>
      <c r="W254" s="135">
        <f t="shared" si="27"/>
        <v>0</v>
      </c>
      <c r="X254" s="135">
        <f t="shared" si="27"/>
        <v>0</v>
      </c>
      <c r="Y254" s="135">
        <f t="shared" si="27"/>
        <v>0</v>
      </c>
      <c r="Z254" s="135">
        <f t="shared" si="27"/>
        <v>0</v>
      </c>
      <c r="AA254" s="135">
        <f t="shared" si="27"/>
        <v>5322373000</v>
      </c>
      <c r="AB254" s="133"/>
      <c r="AC254" s="134"/>
    </row>
    <row r="255" spans="1:29" ht="56.25">
      <c r="A255" s="172" t="s">
        <v>86</v>
      </c>
      <c r="B255" s="172">
        <v>5</v>
      </c>
      <c r="C255" s="172"/>
      <c r="D255" s="172"/>
      <c r="E255" s="172" t="s">
        <v>87</v>
      </c>
      <c r="F255" s="172" t="s">
        <v>342</v>
      </c>
      <c r="G255" s="172" t="s">
        <v>183</v>
      </c>
      <c r="H255" s="172" t="s">
        <v>377</v>
      </c>
      <c r="I255" s="41" t="s">
        <v>184</v>
      </c>
      <c r="J255" s="32" t="s">
        <v>626</v>
      </c>
      <c r="K255" s="17">
        <v>17.81</v>
      </c>
      <c r="L255" s="32" t="s">
        <v>627</v>
      </c>
      <c r="M255" s="8">
        <v>737.1794871794872</v>
      </c>
      <c r="N255" s="196">
        <v>480.7692307692308</v>
      </c>
      <c r="O255" s="47" t="s">
        <v>736</v>
      </c>
      <c r="P255" s="5" t="s">
        <v>1151</v>
      </c>
      <c r="Q255" s="6" t="s">
        <v>737</v>
      </c>
      <c r="R255" s="1">
        <v>0</v>
      </c>
      <c r="S255" s="1">
        <v>0</v>
      </c>
      <c r="T255" s="1">
        <v>0</v>
      </c>
      <c r="U255" s="1">
        <v>950000000</v>
      </c>
      <c r="V255" s="1">
        <v>0</v>
      </c>
      <c r="W255" s="1">
        <v>0</v>
      </c>
      <c r="X255" s="1">
        <v>0</v>
      </c>
      <c r="Y255" s="1">
        <v>0</v>
      </c>
      <c r="Z255" s="1">
        <v>0</v>
      </c>
      <c r="AA255" s="1">
        <f t="shared" si="26"/>
        <v>950000000</v>
      </c>
      <c r="AB255" s="10" t="s">
        <v>732</v>
      </c>
      <c r="AC255" s="65"/>
    </row>
    <row r="256" spans="1:29" ht="67.5">
      <c r="A256" s="117"/>
      <c r="B256" s="117"/>
      <c r="C256" s="117"/>
      <c r="D256" s="117"/>
      <c r="E256" s="117"/>
      <c r="F256" s="117"/>
      <c r="G256" s="117"/>
      <c r="H256" s="117"/>
      <c r="I256" s="41" t="s">
        <v>185</v>
      </c>
      <c r="J256" s="32" t="s">
        <v>628</v>
      </c>
      <c r="K256" s="227">
        <v>0</v>
      </c>
      <c r="L256" s="32" t="s">
        <v>629</v>
      </c>
      <c r="M256" s="8">
        <v>7</v>
      </c>
      <c r="N256" s="196">
        <v>0</v>
      </c>
      <c r="O256" s="44" t="s">
        <v>738</v>
      </c>
      <c r="P256" s="45" t="s">
        <v>1152</v>
      </c>
      <c r="Q256" s="6" t="s">
        <v>717</v>
      </c>
      <c r="R256" s="64">
        <v>85000000</v>
      </c>
      <c r="S256" s="1">
        <v>0</v>
      </c>
      <c r="T256" s="1">
        <v>0</v>
      </c>
      <c r="U256" s="1">
        <v>15000000</v>
      </c>
      <c r="V256" s="1">
        <v>0</v>
      </c>
      <c r="W256" s="1">
        <v>0</v>
      </c>
      <c r="X256" s="1">
        <v>0</v>
      </c>
      <c r="Y256" s="1">
        <v>0</v>
      </c>
      <c r="Z256" s="1">
        <v>0</v>
      </c>
      <c r="AA256" s="1">
        <f t="shared" si="26"/>
        <v>100000000</v>
      </c>
      <c r="AB256" s="10" t="s">
        <v>732</v>
      </c>
      <c r="AC256" s="65"/>
    </row>
    <row r="257" spans="1:29" ht="67.5">
      <c r="A257" s="116"/>
      <c r="B257" s="116"/>
      <c r="C257" s="116"/>
      <c r="D257" s="116"/>
      <c r="E257" s="116"/>
      <c r="F257" s="116"/>
      <c r="G257" s="116"/>
      <c r="H257" s="116"/>
      <c r="I257" s="41" t="s">
        <v>186</v>
      </c>
      <c r="J257" s="32" t="s">
        <v>630</v>
      </c>
      <c r="K257" s="17">
        <v>1.33</v>
      </c>
      <c r="L257" s="32" t="s">
        <v>436</v>
      </c>
      <c r="M257" s="8">
        <v>1</v>
      </c>
      <c r="N257" s="196">
        <v>1</v>
      </c>
      <c r="O257" s="44" t="s">
        <v>739</v>
      </c>
      <c r="P257" s="45" t="s">
        <v>1134</v>
      </c>
      <c r="Q257" s="6" t="s">
        <v>717</v>
      </c>
      <c r="R257" s="64">
        <v>0</v>
      </c>
      <c r="S257" s="1">
        <v>57000000</v>
      </c>
      <c r="T257" s="1">
        <v>0</v>
      </c>
      <c r="U257" s="1">
        <v>55000000</v>
      </c>
      <c r="V257" s="1">
        <v>0</v>
      </c>
      <c r="W257" s="1">
        <v>0</v>
      </c>
      <c r="X257" s="1">
        <v>0</v>
      </c>
      <c r="Y257" s="1">
        <v>0</v>
      </c>
      <c r="Z257" s="1">
        <v>0</v>
      </c>
      <c r="AA257" s="1">
        <f t="shared" si="26"/>
        <v>112000000</v>
      </c>
      <c r="AB257" s="10" t="s">
        <v>732</v>
      </c>
      <c r="AC257" s="65"/>
    </row>
    <row r="258" spans="1:29" ht="22.5">
      <c r="A258" s="83" t="s">
        <v>71</v>
      </c>
      <c r="B258" s="67"/>
      <c r="C258" s="67"/>
      <c r="D258" s="67"/>
      <c r="E258" s="69"/>
      <c r="F258" s="69"/>
      <c r="G258" s="67"/>
      <c r="H258" s="67"/>
      <c r="I258" s="118"/>
      <c r="J258" s="74"/>
      <c r="K258" s="131"/>
      <c r="L258" s="74"/>
      <c r="M258" s="119"/>
      <c r="N258" s="132"/>
      <c r="O258" s="132"/>
      <c r="P258" s="132"/>
      <c r="Q258" s="132"/>
      <c r="R258" s="135">
        <f>SUM(R255:R257)</f>
        <v>85000000</v>
      </c>
      <c r="S258" s="135">
        <f aca="true" t="shared" si="28" ref="S258:Z258">SUM(S255:S257)</f>
        <v>57000000</v>
      </c>
      <c r="T258" s="135">
        <f t="shared" si="28"/>
        <v>0</v>
      </c>
      <c r="U258" s="135">
        <f t="shared" si="28"/>
        <v>1020000000</v>
      </c>
      <c r="V258" s="135">
        <f t="shared" si="28"/>
        <v>0</v>
      </c>
      <c r="W258" s="135">
        <f t="shared" si="28"/>
        <v>0</v>
      </c>
      <c r="X258" s="135">
        <f t="shared" si="28"/>
        <v>0</v>
      </c>
      <c r="Y258" s="135">
        <f t="shared" si="28"/>
        <v>0</v>
      </c>
      <c r="Z258" s="135">
        <f t="shared" si="28"/>
        <v>0</v>
      </c>
      <c r="AA258" s="135">
        <f>SUM(AA255:AA257)</f>
        <v>1162000000</v>
      </c>
      <c r="AB258" s="133"/>
      <c r="AC258" s="134"/>
    </row>
    <row r="259" spans="1:29" ht="67.5">
      <c r="A259" s="11" t="s">
        <v>285</v>
      </c>
      <c r="B259" s="11">
        <v>2</v>
      </c>
      <c r="C259" s="11"/>
      <c r="D259" s="11"/>
      <c r="E259" s="180" t="s">
        <v>43</v>
      </c>
      <c r="F259" s="180" t="s">
        <v>326</v>
      </c>
      <c r="G259" s="11" t="s">
        <v>60</v>
      </c>
      <c r="H259" s="11" t="s">
        <v>331</v>
      </c>
      <c r="I259" s="139" t="s">
        <v>286</v>
      </c>
      <c r="J259" s="139" t="s">
        <v>631</v>
      </c>
      <c r="K259" s="17">
        <v>2.61</v>
      </c>
      <c r="L259" s="139" t="s">
        <v>632</v>
      </c>
      <c r="M259" s="140">
        <v>1</v>
      </c>
      <c r="N259" s="141" t="s">
        <v>780</v>
      </c>
      <c r="O259" s="141" t="s">
        <v>964</v>
      </c>
      <c r="P259" s="141" t="s">
        <v>1153</v>
      </c>
      <c r="Q259" s="141" t="s">
        <v>714</v>
      </c>
      <c r="R259" s="142">
        <v>0</v>
      </c>
      <c r="S259" s="142">
        <v>0</v>
      </c>
      <c r="T259" s="142">
        <v>0</v>
      </c>
      <c r="U259" s="143">
        <v>200000000</v>
      </c>
      <c r="V259" s="142">
        <v>0</v>
      </c>
      <c r="W259" s="142">
        <v>0</v>
      </c>
      <c r="X259" s="142">
        <v>0</v>
      </c>
      <c r="Y259" s="142">
        <v>0</v>
      </c>
      <c r="Z259" s="142">
        <v>0</v>
      </c>
      <c r="AA259" s="143">
        <f>SUM(R259:Z259)</f>
        <v>200000000</v>
      </c>
      <c r="AB259" s="59" t="s">
        <v>733</v>
      </c>
      <c r="AC259" s="11" t="s">
        <v>965</v>
      </c>
    </row>
    <row r="260" spans="1:29" ht="12.75">
      <c r="A260" s="83"/>
      <c r="B260" s="67"/>
      <c r="C260" s="67"/>
      <c r="D260" s="67"/>
      <c r="E260" s="69"/>
      <c r="F260" s="69"/>
      <c r="G260" s="67"/>
      <c r="H260" s="67"/>
      <c r="I260" s="118"/>
      <c r="J260" s="74"/>
      <c r="K260" s="71"/>
      <c r="L260" s="74"/>
      <c r="M260" s="119"/>
      <c r="N260" s="132"/>
      <c r="O260" s="132"/>
      <c r="P260" s="132"/>
      <c r="Q260" s="132"/>
      <c r="R260" s="135">
        <f>SUM(R259)</f>
        <v>0</v>
      </c>
      <c r="S260" s="135">
        <f aca="true" t="shared" si="29" ref="S260:AA260">SUM(S259)</f>
        <v>0</v>
      </c>
      <c r="T260" s="135">
        <f t="shared" si="29"/>
        <v>0</v>
      </c>
      <c r="U260" s="135">
        <f t="shared" si="29"/>
        <v>200000000</v>
      </c>
      <c r="V260" s="135">
        <f t="shared" si="29"/>
        <v>0</v>
      </c>
      <c r="W260" s="135">
        <f t="shared" si="29"/>
        <v>0</v>
      </c>
      <c r="X260" s="135">
        <f t="shared" si="29"/>
        <v>0</v>
      </c>
      <c r="Y260" s="135">
        <f t="shared" si="29"/>
        <v>0</v>
      </c>
      <c r="Z260" s="135">
        <f t="shared" si="29"/>
        <v>0</v>
      </c>
      <c r="AA260" s="135">
        <f t="shared" si="29"/>
        <v>200000000</v>
      </c>
      <c r="AB260" s="133"/>
      <c r="AC260" s="67"/>
    </row>
    <row r="261" spans="1:29" ht="12.75">
      <c r="A261" s="99" t="s">
        <v>30</v>
      </c>
      <c r="B261" s="100"/>
      <c r="C261" s="100"/>
      <c r="D261" s="100"/>
      <c r="E261" s="100"/>
      <c r="F261" s="100"/>
      <c r="G261" s="100"/>
      <c r="H261" s="100"/>
      <c r="I261" s="100"/>
      <c r="J261" s="100"/>
      <c r="K261" s="101"/>
      <c r="L261" s="100"/>
      <c r="M261" s="100"/>
      <c r="N261" s="100"/>
      <c r="O261" s="100"/>
      <c r="P261" s="100"/>
      <c r="Q261" s="100"/>
      <c r="R261" s="102">
        <f>+R258+R254+R260</f>
        <v>88450000</v>
      </c>
      <c r="S261" s="102">
        <f aca="true" t="shared" si="30" ref="S261:AA261">+S258+S254+S260</f>
        <v>148250000</v>
      </c>
      <c r="T261" s="102">
        <f t="shared" si="30"/>
        <v>0</v>
      </c>
      <c r="U261" s="102">
        <f t="shared" si="30"/>
        <v>6447673000</v>
      </c>
      <c r="V261" s="102">
        <f t="shared" si="30"/>
        <v>0</v>
      </c>
      <c r="W261" s="102">
        <f t="shared" si="30"/>
        <v>0</v>
      </c>
      <c r="X261" s="102">
        <f t="shared" si="30"/>
        <v>0</v>
      </c>
      <c r="Y261" s="102">
        <f t="shared" si="30"/>
        <v>0</v>
      </c>
      <c r="Z261" s="102">
        <f t="shared" si="30"/>
        <v>0</v>
      </c>
      <c r="AA261" s="102">
        <f t="shared" si="30"/>
        <v>6684373000</v>
      </c>
      <c r="AB261" s="100"/>
      <c r="AC261" s="100"/>
    </row>
    <row r="262" spans="1:29" ht="67.5">
      <c r="A262" s="198" t="s">
        <v>35</v>
      </c>
      <c r="B262" s="198">
        <v>1</v>
      </c>
      <c r="C262" s="198"/>
      <c r="D262" s="198"/>
      <c r="E262" s="198" t="s">
        <v>187</v>
      </c>
      <c r="F262" s="198" t="s">
        <v>354</v>
      </c>
      <c r="G262" s="198" t="s">
        <v>188</v>
      </c>
      <c r="H262" s="198" t="s">
        <v>355</v>
      </c>
      <c r="I262" s="32" t="s">
        <v>189</v>
      </c>
      <c r="J262" s="172" t="s">
        <v>970</v>
      </c>
      <c r="K262" s="188">
        <v>2.32</v>
      </c>
      <c r="L262" s="172" t="s">
        <v>971</v>
      </c>
      <c r="M262" s="188">
        <v>3</v>
      </c>
      <c r="N262" s="188">
        <v>3</v>
      </c>
      <c r="O262" s="33" t="s">
        <v>972</v>
      </c>
      <c r="P262" s="34" t="s">
        <v>1154</v>
      </c>
      <c r="Q262" s="33" t="s">
        <v>714</v>
      </c>
      <c r="R262" s="2">
        <v>0</v>
      </c>
      <c r="S262" s="1">
        <v>0</v>
      </c>
      <c r="T262" s="1">
        <v>0</v>
      </c>
      <c r="U262" s="1">
        <v>5000000000</v>
      </c>
      <c r="V262" s="1">
        <v>0</v>
      </c>
      <c r="W262" s="1">
        <v>0</v>
      </c>
      <c r="X262" s="1">
        <v>0</v>
      </c>
      <c r="Y262" s="1">
        <v>0</v>
      </c>
      <c r="Z262" s="1">
        <v>0</v>
      </c>
      <c r="AA262" s="1">
        <f>SUM(R262:Z262)</f>
        <v>5000000000</v>
      </c>
      <c r="AB262" s="10" t="s">
        <v>982</v>
      </c>
      <c r="AC262" s="35"/>
    </row>
    <row r="263" spans="1:29" ht="78.75">
      <c r="A263" s="222"/>
      <c r="B263" s="222"/>
      <c r="C263" s="222"/>
      <c r="D263" s="222"/>
      <c r="E263" s="222"/>
      <c r="F263" s="222"/>
      <c r="G263" s="222"/>
      <c r="H263" s="222"/>
      <c r="I263" s="180" t="s">
        <v>288</v>
      </c>
      <c r="J263" s="117"/>
      <c r="K263" s="117"/>
      <c r="L263" s="117"/>
      <c r="M263" s="117"/>
      <c r="N263" s="117"/>
      <c r="O263" s="105" t="s">
        <v>984</v>
      </c>
      <c r="P263" s="190" t="s">
        <v>1154</v>
      </c>
      <c r="Q263" s="105" t="s">
        <v>714</v>
      </c>
      <c r="R263" s="112">
        <v>0</v>
      </c>
      <c r="S263" s="112">
        <v>0</v>
      </c>
      <c r="T263" s="112">
        <v>0</v>
      </c>
      <c r="U263" s="112">
        <v>2766000000</v>
      </c>
      <c r="V263" s="1">
        <v>0</v>
      </c>
      <c r="W263" s="1">
        <v>0</v>
      </c>
      <c r="X263" s="1">
        <v>0</v>
      </c>
      <c r="Y263" s="1">
        <v>0</v>
      </c>
      <c r="Z263" s="1">
        <v>0</v>
      </c>
      <c r="AA263" s="1">
        <f aca="true" t="shared" si="31" ref="AA263:AA269">SUM(R263:Z263)</f>
        <v>2766000000</v>
      </c>
      <c r="AB263" s="10" t="s">
        <v>982</v>
      </c>
      <c r="AC263" s="106"/>
    </row>
    <row r="264" spans="1:29" ht="78.75">
      <c r="A264" s="222"/>
      <c r="B264" s="222"/>
      <c r="C264" s="222"/>
      <c r="D264" s="222"/>
      <c r="E264" s="222"/>
      <c r="F264" s="222"/>
      <c r="G264" s="222"/>
      <c r="H264" s="222"/>
      <c r="I264" s="180" t="s">
        <v>289</v>
      </c>
      <c r="J264" s="117"/>
      <c r="K264" s="117"/>
      <c r="L264" s="117"/>
      <c r="M264" s="117"/>
      <c r="N264" s="117"/>
      <c r="O264" s="105" t="s">
        <v>985</v>
      </c>
      <c r="P264" s="190" t="s">
        <v>1154</v>
      </c>
      <c r="Q264" s="105" t="s">
        <v>714</v>
      </c>
      <c r="R264" s="112">
        <v>0</v>
      </c>
      <c r="S264" s="112">
        <v>0</v>
      </c>
      <c r="T264" s="112">
        <v>0</v>
      </c>
      <c r="U264" s="112">
        <v>3600000000</v>
      </c>
      <c r="V264" s="1">
        <v>0</v>
      </c>
      <c r="W264" s="1">
        <v>0</v>
      </c>
      <c r="X264" s="1">
        <v>0</v>
      </c>
      <c r="Y264" s="1">
        <v>0</v>
      </c>
      <c r="Z264" s="1">
        <v>0</v>
      </c>
      <c r="AA264" s="1">
        <f t="shared" si="31"/>
        <v>3600000000</v>
      </c>
      <c r="AB264" s="10" t="s">
        <v>982</v>
      </c>
      <c r="AC264" s="106"/>
    </row>
    <row r="265" spans="1:29" ht="78.75">
      <c r="A265" s="222"/>
      <c r="B265" s="222"/>
      <c r="C265" s="222"/>
      <c r="D265" s="222"/>
      <c r="E265" s="222"/>
      <c r="F265" s="222"/>
      <c r="G265" s="222"/>
      <c r="H265" s="222"/>
      <c r="I265" s="180" t="s">
        <v>290</v>
      </c>
      <c r="J265" s="117"/>
      <c r="K265" s="117"/>
      <c r="L265" s="117"/>
      <c r="M265" s="117"/>
      <c r="N265" s="117"/>
      <c r="O265" s="105" t="s">
        <v>986</v>
      </c>
      <c r="P265" s="190" t="s">
        <v>1154</v>
      </c>
      <c r="Q265" s="105" t="s">
        <v>714</v>
      </c>
      <c r="R265" s="112">
        <v>0</v>
      </c>
      <c r="S265" s="112">
        <v>0</v>
      </c>
      <c r="T265" s="112">
        <v>0</v>
      </c>
      <c r="U265" s="112">
        <v>300000000</v>
      </c>
      <c r="V265" s="1">
        <v>0</v>
      </c>
      <c r="W265" s="1">
        <v>0</v>
      </c>
      <c r="X265" s="1">
        <v>0</v>
      </c>
      <c r="Y265" s="1">
        <v>0</v>
      </c>
      <c r="Z265" s="1">
        <v>0</v>
      </c>
      <c r="AA265" s="1">
        <f t="shared" si="31"/>
        <v>300000000</v>
      </c>
      <c r="AB265" s="10" t="s">
        <v>982</v>
      </c>
      <c r="AC265" s="106"/>
    </row>
    <row r="266" spans="1:29" ht="78.75">
      <c r="A266" s="222"/>
      <c r="B266" s="222"/>
      <c r="C266" s="222"/>
      <c r="D266" s="222"/>
      <c r="E266" s="222"/>
      <c r="F266" s="222"/>
      <c r="G266" s="222"/>
      <c r="H266" s="222"/>
      <c r="I266" s="180" t="s">
        <v>291</v>
      </c>
      <c r="J266" s="117"/>
      <c r="K266" s="117"/>
      <c r="L266" s="117"/>
      <c r="M266" s="117"/>
      <c r="N266" s="117"/>
      <c r="O266" s="105" t="s">
        <v>987</v>
      </c>
      <c r="P266" s="190" t="s">
        <v>1154</v>
      </c>
      <c r="Q266" s="105" t="s">
        <v>714</v>
      </c>
      <c r="R266" s="112">
        <v>0</v>
      </c>
      <c r="S266" s="112">
        <v>0</v>
      </c>
      <c r="T266" s="112">
        <v>0</v>
      </c>
      <c r="U266" s="112">
        <v>522000000</v>
      </c>
      <c r="V266" s="1">
        <v>0</v>
      </c>
      <c r="W266" s="1">
        <v>0</v>
      </c>
      <c r="X266" s="1">
        <v>0</v>
      </c>
      <c r="Y266" s="1">
        <v>0</v>
      </c>
      <c r="Z266" s="1">
        <v>0</v>
      </c>
      <c r="AA266" s="1">
        <f t="shared" si="31"/>
        <v>522000000</v>
      </c>
      <c r="AB266" s="10" t="s">
        <v>982</v>
      </c>
      <c r="AC266" s="106"/>
    </row>
    <row r="267" spans="1:29" ht="78.75">
      <c r="A267" s="222"/>
      <c r="B267" s="222"/>
      <c r="C267" s="222"/>
      <c r="D267" s="222"/>
      <c r="E267" s="222"/>
      <c r="F267" s="222"/>
      <c r="G267" s="222"/>
      <c r="H267" s="222"/>
      <c r="I267" s="180" t="s">
        <v>292</v>
      </c>
      <c r="J267" s="117"/>
      <c r="K267" s="117"/>
      <c r="L267" s="117"/>
      <c r="M267" s="117"/>
      <c r="N267" s="117"/>
      <c r="O267" s="105" t="s">
        <v>988</v>
      </c>
      <c r="P267" s="190" t="s">
        <v>1154</v>
      </c>
      <c r="Q267" s="105" t="s">
        <v>714</v>
      </c>
      <c r="R267" s="112">
        <v>0</v>
      </c>
      <c r="S267" s="112">
        <v>0</v>
      </c>
      <c r="T267" s="112">
        <v>0</v>
      </c>
      <c r="U267" s="112">
        <v>278000000</v>
      </c>
      <c r="V267" s="1">
        <v>0</v>
      </c>
      <c r="W267" s="1">
        <v>0</v>
      </c>
      <c r="X267" s="1">
        <v>0</v>
      </c>
      <c r="Y267" s="1">
        <v>0</v>
      </c>
      <c r="Z267" s="1">
        <v>0</v>
      </c>
      <c r="AA267" s="1">
        <f t="shared" si="31"/>
        <v>278000000</v>
      </c>
      <c r="AB267" s="10" t="s">
        <v>982</v>
      </c>
      <c r="AC267" s="106"/>
    </row>
    <row r="268" spans="1:29" ht="45">
      <c r="A268" s="222"/>
      <c r="B268" s="222"/>
      <c r="C268" s="222"/>
      <c r="D268" s="222"/>
      <c r="E268" s="222"/>
      <c r="F268" s="222"/>
      <c r="G268" s="222"/>
      <c r="H268" s="222"/>
      <c r="I268" s="180" t="s">
        <v>319</v>
      </c>
      <c r="J268" s="117"/>
      <c r="K268" s="117"/>
      <c r="L268" s="117"/>
      <c r="M268" s="117"/>
      <c r="N268" s="117"/>
      <c r="O268" s="105" t="s">
        <v>975</v>
      </c>
      <c r="P268" s="190" t="s">
        <v>1154</v>
      </c>
      <c r="Q268" s="105" t="s">
        <v>714</v>
      </c>
      <c r="R268" s="112">
        <v>0</v>
      </c>
      <c r="S268" s="112">
        <v>0</v>
      </c>
      <c r="T268" s="112">
        <v>0</v>
      </c>
      <c r="U268" s="112">
        <v>5500000000</v>
      </c>
      <c r="V268" s="1">
        <v>0</v>
      </c>
      <c r="W268" s="1">
        <v>0</v>
      </c>
      <c r="X268" s="1">
        <v>0</v>
      </c>
      <c r="Y268" s="1">
        <v>0</v>
      </c>
      <c r="Z268" s="1">
        <v>0</v>
      </c>
      <c r="AA268" s="1">
        <f t="shared" si="31"/>
        <v>5500000000</v>
      </c>
      <c r="AB268" s="10" t="s">
        <v>982</v>
      </c>
      <c r="AC268" s="106" t="s">
        <v>321</v>
      </c>
    </row>
    <row r="269" spans="1:29" ht="112.5">
      <c r="A269" s="222"/>
      <c r="B269" s="222"/>
      <c r="C269" s="222"/>
      <c r="D269" s="222"/>
      <c r="E269" s="222"/>
      <c r="F269" s="222"/>
      <c r="G269" s="222"/>
      <c r="H269" s="222"/>
      <c r="I269" s="180" t="s">
        <v>320</v>
      </c>
      <c r="J269" s="116"/>
      <c r="K269" s="116"/>
      <c r="L269" s="116"/>
      <c r="M269" s="116"/>
      <c r="N269" s="116"/>
      <c r="O269" s="105" t="s">
        <v>989</v>
      </c>
      <c r="P269" s="190" t="s">
        <v>1154</v>
      </c>
      <c r="Q269" s="105" t="s">
        <v>714</v>
      </c>
      <c r="R269" s="112">
        <v>0</v>
      </c>
      <c r="S269" s="112">
        <v>0</v>
      </c>
      <c r="T269" s="112">
        <v>0</v>
      </c>
      <c r="U269" s="112">
        <v>4962493727</v>
      </c>
      <c r="V269" s="1">
        <v>0</v>
      </c>
      <c r="W269" s="1">
        <v>0</v>
      </c>
      <c r="X269" s="1">
        <v>0</v>
      </c>
      <c r="Y269" s="1">
        <v>0</v>
      </c>
      <c r="Z269" s="1">
        <v>0</v>
      </c>
      <c r="AA269" s="1">
        <f t="shared" si="31"/>
        <v>4962493727</v>
      </c>
      <c r="AB269" s="10" t="s">
        <v>982</v>
      </c>
      <c r="AC269" s="106" t="s">
        <v>321</v>
      </c>
    </row>
    <row r="270" spans="1:29" ht="56.25">
      <c r="A270" s="222"/>
      <c r="B270" s="222"/>
      <c r="C270" s="222"/>
      <c r="D270" s="222"/>
      <c r="E270" s="222"/>
      <c r="F270" s="222"/>
      <c r="G270" s="222"/>
      <c r="H270" s="222"/>
      <c r="I270" s="180" t="s">
        <v>190</v>
      </c>
      <c r="J270" s="172" t="s">
        <v>633</v>
      </c>
      <c r="K270" s="188">
        <v>33.54</v>
      </c>
      <c r="L270" s="172" t="s">
        <v>983</v>
      </c>
      <c r="M270" s="188">
        <v>42</v>
      </c>
      <c r="N270" s="188">
        <v>42</v>
      </c>
      <c r="O270" s="105" t="s">
        <v>973</v>
      </c>
      <c r="P270" s="190" t="s">
        <v>1154</v>
      </c>
      <c r="Q270" s="105" t="s">
        <v>714</v>
      </c>
      <c r="R270" s="112">
        <v>0</v>
      </c>
      <c r="S270" s="112">
        <v>0</v>
      </c>
      <c r="T270" s="112">
        <v>0</v>
      </c>
      <c r="U270" s="112">
        <v>26000000000</v>
      </c>
      <c r="V270" s="1">
        <v>0</v>
      </c>
      <c r="W270" s="1">
        <v>0</v>
      </c>
      <c r="X270" s="1">
        <v>0</v>
      </c>
      <c r="Y270" s="1">
        <v>0</v>
      </c>
      <c r="Z270" s="1">
        <v>0</v>
      </c>
      <c r="AA270" s="1">
        <f>SUM(R270:Z270)</f>
        <v>26000000000</v>
      </c>
      <c r="AB270" s="10" t="s">
        <v>982</v>
      </c>
      <c r="AC270" s="106"/>
    </row>
    <row r="271" spans="1:29" ht="67.5">
      <c r="A271" s="223"/>
      <c r="B271" s="223"/>
      <c r="C271" s="223"/>
      <c r="D271" s="223"/>
      <c r="E271" s="223"/>
      <c r="F271" s="223"/>
      <c r="G271" s="223"/>
      <c r="H271" s="223"/>
      <c r="I271" s="180" t="s">
        <v>318</v>
      </c>
      <c r="J271" s="116"/>
      <c r="K271" s="116"/>
      <c r="L271" s="116"/>
      <c r="M271" s="116"/>
      <c r="N271" s="116"/>
      <c r="O271" s="105" t="s">
        <v>974</v>
      </c>
      <c r="P271" s="190" t="s">
        <v>1155</v>
      </c>
      <c r="Q271" s="105" t="s">
        <v>714</v>
      </c>
      <c r="R271" s="112">
        <v>0</v>
      </c>
      <c r="S271" s="112">
        <v>0</v>
      </c>
      <c r="T271" s="112">
        <v>0</v>
      </c>
      <c r="U271" s="112">
        <v>1499972594.61</v>
      </c>
      <c r="V271" s="1">
        <v>0</v>
      </c>
      <c r="W271" s="1">
        <v>0</v>
      </c>
      <c r="X271" s="1">
        <v>0</v>
      </c>
      <c r="Y271" s="1">
        <v>0</v>
      </c>
      <c r="Z271" s="1">
        <v>0</v>
      </c>
      <c r="AA271" s="1">
        <f>SUM(R271:Z271)</f>
        <v>1499972594.61</v>
      </c>
      <c r="AB271" s="10" t="s">
        <v>982</v>
      </c>
      <c r="AC271" s="106" t="s">
        <v>321</v>
      </c>
    </row>
    <row r="272" spans="1:29" ht="22.5">
      <c r="A272" s="83" t="s">
        <v>71</v>
      </c>
      <c r="B272" s="67"/>
      <c r="C272" s="67"/>
      <c r="D272" s="67"/>
      <c r="E272" s="83" t="s">
        <v>71</v>
      </c>
      <c r="F272" s="67"/>
      <c r="G272" s="68"/>
      <c r="H272" s="68"/>
      <c r="I272" s="69"/>
      <c r="J272" s="70"/>
      <c r="K272" s="136"/>
      <c r="L272" s="70"/>
      <c r="M272" s="72"/>
      <c r="N272" s="73"/>
      <c r="O272" s="73"/>
      <c r="P272" s="70"/>
      <c r="Q272" s="73"/>
      <c r="R272" s="97">
        <f aca="true" t="shared" si="32" ref="R272:AA272">SUM(R262:R269)</f>
        <v>0</v>
      </c>
      <c r="S272" s="97">
        <f t="shared" si="32"/>
        <v>0</v>
      </c>
      <c r="T272" s="97">
        <f t="shared" si="32"/>
        <v>0</v>
      </c>
      <c r="U272" s="97">
        <f t="shared" si="32"/>
        <v>22928493727</v>
      </c>
      <c r="V272" s="97">
        <f t="shared" si="32"/>
        <v>0</v>
      </c>
      <c r="W272" s="97">
        <f t="shared" si="32"/>
        <v>0</v>
      </c>
      <c r="X272" s="97">
        <f t="shared" si="32"/>
        <v>0</v>
      </c>
      <c r="Y272" s="97">
        <f t="shared" si="32"/>
        <v>0</v>
      </c>
      <c r="Z272" s="97">
        <f t="shared" si="32"/>
        <v>0</v>
      </c>
      <c r="AA272" s="97">
        <f t="shared" si="32"/>
        <v>22928493727</v>
      </c>
      <c r="AB272" s="67"/>
      <c r="AC272" s="75"/>
    </row>
    <row r="273" spans="1:29" ht="56.25">
      <c r="A273" s="61" t="s">
        <v>191</v>
      </c>
      <c r="B273" s="61">
        <v>2</v>
      </c>
      <c r="C273" s="61"/>
      <c r="D273" s="61"/>
      <c r="E273" s="57" t="s">
        <v>192</v>
      </c>
      <c r="F273" s="57" t="s">
        <v>359</v>
      </c>
      <c r="G273" s="57" t="s">
        <v>193</v>
      </c>
      <c r="H273" s="57" t="s">
        <v>378</v>
      </c>
      <c r="I273" s="180" t="s">
        <v>194</v>
      </c>
      <c r="J273" s="172" t="s">
        <v>634</v>
      </c>
      <c r="K273" s="188">
        <v>44.55</v>
      </c>
      <c r="L273" s="172" t="s">
        <v>635</v>
      </c>
      <c r="M273" s="188">
        <v>7</v>
      </c>
      <c r="N273" s="188">
        <v>7</v>
      </c>
      <c r="O273" s="33" t="s">
        <v>1168</v>
      </c>
      <c r="P273" s="4"/>
      <c r="Q273" s="33" t="s">
        <v>714</v>
      </c>
      <c r="R273" s="3">
        <v>0</v>
      </c>
      <c r="S273" s="3">
        <v>0</v>
      </c>
      <c r="T273" s="3">
        <v>750000000</v>
      </c>
      <c r="U273" s="3">
        <v>0</v>
      </c>
      <c r="V273" s="3">
        <v>0</v>
      </c>
      <c r="W273" s="3">
        <v>0</v>
      </c>
      <c r="X273" s="3">
        <v>0</v>
      </c>
      <c r="Y273" s="3">
        <v>0</v>
      </c>
      <c r="Z273" s="3">
        <v>0</v>
      </c>
      <c r="AA273" s="1">
        <f aca="true" t="shared" si="33" ref="AA273:AA299">SUM(R273:Z273)</f>
        <v>750000000</v>
      </c>
      <c r="AB273" s="9" t="s">
        <v>805</v>
      </c>
      <c r="AC273" s="35"/>
    </row>
    <row r="274" spans="1:29" ht="67.5">
      <c r="A274" s="61"/>
      <c r="B274" s="61"/>
      <c r="C274" s="61"/>
      <c r="D274" s="61"/>
      <c r="E274" s="58"/>
      <c r="F274" s="58"/>
      <c r="G274" s="58"/>
      <c r="H274" s="58"/>
      <c r="I274" s="180" t="s">
        <v>293</v>
      </c>
      <c r="J274" s="117"/>
      <c r="K274" s="117"/>
      <c r="L274" s="117"/>
      <c r="M274" s="117"/>
      <c r="N274" s="117"/>
      <c r="O274" s="33" t="s">
        <v>804</v>
      </c>
      <c r="P274" s="4" t="s">
        <v>1156</v>
      </c>
      <c r="Q274" s="33" t="s">
        <v>714</v>
      </c>
      <c r="R274" s="3">
        <v>0</v>
      </c>
      <c r="S274" s="3">
        <v>0</v>
      </c>
      <c r="T274" s="3">
        <v>0</v>
      </c>
      <c r="U274" s="3">
        <v>1000000000</v>
      </c>
      <c r="V274" s="3">
        <v>0</v>
      </c>
      <c r="W274" s="3">
        <v>0</v>
      </c>
      <c r="X274" s="3">
        <v>0</v>
      </c>
      <c r="Y274" s="3">
        <v>0</v>
      </c>
      <c r="Z274" s="3">
        <v>0</v>
      </c>
      <c r="AA274" s="1">
        <f t="shared" si="33"/>
        <v>1000000000</v>
      </c>
      <c r="AB274" s="9" t="s">
        <v>805</v>
      </c>
      <c r="AC274" s="35"/>
    </row>
    <row r="275" spans="1:29" ht="67.5">
      <c r="A275" s="61"/>
      <c r="B275" s="61"/>
      <c r="C275" s="61"/>
      <c r="D275" s="61"/>
      <c r="E275" s="58"/>
      <c r="F275" s="58"/>
      <c r="G275" s="58"/>
      <c r="H275" s="58"/>
      <c r="I275" s="180" t="s">
        <v>294</v>
      </c>
      <c r="J275" s="117"/>
      <c r="K275" s="117"/>
      <c r="L275" s="117"/>
      <c r="M275" s="117"/>
      <c r="N275" s="117"/>
      <c r="O275" s="33" t="s">
        <v>993</v>
      </c>
      <c r="P275" s="4" t="s">
        <v>1156</v>
      </c>
      <c r="Q275" s="33" t="s">
        <v>714</v>
      </c>
      <c r="R275" s="3">
        <v>0</v>
      </c>
      <c r="S275" s="3">
        <v>0</v>
      </c>
      <c r="T275" s="3">
        <v>0</v>
      </c>
      <c r="U275" s="3">
        <v>260000000</v>
      </c>
      <c r="V275" s="3">
        <v>0</v>
      </c>
      <c r="W275" s="3">
        <v>0</v>
      </c>
      <c r="X275" s="3">
        <v>0</v>
      </c>
      <c r="Y275" s="3">
        <v>0</v>
      </c>
      <c r="Z275" s="3">
        <v>0</v>
      </c>
      <c r="AA275" s="1">
        <f t="shared" si="33"/>
        <v>260000000</v>
      </c>
      <c r="AB275" s="9" t="s">
        <v>805</v>
      </c>
      <c r="AC275" s="35"/>
    </row>
    <row r="276" spans="1:29" ht="56.25">
      <c r="A276" s="61"/>
      <c r="B276" s="61"/>
      <c r="C276" s="61"/>
      <c r="D276" s="61"/>
      <c r="E276" s="58"/>
      <c r="F276" s="58"/>
      <c r="G276" s="59"/>
      <c r="H276" s="59"/>
      <c r="I276" s="180" t="s">
        <v>194</v>
      </c>
      <c r="J276" s="116"/>
      <c r="K276" s="116"/>
      <c r="L276" s="116"/>
      <c r="M276" s="116"/>
      <c r="N276" s="116"/>
      <c r="O276" s="33" t="s">
        <v>999</v>
      </c>
      <c r="P276" s="4" t="s">
        <v>1156</v>
      </c>
      <c r="Q276" s="33" t="s">
        <v>688</v>
      </c>
      <c r="R276" s="3">
        <v>0</v>
      </c>
      <c r="S276" s="3">
        <v>0</v>
      </c>
      <c r="T276" s="3">
        <v>0</v>
      </c>
      <c r="U276" s="3">
        <v>299959548.72</v>
      </c>
      <c r="V276" s="3">
        <v>0</v>
      </c>
      <c r="W276" s="3">
        <v>0</v>
      </c>
      <c r="X276" s="3">
        <v>0</v>
      </c>
      <c r="Y276" s="3">
        <v>0</v>
      </c>
      <c r="Z276" s="3">
        <v>0</v>
      </c>
      <c r="AA276" s="1">
        <f t="shared" si="33"/>
        <v>299959548.72</v>
      </c>
      <c r="AB276" s="9" t="s">
        <v>805</v>
      </c>
      <c r="AC276" s="35" t="s">
        <v>806</v>
      </c>
    </row>
    <row r="277" spans="1:29" ht="67.5">
      <c r="A277" s="61"/>
      <c r="B277" s="61"/>
      <c r="C277" s="61"/>
      <c r="D277" s="61"/>
      <c r="E277" s="58"/>
      <c r="F277" s="58"/>
      <c r="G277" s="57" t="s">
        <v>195</v>
      </c>
      <c r="H277" s="57" t="s">
        <v>379</v>
      </c>
      <c r="I277" s="180" t="s">
        <v>196</v>
      </c>
      <c r="J277" s="172" t="s">
        <v>636</v>
      </c>
      <c r="K277" s="188">
        <v>36.75</v>
      </c>
      <c r="L277" s="172" t="s">
        <v>635</v>
      </c>
      <c r="M277" s="188">
        <v>7</v>
      </c>
      <c r="N277" s="188">
        <v>7</v>
      </c>
      <c r="O277" s="33" t="s">
        <v>994</v>
      </c>
      <c r="P277" s="4"/>
      <c r="Q277" s="33" t="s">
        <v>714</v>
      </c>
      <c r="R277" s="3">
        <v>0</v>
      </c>
      <c r="S277" s="3">
        <v>125000000</v>
      </c>
      <c r="T277" s="3">
        <v>800000000</v>
      </c>
      <c r="U277" s="3">
        <v>0</v>
      </c>
      <c r="V277" s="3">
        <v>0</v>
      </c>
      <c r="W277" s="3">
        <v>0</v>
      </c>
      <c r="X277" s="3">
        <v>0</v>
      </c>
      <c r="Y277" s="3">
        <v>0</v>
      </c>
      <c r="Z277" s="3">
        <v>0</v>
      </c>
      <c r="AA277" s="1">
        <f t="shared" si="33"/>
        <v>925000000</v>
      </c>
      <c r="AB277" s="9" t="s">
        <v>805</v>
      </c>
      <c r="AC277" s="35"/>
    </row>
    <row r="278" spans="1:29" ht="78.75">
      <c r="A278" s="61"/>
      <c r="B278" s="61"/>
      <c r="C278" s="61"/>
      <c r="D278" s="61"/>
      <c r="E278" s="58"/>
      <c r="F278" s="58"/>
      <c r="G278" s="58"/>
      <c r="H278" s="58"/>
      <c r="I278" s="180" t="s">
        <v>295</v>
      </c>
      <c r="J278" s="117"/>
      <c r="K278" s="117"/>
      <c r="L278" s="117"/>
      <c r="M278" s="117"/>
      <c r="N278" s="117"/>
      <c r="O278" s="33" t="s">
        <v>993</v>
      </c>
      <c r="P278" s="4" t="s">
        <v>1156</v>
      </c>
      <c r="Q278" s="33" t="s">
        <v>714</v>
      </c>
      <c r="R278" s="3">
        <v>0</v>
      </c>
      <c r="S278" s="3">
        <v>0</v>
      </c>
      <c r="T278" s="3">
        <v>0</v>
      </c>
      <c r="U278" s="3">
        <v>540000000</v>
      </c>
      <c r="V278" s="3">
        <v>0</v>
      </c>
      <c r="W278" s="3">
        <v>0</v>
      </c>
      <c r="X278" s="3">
        <v>0</v>
      </c>
      <c r="Y278" s="3">
        <v>0</v>
      </c>
      <c r="Z278" s="3">
        <v>0</v>
      </c>
      <c r="AA278" s="1">
        <f t="shared" si="33"/>
        <v>540000000</v>
      </c>
      <c r="AB278" s="9" t="s">
        <v>805</v>
      </c>
      <c r="AC278" s="35"/>
    </row>
    <row r="279" spans="1:29" ht="56.25">
      <c r="A279" s="61"/>
      <c r="B279" s="61"/>
      <c r="C279" s="61"/>
      <c r="D279" s="61"/>
      <c r="E279" s="58"/>
      <c r="F279" s="58"/>
      <c r="G279" s="58"/>
      <c r="H279" s="58"/>
      <c r="I279" s="180" t="s">
        <v>196</v>
      </c>
      <c r="J279" s="117"/>
      <c r="K279" s="117"/>
      <c r="L279" s="117"/>
      <c r="M279" s="117"/>
      <c r="N279" s="117"/>
      <c r="O279" s="33" t="s">
        <v>995</v>
      </c>
      <c r="P279" s="4" t="s">
        <v>1156</v>
      </c>
      <c r="Q279" s="33" t="s">
        <v>717</v>
      </c>
      <c r="R279" s="3">
        <v>0</v>
      </c>
      <c r="S279" s="3">
        <v>0</v>
      </c>
      <c r="T279" s="3">
        <v>0</v>
      </c>
      <c r="U279" s="3">
        <v>1600000000</v>
      </c>
      <c r="V279" s="3">
        <v>0</v>
      </c>
      <c r="W279" s="3">
        <v>0</v>
      </c>
      <c r="X279" s="3">
        <v>0</v>
      </c>
      <c r="Y279" s="3">
        <v>0</v>
      </c>
      <c r="Z279" s="3">
        <v>0</v>
      </c>
      <c r="AA279" s="1">
        <f t="shared" si="33"/>
        <v>1600000000</v>
      </c>
      <c r="AB279" s="9" t="s">
        <v>805</v>
      </c>
      <c r="AC279" s="35"/>
    </row>
    <row r="280" spans="1:29" ht="78.75">
      <c r="A280" s="61"/>
      <c r="B280" s="61"/>
      <c r="C280" s="61"/>
      <c r="D280" s="61"/>
      <c r="E280" s="58"/>
      <c r="F280" s="58"/>
      <c r="G280" s="59"/>
      <c r="H280" s="59"/>
      <c r="I280" s="32" t="s">
        <v>296</v>
      </c>
      <c r="J280" s="116"/>
      <c r="K280" s="116"/>
      <c r="L280" s="116"/>
      <c r="M280" s="116"/>
      <c r="N280" s="116"/>
      <c r="O280" s="33" t="s">
        <v>807</v>
      </c>
      <c r="P280" s="4" t="s">
        <v>1157</v>
      </c>
      <c r="Q280" s="33" t="s">
        <v>688</v>
      </c>
      <c r="R280" s="3">
        <v>0</v>
      </c>
      <c r="S280" s="3">
        <v>0</v>
      </c>
      <c r="T280" s="3">
        <v>0</v>
      </c>
      <c r="U280" s="3">
        <v>599300240.08</v>
      </c>
      <c r="V280" s="3">
        <v>0</v>
      </c>
      <c r="W280" s="3">
        <v>0</v>
      </c>
      <c r="X280" s="3">
        <v>0</v>
      </c>
      <c r="Y280" s="3">
        <v>0</v>
      </c>
      <c r="Z280" s="3">
        <v>0</v>
      </c>
      <c r="AA280" s="1">
        <f t="shared" si="33"/>
        <v>599300240.08</v>
      </c>
      <c r="AB280" s="9" t="s">
        <v>805</v>
      </c>
      <c r="AC280" s="35"/>
    </row>
    <row r="281" spans="1:29" ht="56.25">
      <c r="A281" s="61"/>
      <c r="B281" s="61"/>
      <c r="C281" s="61"/>
      <c r="D281" s="61"/>
      <c r="E281" s="58"/>
      <c r="F281" s="58"/>
      <c r="G281" s="58" t="s">
        <v>297</v>
      </c>
      <c r="H281" s="58" t="s">
        <v>380</v>
      </c>
      <c r="I281" s="180" t="s">
        <v>992</v>
      </c>
      <c r="J281" s="172" t="s">
        <v>637</v>
      </c>
      <c r="K281" s="188">
        <v>29.07</v>
      </c>
      <c r="L281" s="172" t="s">
        <v>638</v>
      </c>
      <c r="M281" s="188">
        <v>3</v>
      </c>
      <c r="N281" s="188">
        <v>3</v>
      </c>
      <c r="O281" s="33" t="s">
        <v>996</v>
      </c>
      <c r="P281" s="4" t="s">
        <v>1158</v>
      </c>
      <c r="Q281" s="33" t="s">
        <v>714</v>
      </c>
      <c r="R281" s="3">
        <v>0</v>
      </c>
      <c r="S281" s="3">
        <v>0</v>
      </c>
      <c r="T281" s="3">
        <v>0</v>
      </c>
      <c r="U281" s="3">
        <v>2500000000</v>
      </c>
      <c r="V281" s="3">
        <v>0</v>
      </c>
      <c r="W281" s="3">
        <v>0</v>
      </c>
      <c r="X281" s="3">
        <v>0</v>
      </c>
      <c r="Y281" s="3">
        <v>0</v>
      </c>
      <c r="Z281" s="3">
        <v>0</v>
      </c>
      <c r="AA281" s="1">
        <f t="shared" si="33"/>
        <v>2500000000</v>
      </c>
      <c r="AB281" s="9" t="s">
        <v>998</v>
      </c>
      <c r="AC281" s="35"/>
    </row>
    <row r="282" spans="1:29" ht="67.5">
      <c r="A282" s="61"/>
      <c r="B282" s="61"/>
      <c r="C282" s="61"/>
      <c r="D282" s="61"/>
      <c r="E282" s="58"/>
      <c r="F282" s="58"/>
      <c r="G282" s="58"/>
      <c r="H282" s="58"/>
      <c r="I282" s="180" t="s">
        <v>298</v>
      </c>
      <c r="J282" s="180" t="s">
        <v>1000</v>
      </c>
      <c r="K282" s="17">
        <v>15.97</v>
      </c>
      <c r="L282" s="180" t="s">
        <v>1001</v>
      </c>
      <c r="M282" s="17">
        <v>2</v>
      </c>
      <c r="N282" s="17">
        <v>2</v>
      </c>
      <c r="O282" s="33" t="s">
        <v>997</v>
      </c>
      <c r="P282" s="4" t="s">
        <v>1158</v>
      </c>
      <c r="Q282" s="33" t="s">
        <v>714</v>
      </c>
      <c r="R282" s="3">
        <v>0</v>
      </c>
      <c r="S282" s="3">
        <v>0</v>
      </c>
      <c r="T282" s="3">
        <v>0</v>
      </c>
      <c r="U282" s="3">
        <v>1296000000</v>
      </c>
      <c r="V282" s="3">
        <v>0</v>
      </c>
      <c r="W282" s="3">
        <v>0</v>
      </c>
      <c r="X282" s="3">
        <v>0</v>
      </c>
      <c r="Y282" s="3">
        <v>0</v>
      </c>
      <c r="Z282" s="3">
        <v>0</v>
      </c>
      <c r="AA282" s="1">
        <f t="shared" si="33"/>
        <v>1296000000</v>
      </c>
      <c r="AB282" s="9" t="s">
        <v>998</v>
      </c>
      <c r="AC282" s="35"/>
    </row>
    <row r="283" spans="1:29" ht="101.25">
      <c r="A283" s="61"/>
      <c r="B283" s="61"/>
      <c r="C283" s="61"/>
      <c r="D283" s="61"/>
      <c r="E283" s="58"/>
      <c r="F283" s="58"/>
      <c r="G283" s="57" t="s">
        <v>197</v>
      </c>
      <c r="H283" s="57" t="s">
        <v>381</v>
      </c>
      <c r="I283" s="7" t="s">
        <v>198</v>
      </c>
      <c r="J283" s="172" t="s">
        <v>639</v>
      </c>
      <c r="K283" s="188">
        <v>14.85</v>
      </c>
      <c r="L283" s="172" t="s">
        <v>640</v>
      </c>
      <c r="M283" s="188">
        <v>1</v>
      </c>
      <c r="N283" s="188">
        <v>1</v>
      </c>
      <c r="O283" s="38" t="s">
        <v>800</v>
      </c>
      <c r="P283" s="4" t="s">
        <v>1159</v>
      </c>
      <c r="Q283" s="38" t="s">
        <v>714</v>
      </c>
      <c r="R283" s="3">
        <v>0</v>
      </c>
      <c r="S283" s="3">
        <v>0</v>
      </c>
      <c r="T283" s="3">
        <v>0</v>
      </c>
      <c r="U283" s="1">
        <v>400000000</v>
      </c>
      <c r="V283" s="1">
        <v>0</v>
      </c>
      <c r="W283" s="1">
        <v>0</v>
      </c>
      <c r="X283" s="1">
        <v>0</v>
      </c>
      <c r="Y283" s="1">
        <v>0</v>
      </c>
      <c r="Z283" s="1">
        <v>0</v>
      </c>
      <c r="AA283" s="1">
        <f t="shared" si="33"/>
        <v>400000000</v>
      </c>
      <c r="AB283" s="10" t="s">
        <v>799</v>
      </c>
      <c r="AC283" s="35"/>
    </row>
    <row r="284" spans="1:29" ht="56.25">
      <c r="A284" s="61"/>
      <c r="B284" s="61"/>
      <c r="C284" s="61"/>
      <c r="D284" s="61"/>
      <c r="E284" s="58"/>
      <c r="F284" s="58"/>
      <c r="G284" s="58"/>
      <c r="H284" s="58"/>
      <c r="I284" s="48" t="s">
        <v>199</v>
      </c>
      <c r="J284" s="117"/>
      <c r="K284" s="117"/>
      <c r="L284" s="117"/>
      <c r="M284" s="117"/>
      <c r="N284" s="117"/>
      <c r="O284" s="38" t="s">
        <v>801</v>
      </c>
      <c r="P284" s="38" t="s">
        <v>1160</v>
      </c>
      <c r="Q284" s="38" t="s">
        <v>714</v>
      </c>
      <c r="R284" s="3">
        <v>0</v>
      </c>
      <c r="S284" s="3">
        <v>0</v>
      </c>
      <c r="T284" s="3">
        <v>0</v>
      </c>
      <c r="U284" s="3">
        <v>266000000</v>
      </c>
      <c r="V284" s="3">
        <v>0</v>
      </c>
      <c r="W284" s="3">
        <v>0</v>
      </c>
      <c r="X284" s="3">
        <v>0</v>
      </c>
      <c r="Y284" s="3">
        <v>0</v>
      </c>
      <c r="Z284" s="3">
        <v>0</v>
      </c>
      <c r="AA284" s="1">
        <f t="shared" si="33"/>
        <v>266000000</v>
      </c>
      <c r="AB284" s="10" t="s">
        <v>799</v>
      </c>
      <c r="AC284" s="35"/>
    </row>
    <row r="285" spans="1:29" ht="56.25">
      <c r="A285" s="61"/>
      <c r="B285" s="61"/>
      <c r="C285" s="61"/>
      <c r="D285" s="61"/>
      <c r="E285" s="58"/>
      <c r="F285" s="58"/>
      <c r="G285" s="58"/>
      <c r="H285" s="58"/>
      <c r="I285" s="48" t="s">
        <v>199</v>
      </c>
      <c r="J285" s="117"/>
      <c r="K285" s="117"/>
      <c r="L285" s="117"/>
      <c r="M285" s="117"/>
      <c r="N285" s="117"/>
      <c r="O285" s="38" t="s">
        <v>801</v>
      </c>
      <c r="P285" s="38" t="s">
        <v>1160</v>
      </c>
      <c r="Q285" s="38" t="s">
        <v>714</v>
      </c>
      <c r="R285" s="3">
        <v>0</v>
      </c>
      <c r="S285" s="3">
        <v>0</v>
      </c>
      <c r="T285" s="3">
        <v>0</v>
      </c>
      <c r="U285" s="3">
        <v>1000000000</v>
      </c>
      <c r="V285" s="3">
        <v>0</v>
      </c>
      <c r="W285" s="3">
        <v>0</v>
      </c>
      <c r="X285" s="3">
        <v>0</v>
      </c>
      <c r="Y285" s="3">
        <v>0</v>
      </c>
      <c r="Z285" s="3">
        <v>0</v>
      </c>
      <c r="AA285" s="1">
        <f t="shared" si="33"/>
        <v>1000000000</v>
      </c>
      <c r="AB285" s="10" t="s">
        <v>799</v>
      </c>
      <c r="AC285" s="35"/>
    </row>
    <row r="286" spans="1:29" ht="56.25">
      <c r="A286" s="61"/>
      <c r="B286" s="61"/>
      <c r="C286" s="61"/>
      <c r="D286" s="61"/>
      <c r="E286" s="58"/>
      <c r="F286" s="58"/>
      <c r="G286" s="58"/>
      <c r="H286" s="58"/>
      <c r="I286" s="48" t="s">
        <v>299</v>
      </c>
      <c r="J286" s="117"/>
      <c r="K286" s="117"/>
      <c r="L286" s="117"/>
      <c r="M286" s="117"/>
      <c r="N286" s="117"/>
      <c r="O286" s="38" t="s">
        <v>802</v>
      </c>
      <c r="P286" s="38" t="s">
        <v>1161</v>
      </c>
      <c r="Q286" s="38" t="s">
        <v>717</v>
      </c>
      <c r="R286" s="3">
        <v>0</v>
      </c>
      <c r="S286" s="3">
        <v>0</v>
      </c>
      <c r="T286" s="3">
        <v>0</v>
      </c>
      <c r="U286" s="3">
        <v>280730496</v>
      </c>
      <c r="V286" s="3">
        <v>0</v>
      </c>
      <c r="W286" s="3">
        <v>0</v>
      </c>
      <c r="X286" s="3">
        <v>0</v>
      </c>
      <c r="Y286" s="3">
        <v>0</v>
      </c>
      <c r="Z286" s="3">
        <v>0</v>
      </c>
      <c r="AA286" s="1">
        <f t="shared" si="33"/>
        <v>280730496</v>
      </c>
      <c r="AB286" s="10" t="s">
        <v>799</v>
      </c>
      <c r="AC286" s="35"/>
    </row>
    <row r="287" spans="1:29" ht="56.25">
      <c r="A287" s="61"/>
      <c r="B287" s="61"/>
      <c r="C287" s="61"/>
      <c r="D287" s="61"/>
      <c r="E287" s="58"/>
      <c r="F287" s="58"/>
      <c r="G287" s="59"/>
      <c r="H287" s="59"/>
      <c r="I287" s="48" t="s">
        <v>300</v>
      </c>
      <c r="J287" s="116"/>
      <c r="K287" s="116"/>
      <c r="L287" s="116"/>
      <c r="M287" s="116"/>
      <c r="N287" s="116"/>
      <c r="O287" s="38" t="s">
        <v>803</v>
      </c>
      <c r="P287" s="38" t="s">
        <v>1162</v>
      </c>
      <c r="Q287" s="38" t="s">
        <v>714</v>
      </c>
      <c r="R287" s="3">
        <v>0</v>
      </c>
      <c r="S287" s="3">
        <v>0</v>
      </c>
      <c r="T287" s="3">
        <v>0</v>
      </c>
      <c r="U287" s="3">
        <v>1000000000</v>
      </c>
      <c r="V287" s="3">
        <v>0</v>
      </c>
      <c r="W287" s="3">
        <v>0</v>
      </c>
      <c r="X287" s="3">
        <v>0</v>
      </c>
      <c r="Y287" s="3">
        <v>0</v>
      </c>
      <c r="Z287" s="3">
        <v>0</v>
      </c>
      <c r="AA287" s="1">
        <f t="shared" si="33"/>
        <v>1000000000</v>
      </c>
      <c r="AB287" s="10" t="s">
        <v>799</v>
      </c>
      <c r="AC287" s="35"/>
    </row>
    <row r="288" spans="1:29" ht="22.5">
      <c r="A288" s="83" t="s">
        <v>71</v>
      </c>
      <c r="B288" s="67"/>
      <c r="C288" s="67"/>
      <c r="D288" s="67"/>
      <c r="E288" s="83"/>
      <c r="F288" s="67"/>
      <c r="G288" s="133"/>
      <c r="H288" s="133"/>
      <c r="I288" s="118"/>
      <c r="J288" s="74"/>
      <c r="K288" s="131"/>
      <c r="L288" s="74"/>
      <c r="M288" s="119"/>
      <c r="N288" s="120"/>
      <c r="O288" s="120"/>
      <c r="P288" s="120"/>
      <c r="Q288" s="120"/>
      <c r="R288" s="97">
        <f>SUM(R273:R284)</f>
        <v>0</v>
      </c>
      <c r="S288" s="97">
        <f>SUM(S273:S287)</f>
        <v>125000000</v>
      </c>
      <c r="T288" s="97">
        <f aca="true" t="shared" si="34" ref="T288:AA288">SUM(T273:T287)</f>
        <v>1550000000</v>
      </c>
      <c r="U288" s="97">
        <f t="shared" si="34"/>
        <v>11041990284.8</v>
      </c>
      <c r="V288" s="97">
        <f t="shared" si="34"/>
        <v>0</v>
      </c>
      <c r="W288" s="97">
        <f t="shared" si="34"/>
        <v>0</v>
      </c>
      <c r="X288" s="97">
        <f t="shared" si="34"/>
        <v>0</v>
      </c>
      <c r="Y288" s="97">
        <f t="shared" si="34"/>
        <v>0</v>
      </c>
      <c r="Z288" s="97">
        <f t="shared" si="34"/>
        <v>0</v>
      </c>
      <c r="AA288" s="97">
        <f t="shared" si="34"/>
        <v>12716990284.8</v>
      </c>
      <c r="AB288" s="67"/>
      <c r="AC288" s="75"/>
    </row>
    <row r="289" spans="1:29" ht="67.5">
      <c r="A289" s="60" t="s">
        <v>132</v>
      </c>
      <c r="B289" s="60">
        <v>3</v>
      </c>
      <c r="C289" s="60"/>
      <c r="D289" s="60"/>
      <c r="E289" s="60" t="s">
        <v>133</v>
      </c>
      <c r="F289" s="60" t="s">
        <v>361</v>
      </c>
      <c r="G289" s="60" t="s">
        <v>175</v>
      </c>
      <c r="H289" s="60" t="s">
        <v>375</v>
      </c>
      <c r="I289" s="41" t="s">
        <v>200</v>
      </c>
      <c r="J289" s="172" t="s">
        <v>641</v>
      </c>
      <c r="K289" s="188">
        <v>9.08</v>
      </c>
      <c r="L289" s="172" t="s">
        <v>642</v>
      </c>
      <c r="M289" s="188">
        <v>100</v>
      </c>
      <c r="N289" s="188">
        <v>300</v>
      </c>
      <c r="O289" s="47" t="s">
        <v>976</v>
      </c>
      <c r="P289" s="5" t="s">
        <v>1163</v>
      </c>
      <c r="Q289" s="6" t="s">
        <v>714</v>
      </c>
      <c r="R289" s="3">
        <v>0</v>
      </c>
      <c r="S289" s="64">
        <v>0</v>
      </c>
      <c r="T289" s="64">
        <v>0</v>
      </c>
      <c r="U289" s="64">
        <v>7000000000</v>
      </c>
      <c r="V289" s="64">
        <v>0</v>
      </c>
      <c r="W289" s="64">
        <v>0</v>
      </c>
      <c r="X289" s="64">
        <v>0</v>
      </c>
      <c r="Y289" s="64">
        <v>0</v>
      </c>
      <c r="Z289" s="64">
        <v>0</v>
      </c>
      <c r="AA289" s="1">
        <f t="shared" si="33"/>
        <v>7000000000</v>
      </c>
      <c r="AB289" s="10" t="s">
        <v>982</v>
      </c>
      <c r="AC289" s="65"/>
    </row>
    <row r="290" spans="1:29" ht="56.25">
      <c r="A290" s="61"/>
      <c r="B290" s="61"/>
      <c r="C290" s="61"/>
      <c r="D290" s="61"/>
      <c r="E290" s="61"/>
      <c r="F290" s="61"/>
      <c r="G290" s="61"/>
      <c r="H290" s="61"/>
      <c r="I290" s="41" t="s">
        <v>201</v>
      </c>
      <c r="J290" s="117"/>
      <c r="K290" s="117"/>
      <c r="L290" s="117"/>
      <c r="M290" s="117"/>
      <c r="N290" s="117"/>
      <c r="O290" s="44" t="s">
        <v>977</v>
      </c>
      <c r="P290" s="5" t="s">
        <v>1163</v>
      </c>
      <c r="Q290" s="6" t="s">
        <v>714</v>
      </c>
      <c r="R290" s="64">
        <v>0</v>
      </c>
      <c r="S290" s="64">
        <v>382000000</v>
      </c>
      <c r="T290" s="64">
        <v>0</v>
      </c>
      <c r="U290" s="64">
        <v>300000000</v>
      </c>
      <c r="V290" s="64">
        <v>0</v>
      </c>
      <c r="W290" s="64">
        <v>0</v>
      </c>
      <c r="X290" s="64">
        <v>0</v>
      </c>
      <c r="Y290" s="64">
        <v>0</v>
      </c>
      <c r="Z290" s="64">
        <v>0</v>
      </c>
      <c r="AA290" s="1">
        <f t="shared" si="33"/>
        <v>682000000</v>
      </c>
      <c r="AB290" s="10" t="s">
        <v>982</v>
      </c>
      <c r="AC290" s="65"/>
    </row>
    <row r="291" spans="1:29" ht="56.25">
      <c r="A291" s="61"/>
      <c r="B291" s="61"/>
      <c r="C291" s="61"/>
      <c r="D291" s="61"/>
      <c r="E291" s="61"/>
      <c r="F291" s="61"/>
      <c r="G291" s="61"/>
      <c r="H291" s="61"/>
      <c r="I291" s="41" t="s">
        <v>303</v>
      </c>
      <c r="J291" s="117"/>
      <c r="K291" s="117"/>
      <c r="L291" s="117"/>
      <c r="M291" s="117"/>
      <c r="N291" s="117"/>
      <c r="O291" s="44" t="s">
        <v>978</v>
      </c>
      <c r="P291" s="45" t="s">
        <v>1164</v>
      </c>
      <c r="Q291" s="6" t="s">
        <v>714</v>
      </c>
      <c r="R291" s="64">
        <v>0</v>
      </c>
      <c r="S291" s="64">
        <v>0</v>
      </c>
      <c r="T291" s="64">
        <v>0</v>
      </c>
      <c r="U291" s="64">
        <v>395000000</v>
      </c>
      <c r="V291" s="64">
        <v>0</v>
      </c>
      <c r="W291" s="64">
        <v>0</v>
      </c>
      <c r="X291" s="64">
        <v>0</v>
      </c>
      <c r="Y291" s="64">
        <v>0</v>
      </c>
      <c r="Z291" s="64">
        <v>0</v>
      </c>
      <c r="AA291" s="1">
        <f>SUM(R291:Z291)</f>
        <v>395000000</v>
      </c>
      <c r="AB291" s="10" t="s">
        <v>982</v>
      </c>
      <c r="AC291" s="65"/>
    </row>
    <row r="292" spans="1:29" ht="67.5">
      <c r="A292" s="61"/>
      <c r="B292" s="61"/>
      <c r="C292" s="61"/>
      <c r="D292" s="61"/>
      <c r="E292" s="61"/>
      <c r="F292" s="61"/>
      <c r="G292" s="61"/>
      <c r="H292" s="61"/>
      <c r="I292" s="41" t="s">
        <v>200</v>
      </c>
      <c r="J292" s="117"/>
      <c r="K292" s="117"/>
      <c r="L292" s="117"/>
      <c r="M292" s="117"/>
      <c r="N292" s="117"/>
      <c r="O292" s="44" t="s">
        <v>979</v>
      </c>
      <c r="P292" s="5" t="s">
        <v>1163</v>
      </c>
      <c r="Q292" s="6" t="s">
        <v>714</v>
      </c>
      <c r="R292" s="64">
        <v>0</v>
      </c>
      <c r="S292" s="64">
        <v>0</v>
      </c>
      <c r="T292" s="64">
        <v>0</v>
      </c>
      <c r="U292" s="64">
        <v>1280000000</v>
      </c>
      <c r="V292" s="64">
        <v>0</v>
      </c>
      <c r="W292" s="64">
        <v>0</v>
      </c>
      <c r="X292" s="64">
        <v>0</v>
      </c>
      <c r="Y292" s="64">
        <v>0</v>
      </c>
      <c r="Z292" s="64">
        <v>0</v>
      </c>
      <c r="AA292" s="1">
        <f t="shared" si="33"/>
        <v>1280000000</v>
      </c>
      <c r="AB292" s="10" t="s">
        <v>982</v>
      </c>
      <c r="AC292" s="65"/>
    </row>
    <row r="293" spans="1:29" ht="56.25">
      <c r="A293" s="61"/>
      <c r="B293" s="61"/>
      <c r="C293" s="61"/>
      <c r="D293" s="61"/>
      <c r="E293" s="61"/>
      <c r="F293" s="61"/>
      <c r="G293" s="61"/>
      <c r="H293" s="61"/>
      <c r="I293" s="41" t="s">
        <v>201</v>
      </c>
      <c r="J293" s="116"/>
      <c r="K293" s="116"/>
      <c r="L293" s="116"/>
      <c r="M293" s="116"/>
      <c r="N293" s="116"/>
      <c r="O293" s="44" t="s">
        <v>981</v>
      </c>
      <c r="P293" s="5" t="s">
        <v>1163</v>
      </c>
      <c r="Q293" s="6" t="s">
        <v>714</v>
      </c>
      <c r="R293" s="64">
        <v>0</v>
      </c>
      <c r="S293" s="64">
        <v>0</v>
      </c>
      <c r="T293" s="64">
        <v>0</v>
      </c>
      <c r="U293" s="64">
        <v>546000000</v>
      </c>
      <c r="V293" s="64">
        <v>0</v>
      </c>
      <c r="W293" s="64">
        <v>0</v>
      </c>
      <c r="X293" s="64">
        <v>0</v>
      </c>
      <c r="Y293" s="64">
        <v>0</v>
      </c>
      <c r="Z293" s="64">
        <v>0</v>
      </c>
      <c r="AA293" s="1">
        <f t="shared" si="33"/>
        <v>546000000</v>
      </c>
      <c r="AB293" s="10" t="s">
        <v>982</v>
      </c>
      <c r="AC293" s="65"/>
    </row>
    <row r="294" spans="1:29" ht="78.75">
      <c r="A294" s="61"/>
      <c r="B294" s="61"/>
      <c r="C294" s="61"/>
      <c r="D294" s="61"/>
      <c r="E294" s="61"/>
      <c r="F294" s="61"/>
      <c r="G294" s="61"/>
      <c r="H294" s="61"/>
      <c r="I294" s="41" t="s">
        <v>202</v>
      </c>
      <c r="J294" s="172" t="s">
        <v>643</v>
      </c>
      <c r="K294" s="188">
        <v>5.55</v>
      </c>
      <c r="L294" s="172" t="s">
        <v>644</v>
      </c>
      <c r="M294" s="188">
        <v>250</v>
      </c>
      <c r="N294" s="188">
        <v>250</v>
      </c>
      <c r="O294" s="44" t="s">
        <v>990</v>
      </c>
      <c r="P294" s="45" t="s">
        <v>1165</v>
      </c>
      <c r="Q294" s="6" t="s">
        <v>714</v>
      </c>
      <c r="R294" s="64">
        <v>0</v>
      </c>
      <c r="S294" s="64">
        <v>245000000</v>
      </c>
      <c r="T294" s="64">
        <v>0</v>
      </c>
      <c r="U294" s="64">
        <v>300000000</v>
      </c>
      <c r="V294" s="64">
        <v>0</v>
      </c>
      <c r="W294" s="64">
        <v>0</v>
      </c>
      <c r="X294" s="64">
        <v>0</v>
      </c>
      <c r="Y294" s="64">
        <v>0</v>
      </c>
      <c r="Z294" s="64">
        <v>0</v>
      </c>
      <c r="AA294" s="1">
        <f>SUM(R294:Z294)</f>
        <v>545000000</v>
      </c>
      <c r="AB294" s="10" t="s">
        <v>831</v>
      </c>
      <c r="AC294" s="10" t="s">
        <v>830</v>
      </c>
    </row>
    <row r="295" spans="1:29" ht="78.75">
      <c r="A295" s="61"/>
      <c r="B295" s="61"/>
      <c r="C295" s="61"/>
      <c r="D295" s="61"/>
      <c r="E295" s="61"/>
      <c r="F295" s="61"/>
      <c r="G295" s="61"/>
      <c r="H295" s="61"/>
      <c r="I295" s="41" t="s">
        <v>301</v>
      </c>
      <c r="J295" s="117"/>
      <c r="K295" s="117"/>
      <c r="L295" s="117"/>
      <c r="M295" s="117"/>
      <c r="N295" s="117"/>
      <c r="O295" s="44" t="s">
        <v>832</v>
      </c>
      <c r="P295" s="45" t="s">
        <v>1165</v>
      </c>
      <c r="Q295" s="6" t="s">
        <v>717</v>
      </c>
      <c r="R295" s="64">
        <v>0</v>
      </c>
      <c r="S295" s="64">
        <v>0</v>
      </c>
      <c r="T295" s="64">
        <v>0</v>
      </c>
      <c r="U295" s="64">
        <v>544600000</v>
      </c>
      <c r="V295" s="64">
        <v>0</v>
      </c>
      <c r="W295" s="64">
        <v>0</v>
      </c>
      <c r="X295" s="64">
        <v>0</v>
      </c>
      <c r="Y295" s="64">
        <v>0</v>
      </c>
      <c r="Z295" s="64">
        <v>0</v>
      </c>
      <c r="AA295" s="1">
        <f t="shared" si="33"/>
        <v>544600000</v>
      </c>
      <c r="AB295" s="10" t="s">
        <v>831</v>
      </c>
      <c r="AC295" s="65"/>
    </row>
    <row r="296" spans="1:29" ht="135">
      <c r="A296" s="61"/>
      <c r="B296" s="61"/>
      <c r="C296" s="61"/>
      <c r="D296" s="61"/>
      <c r="E296" s="61"/>
      <c r="F296" s="61"/>
      <c r="G296" s="61"/>
      <c r="H296" s="61"/>
      <c r="I296" s="41" t="s">
        <v>202</v>
      </c>
      <c r="J296" s="117"/>
      <c r="K296" s="117"/>
      <c r="L296" s="117"/>
      <c r="M296" s="117"/>
      <c r="N296" s="117"/>
      <c r="O296" s="44" t="s">
        <v>991</v>
      </c>
      <c r="P296" s="45" t="s">
        <v>1165</v>
      </c>
      <c r="Q296" s="6" t="s">
        <v>714</v>
      </c>
      <c r="R296" s="64">
        <v>0</v>
      </c>
      <c r="S296" s="64">
        <v>0</v>
      </c>
      <c r="T296" s="64">
        <v>0</v>
      </c>
      <c r="U296" s="64">
        <v>1220000000</v>
      </c>
      <c r="V296" s="64">
        <v>0</v>
      </c>
      <c r="W296" s="64">
        <v>0</v>
      </c>
      <c r="X296" s="64">
        <v>0</v>
      </c>
      <c r="Y296" s="64">
        <v>0</v>
      </c>
      <c r="Z296" s="64">
        <v>0</v>
      </c>
      <c r="AA296" s="1">
        <f t="shared" si="33"/>
        <v>1220000000</v>
      </c>
      <c r="AB296" s="10" t="s">
        <v>831</v>
      </c>
      <c r="AC296" s="10" t="s">
        <v>835</v>
      </c>
    </row>
    <row r="297" spans="1:29" ht="78.75">
      <c r="A297" s="61"/>
      <c r="B297" s="61"/>
      <c r="C297" s="61"/>
      <c r="D297" s="61"/>
      <c r="E297" s="61"/>
      <c r="F297" s="61"/>
      <c r="G297" s="61"/>
      <c r="H297" s="61"/>
      <c r="I297" s="41" t="s">
        <v>302</v>
      </c>
      <c r="J297" s="116"/>
      <c r="K297" s="116"/>
      <c r="L297" s="116"/>
      <c r="M297" s="116"/>
      <c r="N297" s="116"/>
      <c r="O297" s="44" t="s">
        <v>833</v>
      </c>
      <c r="P297" s="45" t="s">
        <v>1165</v>
      </c>
      <c r="Q297" s="6" t="s">
        <v>717</v>
      </c>
      <c r="R297" s="64">
        <v>0</v>
      </c>
      <c r="S297" s="64">
        <v>0</v>
      </c>
      <c r="T297" s="64">
        <v>0</v>
      </c>
      <c r="U297" s="64">
        <v>375900121.45</v>
      </c>
      <c r="V297" s="64">
        <v>0</v>
      </c>
      <c r="W297" s="64">
        <v>0</v>
      </c>
      <c r="X297" s="64">
        <v>0</v>
      </c>
      <c r="Y297" s="64">
        <v>0</v>
      </c>
      <c r="Z297" s="64">
        <v>0</v>
      </c>
      <c r="AA297" s="1">
        <f t="shared" si="33"/>
        <v>375900121.45</v>
      </c>
      <c r="AB297" s="10" t="s">
        <v>831</v>
      </c>
      <c r="AC297" s="10" t="s">
        <v>834</v>
      </c>
    </row>
    <row r="298" spans="1:29" ht="101.25">
      <c r="A298" s="61"/>
      <c r="B298" s="61"/>
      <c r="C298" s="61"/>
      <c r="D298" s="61"/>
      <c r="E298" s="61"/>
      <c r="F298" s="61"/>
      <c r="G298" s="61"/>
      <c r="H298" s="61"/>
      <c r="I298" s="41" t="s">
        <v>304</v>
      </c>
      <c r="J298" s="32" t="s">
        <v>647</v>
      </c>
      <c r="K298" s="207">
        <v>2.51</v>
      </c>
      <c r="L298" s="32" t="s">
        <v>648</v>
      </c>
      <c r="M298" s="8">
        <v>200</v>
      </c>
      <c r="N298" s="196">
        <v>200</v>
      </c>
      <c r="O298" s="44" t="s">
        <v>808</v>
      </c>
      <c r="P298" s="45" t="s">
        <v>1166</v>
      </c>
      <c r="Q298" s="6" t="s">
        <v>714</v>
      </c>
      <c r="R298" s="64">
        <v>0</v>
      </c>
      <c r="S298" s="64">
        <v>0</v>
      </c>
      <c r="T298" s="64">
        <v>0</v>
      </c>
      <c r="U298" s="64">
        <v>500000000</v>
      </c>
      <c r="V298" s="64">
        <v>0</v>
      </c>
      <c r="W298" s="64">
        <v>0</v>
      </c>
      <c r="X298" s="64">
        <v>0</v>
      </c>
      <c r="Y298" s="64">
        <v>0</v>
      </c>
      <c r="Z298" s="64">
        <v>0</v>
      </c>
      <c r="AA298" s="1">
        <f t="shared" si="33"/>
        <v>500000000</v>
      </c>
      <c r="AB298" s="9" t="s">
        <v>805</v>
      </c>
      <c r="AC298" s="65"/>
    </row>
    <row r="299" spans="1:29" ht="56.25">
      <c r="A299" s="61"/>
      <c r="B299" s="61"/>
      <c r="C299" s="61"/>
      <c r="D299" s="61"/>
      <c r="E299" s="61"/>
      <c r="F299" s="61"/>
      <c r="G299" s="61"/>
      <c r="H299" s="61"/>
      <c r="I299" s="41" t="s">
        <v>315</v>
      </c>
      <c r="J299" s="32" t="s">
        <v>645</v>
      </c>
      <c r="K299" s="55"/>
      <c r="L299" s="32" t="s">
        <v>646</v>
      </c>
      <c r="M299" s="8">
        <v>300</v>
      </c>
      <c r="N299" s="196">
        <v>0</v>
      </c>
      <c r="O299" s="44" t="s">
        <v>980</v>
      </c>
      <c r="P299" s="45" t="s">
        <v>1167</v>
      </c>
      <c r="Q299" s="6" t="s">
        <v>714</v>
      </c>
      <c r="R299" s="64">
        <v>0</v>
      </c>
      <c r="S299" s="64">
        <v>0</v>
      </c>
      <c r="T299" s="64">
        <v>0</v>
      </c>
      <c r="U299" s="64">
        <v>475706013.65</v>
      </c>
      <c r="V299" s="64">
        <v>0</v>
      </c>
      <c r="W299" s="64">
        <v>0</v>
      </c>
      <c r="X299" s="64">
        <v>0</v>
      </c>
      <c r="Y299" s="64">
        <v>0</v>
      </c>
      <c r="Z299" s="64">
        <v>0</v>
      </c>
      <c r="AA299" s="1">
        <f t="shared" si="33"/>
        <v>475706013.65</v>
      </c>
      <c r="AB299" s="10" t="s">
        <v>799</v>
      </c>
      <c r="AC299" s="65"/>
    </row>
    <row r="300" spans="1:29" ht="22.5">
      <c r="A300" s="138" t="s">
        <v>71</v>
      </c>
      <c r="B300" s="137"/>
      <c r="C300" s="137"/>
      <c r="D300" s="137"/>
      <c r="E300" s="67"/>
      <c r="F300" s="67"/>
      <c r="G300" s="67"/>
      <c r="H300" s="67"/>
      <c r="I300" s="76"/>
      <c r="J300" s="69"/>
      <c r="K300" s="127"/>
      <c r="L300" s="69"/>
      <c r="M300" s="78"/>
      <c r="N300" s="79"/>
      <c r="O300" s="80"/>
      <c r="P300" s="81"/>
      <c r="Q300" s="82"/>
      <c r="R300" s="85">
        <f>SUM(R289:R299)</f>
        <v>0</v>
      </c>
      <c r="S300" s="85">
        <f aca="true" t="shared" si="35" ref="S300:AA300">SUM(S289:S299)</f>
        <v>627000000</v>
      </c>
      <c r="T300" s="85">
        <f t="shared" si="35"/>
        <v>0</v>
      </c>
      <c r="U300" s="85">
        <f t="shared" si="35"/>
        <v>12937206135.1</v>
      </c>
      <c r="V300" s="85">
        <f t="shared" si="35"/>
        <v>0</v>
      </c>
      <c r="W300" s="85">
        <f t="shared" si="35"/>
        <v>0</v>
      </c>
      <c r="X300" s="85">
        <f t="shared" si="35"/>
        <v>0</v>
      </c>
      <c r="Y300" s="85">
        <f t="shared" si="35"/>
        <v>0</v>
      </c>
      <c r="Z300" s="85">
        <f t="shared" si="35"/>
        <v>0</v>
      </c>
      <c r="AA300" s="85">
        <f t="shared" si="35"/>
        <v>13564206135.1</v>
      </c>
      <c r="AB300" s="67"/>
      <c r="AC300" s="83"/>
    </row>
    <row r="301" spans="1:29" ht="12.75">
      <c r="A301" s="99" t="s">
        <v>30</v>
      </c>
      <c r="B301" s="100"/>
      <c r="C301" s="100"/>
      <c r="D301" s="100"/>
      <c r="E301" s="100"/>
      <c r="F301" s="100"/>
      <c r="G301" s="100"/>
      <c r="H301" s="100"/>
      <c r="I301" s="100"/>
      <c r="J301" s="100"/>
      <c r="K301" s="101"/>
      <c r="L301" s="100"/>
      <c r="M301" s="100"/>
      <c r="N301" s="100"/>
      <c r="O301" s="100"/>
      <c r="P301" s="100"/>
      <c r="Q301" s="100"/>
      <c r="R301" s="102">
        <f aca="true" t="shared" si="36" ref="R301:AA301">+R300+R288+R272</f>
        <v>0</v>
      </c>
      <c r="S301" s="102">
        <f t="shared" si="36"/>
        <v>752000000</v>
      </c>
      <c r="T301" s="102">
        <f t="shared" si="36"/>
        <v>1550000000</v>
      </c>
      <c r="U301" s="102">
        <f t="shared" si="36"/>
        <v>46907690146.9</v>
      </c>
      <c r="V301" s="102">
        <f t="shared" si="36"/>
        <v>0</v>
      </c>
      <c r="W301" s="102">
        <f t="shared" si="36"/>
        <v>0</v>
      </c>
      <c r="X301" s="102">
        <f t="shared" si="36"/>
        <v>0</v>
      </c>
      <c r="Y301" s="102">
        <f t="shared" si="36"/>
        <v>0</v>
      </c>
      <c r="Z301" s="102">
        <f t="shared" si="36"/>
        <v>0</v>
      </c>
      <c r="AA301" s="102">
        <f t="shared" si="36"/>
        <v>49209690146.9</v>
      </c>
      <c r="AB301" s="100"/>
      <c r="AC301" s="100"/>
    </row>
    <row r="302" spans="1:29" ht="67.5">
      <c r="A302" s="60" t="s">
        <v>39</v>
      </c>
      <c r="B302" s="60">
        <v>2</v>
      </c>
      <c r="C302" s="60"/>
      <c r="D302" s="60"/>
      <c r="E302" s="60" t="s">
        <v>259</v>
      </c>
      <c r="F302" s="60" t="s">
        <v>382</v>
      </c>
      <c r="G302" s="57" t="s">
        <v>260</v>
      </c>
      <c r="H302" s="57" t="s">
        <v>383</v>
      </c>
      <c r="I302" s="32" t="s">
        <v>261</v>
      </c>
      <c r="J302" s="7" t="s">
        <v>649</v>
      </c>
      <c r="K302" s="229">
        <v>0.05</v>
      </c>
      <c r="L302" s="7" t="s">
        <v>650</v>
      </c>
      <c r="M302" s="37">
        <v>1</v>
      </c>
      <c r="N302" s="197">
        <v>1</v>
      </c>
      <c r="O302" s="33" t="s">
        <v>898</v>
      </c>
      <c r="P302" s="34" t="s">
        <v>1170</v>
      </c>
      <c r="Q302" s="33" t="s">
        <v>679</v>
      </c>
      <c r="R302" s="2">
        <v>0</v>
      </c>
      <c r="S302" s="2">
        <v>0</v>
      </c>
      <c r="T302" s="2">
        <v>0</v>
      </c>
      <c r="U302" s="1">
        <v>272150000</v>
      </c>
      <c r="V302" s="1">
        <v>0</v>
      </c>
      <c r="W302" s="1">
        <v>0</v>
      </c>
      <c r="X302" s="1">
        <v>0</v>
      </c>
      <c r="Y302" s="1">
        <v>0</v>
      </c>
      <c r="Z302" s="1">
        <v>0</v>
      </c>
      <c r="AA302" s="1">
        <f>SUM(R302:Z302)</f>
        <v>272150000</v>
      </c>
      <c r="AB302" s="10" t="s">
        <v>899</v>
      </c>
      <c r="AC302" s="35"/>
    </row>
    <row r="303" spans="1:29" ht="101.25">
      <c r="A303" s="61"/>
      <c r="B303" s="61"/>
      <c r="C303" s="61"/>
      <c r="D303" s="61"/>
      <c r="E303" s="61"/>
      <c r="F303" s="61"/>
      <c r="G303" s="58"/>
      <c r="H303" s="58"/>
      <c r="I303" s="180" t="s">
        <v>262</v>
      </c>
      <c r="J303" s="103" t="s">
        <v>651</v>
      </c>
      <c r="K303" s="227">
        <v>8.62</v>
      </c>
      <c r="L303" s="103" t="s">
        <v>652</v>
      </c>
      <c r="M303" s="204">
        <v>1</v>
      </c>
      <c r="N303" s="205">
        <v>1</v>
      </c>
      <c r="O303" s="33" t="s">
        <v>898</v>
      </c>
      <c r="P303" s="190" t="s">
        <v>1170</v>
      </c>
      <c r="Q303" s="105" t="s">
        <v>679</v>
      </c>
      <c r="R303" s="2">
        <v>0</v>
      </c>
      <c r="S303" s="2">
        <v>0</v>
      </c>
      <c r="T303" s="2">
        <v>0</v>
      </c>
      <c r="U303" s="112">
        <v>400000000</v>
      </c>
      <c r="V303" s="1">
        <v>0</v>
      </c>
      <c r="W303" s="1">
        <v>0</v>
      </c>
      <c r="X303" s="1">
        <v>0</v>
      </c>
      <c r="Y303" s="1">
        <v>0</v>
      </c>
      <c r="Z303" s="1">
        <v>0</v>
      </c>
      <c r="AA303" s="1">
        <f>SUM(R303:Z303)</f>
        <v>400000000</v>
      </c>
      <c r="AB303" s="10" t="s">
        <v>899</v>
      </c>
      <c r="AC303" s="106"/>
    </row>
    <row r="304" spans="1:29" ht="157.5">
      <c r="A304" s="61"/>
      <c r="B304" s="61"/>
      <c r="C304" s="61"/>
      <c r="D304" s="61"/>
      <c r="E304" s="61"/>
      <c r="F304" s="61"/>
      <c r="G304" s="58"/>
      <c r="H304" s="58"/>
      <c r="I304" s="180" t="s">
        <v>263</v>
      </c>
      <c r="J304" s="103" t="s">
        <v>655</v>
      </c>
      <c r="K304" s="227">
        <v>0.05</v>
      </c>
      <c r="L304" s="103" t="s">
        <v>656</v>
      </c>
      <c r="M304" s="104">
        <v>81</v>
      </c>
      <c r="N304" s="200">
        <v>121</v>
      </c>
      <c r="O304" s="105" t="s">
        <v>928</v>
      </c>
      <c r="P304" s="17" t="s">
        <v>1171</v>
      </c>
      <c r="Q304" s="105" t="s">
        <v>717</v>
      </c>
      <c r="R304" s="2">
        <v>0</v>
      </c>
      <c r="S304" s="2">
        <v>0</v>
      </c>
      <c r="T304" s="2">
        <v>0</v>
      </c>
      <c r="U304" s="130">
        <v>100000000</v>
      </c>
      <c r="V304" s="129">
        <v>0</v>
      </c>
      <c r="W304" s="129">
        <v>0</v>
      </c>
      <c r="X304" s="129">
        <v>0</v>
      </c>
      <c r="Y304" s="129">
        <v>0</v>
      </c>
      <c r="Z304" s="129">
        <v>0</v>
      </c>
      <c r="AA304" s="1">
        <f>SUM(R304:Z304)</f>
        <v>100000000</v>
      </c>
      <c r="AB304" s="11" t="s">
        <v>930</v>
      </c>
      <c r="AC304" s="106"/>
    </row>
    <row r="305" spans="1:29" ht="123.75">
      <c r="A305" s="61"/>
      <c r="B305" s="61"/>
      <c r="C305" s="61"/>
      <c r="D305" s="61"/>
      <c r="E305" s="61"/>
      <c r="F305" s="61"/>
      <c r="G305" s="59"/>
      <c r="H305" s="59"/>
      <c r="I305" s="180" t="s">
        <v>305</v>
      </c>
      <c r="J305" s="103" t="s">
        <v>653</v>
      </c>
      <c r="K305" s="227">
        <v>0.09</v>
      </c>
      <c r="L305" s="103" t="s">
        <v>654</v>
      </c>
      <c r="M305" s="104">
        <v>0</v>
      </c>
      <c r="N305" s="200">
        <v>1</v>
      </c>
      <c r="O305" s="105" t="s">
        <v>929</v>
      </c>
      <c r="P305" s="17" t="s">
        <v>1054</v>
      </c>
      <c r="Q305" s="105" t="s">
        <v>717</v>
      </c>
      <c r="R305" s="2">
        <v>0</v>
      </c>
      <c r="S305" s="2">
        <v>0</v>
      </c>
      <c r="T305" s="2">
        <v>0</v>
      </c>
      <c r="U305" s="130">
        <v>200000000</v>
      </c>
      <c r="V305" s="129">
        <v>0</v>
      </c>
      <c r="W305" s="129">
        <v>0</v>
      </c>
      <c r="X305" s="129">
        <v>0</v>
      </c>
      <c r="Y305" s="129">
        <v>0</v>
      </c>
      <c r="Z305" s="129">
        <v>0</v>
      </c>
      <c r="AA305" s="1">
        <f>SUM(R305:Z305)</f>
        <v>200000000</v>
      </c>
      <c r="AB305" s="11" t="s">
        <v>930</v>
      </c>
      <c r="AC305" s="106"/>
    </row>
    <row r="306" spans="1:29" ht="112.5">
      <c r="A306" s="61"/>
      <c r="B306" s="61"/>
      <c r="C306" s="61"/>
      <c r="D306" s="61"/>
      <c r="E306" s="61"/>
      <c r="F306" s="61"/>
      <c r="G306" s="57" t="s">
        <v>264</v>
      </c>
      <c r="H306" s="57" t="s">
        <v>384</v>
      </c>
      <c r="I306" s="172" t="s">
        <v>265</v>
      </c>
      <c r="J306" s="17" t="s">
        <v>939</v>
      </c>
      <c r="K306" s="227">
        <v>1.65</v>
      </c>
      <c r="L306" s="4" t="s">
        <v>940</v>
      </c>
      <c r="M306" s="8">
        <v>1</v>
      </c>
      <c r="N306" s="174">
        <v>3</v>
      </c>
      <c r="O306" s="162" t="s">
        <v>938</v>
      </c>
      <c r="P306" s="151" t="s">
        <v>1172</v>
      </c>
      <c r="Q306" s="151" t="s">
        <v>688</v>
      </c>
      <c r="R306" s="151">
        <v>59875000</v>
      </c>
      <c r="S306" s="151">
        <v>0</v>
      </c>
      <c r="T306" s="151">
        <v>0</v>
      </c>
      <c r="U306" s="151">
        <v>0</v>
      </c>
      <c r="V306" s="151">
        <v>0</v>
      </c>
      <c r="W306" s="151">
        <v>0</v>
      </c>
      <c r="X306" s="151">
        <v>0</v>
      </c>
      <c r="Y306" s="151">
        <v>0</v>
      </c>
      <c r="Z306" s="151">
        <v>0</v>
      </c>
      <c r="AA306" s="151">
        <f>SUM(R306:Z306)</f>
        <v>59875000</v>
      </c>
      <c r="AB306" s="151" t="s">
        <v>937</v>
      </c>
      <c r="AC306" s="151"/>
    </row>
    <row r="307" spans="1:29" ht="45">
      <c r="A307" s="61"/>
      <c r="B307" s="61"/>
      <c r="C307" s="61"/>
      <c r="D307" s="61"/>
      <c r="E307" s="61"/>
      <c r="F307" s="61"/>
      <c r="G307" s="58"/>
      <c r="H307" s="58"/>
      <c r="I307" s="116"/>
      <c r="J307" s="17" t="s">
        <v>941</v>
      </c>
      <c r="K307" s="227">
        <v>1.65</v>
      </c>
      <c r="L307" s="4" t="s">
        <v>942</v>
      </c>
      <c r="M307" s="8">
        <v>1490</v>
      </c>
      <c r="N307" s="174">
        <v>1986</v>
      </c>
      <c r="O307" s="164"/>
      <c r="P307" s="152"/>
      <c r="Q307" s="152"/>
      <c r="R307" s="152"/>
      <c r="S307" s="152"/>
      <c r="T307" s="152"/>
      <c r="U307" s="152"/>
      <c r="V307" s="152"/>
      <c r="W307" s="152"/>
      <c r="X307" s="152"/>
      <c r="Y307" s="152"/>
      <c r="Z307" s="152"/>
      <c r="AA307" s="152"/>
      <c r="AB307" s="152"/>
      <c r="AC307" s="152"/>
    </row>
    <row r="308" spans="1:29" ht="78.75">
      <c r="A308" s="61"/>
      <c r="B308" s="61"/>
      <c r="C308" s="61"/>
      <c r="D308" s="61"/>
      <c r="E308" s="61"/>
      <c r="F308" s="61"/>
      <c r="G308" s="58"/>
      <c r="H308" s="58"/>
      <c r="I308" s="32" t="s">
        <v>266</v>
      </c>
      <c r="J308" s="103" t="s">
        <v>657</v>
      </c>
      <c r="K308" s="227">
        <v>0.07</v>
      </c>
      <c r="L308" s="7" t="s">
        <v>658</v>
      </c>
      <c r="M308" s="37">
        <v>1</v>
      </c>
      <c r="N308" s="186">
        <v>1</v>
      </c>
      <c r="O308" s="33" t="s">
        <v>936</v>
      </c>
      <c r="P308" s="4" t="s">
        <v>1173</v>
      </c>
      <c r="Q308" s="33" t="s">
        <v>714</v>
      </c>
      <c r="R308" s="3">
        <v>59875000</v>
      </c>
      <c r="S308" s="2">
        <v>0</v>
      </c>
      <c r="T308" s="2">
        <v>0</v>
      </c>
      <c r="U308" s="2">
        <v>0</v>
      </c>
      <c r="V308" s="2">
        <v>0</v>
      </c>
      <c r="W308" s="2">
        <v>0</v>
      </c>
      <c r="X308" s="2">
        <v>0</v>
      </c>
      <c r="Y308" s="2">
        <v>0</v>
      </c>
      <c r="Z308" s="2">
        <v>0</v>
      </c>
      <c r="AA308" s="1">
        <f>SUM(R308:Z308)</f>
        <v>59875000</v>
      </c>
      <c r="AB308" s="9" t="s">
        <v>935</v>
      </c>
      <c r="AC308" s="35"/>
    </row>
    <row r="309" spans="1:29" ht="56.25">
      <c r="A309" s="61"/>
      <c r="B309" s="61"/>
      <c r="C309" s="61"/>
      <c r="D309" s="61"/>
      <c r="E309" s="61"/>
      <c r="F309" s="61"/>
      <c r="G309" s="58"/>
      <c r="H309" s="58"/>
      <c r="I309" s="172" t="s">
        <v>267</v>
      </c>
      <c r="J309" s="4" t="s">
        <v>666</v>
      </c>
      <c r="K309" s="227">
        <v>0.47</v>
      </c>
      <c r="L309" s="4" t="s">
        <v>670</v>
      </c>
      <c r="M309" s="37" t="s">
        <v>1011</v>
      </c>
      <c r="N309" s="38" t="s">
        <v>1012</v>
      </c>
      <c r="O309" s="38" t="s">
        <v>878</v>
      </c>
      <c r="P309" s="4" t="s">
        <v>1174</v>
      </c>
      <c r="Q309" s="173" t="s">
        <v>714</v>
      </c>
      <c r="R309" s="151">
        <v>100000000</v>
      </c>
      <c r="S309" s="151">
        <v>0</v>
      </c>
      <c r="T309" s="151">
        <v>0</v>
      </c>
      <c r="U309" s="151">
        <v>0</v>
      </c>
      <c r="V309" s="151">
        <v>0</v>
      </c>
      <c r="W309" s="151">
        <v>0</v>
      </c>
      <c r="X309" s="151">
        <v>0</v>
      </c>
      <c r="Y309" s="151">
        <v>0</v>
      </c>
      <c r="Z309" s="151">
        <v>0</v>
      </c>
      <c r="AA309" s="151">
        <f>SUM(R309:Z309)</f>
        <v>100000000</v>
      </c>
      <c r="AB309" s="57" t="s">
        <v>880</v>
      </c>
      <c r="AC309" s="57"/>
    </row>
    <row r="310" spans="1:29" ht="67.5">
      <c r="A310" s="61"/>
      <c r="B310" s="61"/>
      <c r="C310" s="61"/>
      <c r="D310" s="61"/>
      <c r="E310" s="61"/>
      <c r="F310" s="61"/>
      <c r="G310" s="58"/>
      <c r="H310" s="58"/>
      <c r="I310" s="117"/>
      <c r="J310" s="34" t="s">
        <v>667</v>
      </c>
      <c r="K310" s="227">
        <v>0.43</v>
      </c>
      <c r="L310" s="34" t="s">
        <v>671</v>
      </c>
      <c r="M310" s="191" t="s">
        <v>1013</v>
      </c>
      <c r="N310" s="38" t="s">
        <v>1014</v>
      </c>
      <c r="O310" s="38" t="s">
        <v>885</v>
      </c>
      <c r="P310" s="4" t="s">
        <v>1069</v>
      </c>
      <c r="Q310" s="192"/>
      <c r="R310" s="168"/>
      <c r="S310" s="168"/>
      <c r="T310" s="168"/>
      <c r="U310" s="168"/>
      <c r="V310" s="168"/>
      <c r="W310" s="168"/>
      <c r="X310" s="168"/>
      <c r="Y310" s="168"/>
      <c r="Z310" s="168"/>
      <c r="AA310" s="168"/>
      <c r="AB310" s="58"/>
      <c r="AC310" s="58"/>
    </row>
    <row r="311" spans="1:29" ht="101.25">
      <c r="A311" s="61"/>
      <c r="B311" s="61"/>
      <c r="C311" s="61"/>
      <c r="D311" s="61"/>
      <c r="E311" s="61"/>
      <c r="F311" s="61"/>
      <c r="G311" s="58"/>
      <c r="H311" s="58"/>
      <c r="I311" s="117"/>
      <c r="J311" s="34" t="s">
        <v>886</v>
      </c>
      <c r="K311" s="227">
        <v>0.54</v>
      </c>
      <c r="L311" s="34" t="s">
        <v>887</v>
      </c>
      <c r="M311" s="191">
        <v>1</v>
      </c>
      <c r="N311" s="197">
        <v>1</v>
      </c>
      <c r="O311" s="38" t="s">
        <v>879</v>
      </c>
      <c r="P311" s="4" t="s">
        <v>1175</v>
      </c>
      <c r="Q311" s="192"/>
      <c r="R311" s="168"/>
      <c r="S311" s="168"/>
      <c r="T311" s="168"/>
      <c r="U311" s="168"/>
      <c r="V311" s="168"/>
      <c r="W311" s="168"/>
      <c r="X311" s="168"/>
      <c r="Y311" s="168"/>
      <c r="Z311" s="168"/>
      <c r="AA311" s="168"/>
      <c r="AB311" s="58"/>
      <c r="AC311" s="58"/>
    </row>
    <row r="312" spans="1:29" ht="101.25">
      <c r="A312" s="61"/>
      <c r="B312" s="61"/>
      <c r="C312" s="61"/>
      <c r="D312" s="61"/>
      <c r="E312" s="61"/>
      <c r="F312" s="61"/>
      <c r="G312" s="58"/>
      <c r="H312" s="58"/>
      <c r="I312" s="117"/>
      <c r="J312" s="34" t="s">
        <v>888</v>
      </c>
      <c r="K312" s="227">
        <v>0.54</v>
      </c>
      <c r="L312" s="34" t="s">
        <v>892</v>
      </c>
      <c r="M312" s="191">
        <v>0.91</v>
      </c>
      <c r="N312" s="197">
        <v>0.94</v>
      </c>
      <c r="O312" s="38" t="s">
        <v>881</v>
      </c>
      <c r="P312" s="4" t="s">
        <v>1176</v>
      </c>
      <c r="Q312" s="192"/>
      <c r="R312" s="168"/>
      <c r="S312" s="168"/>
      <c r="T312" s="168"/>
      <c r="U312" s="168"/>
      <c r="V312" s="168"/>
      <c r="W312" s="168"/>
      <c r="X312" s="168"/>
      <c r="Y312" s="168"/>
      <c r="Z312" s="168"/>
      <c r="AA312" s="168"/>
      <c r="AB312" s="58"/>
      <c r="AC312" s="58"/>
    </row>
    <row r="313" spans="1:29" ht="67.5">
      <c r="A313" s="61"/>
      <c r="B313" s="61"/>
      <c r="C313" s="61"/>
      <c r="D313" s="61"/>
      <c r="E313" s="61"/>
      <c r="F313" s="61"/>
      <c r="G313" s="58"/>
      <c r="H313" s="58"/>
      <c r="I313" s="117"/>
      <c r="J313" s="34" t="s">
        <v>889</v>
      </c>
      <c r="K313" s="227">
        <v>0.54</v>
      </c>
      <c r="L313" s="34" t="s">
        <v>893</v>
      </c>
      <c r="M313" s="191">
        <v>1</v>
      </c>
      <c r="N313" s="197">
        <v>1</v>
      </c>
      <c r="O313" s="38" t="s">
        <v>882</v>
      </c>
      <c r="P313" s="4" t="s">
        <v>1177</v>
      </c>
      <c r="Q313" s="192"/>
      <c r="R313" s="168"/>
      <c r="S313" s="168"/>
      <c r="T313" s="168"/>
      <c r="U313" s="168"/>
      <c r="V313" s="168"/>
      <c r="W313" s="168"/>
      <c r="X313" s="168"/>
      <c r="Y313" s="168"/>
      <c r="Z313" s="168"/>
      <c r="AA313" s="168"/>
      <c r="AB313" s="58"/>
      <c r="AC313" s="58"/>
    </row>
    <row r="314" spans="1:29" ht="101.25">
      <c r="A314" s="61"/>
      <c r="B314" s="61"/>
      <c r="C314" s="61"/>
      <c r="D314" s="61"/>
      <c r="E314" s="61"/>
      <c r="F314" s="61"/>
      <c r="G314" s="58"/>
      <c r="H314" s="58"/>
      <c r="I314" s="117"/>
      <c r="J314" s="34" t="s">
        <v>890</v>
      </c>
      <c r="K314" s="227">
        <v>0.54</v>
      </c>
      <c r="L314" s="34" t="s">
        <v>894</v>
      </c>
      <c r="M314" s="191">
        <v>0.95</v>
      </c>
      <c r="N314" s="197">
        <v>1</v>
      </c>
      <c r="O314" s="38" t="s">
        <v>883</v>
      </c>
      <c r="P314" s="4"/>
      <c r="Q314" s="192"/>
      <c r="R314" s="168"/>
      <c r="S314" s="168"/>
      <c r="T314" s="168"/>
      <c r="U314" s="168"/>
      <c r="V314" s="168"/>
      <c r="W314" s="168"/>
      <c r="X314" s="168"/>
      <c r="Y314" s="168"/>
      <c r="Z314" s="168"/>
      <c r="AA314" s="168"/>
      <c r="AB314" s="58"/>
      <c r="AC314" s="58"/>
    </row>
    <row r="315" spans="1:29" ht="67.5">
      <c r="A315" s="61"/>
      <c r="B315" s="61"/>
      <c r="C315" s="61"/>
      <c r="D315" s="61"/>
      <c r="E315" s="61"/>
      <c r="F315" s="61"/>
      <c r="G315" s="58"/>
      <c r="H315" s="58"/>
      <c r="I315" s="117"/>
      <c r="J315" s="34" t="s">
        <v>891</v>
      </c>
      <c r="K315" s="227">
        <v>0.54</v>
      </c>
      <c r="L315" s="34" t="s">
        <v>895</v>
      </c>
      <c r="M315" s="191">
        <v>1</v>
      </c>
      <c r="N315" s="197">
        <v>1</v>
      </c>
      <c r="O315" s="169" t="s">
        <v>884</v>
      </c>
      <c r="P315" s="169"/>
      <c r="Q315" s="192"/>
      <c r="R315" s="168"/>
      <c r="S315" s="168"/>
      <c r="T315" s="168"/>
      <c r="U315" s="168"/>
      <c r="V315" s="168"/>
      <c r="W315" s="168"/>
      <c r="X315" s="168"/>
      <c r="Y315" s="168"/>
      <c r="Z315" s="168"/>
      <c r="AA315" s="168"/>
      <c r="AB315" s="58"/>
      <c r="AC315" s="58"/>
    </row>
    <row r="316" spans="1:29" ht="67.5">
      <c r="A316" s="61"/>
      <c r="B316" s="61"/>
      <c r="C316" s="61"/>
      <c r="D316" s="61"/>
      <c r="E316" s="61"/>
      <c r="F316" s="61"/>
      <c r="G316" s="58"/>
      <c r="H316" s="58"/>
      <c r="I316" s="116"/>
      <c r="J316" s="34" t="s">
        <v>896</v>
      </c>
      <c r="K316" s="227">
        <v>22.5</v>
      </c>
      <c r="L316" s="34" t="s">
        <v>897</v>
      </c>
      <c r="M316" s="191">
        <v>1</v>
      </c>
      <c r="N316" s="191">
        <v>1</v>
      </c>
      <c r="O316" s="170"/>
      <c r="P316" s="170"/>
      <c r="Q316" s="170"/>
      <c r="R316" s="152"/>
      <c r="S316" s="152"/>
      <c r="T316" s="152"/>
      <c r="U316" s="152"/>
      <c r="V316" s="152"/>
      <c r="W316" s="152"/>
      <c r="X316" s="152"/>
      <c r="Y316" s="152"/>
      <c r="Z316" s="152"/>
      <c r="AA316" s="152"/>
      <c r="AB316" s="59"/>
      <c r="AC316" s="59"/>
    </row>
    <row r="317" spans="1:29" ht="67.5">
      <c r="A317" s="61"/>
      <c r="B317" s="61"/>
      <c r="C317" s="61"/>
      <c r="D317" s="61"/>
      <c r="E317" s="61"/>
      <c r="F317" s="61"/>
      <c r="G317" s="58"/>
      <c r="H317" s="58"/>
      <c r="I317" s="172" t="s">
        <v>268</v>
      </c>
      <c r="J317" s="139" t="s">
        <v>663</v>
      </c>
      <c r="K317" s="227">
        <v>0.03</v>
      </c>
      <c r="L317" s="48" t="s">
        <v>904</v>
      </c>
      <c r="M317" s="191">
        <v>0.9</v>
      </c>
      <c r="N317" s="186">
        <v>0.9</v>
      </c>
      <c r="O317" s="38" t="s">
        <v>908</v>
      </c>
      <c r="P317" s="38"/>
      <c r="Q317" s="169" t="s">
        <v>683</v>
      </c>
      <c r="R317" s="151">
        <v>150000000</v>
      </c>
      <c r="S317" s="151">
        <v>0</v>
      </c>
      <c r="T317" s="151">
        <v>0</v>
      </c>
      <c r="U317" s="151">
        <v>50600000</v>
      </c>
      <c r="V317" s="151">
        <v>0</v>
      </c>
      <c r="W317" s="151">
        <v>0</v>
      </c>
      <c r="X317" s="151">
        <v>0</v>
      </c>
      <c r="Y317" s="151">
        <v>0</v>
      </c>
      <c r="Z317" s="151">
        <v>0</v>
      </c>
      <c r="AA317" s="151">
        <f>SUM(R317:Z317)</f>
        <v>200600000</v>
      </c>
      <c r="AB317" s="151" t="s">
        <v>907</v>
      </c>
      <c r="AC317" s="151"/>
    </row>
    <row r="318" spans="1:29" ht="67.5">
      <c r="A318" s="61"/>
      <c r="B318" s="61"/>
      <c r="C318" s="61"/>
      <c r="D318" s="61"/>
      <c r="E318" s="61"/>
      <c r="F318" s="61"/>
      <c r="G318" s="58"/>
      <c r="H318" s="58"/>
      <c r="I318" s="117"/>
      <c r="J318" s="139" t="s">
        <v>900</v>
      </c>
      <c r="K318" s="227">
        <v>0.03</v>
      </c>
      <c r="L318" s="48" t="s">
        <v>903</v>
      </c>
      <c r="M318" s="191">
        <v>1</v>
      </c>
      <c r="N318" s="186">
        <v>1</v>
      </c>
      <c r="O318" s="38" t="s">
        <v>905</v>
      </c>
      <c r="P318" s="38"/>
      <c r="Q318" s="192"/>
      <c r="R318" s="168"/>
      <c r="S318" s="168"/>
      <c r="T318" s="168"/>
      <c r="U318" s="168"/>
      <c r="V318" s="168"/>
      <c r="W318" s="168"/>
      <c r="X318" s="168"/>
      <c r="Y318" s="168"/>
      <c r="Z318" s="168"/>
      <c r="AA318" s="168"/>
      <c r="AB318" s="168"/>
      <c r="AC318" s="168"/>
    </row>
    <row r="319" spans="1:29" ht="56.25">
      <c r="A319" s="61"/>
      <c r="B319" s="61"/>
      <c r="C319" s="61"/>
      <c r="D319" s="61"/>
      <c r="E319" s="61"/>
      <c r="F319" s="61"/>
      <c r="G319" s="58"/>
      <c r="H319" s="58"/>
      <c r="I319" s="117"/>
      <c r="J319" s="139" t="s">
        <v>901</v>
      </c>
      <c r="K319" s="227">
        <v>0.03</v>
      </c>
      <c r="L319" s="48" t="s">
        <v>903</v>
      </c>
      <c r="M319" s="191">
        <v>1</v>
      </c>
      <c r="N319" s="186">
        <v>1</v>
      </c>
      <c r="O319" s="38" t="s">
        <v>906</v>
      </c>
      <c r="P319" s="38"/>
      <c r="Q319" s="192"/>
      <c r="R319" s="168"/>
      <c r="S319" s="168"/>
      <c r="T319" s="168"/>
      <c r="U319" s="168"/>
      <c r="V319" s="168"/>
      <c r="W319" s="168"/>
      <c r="X319" s="168"/>
      <c r="Y319" s="168"/>
      <c r="Z319" s="168"/>
      <c r="AA319" s="168"/>
      <c r="AB319" s="168"/>
      <c r="AC319" s="168"/>
    </row>
    <row r="320" spans="1:29" ht="45">
      <c r="A320" s="61"/>
      <c r="B320" s="61"/>
      <c r="C320" s="61"/>
      <c r="D320" s="61"/>
      <c r="E320" s="61"/>
      <c r="F320" s="61"/>
      <c r="G320" s="58"/>
      <c r="H320" s="58"/>
      <c r="I320" s="117"/>
      <c r="J320" s="139" t="s">
        <v>902</v>
      </c>
      <c r="K320" s="227">
        <v>0.03</v>
      </c>
      <c r="L320" s="48" t="s">
        <v>903</v>
      </c>
      <c r="M320" s="191">
        <v>1</v>
      </c>
      <c r="N320" s="186">
        <v>1</v>
      </c>
      <c r="O320" s="169" t="s">
        <v>909</v>
      </c>
      <c r="P320" s="169"/>
      <c r="Q320" s="192"/>
      <c r="R320" s="152"/>
      <c r="S320" s="152"/>
      <c r="T320" s="152"/>
      <c r="U320" s="152"/>
      <c r="V320" s="152"/>
      <c r="W320" s="152"/>
      <c r="X320" s="152"/>
      <c r="Y320" s="152"/>
      <c r="Z320" s="152"/>
      <c r="AA320" s="152"/>
      <c r="AB320" s="152"/>
      <c r="AC320" s="152"/>
    </row>
    <row r="321" spans="1:29" ht="33.75">
      <c r="A321" s="61"/>
      <c r="B321" s="61"/>
      <c r="C321" s="61"/>
      <c r="D321" s="61"/>
      <c r="E321" s="61"/>
      <c r="F321" s="61"/>
      <c r="G321" s="58"/>
      <c r="H321" s="58"/>
      <c r="I321" s="117"/>
      <c r="J321" s="139" t="s">
        <v>910</v>
      </c>
      <c r="K321" s="227">
        <v>0.05</v>
      </c>
      <c r="L321" s="48" t="s">
        <v>911</v>
      </c>
      <c r="M321" s="191">
        <v>0.7</v>
      </c>
      <c r="N321" s="186">
        <v>0.7</v>
      </c>
      <c r="O321" s="192"/>
      <c r="P321" s="192"/>
      <c r="Q321" s="192"/>
      <c r="R321" s="168"/>
      <c r="S321" s="168"/>
      <c r="T321" s="168"/>
      <c r="U321" s="168"/>
      <c r="V321" s="168"/>
      <c r="W321" s="168"/>
      <c r="X321" s="168"/>
      <c r="Y321" s="168"/>
      <c r="Z321" s="168"/>
      <c r="AA321" s="168"/>
      <c r="AB321" s="168"/>
      <c r="AC321" s="168"/>
    </row>
    <row r="322" spans="1:29" ht="33.75">
      <c r="A322" s="61"/>
      <c r="B322" s="61"/>
      <c r="C322" s="61"/>
      <c r="D322" s="61"/>
      <c r="E322" s="61"/>
      <c r="F322" s="61"/>
      <c r="G322" s="58"/>
      <c r="H322" s="58"/>
      <c r="I322" s="117"/>
      <c r="J322" s="139" t="s">
        <v>912</v>
      </c>
      <c r="K322" s="227">
        <v>0.05</v>
      </c>
      <c r="L322" s="48" t="s">
        <v>913</v>
      </c>
      <c r="M322" s="191">
        <v>0.8</v>
      </c>
      <c r="N322" s="39" t="s">
        <v>1015</v>
      </c>
      <c r="O322" s="192"/>
      <c r="P322" s="192"/>
      <c r="Q322" s="192"/>
      <c r="R322" s="168"/>
      <c r="S322" s="168"/>
      <c r="T322" s="168"/>
      <c r="U322" s="168"/>
      <c r="V322" s="168"/>
      <c r="W322" s="168"/>
      <c r="X322" s="168"/>
      <c r="Y322" s="168"/>
      <c r="Z322" s="168"/>
      <c r="AA322" s="168"/>
      <c r="AB322" s="168"/>
      <c r="AC322" s="168"/>
    </row>
    <row r="323" spans="1:29" ht="33.75">
      <c r="A323" s="61"/>
      <c r="B323" s="61"/>
      <c r="C323" s="61"/>
      <c r="D323" s="61"/>
      <c r="E323" s="61"/>
      <c r="F323" s="61"/>
      <c r="G323" s="58"/>
      <c r="H323" s="58"/>
      <c r="I323" s="117"/>
      <c r="J323" s="139" t="s">
        <v>916</v>
      </c>
      <c r="K323" s="227">
        <v>0.22</v>
      </c>
      <c r="L323" s="48" t="s">
        <v>917</v>
      </c>
      <c r="M323" s="50">
        <v>29882</v>
      </c>
      <c r="N323" s="39">
        <v>30480</v>
      </c>
      <c r="O323" s="192"/>
      <c r="P323" s="192"/>
      <c r="Q323" s="192"/>
      <c r="R323" s="168"/>
      <c r="S323" s="168"/>
      <c r="T323" s="168"/>
      <c r="U323" s="168"/>
      <c r="V323" s="168"/>
      <c r="W323" s="168"/>
      <c r="X323" s="168"/>
      <c r="Y323" s="168"/>
      <c r="Z323" s="168"/>
      <c r="AA323" s="168"/>
      <c r="AB323" s="168"/>
      <c r="AC323" s="168"/>
    </row>
    <row r="324" spans="1:29" ht="45">
      <c r="A324" s="61"/>
      <c r="B324" s="61"/>
      <c r="C324" s="61"/>
      <c r="D324" s="61"/>
      <c r="E324" s="61"/>
      <c r="F324" s="61"/>
      <c r="G324" s="58"/>
      <c r="H324" s="58"/>
      <c r="I324" s="117"/>
      <c r="J324" s="139" t="s">
        <v>918</v>
      </c>
      <c r="K324" s="227">
        <v>0.21</v>
      </c>
      <c r="L324" s="48" t="s">
        <v>919</v>
      </c>
      <c r="M324" s="50">
        <v>25600</v>
      </c>
      <c r="N324" s="39">
        <v>25600</v>
      </c>
      <c r="O324" s="192"/>
      <c r="P324" s="192"/>
      <c r="Q324" s="192"/>
      <c r="R324" s="168"/>
      <c r="S324" s="168"/>
      <c r="T324" s="168"/>
      <c r="U324" s="168"/>
      <c r="V324" s="168"/>
      <c r="W324" s="168"/>
      <c r="X324" s="168"/>
      <c r="Y324" s="168"/>
      <c r="Z324" s="168"/>
      <c r="AA324" s="168"/>
      <c r="AB324" s="168"/>
      <c r="AC324" s="168"/>
    </row>
    <row r="325" spans="1:29" ht="56.25">
      <c r="A325" s="61"/>
      <c r="B325" s="61"/>
      <c r="C325" s="61"/>
      <c r="D325" s="61"/>
      <c r="E325" s="61"/>
      <c r="F325" s="61"/>
      <c r="G325" s="58"/>
      <c r="H325" s="58"/>
      <c r="I325" s="116"/>
      <c r="J325" s="139" t="s">
        <v>914</v>
      </c>
      <c r="K325" s="227">
        <v>0.21</v>
      </c>
      <c r="L325" s="48" t="s">
        <v>915</v>
      </c>
      <c r="M325" s="191">
        <v>1</v>
      </c>
      <c r="N325" s="186">
        <v>1</v>
      </c>
      <c r="O325" s="170"/>
      <c r="P325" s="170"/>
      <c r="Q325" s="170"/>
      <c r="R325" s="168"/>
      <c r="S325" s="168"/>
      <c r="T325" s="168"/>
      <c r="U325" s="168"/>
      <c r="V325" s="168"/>
      <c r="W325" s="168"/>
      <c r="X325" s="168"/>
      <c r="Y325" s="168"/>
      <c r="Z325" s="168"/>
      <c r="AA325" s="168"/>
      <c r="AB325" s="168"/>
      <c r="AC325" s="168"/>
    </row>
    <row r="326" spans="1:29" ht="202.5">
      <c r="A326" s="61"/>
      <c r="B326" s="61"/>
      <c r="C326" s="61"/>
      <c r="D326" s="61"/>
      <c r="E326" s="61"/>
      <c r="F326" s="61"/>
      <c r="G326" s="58"/>
      <c r="H326" s="58"/>
      <c r="I326" s="172" t="s">
        <v>306</v>
      </c>
      <c r="J326" s="172" t="s">
        <v>931</v>
      </c>
      <c r="K326" s="208">
        <v>0.06</v>
      </c>
      <c r="L326" s="172" t="s">
        <v>668</v>
      </c>
      <c r="M326" s="188">
        <v>1</v>
      </c>
      <c r="N326" s="188">
        <v>1</v>
      </c>
      <c r="O326" s="38" t="s">
        <v>932</v>
      </c>
      <c r="P326" s="38"/>
      <c r="Q326" s="169" t="s">
        <v>707</v>
      </c>
      <c r="R326" s="151">
        <v>0</v>
      </c>
      <c r="S326" s="151">
        <v>0</v>
      </c>
      <c r="T326" s="151">
        <v>0</v>
      </c>
      <c r="U326" s="151">
        <v>1000000000</v>
      </c>
      <c r="V326" s="151">
        <v>0</v>
      </c>
      <c r="W326" s="151">
        <v>0</v>
      </c>
      <c r="X326" s="151">
        <v>0</v>
      </c>
      <c r="Y326" s="151">
        <v>0</v>
      </c>
      <c r="Z326" s="151">
        <v>0</v>
      </c>
      <c r="AA326" s="151">
        <f>SUM(R326:Z326)</f>
        <v>1000000000</v>
      </c>
      <c r="AB326" s="151" t="s">
        <v>934</v>
      </c>
      <c r="AC326" s="151"/>
    </row>
    <row r="327" spans="1:29" ht="45">
      <c r="A327" s="61"/>
      <c r="B327" s="61"/>
      <c r="C327" s="61"/>
      <c r="D327" s="61"/>
      <c r="E327" s="61"/>
      <c r="F327" s="61"/>
      <c r="G327" s="58"/>
      <c r="H327" s="58"/>
      <c r="I327" s="116"/>
      <c r="J327" s="116"/>
      <c r="K327" s="226"/>
      <c r="L327" s="116"/>
      <c r="M327" s="116"/>
      <c r="N327" s="116"/>
      <c r="O327" s="169" t="s">
        <v>933</v>
      </c>
      <c r="P327" s="169"/>
      <c r="Q327" s="192"/>
      <c r="R327" s="168"/>
      <c r="S327" s="168"/>
      <c r="T327" s="168"/>
      <c r="U327" s="168"/>
      <c r="V327" s="168"/>
      <c r="W327" s="168"/>
      <c r="X327" s="168"/>
      <c r="Y327" s="168"/>
      <c r="Z327" s="168"/>
      <c r="AA327" s="168"/>
      <c r="AB327" s="168"/>
      <c r="AC327" s="168"/>
    </row>
    <row r="328" spans="1:29" ht="191.25">
      <c r="A328" s="61"/>
      <c r="B328" s="61"/>
      <c r="C328" s="61"/>
      <c r="D328" s="61"/>
      <c r="E328" s="61"/>
      <c r="F328" s="61"/>
      <c r="G328" s="58"/>
      <c r="H328" s="58"/>
      <c r="I328" s="139" t="s">
        <v>307</v>
      </c>
      <c r="J328" s="139" t="s">
        <v>659</v>
      </c>
      <c r="K328" s="227">
        <v>0.06</v>
      </c>
      <c r="L328" s="48" t="s">
        <v>660</v>
      </c>
      <c r="M328" s="191">
        <v>0.57</v>
      </c>
      <c r="N328" s="186">
        <v>0.71</v>
      </c>
      <c r="O328" s="38" t="s">
        <v>1169</v>
      </c>
      <c r="P328" s="38"/>
      <c r="Q328" s="38"/>
      <c r="R328" s="3">
        <v>0</v>
      </c>
      <c r="S328" s="2">
        <v>0</v>
      </c>
      <c r="T328" s="2">
        <v>0</v>
      </c>
      <c r="U328" s="3">
        <v>1037000000</v>
      </c>
      <c r="V328" s="2">
        <v>0</v>
      </c>
      <c r="W328" s="2">
        <v>0</v>
      </c>
      <c r="X328" s="2">
        <v>0</v>
      </c>
      <c r="Y328" s="2">
        <v>0</v>
      </c>
      <c r="Z328" s="2">
        <v>0</v>
      </c>
      <c r="AA328" s="1">
        <f>SUM(R328:Z328)</f>
        <v>1037000000</v>
      </c>
      <c r="AB328" s="9" t="s">
        <v>943</v>
      </c>
      <c r="AC328" s="35"/>
    </row>
    <row r="329" spans="1:29" ht="202.5">
      <c r="A329" s="61"/>
      <c r="B329" s="61"/>
      <c r="C329" s="61"/>
      <c r="D329" s="61"/>
      <c r="E329" s="61"/>
      <c r="F329" s="61"/>
      <c r="G329" s="58"/>
      <c r="H329" s="58"/>
      <c r="I329" s="172" t="s">
        <v>308</v>
      </c>
      <c r="J329" s="172" t="s">
        <v>661</v>
      </c>
      <c r="K329" s="227">
        <v>0.77</v>
      </c>
      <c r="L329" s="172" t="s">
        <v>662</v>
      </c>
      <c r="M329" s="188">
        <v>1</v>
      </c>
      <c r="N329" s="188">
        <v>3</v>
      </c>
      <c r="O329" s="38" t="s">
        <v>920</v>
      </c>
      <c r="P329" s="38"/>
      <c r="Q329" s="169" t="s">
        <v>717</v>
      </c>
      <c r="R329" s="3">
        <v>0</v>
      </c>
      <c r="S329" s="2">
        <v>0</v>
      </c>
      <c r="T329" s="2">
        <v>0</v>
      </c>
      <c r="U329" s="3">
        <v>11000000000</v>
      </c>
      <c r="V329" s="2">
        <v>0</v>
      </c>
      <c r="W329" s="2">
        <v>0</v>
      </c>
      <c r="X329" s="2">
        <v>0</v>
      </c>
      <c r="Y329" s="2">
        <v>0</v>
      </c>
      <c r="Z329" s="2">
        <v>0</v>
      </c>
      <c r="AA329" s="1">
        <f>SUM(R329:Z329)</f>
        <v>11000000000</v>
      </c>
      <c r="AB329" s="9" t="s">
        <v>927</v>
      </c>
      <c r="AC329" s="35"/>
    </row>
    <row r="330" spans="1:29" ht="236.25">
      <c r="A330" s="61"/>
      <c r="B330" s="61"/>
      <c r="C330" s="61"/>
      <c r="D330" s="61"/>
      <c r="E330" s="61"/>
      <c r="F330" s="61"/>
      <c r="G330" s="58"/>
      <c r="H330" s="58"/>
      <c r="I330" s="117"/>
      <c r="J330" s="180" t="s">
        <v>664</v>
      </c>
      <c r="K330" s="227">
        <v>0.45</v>
      </c>
      <c r="L330" s="180" t="s">
        <v>668</v>
      </c>
      <c r="M330" s="180" t="s">
        <v>1011</v>
      </c>
      <c r="N330" s="180" t="s">
        <v>1012</v>
      </c>
      <c r="O330" s="38" t="s">
        <v>921</v>
      </c>
      <c r="P330" s="38"/>
      <c r="Q330" s="192"/>
      <c r="R330" s="3"/>
      <c r="S330" s="2"/>
      <c r="T330" s="2"/>
      <c r="U330" s="3"/>
      <c r="V330" s="2"/>
      <c r="W330" s="2"/>
      <c r="X330" s="2"/>
      <c r="Y330" s="2"/>
      <c r="Z330" s="2"/>
      <c r="AA330" s="1"/>
      <c r="AB330" s="9"/>
      <c r="AC330" s="35"/>
    </row>
    <row r="331" spans="1:29" ht="78.75">
      <c r="A331" s="61"/>
      <c r="B331" s="61"/>
      <c r="C331" s="61"/>
      <c r="D331" s="61"/>
      <c r="E331" s="61"/>
      <c r="F331" s="61"/>
      <c r="G331" s="58"/>
      <c r="H331" s="58"/>
      <c r="I331" s="117"/>
      <c r="J331" s="180" t="s">
        <v>665</v>
      </c>
      <c r="K331" s="227">
        <v>0.45</v>
      </c>
      <c r="L331" s="180" t="s">
        <v>669</v>
      </c>
      <c r="M331" s="17">
        <v>0.03</v>
      </c>
      <c r="N331" s="17">
        <v>0.03</v>
      </c>
      <c r="O331" s="38" t="s">
        <v>922</v>
      </c>
      <c r="P331" s="38"/>
      <c r="Q331" s="192"/>
      <c r="R331" s="3"/>
      <c r="S331" s="2"/>
      <c r="T331" s="2"/>
      <c r="U331" s="3"/>
      <c r="V331" s="2"/>
      <c r="W331" s="2"/>
      <c r="X331" s="2"/>
      <c r="Y331" s="2"/>
      <c r="Z331" s="2"/>
      <c r="AA331" s="1"/>
      <c r="AB331" s="9"/>
      <c r="AC331" s="35"/>
    </row>
    <row r="332" spans="1:29" ht="146.25">
      <c r="A332" s="61"/>
      <c r="B332" s="61"/>
      <c r="C332" s="61"/>
      <c r="D332" s="61"/>
      <c r="E332" s="61"/>
      <c r="F332" s="61"/>
      <c r="G332" s="58"/>
      <c r="H332" s="58"/>
      <c r="I332" s="117"/>
      <c r="J332" s="172" t="s">
        <v>925</v>
      </c>
      <c r="K332" s="208">
        <v>0.76</v>
      </c>
      <c r="L332" s="117" t="s">
        <v>926</v>
      </c>
      <c r="M332" s="206">
        <v>0.8</v>
      </c>
      <c r="N332" s="206">
        <v>0.8</v>
      </c>
      <c r="O332" s="38" t="s">
        <v>923</v>
      </c>
      <c r="P332" s="38"/>
      <c r="Q332" s="192"/>
      <c r="R332" s="3"/>
      <c r="S332" s="2"/>
      <c r="T332" s="2"/>
      <c r="U332" s="3"/>
      <c r="V332" s="2"/>
      <c r="W332" s="2"/>
      <c r="X332" s="2"/>
      <c r="Y332" s="2"/>
      <c r="Z332" s="2"/>
      <c r="AA332" s="1"/>
      <c r="AB332" s="9"/>
      <c r="AC332" s="35"/>
    </row>
    <row r="333" spans="1:29" ht="90">
      <c r="A333" s="62"/>
      <c r="B333" s="62"/>
      <c r="C333" s="62"/>
      <c r="D333" s="62"/>
      <c r="E333" s="62"/>
      <c r="F333" s="62"/>
      <c r="G333" s="59"/>
      <c r="H333" s="59"/>
      <c r="I333" s="116"/>
      <c r="J333" s="116"/>
      <c r="K333" s="226"/>
      <c r="L333" s="116"/>
      <c r="M333" s="116"/>
      <c r="N333" s="116"/>
      <c r="O333" s="38" t="s">
        <v>924</v>
      </c>
      <c r="P333" s="38"/>
      <c r="Q333" s="170"/>
      <c r="R333" s="3"/>
      <c r="S333" s="2"/>
      <c r="T333" s="2"/>
      <c r="U333" s="3"/>
      <c r="V333" s="2"/>
      <c r="W333" s="2"/>
      <c r="X333" s="2"/>
      <c r="Y333" s="2"/>
      <c r="Z333" s="2"/>
      <c r="AA333" s="1"/>
      <c r="AB333" s="9"/>
      <c r="AC333" s="35"/>
    </row>
    <row r="334" spans="1:29" ht="12.75">
      <c r="A334" s="83"/>
      <c r="B334" s="67"/>
      <c r="C334" s="67"/>
      <c r="D334" s="67"/>
      <c r="E334" s="83"/>
      <c r="F334" s="67"/>
      <c r="G334" s="133"/>
      <c r="H334" s="133"/>
      <c r="I334" s="118"/>
      <c r="J334" s="74"/>
      <c r="K334" s="131"/>
      <c r="L334" s="74"/>
      <c r="M334" s="119"/>
      <c r="N334" s="120"/>
      <c r="O334" s="120"/>
      <c r="P334" s="120"/>
      <c r="Q334" s="120"/>
      <c r="R334" s="97">
        <f aca="true" t="shared" si="37" ref="R334:Z334">SUM(R302:R329)</f>
        <v>369750000</v>
      </c>
      <c r="S334" s="97">
        <f t="shared" si="37"/>
        <v>0</v>
      </c>
      <c r="T334" s="97">
        <f t="shared" si="37"/>
        <v>0</v>
      </c>
      <c r="U334" s="97">
        <f t="shared" si="37"/>
        <v>14059750000</v>
      </c>
      <c r="V334" s="97">
        <f t="shared" si="37"/>
        <v>0</v>
      </c>
      <c r="W334" s="97">
        <f t="shared" si="37"/>
        <v>0</v>
      </c>
      <c r="X334" s="97">
        <f t="shared" si="37"/>
        <v>0</v>
      </c>
      <c r="Y334" s="97">
        <f t="shared" si="37"/>
        <v>0</v>
      </c>
      <c r="Z334" s="97">
        <f t="shared" si="37"/>
        <v>0</v>
      </c>
      <c r="AA334" s="97">
        <f>SUM(AA302:AA333)</f>
        <v>14429500000</v>
      </c>
      <c r="AB334" s="67"/>
      <c r="AC334" s="75"/>
    </row>
    <row r="335" spans="1:29" ht="12.75">
      <c r="A335" s="99"/>
      <c r="B335" s="100"/>
      <c r="C335" s="100"/>
      <c r="D335" s="100"/>
      <c r="E335" s="100"/>
      <c r="F335" s="100"/>
      <c r="G335" s="100"/>
      <c r="H335" s="100"/>
      <c r="I335" s="100"/>
      <c r="J335" s="100"/>
      <c r="K335" s="101"/>
      <c r="L335" s="100"/>
      <c r="M335" s="100"/>
      <c r="N335" s="100"/>
      <c r="O335" s="100"/>
      <c r="P335" s="100"/>
      <c r="Q335" s="100"/>
      <c r="R335" s="102">
        <f>+R334</f>
        <v>369750000</v>
      </c>
      <c r="S335" s="102">
        <f aca="true" t="shared" si="38" ref="S335:AA335">+S334</f>
        <v>0</v>
      </c>
      <c r="T335" s="102">
        <f t="shared" si="38"/>
        <v>0</v>
      </c>
      <c r="U335" s="102">
        <f t="shared" si="38"/>
        <v>14059750000</v>
      </c>
      <c r="V335" s="102">
        <f t="shared" si="38"/>
        <v>0</v>
      </c>
      <c r="W335" s="102">
        <f t="shared" si="38"/>
        <v>0</v>
      </c>
      <c r="X335" s="102">
        <f t="shared" si="38"/>
        <v>0</v>
      </c>
      <c r="Y335" s="102">
        <f t="shared" si="38"/>
        <v>0</v>
      </c>
      <c r="Z335" s="102">
        <f t="shared" si="38"/>
        <v>0</v>
      </c>
      <c r="AA335" s="102">
        <f t="shared" si="38"/>
        <v>14429500000</v>
      </c>
      <c r="AB335" s="100"/>
      <c r="AC335" s="100"/>
    </row>
    <row r="336" spans="1:29" ht="78.75">
      <c r="A336" s="60" t="s">
        <v>39</v>
      </c>
      <c r="B336" s="60">
        <v>2</v>
      </c>
      <c r="C336" s="60"/>
      <c r="D336" s="60"/>
      <c r="E336" s="60" t="s">
        <v>857</v>
      </c>
      <c r="F336" s="60"/>
      <c r="G336" s="57" t="s">
        <v>856</v>
      </c>
      <c r="H336" s="57"/>
      <c r="I336" s="172" t="s">
        <v>858</v>
      </c>
      <c r="J336" s="7" t="s">
        <v>864</v>
      </c>
      <c r="K336" s="104">
        <v>0</v>
      </c>
      <c r="L336" s="7" t="s">
        <v>865</v>
      </c>
      <c r="M336" s="8" t="s">
        <v>1016</v>
      </c>
      <c r="N336" s="33" t="s">
        <v>1017</v>
      </c>
      <c r="O336" s="33" t="s">
        <v>859</v>
      </c>
      <c r="P336" s="34" t="s">
        <v>1178</v>
      </c>
      <c r="Q336" s="162" t="s">
        <v>717</v>
      </c>
      <c r="R336" s="151">
        <v>0</v>
      </c>
      <c r="S336" s="151">
        <v>0</v>
      </c>
      <c r="T336" s="151">
        <v>0</v>
      </c>
      <c r="U336" s="151">
        <v>1416934312</v>
      </c>
      <c r="V336" s="151">
        <v>0</v>
      </c>
      <c r="W336" s="151">
        <v>0</v>
      </c>
      <c r="X336" s="151">
        <v>0</v>
      </c>
      <c r="Y336" s="151">
        <v>0</v>
      </c>
      <c r="Z336" s="151">
        <v>0</v>
      </c>
      <c r="AA336" s="151">
        <f>SUM(R336:Z336)</f>
        <v>1416934312</v>
      </c>
      <c r="AB336" s="151" t="s">
        <v>863</v>
      </c>
      <c r="AC336" s="151" t="s">
        <v>870</v>
      </c>
    </row>
    <row r="337" spans="1:29" ht="45">
      <c r="A337" s="61"/>
      <c r="B337" s="61"/>
      <c r="C337" s="61"/>
      <c r="D337" s="61"/>
      <c r="E337" s="61"/>
      <c r="F337" s="61"/>
      <c r="G337" s="58"/>
      <c r="H337" s="58"/>
      <c r="I337" s="117"/>
      <c r="J337" s="103" t="s">
        <v>866</v>
      </c>
      <c r="K337" s="104">
        <v>0</v>
      </c>
      <c r="L337" s="103" t="s">
        <v>867</v>
      </c>
      <c r="M337" s="104">
        <v>2</v>
      </c>
      <c r="N337" s="200">
        <v>1</v>
      </c>
      <c r="O337" s="105" t="s">
        <v>860</v>
      </c>
      <c r="P337" s="190" t="s">
        <v>1179</v>
      </c>
      <c r="Q337" s="163"/>
      <c r="R337" s="168"/>
      <c r="S337" s="168"/>
      <c r="T337" s="168"/>
      <c r="U337" s="168"/>
      <c r="V337" s="168"/>
      <c r="W337" s="168"/>
      <c r="X337" s="168"/>
      <c r="Y337" s="168"/>
      <c r="Z337" s="168"/>
      <c r="AA337" s="168"/>
      <c r="AB337" s="168"/>
      <c r="AC337" s="168"/>
    </row>
    <row r="338" spans="1:29" ht="56.25">
      <c r="A338" s="61"/>
      <c r="B338" s="61"/>
      <c r="C338" s="61"/>
      <c r="D338" s="61"/>
      <c r="E338" s="61"/>
      <c r="F338" s="61"/>
      <c r="G338" s="58"/>
      <c r="H338" s="58"/>
      <c r="I338" s="117"/>
      <c r="J338" s="172" t="s">
        <v>868</v>
      </c>
      <c r="K338" s="230">
        <v>0</v>
      </c>
      <c r="L338" s="172" t="s">
        <v>869</v>
      </c>
      <c r="M338" s="201">
        <v>0.5</v>
      </c>
      <c r="N338" s="201">
        <v>0.6</v>
      </c>
      <c r="O338" s="105" t="s">
        <v>861</v>
      </c>
      <c r="P338" s="17" t="s">
        <v>1180</v>
      </c>
      <c r="Q338" s="163"/>
      <c r="R338" s="168"/>
      <c r="S338" s="168"/>
      <c r="T338" s="168"/>
      <c r="U338" s="168"/>
      <c r="V338" s="168"/>
      <c r="W338" s="168"/>
      <c r="X338" s="168"/>
      <c r="Y338" s="168"/>
      <c r="Z338" s="168"/>
      <c r="AA338" s="168"/>
      <c r="AB338" s="168"/>
      <c r="AC338" s="168"/>
    </row>
    <row r="339" spans="1:29" ht="33.75">
      <c r="A339" s="61"/>
      <c r="B339" s="61"/>
      <c r="C339" s="61"/>
      <c r="D339" s="61"/>
      <c r="E339" s="61"/>
      <c r="F339" s="61"/>
      <c r="G339" s="59"/>
      <c r="H339" s="59"/>
      <c r="I339" s="116"/>
      <c r="J339" s="116"/>
      <c r="K339" s="140"/>
      <c r="L339" s="116"/>
      <c r="M339" s="116"/>
      <c r="N339" s="116"/>
      <c r="O339" s="105" t="s">
        <v>862</v>
      </c>
      <c r="P339" s="17" t="s">
        <v>1181</v>
      </c>
      <c r="Q339" s="164"/>
      <c r="R339" s="152"/>
      <c r="S339" s="152"/>
      <c r="T339" s="152"/>
      <c r="U339" s="152"/>
      <c r="V339" s="152"/>
      <c r="W339" s="152"/>
      <c r="X339" s="152"/>
      <c r="Y339" s="152"/>
      <c r="Z339" s="152"/>
      <c r="AA339" s="152"/>
      <c r="AB339" s="152"/>
      <c r="AC339" s="152"/>
    </row>
    <row r="340" spans="1:29" ht="12.75">
      <c r="A340" s="83"/>
      <c r="B340" s="67"/>
      <c r="C340" s="67"/>
      <c r="D340" s="67"/>
      <c r="E340" s="83"/>
      <c r="F340" s="67"/>
      <c r="G340" s="133"/>
      <c r="H340" s="133"/>
      <c r="I340" s="118"/>
      <c r="J340" s="74"/>
      <c r="K340" s="131"/>
      <c r="L340" s="74"/>
      <c r="M340" s="119"/>
      <c r="N340" s="120"/>
      <c r="O340" s="120"/>
      <c r="P340" s="120"/>
      <c r="Q340" s="120"/>
      <c r="R340" s="97">
        <f aca="true" t="shared" si="39" ref="R340:AA340">SUM(R336:R339)</f>
        <v>0</v>
      </c>
      <c r="S340" s="97">
        <f t="shared" si="39"/>
        <v>0</v>
      </c>
      <c r="T340" s="97">
        <f t="shared" si="39"/>
        <v>0</v>
      </c>
      <c r="U340" s="97">
        <f t="shared" si="39"/>
        <v>1416934312</v>
      </c>
      <c r="V340" s="97">
        <f t="shared" si="39"/>
        <v>0</v>
      </c>
      <c r="W340" s="97">
        <f t="shared" si="39"/>
        <v>0</v>
      </c>
      <c r="X340" s="97">
        <f t="shared" si="39"/>
        <v>0</v>
      </c>
      <c r="Y340" s="97">
        <f t="shared" si="39"/>
        <v>0</v>
      </c>
      <c r="Z340" s="97">
        <f t="shared" si="39"/>
        <v>0</v>
      </c>
      <c r="AA340" s="97">
        <f t="shared" si="39"/>
        <v>1416934312</v>
      </c>
      <c r="AB340" s="67"/>
      <c r="AC340" s="75"/>
    </row>
    <row r="341" spans="1:29" ht="12.75">
      <c r="A341" s="99"/>
      <c r="B341" s="100"/>
      <c r="C341" s="100"/>
      <c r="D341" s="100"/>
      <c r="E341" s="100"/>
      <c r="F341" s="100"/>
      <c r="G341" s="100"/>
      <c r="H341" s="100"/>
      <c r="I341" s="100"/>
      <c r="J341" s="100"/>
      <c r="K341" s="101"/>
      <c r="L341" s="100"/>
      <c r="M341" s="100"/>
      <c r="N341" s="100"/>
      <c r="O341" s="100"/>
      <c r="P341" s="100"/>
      <c r="Q341" s="100"/>
      <c r="R341" s="102">
        <f>+R340</f>
        <v>0</v>
      </c>
      <c r="S341" s="102">
        <f aca="true" t="shared" si="40" ref="S341:AA341">+S340</f>
        <v>0</v>
      </c>
      <c r="T341" s="102">
        <f t="shared" si="40"/>
        <v>0</v>
      </c>
      <c r="U341" s="102">
        <f t="shared" si="40"/>
        <v>1416934312</v>
      </c>
      <c r="V341" s="102">
        <f t="shared" si="40"/>
        <v>0</v>
      </c>
      <c r="W341" s="102">
        <f t="shared" si="40"/>
        <v>0</v>
      </c>
      <c r="X341" s="102">
        <f t="shared" si="40"/>
        <v>0</v>
      </c>
      <c r="Y341" s="102">
        <f t="shared" si="40"/>
        <v>0</v>
      </c>
      <c r="Z341" s="102">
        <f t="shared" si="40"/>
        <v>0</v>
      </c>
      <c r="AA341" s="102">
        <f t="shared" si="40"/>
        <v>1416934312</v>
      </c>
      <c r="AB341" s="100"/>
      <c r="AC341" s="100"/>
    </row>
  </sheetData>
  <sheetProtection/>
  <mergeCells count="24">
    <mergeCell ref="AA13:AA14"/>
    <mergeCell ref="AB13:AB14"/>
    <mergeCell ref="AC13:AC14"/>
    <mergeCell ref="H13:H14"/>
    <mergeCell ref="I13:I14"/>
    <mergeCell ref="J13:J14"/>
    <mergeCell ref="K13:K14"/>
    <mergeCell ref="L13:N13"/>
    <mergeCell ref="R13:Z13"/>
    <mergeCell ref="I10:J10"/>
    <mergeCell ref="C11:P11"/>
    <mergeCell ref="A13:A14"/>
    <mergeCell ref="B13:B14"/>
    <mergeCell ref="C13:C14"/>
    <mergeCell ref="D13:D14"/>
    <mergeCell ref="E13:E14"/>
    <mergeCell ref="F13:F14"/>
    <mergeCell ref="G13:G14"/>
    <mergeCell ref="A2:AC2"/>
    <mergeCell ref="A3:AC3"/>
    <mergeCell ref="A4:AC4"/>
    <mergeCell ref="A5:AC5"/>
    <mergeCell ref="A6:AC6"/>
    <mergeCell ref="A7:AC7"/>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C26"/>
  <sheetViews>
    <sheetView zoomScale="20" zoomScaleNormal="20" zoomScalePageLayoutView="0" workbookViewId="0" topLeftCell="A1">
      <selection activeCell="J16" sqref="J16"/>
    </sheetView>
  </sheetViews>
  <sheetFormatPr defaultColWidth="11.421875" defaultRowHeight="12.75"/>
  <cols>
    <col min="7" max="7" width="14.28125" style="0" customWidth="1"/>
    <col min="9" max="9" width="22.8515625" style="0" customWidth="1"/>
    <col min="10" max="10" width="22.7109375" style="0" customWidth="1"/>
    <col min="12" max="12" width="13.57421875" style="0" customWidth="1"/>
    <col min="15" max="15" width="23.00390625" style="0" customWidth="1"/>
    <col min="17" max="17" width="19.00390625" style="0" customWidth="1"/>
    <col min="18" max="18" width="16.57421875" style="0" bestFit="1" customWidth="1"/>
    <col min="27" max="27" width="16.57421875" style="0" bestFit="1" customWidth="1"/>
    <col min="28" max="28" width="14.28125" style="0" customWidth="1"/>
    <col min="29" max="29" width="15.421875" style="0" customWidth="1"/>
  </cols>
  <sheetData>
    <row r="1" spans="1:29" ht="12.75">
      <c r="A1" s="246" t="s">
        <v>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19"/>
    </row>
    <row r="2" spans="1:29" ht="12.75">
      <c r="A2" s="246" t="s">
        <v>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19"/>
    </row>
    <row r="3" spans="1:29" ht="12.75">
      <c r="A3" s="246" t="s">
        <v>31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19"/>
    </row>
    <row r="4" spans="1:29" ht="12.75">
      <c r="A4" s="246" t="s">
        <v>32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19"/>
    </row>
    <row r="5" spans="1:29" ht="12.75">
      <c r="A5" s="246" t="s">
        <v>33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row>
    <row r="8" spans="1:29" ht="12.75">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7"/>
      <c r="J11" s="237"/>
      <c r="K11" s="23"/>
      <c r="L11" s="22"/>
      <c r="M11" s="22"/>
      <c r="N11" s="22"/>
      <c r="O11" s="22"/>
      <c r="P11" s="22"/>
      <c r="Q11" s="22"/>
      <c r="R11" s="24"/>
      <c r="S11" s="24"/>
      <c r="T11" s="24"/>
      <c r="U11" s="24"/>
      <c r="V11" s="25"/>
      <c r="W11" s="25"/>
      <c r="X11" s="25"/>
      <c r="Y11" s="25"/>
      <c r="Z11" s="25"/>
      <c r="AA11" s="25"/>
      <c r="AB11" s="19"/>
      <c r="AC11" s="19"/>
    </row>
    <row r="12" spans="1:29" ht="22.5">
      <c r="A12" s="22" t="s">
        <v>17</v>
      </c>
      <c r="B12" s="22"/>
      <c r="C12" s="237" t="s">
        <v>97</v>
      </c>
      <c r="D12" s="237"/>
      <c r="E12" s="237"/>
      <c r="F12" s="237"/>
      <c r="G12" s="237"/>
      <c r="H12" s="237"/>
      <c r="I12" s="237"/>
      <c r="J12" s="237"/>
      <c r="K12" s="237"/>
      <c r="L12" s="237"/>
      <c r="M12" s="237"/>
      <c r="N12" s="237"/>
      <c r="O12" s="237"/>
      <c r="P12" s="237"/>
      <c r="Q12" s="22"/>
      <c r="R12" s="24"/>
      <c r="S12" s="24"/>
      <c r="T12" s="24"/>
      <c r="U12" s="24"/>
      <c r="V12" s="25"/>
      <c r="W12" s="25"/>
      <c r="X12" s="25"/>
      <c r="Y12" s="25"/>
      <c r="Z12" s="25"/>
      <c r="AA12" s="25"/>
      <c r="AB12" s="19"/>
      <c r="AC12" s="19"/>
    </row>
    <row r="13" spans="1:29" ht="13.5" thickBot="1">
      <c r="A13" s="19"/>
      <c r="B13" s="19"/>
      <c r="C13" s="19"/>
      <c r="D13" s="19"/>
      <c r="E13" s="19"/>
      <c r="F13" s="19"/>
      <c r="G13" s="18"/>
      <c r="H13" s="18"/>
      <c r="I13" s="18"/>
      <c r="J13" s="18"/>
      <c r="K13" s="18"/>
      <c r="L13" s="18"/>
      <c r="M13" s="18"/>
      <c r="N13" s="18"/>
      <c r="O13" s="18"/>
      <c r="P13" s="18"/>
      <c r="Q13" s="18"/>
      <c r="R13" s="26"/>
      <c r="S13" s="26"/>
      <c r="T13" s="26"/>
      <c r="U13" s="26"/>
      <c r="V13" s="26"/>
      <c r="W13" s="26"/>
      <c r="X13" s="26"/>
      <c r="Y13" s="26"/>
      <c r="Z13" s="26"/>
      <c r="AA13" s="26"/>
      <c r="AB13" s="18"/>
      <c r="AC13" s="19"/>
    </row>
    <row r="14" spans="1:29" ht="12.75">
      <c r="A14" s="233" t="s">
        <v>9</v>
      </c>
      <c r="B14" s="235" t="s">
        <v>10</v>
      </c>
      <c r="C14" s="235" t="s">
        <v>0</v>
      </c>
      <c r="D14" s="235" t="s">
        <v>10</v>
      </c>
      <c r="E14" s="235" t="s">
        <v>12</v>
      </c>
      <c r="F14" s="235" t="s">
        <v>10</v>
      </c>
      <c r="G14" s="242" t="s">
        <v>18</v>
      </c>
      <c r="H14" s="242" t="s">
        <v>10</v>
      </c>
      <c r="I14" s="242" t="s">
        <v>19</v>
      </c>
      <c r="J14" s="240" t="s">
        <v>20</v>
      </c>
      <c r="K14" s="240" t="s">
        <v>21</v>
      </c>
      <c r="L14" s="242" t="s">
        <v>4</v>
      </c>
      <c r="M14" s="242"/>
      <c r="N14" s="242"/>
      <c r="O14" s="51"/>
      <c r="P14" s="51"/>
      <c r="Q14" s="28"/>
      <c r="R14" s="238" t="s">
        <v>14</v>
      </c>
      <c r="S14" s="238"/>
      <c r="T14" s="238"/>
      <c r="U14" s="238"/>
      <c r="V14" s="238"/>
      <c r="W14" s="238"/>
      <c r="X14" s="238"/>
      <c r="Y14" s="238"/>
      <c r="Z14" s="238"/>
      <c r="AA14" s="238" t="s">
        <v>22</v>
      </c>
      <c r="AB14" s="242" t="s">
        <v>3</v>
      </c>
      <c r="AC14" s="244" t="s">
        <v>13</v>
      </c>
    </row>
    <row r="15" spans="1:29" ht="56.25">
      <c r="A15" s="234"/>
      <c r="B15" s="236"/>
      <c r="C15" s="236"/>
      <c r="D15" s="236"/>
      <c r="E15" s="236"/>
      <c r="F15" s="236"/>
      <c r="G15" s="243"/>
      <c r="H15" s="243"/>
      <c r="I15" s="243"/>
      <c r="J15" s="241"/>
      <c r="K15" s="241"/>
      <c r="L15" s="52" t="s">
        <v>23</v>
      </c>
      <c r="M15" s="52" t="s">
        <v>15</v>
      </c>
      <c r="N15" s="52" t="s">
        <v>16</v>
      </c>
      <c r="O15" s="52" t="s">
        <v>11</v>
      </c>
      <c r="P15" s="52" t="s">
        <v>24</v>
      </c>
      <c r="Q15" s="30" t="s">
        <v>29</v>
      </c>
      <c r="R15" s="53" t="s">
        <v>59</v>
      </c>
      <c r="S15" s="53" t="s">
        <v>8</v>
      </c>
      <c r="T15" s="53" t="s">
        <v>1</v>
      </c>
      <c r="U15" s="53" t="s">
        <v>7</v>
      </c>
      <c r="V15" s="53" t="s">
        <v>25</v>
      </c>
      <c r="W15" s="53" t="s">
        <v>2</v>
      </c>
      <c r="X15" s="53" t="s">
        <v>26</v>
      </c>
      <c r="Y15" s="53" t="s">
        <v>27</v>
      </c>
      <c r="Z15" s="53" t="s">
        <v>28</v>
      </c>
      <c r="AA15" s="239"/>
      <c r="AB15" s="243"/>
      <c r="AC15" s="245"/>
    </row>
    <row r="16" spans="1:29" ht="112.5">
      <c r="A16" s="60" t="s">
        <v>72</v>
      </c>
      <c r="B16" s="60">
        <v>4</v>
      </c>
      <c r="C16" s="60"/>
      <c r="D16" s="60"/>
      <c r="E16" s="60" t="s">
        <v>73</v>
      </c>
      <c r="F16" s="60" t="s">
        <v>335</v>
      </c>
      <c r="G16" s="60" t="s">
        <v>91</v>
      </c>
      <c r="H16" s="60" t="s">
        <v>344</v>
      </c>
      <c r="I16" s="32" t="s">
        <v>92</v>
      </c>
      <c r="J16" s="7" t="s">
        <v>478</v>
      </c>
      <c r="K16" s="207">
        <v>8.83</v>
      </c>
      <c r="L16" s="7" t="s">
        <v>479</v>
      </c>
      <c r="M16" s="8">
        <v>1</v>
      </c>
      <c r="N16" s="8">
        <v>1</v>
      </c>
      <c r="O16" s="33" t="s">
        <v>842</v>
      </c>
      <c r="P16" s="34" t="s">
        <v>1059</v>
      </c>
      <c r="Q16" s="33" t="s">
        <v>679</v>
      </c>
      <c r="R16" s="2">
        <v>45716828</v>
      </c>
      <c r="S16" s="1">
        <v>0</v>
      </c>
      <c r="T16" s="1">
        <v>0</v>
      </c>
      <c r="U16" s="1">
        <v>0</v>
      </c>
      <c r="V16" s="1">
        <v>0</v>
      </c>
      <c r="W16" s="1">
        <v>0</v>
      </c>
      <c r="X16" s="1">
        <v>0</v>
      </c>
      <c r="Y16" s="1">
        <v>0</v>
      </c>
      <c r="Z16" s="1">
        <v>0</v>
      </c>
      <c r="AA16" s="1">
        <f aca="true" t="shared" si="0" ref="AA16:AA24">SUM(R16:Z16)</f>
        <v>45716828</v>
      </c>
      <c r="AB16" s="10" t="s">
        <v>477</v>
      </c>
      <c r="AC16" s="35"/>
    </row>
    <row r="17" spans="1:29" ht="78.75">
      <c r="A17" s="61"/>
      <c r="B17" s="61"/>
      <c r="C17" s="61"/>
      <c r="D17" s="61"/>
      <c r="E17" s="61"/>
      <c r="F17" s="61"/>
      <c r="G17" s="61"/>
      <c r="H17" s="61"/>
      <c r="I17" s="32" t="s">
        <v>93</v>
      </c>
      <c r="J17" s="103" t="s">
        <v>480</v>
      </c>
      <c r="K17" s="207">
        <v>15.68</v>
      </c>
      <c r="L17" s="7" t="s">
        <v>481</v>
      </c>
      <c r="M17" s="8">
        <v>4</v>
      </c>
      <c r="N17" s="36">
        <v>0</v>
      </c>
      <c r="O17" s="33" t="s">
        <v>843</v>
      </c>
      <c r="P17" s="34" t="s">
        <v>1060</v>
      </c>
      <c r="Q17" s="33" t="s">
        <v>683</v>
      </c>
      <c r="R17" s="2">
        <v>249999999.99999997</v>
      </c>
      <c r="S17" s="1">
        <v>0</v>
      </c>
      <c r="T17" s="1">
        <v>0</v>
      </c>
      <c r="U17" s="1">
        <v>0</v>
      </c>
      <c r="V17" s="1">
        <v>0</v>
      </c>
      <c r="W17" s="1">
        <v>0</v>
      </c>
      <c r="X17" s="1">
        <v>0</v>
      </c>
      <c r="Y17" s="1">
        <v>0</v>
      </c>
      <c r="Z17" s="1">
        <v>0</v>
      </c>
      <c r="AA17" s="1">
        <f t="shared" si="0"/>
        <v>249999999.99999997</v>
      </c>
      <c r="AB17" s="9" t="s">
        <v>477</v>
      </c>
      <c r="AC17" s="35"/>
    </row>
    <row r="18" spans="1:29" ht="90" customHeight="1">
      <c r="A18" s="61"/>
      <c r="B18" s="61"/>
      <c r="C18" s="61"/>
      <c r="D18" s="61"/>
      <c r="E18" s="61"/>
      <c r="F18" s="61"/>
      <c r="G18" s="61"/>
      <c r="H18" s="61"/>
      <c r="I18" s="172" t="s">
        <v>94</v>
      </c>
      <c r="J18" s="115" t="s">
        <v>485</v>
      </c>
      <c r="K18" s="207">
        <v>3.13</v>
      </c>
      <c r="L18" s="115" t="s">
        <v>436</v>
      </c>
      <c r="M18" s="8">
        <v>1</v>
      </c>
      <c r="N18" s="8">
        <v>1</v>
      </c>
      <c r="O18" s="33" t="s">
        <v>846</v>
      </c>
      <c r="P18" s="34" t="s">
        <v>1061</v>
      </c>
      <c r="Q18" s="33" t="s">
        <v>688</v>
      </c>
      <c r="R18" s="151">
        <v>85000000</v>
      </c>
      <c r="S18" s="151">
        <v>0</v>
      </c>
      <c r="T18" s="151">
        <v>0</v>
      </c>
      <c r="U18" s="151">
        <v>0</v>
      </c>
      <c r="V18" s="151">
        <v>0</v>
      </c>
      <c r="W18" s="151">
        <v>0</v>
      </c>
      <c r="X18" s="151">
        <v>0</v>
      </c>
      <c r="Y18" s="151">
        <v>0</v>
      </c>
      <c r="Z18" s="151">
        <v>0</v>
      </c>
      <c r="AA18" s="151">
        <f t="shared" si="0"/>
        <v>85000000</v>
      </c>
      <c r="AB18" s="151" t="s">
        <v>477</v>
      </c>
      <c r="AC18" s="151"/>
    </row>
    <row r="19" spans="1:29" ht="90" customHeight="1">
      <c r="A19" s="61"/>
      <c r="B19" s="61"/>
      <c r="C19" s="61"/>
      <c r="D19" s="61"/>
      <c r="E19" s="61"/>
      <c r="F19" s="61"/>
      <c r="G19" s="61"/>
      <c r="H19" s="61"/>
      <c r="I19" s="116"/>
      <c r="J19" s="172" t="s">
        <v>480</v>
      </c>
      <c r="K19" s="207">
        <v>15.68</v>
      </c>
      <c r="L19" s="117" t="s">
        <v>481</v>
      </c>
      <c r="M19" s="8">
        <v>4</v>
      </c>
      <c r="N19" s="8">
        <v>0</v>
      </c>
      <c r="O19" s="33" t="s">
        <v>847</v>
      </c>
      <c r="P19" s="34" t="s">
        <v>1060</v>
      </c>
      <c r="Q19" s="33" t="s">
        <v>688</v>
      </c>
      <c r="R19" s="152"/>
      <c r="S19" s="152"/>
      <c r="T19" s="152"/>
      <c r="U19" s="152"/>
      <c r="V19" s="152"/>
      <c r="W19" s="152"/>
      <c r="X19" s="152"/>
      <c r="Y19" s="152"/>
      <c r="Z19" s="152"/>
      <c r="AA19" s="152"/>
      <c r="AB19" s="152"/>
      <c r="AC19" s="152"/>
    </row>
    <row r="20" spans="1:29" ht="78.75">
      <c r="A20" s="61"/>
      <c r="B20" s="61"/>
      <c r="C20" s="61"/>
      <c r="D20" s="61"/>
      <c r="E20" s="61"/>
      <c r="F20" s="61"/>
      <c r="G20" s="61"/>
      <c r="H20" s="61"/>
      <c r="I20" s="172" t="s">
        <v>95</v>
      </c>
      <c r="J20" s="180" t="s">
        <v>844</v>
      </c>
      <c r="K20" s="207">
        <v>3.65</v>
      </c>
      <c r="L20" s="180" t="s">
        <v>845</v>
      </c>
      <c r="M20" s="8">
        <v>1</v>
      </c>
      <c r="N20" s="8">
        <v>1</v>
      </c>
      <c r="O20" s="162" t="s">
        <v>848</v>
      </c>
      <c r="P20" s="214" t="s">
        <v>1062</v>
      </c>
      <c r="Q20" s="151" t="s">
        <v>714</v>
      </c>
      <c r="R20" s="151">
        <v>60000000</v>
      </c>
      <c r="S20" s="151">
        <v>0</v>
      </c>
      <c r="T20" s="151">
        <v>0</v>
      </c>
      <c r="U20" s="151">
        <v>0</v>
      </c>
      <c r="V20" s="151">
        <v>0</v>
      </c>
      <c r="W20" s="151">
        <v>0</v>
      </c>
      <c r="X20" s="151">
        <v>0</v>
      </c>
      <c r="Y20" s="151">
        <v>0</v>
      </c>
      <c r="Z20" s="151">
        <v>0</v>
      </c>
      <c r="AA20" s="151">
        <f t="shared" si="0"/>
        <v>60000000</v>
      </c>
      <c r="AB20" s="151" t="s">
        <v>477</v>
      </c>
      <c r="AC20" s="151"/>
    </row>
    <row r="21" spans="1:29" ht="101.25">
      <c r="A21" s="61"/>
      <c r="B21" s="61"/>
      <c r="C21" s="61"/>
      <c r="D21" s="61"/>
      <c r="E21" s="61"/>
      <c r="F21" s="61"/>
      <c r="G21" s="61"/>
      <c r="H21" s="61"/>
      <c r="I21" s="117"/>
      <c r="J21" s="180" t="s">
        <v>849</v>
      </c>
      <c r="K21" s="207">
        <v>3.6</v>
      </c>
      <c r="L21" s="180" t="s">
        <v>850</v>
      </c>
      <c r="M21" s="8">
        <v>1</v>
      </c>
      <c r="N21" s="8">
        <v>1</v>
      </c>
      <c r="O21" s="163"/>
      <c r="P21" s="163"/>
      <c r="Q21" s="168"/>
      <c r="R21" s="168"/>
      <c r="S21" s="168"/>
      <c r="T21" s="168"/>
      <c r="U21" s="168"/>
      <c r="V21" s="168"/>
      <c r="W21" s="168"/>
      <c r="X21" s="168"/>
      <c r="Y21" s="168"/>
      <c r="Z21" s="168"/>
      <c r="AA21" s="168"/>
      <c r="AB21" s="168"/>
      <c r="AC21" s="168"/>
    </row>
    <row r="22" spans="1:29" ht="90">
      <c r="A22" s="61"/>
      <c r="B22" s="61"/>
      <c r="C22" s="61"/>
      <c r="D22" s="61"/>
      <c r="E22" s="61"/>
      <c r="F22" s="61"/>
      <c r="G22" s="61"/>
      <c r="H22" s="61"/>
      <c r="I22" s="116"/>
      <c r="J22" s="180" t="s">
        <v>485</v>
      </c>
      <c r="K22" s="207">
        <v>3.13</v>
      </c>
      <c r="L22" s="180" t="s">
        <v>436</v>
      </c>
      <c r="M22" s="8">
        <v>1</v>
      </c>
      <c r="N22" s="8">
        <v>1</v>
      </c>
      <c r="O22" s="164"/>
      <c r="P22" s="164"/>
      <c r="Q22" s="152"/>
      <c r="R22" s="152"/>
      <c r="S22" s="152"/>
      <c r="T22" s="152"/>
      <c r="U22" s="152"/>
      <c r="V22" s="152"/>
      <c r="W22" s="152"/>
      <c r="X22" s="152"/>
      <c r="Y22" s="152"/>
      <c r="Z22" s="152"/>
      <c r="AA22" s="152"/>
      <c r="AB22" s="152"/>
      <c r="AC22" s="152"/>
    </row>
    <row r="23" spans="1:29" ht="60.75" customHeight="1">
      <c r="A23" s="61"/>
      <c r="B23" s="61"/>
      <c r="C23" s="61"/>
      <c r="D23" s="61"/>
      <c r="E23" s="61"/>
      <c r="F23" s="61"/>
      <c r="G23" s="61"/>
      <c r="H23" s="61"/>
      <c r="I23" s="7" t="s">
        <v>96</v>
      </c>
      <c r="J23" s="7" t="s">
        <v>482</v>
      </c>
      <c r="K23" s="207">
        <v>8.33</v>
      </c>
      <c r="L23" s="7" t="s">
        <v>389</v>
      </c>
      <c r="M23" s="8">
        <v>1</v>
      </c>
      <c r="N23" s="8" t="s">
        <v>780</v>
      </c>
      <c r="O23" s="38" t="s">
        <v>852</v>
      </c>
      <c r="P23" s="34" t="s">
        <v>1063</v>
      </c>
      <c r="Q23" s="38" t="s">
        <v>701</v>
      </c>
      <c r="R23" s="2">
        <v>132025778.84</v>
      </c>
      <c r="S23" s="1">
        <v>0</v>
      </c>
      <c r="T23" s="1">
        <v>0</v>
      </c>
      <c r="U23" s="1">
        <v>0</v>
      </c>
      <c r="V23" s="1">
        <v>0</v>
      </c>
      <c r="W23" s="1">
        <v>0</v>
      </c>
      <c r="X23" s="1">
        <v>0</v>
      </c>
      <c r="Y23" s="1">
        <v>0</v>
      </c>
      <c r="Z23" s="1">
        <v>0</v>
      </c>
      <c r="AA23" s="1">
        <f t="shared" si="0"/>
        <v>132025778.84</v>
      </c>
      <c r="AB23" s="10" t="s">
        <v>477</v>
      </c>
      <c r="AC23" s="35"/>
    </row>
    <row r="24" spans="1:29" s="90" customFormat="1" ht="101.25">
      <c r="A24" s="62"/>
      <c r="B24" s="62"/>
      <c r="C24" s="62"/>
      <c r="D24" s="62"/>
      <c r="E24" s="62"/>
      <c r="F24" s="62"/>
      <c r="G24" s="62"/>
      <c r="H24" s="62"/>
      <c r="I24" s="88" t="s">
        <v>851</v>
      </c>
      <c r="J24" s="42" t="s">
        <v>483</v>
      </c>
      <c r="K24" s="207">
        <v>6.63</v>
      </c>
      <c r="L24" s="42" t="s">
        <v>484</v>
      </c>
      <c r="M24" s="104">
        <v>1</v>
      </c>
      <c r="N24" s="200">
        <v>1</v>
      </c>
      <c r="O24" s="108" t="s">
        <v>853</v>
      </c>
      <c r="P24" s="34" t="s">
        <v>1064</v>
      </c>
      <c r="Q24" s="16" t="s">
        <v>695</v>
      </c>
      <c r="R24" s="2">
        <v>100000000</v>
      </c>
      <c r="S24" s="1">
        <v>0</v>
      </c>
      <c r="T24" s="1">
        <v>0</v>
      </c>
      <c r="U24" s="1">
        <v>0</v>
      </c>
      <c r="V24" s="1">
        <v>0</v>
      </c>
      <c r="W24" s="1">
        <v>0</v>
      </c>
      <c r="X24" s="1">
        <v>0</v>
      </c>
      <c r="Y24" s="1">
        <v>0</v>
      </c>
      <c r="Z24" s="1">
        <v>0</v>
      </c>
      <c r="AA24" s="1">
        <f t="shared" si="0"/>
        <v>100000000</v>
      </c>
      <c r="AB24" s="11" t="s">
        <v>854</v>
      </c>
      <c r="AC24" s="11"/>
    </row>
    <row r="25" spans="1:29" ht="12.75">
      <c r="A25" s="83"/>
      <c r="B25" s="67"/>
      <c r="C25" s="67"/>
      <c r="D25" s="67"/>
      <c r="E25" s="67"/>
      <c r="F25" s="67"/>
      <c r="G25" s="67"/>
      <c r="H25" s="67"/>
      <c r="I25" s="76"/>
      <c r="J25" s="67"/>
      <c r="K25" s="77"/>
      <c r="L25" s="69"/>
      <c r="M25" s="78"/>
      <c r="N25" s="67"/>
      <c r="O25" s="82"/>
      <c r="P25" s="82"/>
      <c r="Q25" s="87"/>
      <c r="R25" s="85">
        <f aca="true" t="shared" si="1" ref="R25:AA25">SUM(R16:R24)</f>
        <v>672742606.84</v>
      </c>
      <c r="S25" s="85">
        <f t="shared" si="1"/>
        <v>0</v>
      </c>
      <c r="T25" s="85">
        <f t="shared" si="1"/>
        <v>0</v>
      </c>
      <c r="U25" s="85">
        <f t="shared" si="1"/>
        <v>0</v>
      </c>
      <c r="V25" s="85">
        <f t="shared" si="1"/>
        <v>0</v>
      </c>
      <c r="W25" s="85">
        <f t="shared" si="1"/>
        <v>0</v>
      </c>
      <c r="X25" s="85">
        <f t="shared" si="1"/>
        <v>0</v>
      </c>
      <c r="Y25" s="85">
        <f t="shared" si="1"/>
        <v>0</v>
      </c>
      <c r="Z25" s="85">
        <f t="shared" si="1"/>
        <v>0</v>
      </c>
      <c r="AA25" s="85">
        <f t="shared" si="1"/>
        <v>672742606.84</v>
      </c>
      <c r="AB25" s="67"/>
      <c r="AC25" s="67"/>
    </row>
    <row r="26" spans="1:29" ht="12.75">
      <c r="A26" s="99"/>
      <c r="B26" s="100"/>
      <c r="C26" s="100"/>
      <c r="D26" s="100"/>
      <c r="E26" s="100"/>
      <c r="F26" s="100"/>
      <c r="G26" s="100"/>
      <c r="H26" s="100"/>
      <c r="I26" s="100"/>
      <c r="J26" s="100"/>
      <c r="K26" s="101"/>
      <c r="L26" s="100"/>
      <c r="M26" s="100"/>
      <c r="N26" s="100"/>
      <c r="O26" s="100"/>
      <c r="P26" s="100"/>
      <c r="Q26" s="100"/>
      <c r="R26" s="102">
        <f>SUM(R25)</f>
        <v>672742606.84</v>
      </c>
      <c r="S26" s="102">
        <f aca="true" t="shared" si="2" ref="S26:AA26">SUM(S25)</f>
        <v>0</v>
      </c>
      <c r="T26" s="102">
        <f t="shared" si="2"/>
        <v>0</v>
      </c>
      <c r="U26" s="102">
        <f t="shared" si="2"/>
        <v>0</v>
      </c>
      <c r="V26" s="102">
        <f t="shared" si="2"/>
        <v>0</v>
      </c>
      <c r="W26" s="102">
        <f t="shared" si="2"/>
        <v>0</v>
      </c>
      <c r="X26" s="102">
        <f t="shared" si="2"/>
        <v>0</v>
      </c>
      <c r="Y26" s="102">
        <f t="shared" si="2"/>
        <v>0</v>
      </c>
      <c r="Z26" s="102">
        <f t="shared" si="2"/>
        <v>0</v>
      </c>
      <c r="AA26" s="102">
        <f t="shared" si="2"/>
        <v>672742606.84</v>
      </c>
      <c r="AB26" s="100"/>
      <c r="AC26" s="100"/>
    </row>
  </sheetData>
  <sheetProtection/>
  <mergeCells count="25">
    <mergeCell ref="AC14:AC15"/>
    <mergeCell ref="A7:AC7"/>
    <mergeCell ref="A8:AC8"/>
    <mergeCell ref="G14:G15"/>
    <mergeCell ref="H14:H15"/>
    <mergeCell ref="I14:I15"/>
    <mergeCell ref="J14:J15"/>
    <mergeCell ref="B14:B15"/>
    <mergeCell ref="R14:Z14"/>
    <mergeCell ref="F14:F15"/>
    <mergeCell ref="A1:AB1"/>
    <mergeCell ref="A2:AB2"/>
    <mergeCell ref="A3:AB3"/>
    <mergeCell ref="A4:AB4"/>
    <mergeCell ref="A5:AB5"/>
    <mergeCell ref="AA14:AA15"/>
    <mergeCell ref="AB14:AB15"/>
    <mergeCell ref="K14:K15"/>
    <mergeCell ref="L14:N14"/>
    <mergeCell ref="I11:J11"/>
    <mergeCell ref="C12:P12"/>
    <mergeCell ref="A14:A15"/>
    <mergeCell ref="C14:C15"/>
    <mergeCell ref="D14:D15"/>
    <mergeCell ref="E14:E1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28"/>
  <sheetViews>
    <sheetView zoomScale="30" zoomScaleNormal="30" zoomScalePageLayoutView="0" workbookViewId="0" topLeftCell="A16">
      <pane ySplit="2" topLeftCell="A18" activePane="bottomLeft" state="frozen"/>
      <selection pane="topLeft" activeCell="A16" sqref="A16"/>
      <selection pane="bottomLeft" activeCell="AD27" sqref="AD27"/>
    </sheetView>
  </sheetViews>
  <sheetFormatPr defaultColWidth="11.421875" defaultRowHeight="12.75"/>
  <cols>
    <col min="9" max="9" width="24.00390625" style="0" customWidth="1"/>
    <col min="10" max="10" width="23.00390625" style="0" customWidth="1"/>
    <col min="12" max="12" width="13.7109375" style="0" customWidth="1"/>
    <col min="15" max="15" width="17.421875" style="0" customWidth="1"/>
    <col min="17" max="17" width="14.28125" style="0" customWidth="1"/>
    <col min="18" max="19" width="16.57421875" style="0" bestFit="1" customWidth="1"/>
    <col min="21" max="21" width="18.140625" style="0" bestFit="1" customWidth="1"/>
    <col min="23" max="23" width="16.57421875" style="0" bestFit="1" customWidth="1"/>
    <col min="27" max="27" width="18.140625" style="0" bestFit="1" customWidth="1"/>
    <col min="28" max="28" width="14.140625" style="0" customWidth="1"/>
    <col min="29" max="29" width="15.8515625" style="0" customWidth="1"/>
  </cols>
  <sheetData>
    <row r="1" spans="1:29" ht="12.75">
      <c r="A1" s="246" t="s">
        <v>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19"/>
    </row>
    <row r="2" spans="1:29" ht="12.75">
      <c r="A2" s="246" t="s">
        <v>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19"/>
    </row>
    <row r="3" spans="1:29" ht="12.75">
      <c r="A3" s="246" t="s">
        <v>31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19"/>
    </row>
    <row r="4" spans="1:29" ht="12.75">
      <c r="A4" s="246" t="s">
        <v>32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19"/>
    </row>
    <row r="5" spans="1:29" ht="12.75">
      <c r="A5" s="246" t="s">
        <v>33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110"/>
    </row>
    <row r="8" spans="1:29" ht="12.75">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7"/>
      <c r="J11" s="237"/>
      <c r="K11" s="23"/>
      <c r="L11" s="22"/>
      <c r="M11" s="22"/>
      <c r="N11" s="22"/>
      <c r="O11" s="22"/>
      <c r="P11" s="22"/>
      <c r="Q11" s="22"/>
      <c r="R11" s="24"/>
      <c r="S11" s="24"/>
      <c r="T11" s="24"/>
      <c r="U11" s="24"/>
      <c r="V11" s="25"/>
      <c r="W11" s="25"/>
      <c r="X11" s="25"/>
      <c r="Y11" s="25"/>
      <c r="Z11" s="25"/>
      <c r="AA11" s="25"/>
      <c r="AB11" s="19"/>
      <c r="AC11" s="19"/>
    </row>
    <row r="12" spans="1:29" ht="22.5">
      <c r="A12" s="22" t="s">
        <v>17</v>
      </c>
      <c r="B12" s="22"/>
      <c r="C12" s="237" t="s">
        <v>109</v>
      </c>
      <c r="D12" s="237"/>
      <c r="E12" s="237"/>
      <c r="F12" s="237"/>
      <c r="G12" s="237"/>
      <c r="H12" s="237"/>
      <c r="I12" s="237"/>
      <c r="J12" s="237"/>
      <c r="K12" s="237"/>
      <c r="L12" s="237"/>
      <c r="M12" s="237"/>
      <c r="N12" s="237"/>
      <c r="O12" s="237"/>
      <c r="P12" s="237"/>
      <c r="Q12" s="22"/>
      <c r="R12" s="24"/>
      <c r="S12" s="24"/>
      <c r="T12" s="24"/>
      <c r="U12" s="24"/>
      <c r="V12" s="25"/>
      <c r="W12" s="25"/>
      <c r="X12" s="25"/>
      <c r="Y12" s="25"/>
      <c r="Z12" s="25"/>
      <c r="AA12" s="25"/>
      <c r="AB12" s="19"/>
      <c r="AC12" s="19"/>
    </row>
    <row r="13" spans="1:29" ht="12.75">
      <c r="A13" s="19"/>
      <c r="B13" s="19"/>
      <c r="C13" s="19"/>
      <c r="D13" s="19"/>
      <c r="E13" s="19"/>
      <c r="F13" s="19"/>
      <c r="G13" s="22"/>
      <c r="H13" s="22"/>
      <c r="I13" s="237"/>
      <c r="J13" s="237"/>
      <c r="K13" s="237"/>
      <c r="L13" s="237"/>
      <c r="M13" s="237"/>
      <c r="N13" s="237"/>
      <c r="O13" s="237"/>
      <c r="P13" s="237"/>
      <c r="Q13" s="237"/>
      <c r="R13" s="237"/>
      <c r="S13" s="237"/>
      <c r="T13" s="237"/>
      <c r="U13" s="237"/>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33" t="s">
        <v>9</v>
      </c>
      <c r="B16" s="235" t="s">
        <v>10</v>
      </c>
      <c r="C16" s="235" t="s">
        <v>0</v>
      </c>
      <c r="D16" s="235" t="s">
        <v>10</v>
      </c>
      <c r="E16" s="235" t="s">
        <v>12</v>
      </c>
      <c r="F16" s="235" t="s">
        <v>10</v>
      </c>
      <c r="G16" s="242" t="s">
        <v>18</v>
      </c>
      <c r="H16" s="242" t="s">
        <v>10</v>
      </c>
      <c r="I16" s="242" t="s">
        <v>19</v>
      </c>
      <c r="J16" s="240" t="s">
        <v>20</v>
      </c>
      <c r="K16" s="240" t="s">
        <v>21</v>
      </c>
      <c r="L16" s="242" t="s">
        <v>4</v>
      </c>
      <c r="M16" s="242"/>
      <c r="N16" s="242"/>
      <c r="O16" s="51"/>
      <c r="P16" s="51"/>
      <c r="Q16" s="28"/>
      <c r="R16" s="238" t="s">
        <v>14</v>
      </c>
      <c r="S16" s="238"/>
      <c r="T16" s="238"/>
      <c r="U16" s="238"/>
      <c r="V16" s="238"/>
      <c r="W16" s="238"/>
      <c r="X16" s="238"/>
      <c r="Y16" s="238"/>
      <c r="Z16" s="238"/>
      <c r="AA16" s="238" t="s">
        <v>22</v>
      </c>
      <c r="AB16" s="242" t="s">
        <v>3</v>
      </c>
      <c r="AC16" s="244" t="s">
        <v>13</v>
      </c>
    </row>
    <row r="17" spans="1:29" ht="56.25">
      <c r="A17" s="234"/>
      <c r="B17" s="236"/>
      <c r="C17" s="236"/>
      <c r="D17" s="236"/>
      <c r="E17" s="236"/>
      <c r="F17" s="236"/>
      <c r="G17" s="243"/>
      <c r="H17" s="243"/>
      <c r="I17" s="243"/>
      <c r="J17" s="241"/>
      <c r="K17" s="241"/>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39"/>
      <c r="AB17" s="243"/>
      <c r="AC17" s="245"/>
    </row>
    <row r="18" spans="1:29" ht="67.5">
      <c r="A18" s="60" t="s">
        <v>39</v>
      </c>
      <c r="B18" s="60">
        <v>2</v>
      </c>
      <c r="C18" s="60"/>
      <c r="D18" s="60"/>
      <c r="E18" s="57" t="s">
        <v>99</v>
      </c>
      <c r="F18" s="57" t="s">
        <v>345</v>
      </c>
      <c r="G18" s="115" t="s">
        <v>100</v>
      </c>
      <c r="H18" s="115" t="s">
        <v>346</v>
      </c>
      <c r="I18" s="180" t="s">
        <v>101</v>
      </c>
      <c r="J18" s="42" t="s">
        <v>487</v>
      </c>
      <c r="K18" s="17">
        <v>5.63</v>
      </c>
      <c r="L18" s="42" t="s">
        <v>488</v>
      </c>
      <c r="M18" s="17">
        <v>1</v>
      </c>
      <c r="N18" s="17">
        <v>1</v>
      </c>
      <c r="O18" s="9" t="s">
        <v>784</v>
      </c>
      <c r="P18" s="179"/>
      <c r="Q18" s="33" t="s">
        <v>714</v>
      </c>
      <c r="R18" s="2">
        <v>0</v>
      </c>
      <c r="S18" s="1">
        <v>140000000</v>
      </c>
      <c r="T18" s="112">
        <f aca="true" t="shared" si="0" ref="T18:Z19">SUM(T17)</f>
        <v>0</v>
      </c>
      <c r="U18" s="112">
        <f t="shared" si="0"/>
        <v>0</v>
      </c>
      <c r="V18" s="112">
        <f t="shared" si="0"/>
        <v>0</v>
      </c>
      <c r="W18" s="112">
        <f t="shared" si="0"/>
        <v>0</v>
      </c>
      <c r="X18" s="112">
        <f t="shared" si="0"/>
        <v>0</v>
      </c>
      <c r="Y18" s="112">
        <f t="shared" si="0"/>
        <v>0</v>
      </c>
      <c r="Z18" s="112">
        <f t="shared" si="0"/>
        <v>0</v>
      </c>
      <c r="AA18" s="1">
        <f aca="true" t="shared" si="1" ref="AA18:AA26">SUM(R18:Z18)</f>
        <v>140000000</v>
      </c>
      <c r="AB18" s="10" t="s">
        <v>486</v>
      </c>
      <c r="AC18" s="35" t="s">
        <v>784</v>
      </c>
    </row>
    <row r="19" spans="1:29" s="90" customFormat="1" ht="90">
      <c r="A19" s="61"/>
      <c r="B19" s="61"/>
      <c r="C19" s="61"/>
      <c r="D19" s="61"/>
      <c r="E19" s="58"/>
      <c r="F19" s="58"/>
      <c r="G19" s="117"/>
      <c r="H19" s="117"/>
      <c r="I19" s="42" t="s">
        <v>101</v>
      </c>
      <c r="J19" s="116" t="s">
        <v>786</v>
      </c>
      <c r="K19" s="17">
        <v>12.83</v>
      </c>
      <c r="L19" s="116" t="s">
        <v>787</v>
      </c>
      <c r="M19" s="190">
        <v>1250</v>
      </c>
      <c r="N19" s="190">
        <v>1250</v>
      </c>
      <c r="O19" s="175" t="s">
        <v>785</v>
      </c>
      <c r="P19" s="54" t="s">
        <v>1065</v>
      </c>
      <c r="Q19" s="105" t="s">
        <v>714</v>
      </c>
      <c r="R19" s="2">
        <v>0</v>
      </c>
      <c r="S19" s="112">
        <v>36615000</v>
      </c>
      <c r="T19" s="112">
        <f t="shared" si="0"/>
        <v>0</v>
      </c>
      <c r="U19" s="112">
        <f t="shared" si="0"/>
        <v>0</v>
      </c>
      <c r="V19" s="112">
        <f aca="true" t="shared" si="2" ref="V19:Z20">SUM(V18)</f>
        <v>0</v>
      </c>
      <c r="W19" s="112">
        <f t="shared" si="2"/>
        <v>0</v>
      </c>
      <c r="X19" s="112">
        <f t="shared" si="2"/>
        <v>0</v>
      </c>
      <c r="Y19" s="112">
        <f t="shared" si="2"/>
        <v>0</v>
      </c>
      <c r="Z19" s="112">
        <f t="shared" si="2"/>
        <v>0</v>
      </c>
      <c r="AA19" s="1">
        <f t="shared" si="1"/>
        <v>36615000</v>
      </c>
      <c r="AB19" s="11" t="s">
        <v>486</v>
      </c>
      <c r="AC19" s="106"/>
    </row>
    <row r="20" spans="1:29" s="90" customFormat="1" ht="78.75">
      <c r="A20" s="61"/>
      <c r="B20" s="61"/>
      <c r="C20" s="61"/>
      <c r="D20" s="61"/>
      <c r="E20" s="58"/>
      <c r="F20" s="58"/>
      <c r="G20" s="116"/>
      <c r="H20" s="116"/>
      <c r="I20" s="42" t="s">
        <v>273</v>
      </c>
      <c r="J20" s="103" t="s">
        <v>489</v>
      </c>
      <c r="K20" s="17">
        <v>26.51</v>
      </c>
      <c r="L20" s="103" t="s">
        <v>488</v>
      </c>
      <c r="M20" s="104">
        <v>1</v>
      </c>
      <c r="N20" s="104">
        <v>1</v>
      </c>
      <c r="O20" s="175" t="s">
        <v>796</v>
      </c>
      <c r="P20" s="54" t="s">
        <v>1066</v>
      </c>
      <c r="Q20" s="105" t="s">
        <v>797</v>
      </c>
      <c r="R20" s="2">
        <v>0</v>
      </c>
      <c r="S20" s="2">
        <v>0</v>
      </c>
      <c r="T20" s="2">
        <v>0</v>
      </c>
      <c r="U20" s="112">
        <v>300000000</v>
      </c>
      <c r="V20" s="112">
        <f t="shared" si="2"/>
        <v>0</v>
      </c>
      <c r="W20" s="112">
        <f t="shared" si="2"/>
        <v>0</v>
      </c>
      <c r="X20" s="112">
        <f t="shared" si="2"/>
        <v>0</v>
      </c>
      <c r="Y20" s="112">
        <f t="shared" si="2"/>
        <v>0</v>
      </c>
      <c r="Z20" s="112">
        <f t="shared" si="2"/>
        <v>0</v>
      </c>
      <c r="AA20" s="1">
        <f t="shared" si="1"/>
        <v>300000000</v>
      </c>
      <c r="AB20" s="11" t="s">
        <v>486</v>
      </c>
      <c r="AC20" s="106"/>
    </row>
    <row r="21" spans="1:29" ht="90">
      <c r="A21" s="61"/>
      <c r="B21" s="61"/>
      <c r="C21" s="61"/>
      <c r="D21" s="61"/>
      <c r="E21" s="58"/>
      <c r="F21" s="58"/>
      <c r="G21" s="172" t="s">
        <v>102</v>
      </c>
      <c r="H21" s="172" t="s">
        <v>347</v>
      </c>
      <c r="I21" s="32" t="s">
        <v>103</v>
      </c>
      <c r="J21" s="172" t="s">
        <v>490</v>
      </c>
      <c r="K21" s="208">
        <v>45</v>
      </c>
      <c r="L21" s="172" t="s">
        <v>491</v>
      </c>
      <c r="M21" s="188">
        <v>3</v>
      </c>
      <c r="N21" s="188">
        <v>3</v>
      </c>
      <c r="O21" s="176" t="s">
        <v>788</v>
      </c>
      <c r="P21" s="4" t="s">
        <v>1067</v>
      </c>
      <c r="Q21" s="33" t="s">
        <v>717</v>
      </c>
      <c r="R21" s="3">
        <v>40000000</v>
      </c>
      <c r="S21" s="112">
        <v>0</v>
      </c>
      <c r="T21" s="112">
        <v>0</v>
      </c>
      <c r="U21" s="112">
        <v>0</v>
      </c>
      <c r="V21" s="112">
        <v>0</v>
      </c>
      <c r="W21" s="112">
        <v>0</v>
      </c>
      <c r="X21" s="112">
        <v>0</v>
      </c>
      <c r="Y21" s="112">
        <v>0</v>
      </c>
      <c r="Z21" s="112">
        <v>0</v>
      </c>
      <c r="AA21" s="1">
        <f t="shared" si="1"/>
        <v>40000000</v>
      </c>
      <c r="AB21" s="9" t="s">
        <v>486</v>
      </c>
      <c r="AC21" s="35"/>
    </row>
    <row r="22" spans="1:29" ht="101.25">
      <c r="A22" s="61"/>
      <c r="B22" s="61"/>
      <c r="C22" s="61"/>
      <c r="D22" s="61"/>
      <c r="E22" s="58"/>
      <c r="F22" s="58"/>
      <c r="G22" s="117"/>
      <c r="H22" s="117"/>
      <c r="I22" s="32" t="s">
        <v>104</v>
      </c>
      <c r="J22" s="117"/>
      <c r="K22" s="117"/>
      <c r="L22" s="117"/>
      <c r="M22" s="117"/>
      <c r="N22" s="117"/>
      <c r="O22" s="176" t="s">
        <v>789</v>
      </c>
      <c r="P22" s="4" t="s">
        <v>1068</v>
      </c>
      <c r="Q22" s="33" t="s">
        <v>717</v>
      </c>
      <c r="R22" s="3">
        <v>40000000</v>
      </c>
      <c r="S22" s="112">
        <v>0</v>
      </c>
      <c r="T22" s="112">
        <v>0</v>
      </c>
      <c r="U22" s="112">
        <v>0</v>
      </c>
      <c r="V22" s="112">
        <v>0</v>
      </c>
      <c r="W22" s="112">
        <v>0</v>
      </c>
      <c r="X22" s="112">
        <v>0</v>
      </c>
      <c r="Y22" s="112">
        <v>0</v>
      </c>
      <c r="Z22" s="112">
        <v>0</v>
      </c>
      <c r="AA22" s="1">
        <f t="shared" si="1"/>
        <v>40000000</v>
      </c>
      <c r="AB22" s="9" t="s">
        <v>486</v>
      </c>
      <c r="AC22" s="35"/>
    </row>
    <row r="23" spans="1:29" ht="67.5">
      <c r="A23" s="61"/>
      <c r="B23" s="61"/>
      <c r="C23" s="61"/>
      <c r="D23" s="61"/>
      <c r="E23" s="58"/>
      <c r="F23" s="58"/>
      <c r="G23" s="117"/>
      <c r="H23" s="117"/>
      <c r="I23" s="32" t="s">
        <v>105</v>
      </c>
      <c r="J23" s="117"/>
      <c r="K23" s="117"/>
      <c r="L23" s="117"/>
      <c r="M23" s="117"/>
      <c r="N23" s="117"/>
      <c r="O23" s="176" t="s">
        <v>790</v>
      </c>
      <c r="P23" s="4" t="s">
        <v>1068</v>
      </c>
      <c r="Q23" s="33" t="s">
        <v>714</v>
      </c>
      <c r="R23" s="3">
        <v>40000000</v>
      </c>
      <c r="S23" s="112">
        <v>0</v>
      </c>
      <c r="T23" s="112">
        <v>0</v>
      </c>
      <c r="U23" s="112">
        <v>0</v>
      </c>
      <c r="V23" s="112">
        <v>0</v>
      </c>
      <c r="W23" s="112">
        <v>0</v>
      </c>
      <c r="X23" s="112">
        <v>0</v>
      </c>
      <c r="Y23" s="112">
        <v>0</v>
      </c>
      <c r="Z23" s="112">
        <v>0</v>
      </c>
      <c r="AA23" s="1">
        <f t="shared" si="1"/>
        <v>40000000</v>
      </c>
      <c r="AB23" s="9" t="s">
        <v>486</v>
      </c>
      <c r="AC23" s="35"/>
    </row>
    <row r="24" spans="1:29" ht="56.25">
      <c r="A24" s="61"/>
      <c r="B24" s="61"/>
      <c r="C24" s="61"/>
      <c r="D24" s="61"/>
      <c r="E24" s="58"/>
      <c r="F24" s="58"/>
      <c r="G24" s="116"/>
      <c r="H24" s="116"/>
      <c r="I24" s="32" t="s">
        <v>794</v>
      </c>
      <c r="J24" s="116"/>
      <c r="K24" s="116"/>
      <c r="L24" s="116"/>
      <c r="M24" s="116"/>
      <c r="N24" s="116"/>
      <c r="O24" s="176" t="s">
        <v>1072</v>
      </c>
      <c r="P24" s="4" t="s">
        <v>1069</v>
      </c>
      <c r="Q24" s="33" t="s">
        <v>717</v>
      </c>
      <c r="R24" s="3">
        <v>0</v>
      </c>
      <c r="S24" s="112">
        <v>0</v>
      </c>
      <c r="T24" s="112">
        <v>0</v>
      </c>
      <c r="U24" s="112">
        <v>0</v>
      </c>
      <c r="V24" s="112">
        <v>0</v>
      </c>
      <c r="W24" s="112">
        <v>155000000</v>
      </c>
      <c r="X24" s="112">
        <v>0</v>
      </c>
      <c r="Y24" s="112">
        <v>0</v>
      </c>
      <c r="Z24" s="112">
        <v>0</v>
      </c>
      <c r="AA24" s="1">
        <f t="shared" si="1"/>
        <v>155000000</v>
      </c>
      <c r="AB24" s="9" t="s">
        <v>486</v>
      </c>
      <c r="AC24" s="35" t="s">
        <v>795</v>
      </c>
    </row>
    <row r="25" spans="1:29" ht="45">
      <c r="A25" s="61"/>
      <c r="B25" s="61"/>
      <c r="C25" s="61"/>
      <c r="D25" s="61"/>
      <c r="E25" s="58"/>
      <c r="F25" s="58"/>
      <c r="G25" s="58" t="s">
        <v>106</v>
      </c>
      <c r="H25" s="58" t="s">
        <v>348</v>
      </c>
      <c r="I25" s="7" t="s">
        <v>107</v>
      </c>
      <c r="J25" s="115" t="s">
        <v>492</v>
      </c>
      <c r="K25" s="208">
        <v>45</v>
      </c>
      <c r="L25" s="115" t="s">
        <v>493</v>
      </c>
      <c r="M25" s="188">
        <v>2</v>
      </c>
      <c r="N25" s="188">
        <v>2</v>
      </c>
      <c r="O25" s="177" t="s">
        <v>791</v>
      </c>
      <c r="P25" s="4" t="s">
        <v>1070</v>
      </c>
      <c r="Q25" s="38" t="s">
        <v>714</v>
      </c>
      <c r="R25" s="1">
        <v>60000000</v>
      </c>
      <c r="S25" s="1">
        <v>240000000</v>
      </c>
      <c r="T25" s="112">
        <v>0</v>
      </c>
      <c r="U25" s="112">
        <v>0</v>
      </c>
      <c r="V25" s="112">
        <v>0</v>
      </c>
      <c r="W25" s="112">
        <v>0</v>
      </c>
      <c r="X25" s="112">
        <v>0</v>
      </c>
      <c r="Y25" s="112">
        <v>0</v>
      </c>
      <c r="Z25" s="112">
        <v>0</v>
      </c>
      <c r="AA25" s="1">
        <f t="shared" si="1"/>
        <v>300000000</v>
      </c>
      <c r="AB25" s="10" t="s">
        <v>486</v>
      </c>
      <c r="AC25" s="35"/>
    </row>
    <row r="26" spans="1:29" ht="67.5">
      <c r="A26" s="62"/>
      <c r="B26" s="62"/>
      <c r="C26" s="62"/>
      <c r="D26" s="62"/>
      <c r="E26" s="59"/>
      <c r="F26" s="59"/>
      <c r="G26" s="58"/>
      <c r="H26" s="58"/>
      <c r="I26" s="48" t="s">
        <v>108</v>
      </c>
      <c r="J26" s="116"/>
      <c r="K26" s="116"/>
      <c r="L26" s="116"/>
      <c r="M26" s="116"/>
      <c r="N26" s="116"/>
      <c r="O26" s="178" t="s">
        <v>793</v>
      </c>
      <c r="P26" s="38" t="s">
        <v>1071</v>
      </c>
      <c r="Q26" s="38" t="s">
        <v>714</v>
      </c>
      <c r="R26" s="3">
        <v>0</v>
      </c>
      <c r="S26" s="40">
        <v>10000000</v>
      </c>
      <c r="T26" s="3">
        <v>0</v>
      </c>
      <c r="U26" s="3">
        <v>100000000</v>
      </c>
      <c r="V26" s="112">
        <v>0</v>
      </c>
      <c r="W26" s="112">
        <v>0</v>
      </c>
      <c r="X26" s="112">
        <v>0</v>
      </c>
      <c r="Y26" s="112">
        <v>0</v>
      </c>
      <c r="Z26" s="112">
        <v>0</v>
      </c>
      <c r="AA26" s="1">
        <f t="shared" si="1"/>
        <v>110000000</v>
      </c>
      <c r="AB26" s="9" t="s">
        <v>486</v>
      </c>
      <c r="AC26" s="35" t="s">
        <v>792</v>
      </c>
    </row>
    <row r="27" spans="1:29" ht="12.75">
      <c r="A27" s="83"/>
      <c r="B27" s="67"/>
      <c r="C27" s="67"/>
      <c r="D27" s="67"/>
      <c r="E27" s="67"/>
      <c r="F27" s="67"/>
      <c r="G27" s="67"/>
      <c r="H27" s="67"/>
      <c r="I27" s="76"/>
      <c r="J27" s="69"/>
      <c r="K27" s="77"/>
      <c r="L27" s="69"/>
      <c r="M27" s="78"/>
      <c r="N27" s="79"/>
      <c r="O27" s="80"/>
      <c r="P27" s="81"/>
      <c r="Q27" s="82"/>
      <c r="R27" s="85">
        <f>SUM(R18:R26)</f>
        <v>180000000</v>
      </c>
      <c r="S27" s="85">
        <f aca="true" t="shared" si="3" ref="S27:AA27">SUM(S18:S26)</f>
        <v>426615000</v>
      </c>
      <c r="T27" s="85">
        <f t="shared" si="3"/>
        <v>0</v>
      </c>
      <c r="U27" s="85">
        <f t="shared" si="3"/>
        <v>400000000</v>
      </c>
      <c r="V27" s="85">
        <f t="shared" si="3"/>
        <v>0</v>
      </c>
      <c r="W27" s="85">
        <f t="shared" si="3"/>
        <v>155000000</v>
      </c>
      <c r="X27" s="85">
        <f t="shared" si="3"/>
        <v>0</v>
      </c>
      <c r="Y27" s="85">
        <f t="shared" si="3"/>
        <v>0</v>
      </c>
      <c r="Z27" s="85">
        <f t="shared" si="3"/>
        <v>0</v>
      </c>
      <c r="AA27" s="85">
        <f t="shared" si="3"/>
        <v>1161615000</v>
      </c>
      <c r="AB27" s="67"/>
      <c r="AC27" s="67"/>
    </row>
    <row r="28" spans="1:29" ht="12.75">
      <c r="A28" s="99"/>
      <c r="B28" s="100"/>
      <c r="C28" s="100"/>
      <c r="D28" s="100"/>
      <c r="E28" s="100"/>
      <c r="F28" s="100"/>
      <c r="G28" s="100"/>
      <c r="H28" s="100"/>
      <c r="I28" s="100"/>
      <c r="J28" s="100"/>
      <c r="K28" s="101"/>
      <c r="L28" s="100"/>
      <c r="M28" s="100"/>
      <c r="N28" s="100"/>
      <c r="O28" s="100"/>
      <c r="P28" s="100"/>
      <c r="Q28" s="100"/>
      <c r="R28" s="102">
        <f>SUM(R27)</f>
        <v>180000000</v>
      </c>
      <c r="S28" s="102">
        <f aca="true" t="shared" si="4" ref="S28:AA28">SUM(S27)</f>
        <v>426615000</v>
      </c>
      <c r="T28" s="102">
        <f t="shared" si="4"/>
        <v>0</v>
      </c>
      <c r="U28" s="102">
        <f t="shared" si="4"/>
        <v>400000000</v>
      </c>
      <c r="V28" s="102">
        <f t="shared" si="4"/>
        <v>0</v>
      </c>
      <c r="W28" s="102">
        <f t="shared" si="4"/>
        <v>155000000</v>
      </c>
      <c r="X28" s="102">
        <f t="shared" si="4"/>
        <v>0</v>
      </c>
      <c r="Y28" s="102">
        <f t="shared" si="4"/>
        <v>0</v>
      </c>
      <c r="Z28" s="102">
        <f t="shared" si="4"/>
        <v>0</v>
      </c>
      <c r="AA28" s="102">
        <f t="shared" si="4"/>
        <v>1161615000</v>
      </c>
      <c r="AB28" s="100"/>
      <c r="AC28" s="100"/>
    </row>
  </sheetData>
  <sheetProtection/>
  <mergeCells count="26">
    <mergeCell ref="R16:Z16"/>
    <mergeCell ref="AA16:AA17"/>
    <mergeCell ref="AB16:AB17"/>
    <mergeCell ref="AC16:AC17"/>
    <mergeCell ref="G16:G17"/>
    <mergeCell ref="H16:H17"/>
    <mergeCell ref="I16:I17"/>
    <mergeCell ref="J16:J17"/>
    <mergeCell ref="C12:P12"/>
    <mergeCell ref="I13:U13"/>
    <mergeCell ref="A16:A17"/>
    <mergeCell ref="B16:B17"/>
    <mergeCell ref="C16:C17"/>
    <mergeCell ref="D16:D17"/>
    <mergeCell ref="E16:E17"/>
    <mergeCell ref="F16:F17"/>
    <mergeCell ref="K16:K17"/>
    <mergeCell ref="L16:N16"/>
    <mergeCell ref="A8:AB8"/>
    <mergeCell ref="I11:J11"/>
    <mergeCell ref="A1:AB1"/>
    <mergeCell ref="A2:AB2"/>
    <mergeCell ref="A3:AB3"/>
    <mergeCell ref="A4:AB4"/>
    <mergeCell ref="A5:AB5"/>
    <mergeCell ref="A7:A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27"/>
  <sheetViews>
    <sheetView zoomScale="40" zoomScaleNormal="40" zoomScalePageLayoutView="0" workbookViewId="0" topLeftCell="A16">
      <pane ySplit="2" topLeftCell="A18" activePane="bottomLeft" state="frozen"/>
      <selection pane="topLeft" activeCell="A16" sqref="A16"/>
      <selection pane="bottomLeft" activeCell="AE24" sqref="AE24"/>
    </sheetView>
  </sheetViews>
  <sheetFormatPr defaultColWidth="11.421875" defaultRowHeight="12.75"/>
  <cols>
    <col min="9" max="9" width="21.00390625" style="0" customWidth="1"/>
    <col min="10" max="10" width="22.57421875" style="0" customWidth="1"/>
    <col min="12" max="12" width="14.140625" style="0" customWidth="1"/>
    <col min="15" max="15" width="22.421875" style="0" customWidth="1"/>
    <col min="16" max="16" width="14.00390625" style="0" customWidth="1"/>
    <col min="17" max="17" width="17.140625" style="0" customWidth="1"/>
    <col min="18" max="18" width="16.57421875" style="0" bestFit="1" customWidth="1"/>
    <col min="24" max="24" width="16.57421875" style="0" bestFit="1" customWidth="1"/>
    <col min="27" max="27" width="18.140625" style="0" bestFit="1" customWidth="1"/>
    <col min="28" max="28" width="14.28125" style="0" customWidth="1"/>
    <col min="29" max="29" width="15.421875" style="0" customWidth="1"/>
  </cols>
  <sheetData>
    <row r="1" spans="1:29" ht="12.75">
      <c r="A1" s="246" t="s">
        <v>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19"/>
    </row>
    <row r="2" spans="1:29" ht="12.75">
      <c r="A2" s="246" t="s">
        <v>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19"/>
    </row>
    <row r="3" spans="1:29" ht="12.75">
      <c r="A3" s="246" t="s">
        <v>31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19"/>
    </row>
    <row r="4" spans="1:29" ht="12.75">
      <c r="A4" s="246" t="s">
        <v>32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19"/>
    </row>
    <row r="5" spans="1:29" ht="12.75">
      <c r="A5" s="246" t="s">
        <v>33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110"/>
    </row>
    <row r="8" spans="1:29" ht="12.75">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7"/>
      <c r="J11" s="237"/>
      <c r="K11" s="23"/>
      <c r="L11" s="22"/>
      <c r="M11" s="22"/>
      <c r="N11" s="22"/>
      <c r="O11" s="22"/>
      <c r="P11" s="22"/>
      <c r="Q11" s="22"/>
      <c r="R11" s="24"/>
      <c r="S11" s="24"/>
      <c r="T11" s="24"/>
      <c r="U11" s="24"/>
      <c r="V11" s="25"/>
      <c r="W11" s="25"/>
      <c r="X11" s="25"/>
      <c r="Y11" s="25"/>
      <c r="Z11" s="25"/>
      <c r="AA11" s="25"/>
      <c r="AB11" s="19"/>
      <c r="AC11" s="19"/>
    </row>
    <row r="12" spans="1:29" ht="22.5">
      <c r="A12" s="22" t="s">
        <v>17</v>
      </c>
      <c r="B12" s="22"/>
      <c r="C12" s="237" t="s">
        <v>98</v>
      </c>
      <c r="D12" s="237"/>
      <c r="E12" s="237"/>
      <c r="F12" s="237"/>
      <c r="G12" s="237"/>
      <c r="H12" s="237"/>
      <c r="I12" s="237"/>
      <c r="J12" s="237"/>
      <c r="K12" s="237"/>
      <c r="L12" s="237"/>
      <c r="M12" s="237"/>
      <c r="N12" s="237"/>
      <c r="O12" s="237"/>
      <c r="P12" s="237"/>
      <c r="Q12" s="22"/>
      <c r="R12" s="24"/>
      <c r="S12" s="24"/>
      <c r="T12" s="24"/>
      <c r="U12" s="24"/>
      <c r="V12" s="25"/>
      <c r="W12" s="25"/>
      <c r="X12" s="25"/>
      <c r="Y12" s="25"/>
      <c r="Z12" s="25"/>
      <c r="AA12" s="25"/>
      <c r="AB12" s="19"/>
      <c r="AC12" s="19"/>
    </row>
    <row r="13" spans="1:29" ht="12.75">
      <c r="A13" s="19"/>
      <c r="B13" s="19"/>
      <c r="C13" s="19"/>
      <c r="D13" s="19"/>
      <c r="E13" s="19"/>
      <c r="F13" s="19"/>
      <c r="G13" s="22"/>
      <c r="H13" s="22"/>
      <c r="I13" s="237"/>
      <c r="J13" s="237"/>
      <c r="K13" s="237"/>
      <c r="L13" s="237"/>
      <c r="M13" s="237"/>
      <c r="N13" s="237"/>
      <c r="O13" s="237"/>
      <c r="P13" s="237"/>
      <c r="Q13" s="237"/>
      <c r="R13" s="237"/>
      <c r="S13" s="237"/>
      <c r="T13" s="237"/>
      <c r="U13" s="237"/>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33" t="s">
        <v>9</v>
      </c>
      <c r="B16" s="235" t="s">
        <v>10</v>
      </c>
      <c r="C16" s="235" t="s">
        <v>0</v>
      </c>
      <c r="D16" s="235" t="s">
        <v>10</v>
      </c>
      <c r="E16" s="235" t="s">
        <v>12</v>
      </c>
      <c r="F16" s="235" t="s">
        <v>10</v>
      </c>
      <c r="G16" s="242" t="s">
        <v>18</v>
      </c>
      <c r="H16" s="242" t="s">
        <v>10</v>
      </c>
      <c r="I16" s="242" t="s">
        <v>19</v>
      </c>
      <c r="J16" s="240" t="s">
        <v>20</v>
      </c>
      <c r="K16" s="240" t="s">
        <v>21</v>
      </c>
      <c r="L16" s="242" t="s">
        <v>4</v>
      </c>
      <c r="M16" s="242"/>
      <c r="N16" s="242"/>
      <c r="O16" s="51"/>
      <c r="P16" s="51"/>
      <c r="Q16" s="28"/>
      <c r="R16" s="238" t="s">
        <v>14</v>
      </c>
      <c r="S16" s="238"/>
      <c r="T16" s="238"/>
      <c r="U16" s="238"/>
      <c r="V16" s="238"/>
      <c r="W16" s="238"/>
      <c r="X16" s="238"/>
      <c r="Y16" s="238"/>
      <c r="Z16" s="238"/>
      <c r="AA16" s="238" t="s">
        <v>22</v>
      </c>
      <c r="AB16" s="242" t="s">
        <v>3</v>
      </c>
      <c r="AC16" s="244" t="s">
        <v>13</v>
      </c>
    </row>
    <row r="17" spans="1:29" ht="56.25">
      <c r="A17" s="234"/>
      <c r="B17" s="236"/>
      <c r="C17" s="236"/>
      <c r="D17" s="236"/>
      <c r="E17" s="236"/>
      <c r="F17" s="236"/>
      <c r="G17" s="243"/>
      <c r="H17" s="243"/>
      <c r="I17" s="243"/>
      <c r="J17" s="241"/>
      <c r="K17" s="241"/>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39"/>
      <c r="AB17" s="243"/>
      <c r="AC17" s="245"/>
    </row>
    <row r="18" spans="1:29" ht="67.5">
      <c r="A18" s="60" t="s">
        <v>72</v>
      </c>
      <c r="B18" s="60">
        <v>4</v>
      </c>
      <c r="C18" s="60"/>
      <c r="D18" s="60"/>
      <c r="E18" s="57" t="s">
        <v>73</v>
      </c>
      <c r="F18" s="57" t="s">
        <v>335</v>
      </c>
      <c r="G18" s="57" t="s">
        <v>110</v>
      </c>
      <c r="H18" s="57" t="s">
        <v>349</v>
      </c>
      <c r="I18" s="32" t="s">
        <v>111</v>
      </c>
      <c r="J18" s="32" t="s">
        <v>495</v>
      </c>
      <c r="K18" s="207">
        <v>29.15</v>
      </c>
      <c r="L18" s="7" t="s">
        <v>496</v>
      </c>
      <c r="M18" s="8">
        <v>1</v>
      </c>
      <c r="N18" s="8">
        <v>1</v>
      </c>
      <c r="O18" s="32" t="s">
        <v>111</v>
      </c>
      <c r="P18" s="178" t="s">
        <v>1073</v>
      </c>
      <c r="Q18" s="33" t="s">
        <v>683</v>
      </c>
      <c r="R18" s="2">
        <v>400000000</v>
      </c>
      <c r="S18" s="1"/>
      <c r="T18" s="112">
        <f aca="true" t="shared" si="0" ref="T18:Z19">SUM(T17)</f>
        <v>0</v>
      </c>
      <c r="U18" s="112">
        <f t="shared" si="0"/>
        <v>0</v>
      </c>
      <c r="V18" s="112">
        <f t="shared" si="0"/>
        <v>0</v>
      </c>
      <c r="W18" s="112">
        <f t="shared" si="0"/>
        <v>0</v>
      </c>
      <c r="X18" s="112">
        <f t="shared" si="0"/>
        <v>0</v>
      </c>
      <c r="Y18" s="112">
        <f t="shared" si="0"/>
        <v>0</v>
      </c>
      <c r="Z18" s="112">
        <f t="shared" si="0"/>
        <v>0</v>
      </c>
      <c r="AA18" s="1">
        <f>SUM(R18:Z18)</f>
        <v>400000000</v>
      </c>
      <c r="AB18" s="10" t="s">
        <v>494</v>
      </c>
      <c r="AC18" s="35"/>
    </row>
    <row r="19" spans="1:29" ht="67.5">
      <c r="A19" s="61"/>
      <c r="B19" s="61"/>
      <c r="C19" s="61"/>
      <c r="D19" s="61"/>
      <c r="E19" s="58"/>
      <c r="F19" s="58"/>
      <c r="G19" s="58"/>
      <c r="H19" s="58"/>
      <c r="I19" s="172" t="s">
        <v>112</v>
      </c>
      <c r="J19" s="172" t="s">
        <v>500</v>
      </c>
      <c r="K19" s="207">
        <v>7.88</v>
      </c>
      <c r="L19" s="172" t="s">
        <v>501</v>
      </c>
      <c r="M19" s="184">
        <v>1</v>
      </c>
      <c r="N19" s="184">
        <v>1</v>
      </c>
      <c r="O19" s="187" t="s">
        <v>836</v>
      </c>
      <c r="P19" s="190" t="s">
        <v>1074</v>
      </c>
      <c r="Q19" s="105" t="s">
        <v>839</v>
      </c>
      <c r="R19" s="3">
        <v>150000000</v>
      </c>
      <c r="S19" s="112"/>
      <c r="T19" s="112">
        <f t="shared" si="0"/>
        <v>0</v>
      </c>
      <c r="U19" s="112">
        <f t="shared" si="0"/>
        <v>0</v>
      </c>
      <c r="V19" s="112">
        <f t="shared" si="0"/>
        <v>0</v>
      </c>
      <c r="W19" s="112">
        <f t="shared" si="0"/>
        <v>0</v>
      </c>
      <c r="X19" s="112">
        <f t="shared" si="0"/>
        <v>0</v>
      </c>
      <c r="Y19" s="112">
        <f t="shared" si="0"/>
        <v>0</v>
      </c>
      <c r="Z19" s="112">
        <f t="shared" si="0"/>
        <v>0</v>
      </c>
      <c r="AA19" s="1">
        <f>SUM(R19:Z19)</f>
        <v>150000000</v>
      </c>
      <c r="AB19" s="11" t="s">
        <v>494</v>
      </c>
      <c r="AC19" s="106"/>
    </row>
    <row r="20" spans="1:29" ht="67.5">
      <c r="A20" s="61"/>
      <c r="B20" s="61"/>
      <c r="C20" s="61"/>
      <c r="D20" s="61"/>
      <c r="E20" s="58"/>
      <c r="F20" s="58"/>
      <c r="G20" s="58"/>
      <c r="H20" s="58"/>
      <c r="I20" s="115" t="s">
        <v>113</v>
      </c>
      <c r="J20" s="103" t="s">
        <v>497</v>
      </c>
      <c r="K20" s="207">
        <v>3.6</v>
      </c>
      <c r="L20" s="7" t="s">
        <v>417</v>
      </c>
      <c r="M20" s="8">
        <v>1</v>
      </c>
      <c r="N20" s="8">
        <v>1</v>
      </c>
      <c r="O20" s="33" t="s">
        <v>837</v>
      </c>
      <c r="P20" s="17" t="s">
        <v>1075</v>
      </c>
      <c r="Q20" s="162" t="s">
        <v>683</v>
      </c>
      <c r="R20" s="151">
        <v>175000000</v>
      </c>
      <c r="S20" s="151"/>
      <c r="T20" s="151">
        <v>0</v>
      </c>
      <c r="U20" s="151">
        <v>0</v>
      </c>
      <c r="V20" s="151">
        <v>0</v>
      </c>
      <c r="W20" s="151">
        <v>0</v>
      </c>
      <c r="X20" s="151">
        <v>0</v>
      </c>
      <c r="Y20" s="151">
        <v>0</v>
      </c>
      <c r="Z20" s="151">
        <v>0</v>
      </c>
      <c r="AA20" s="151">
        <f>SUM(R20:Z20)</f>
        <v>175000000</v>
      </c>
      <c r="AB20" s="151" t="s">
        <v>494</v>
      </c>
      <c r="AC20" s="151"/>
    </row>
    <row r="21" spans="1:29" ht="101.25">
      <c r="A21" s="61"/>
      <c r="B21" s="61"/>
      <c r="C21" s="61"/>
      <c r="D21" s="61"/>
      <c r="E21" s="58"/>
      <c r="F21" s="58"/>
      <c r="G21" s="58"/>
      <c r="H21" s="58"/>
      <c r="I21" s="116"/>
      <c r="J21" s="103" t="s">
        <v>498</v>
      </c>
      <c r="K21" s="207">
        <v>9.68</v>
      </c>
      <c r="L21" s="7" t="s">
        <v>499</v>
      </c>
      <c r="M21" s="37">
        <v>0.03</v>
      </c>
      <c r="N21" s="186">
        <v>0.03</v>
      </c>
      <c r="O21" s="33" t="s">
        <v>838</v>
      </c>
      <c r="P21" s="190" t="s">
        <v>1076</v>
      </c>
      <c r="Q21" s="164"/>
      <c r="R21" s="152"/>
      <c r="S21" s="152"/>
      <c r="T21" s="152"/>
      <c r="U21" s="152"/>
      <c r="V21" s="152"/>
      <c r="W21" s="152"/>
      <c r="X21" s="152"/>
      <c r="Y21" s="152"/>
      <c r="Z21" s="152"/>
      <c r="AA21" s="152"/>
      <c r="AB21" s="152"/>
      <c r="AC21" s="152"/>
    </row>
    <row r="22" spans="1:29" ht="135">
      <c r="A22" s="61"/>
      <c r="B22" s="61"/>
      <c r="C22" s="61"/>
      <c r="D22" s="61"/>
      <c r="E22" s="58"/>
      <c r="F22" s="58"/>
      <c r="G22" s="58"/>
      <c r="H22" s="58"/>
      <c r="I22" s="172" t="s">
        <v>1077</v>
      </c>
      <c r="J22" s="172" t="s">
        <v>498</v>
      </c>
      <c r="K22" s="208">
        <v>9.675</v>
      </c>
      <c r="L22" s="172" t="s">
        <v>499</v>
      </c>
      <c r="M22" s="216">
        <v>0.03</v>
      </c>
      <c r="N22" s="216">
        <v>0.03</v>
      </c>
      <c r="O22" s="33" t="s">
        <v>1078</v>
      </c>
      <c r="P22" s="215"/>
      <c r="Q22" s="162" t="s">
        <v>714</v>
      </c>
      <c r="R22" s="165">
        <v>0</v>
      </c>
      <c r="S22" s="165">
        <v>0</v>
      </c>
      <c r="T22" s="165">
        <v>0</v>
      </c>
      <c r="U22" s="165">
        <v>0</v>
      </c>
      <c r="V22" s="165">
        <v>0</v>
      </c>
      <c r="W22" s="165">
        <v>0</v>
      </c>
      <c r="X22" s="165">
        <v>300000000</v>
      </c>
      <c r="Y22" s="165">
        <v>0</v>
      </c>
      <c r="Z22" s="165">
        <v>0</v>
      </c>
      <c r="AA22" s="151">
        <f>SUM(R22:Z22)</f>
        <v>300000000</v>
      </c>
      <c r="AB22" s="151" t="s">
        <v>494</v>
      </c>
      <c r="AC22" s="165" t="s">
        <v>1082</v>
      </c>
    </row>
    <row r="23" spans="1:29" ht="12.75">
      <c r="A23" s="61"/>
      <c r="B23" s="61"/>
      <c r="C23" s="61"/>
      <c r="D23" s="61"/>
      <c r="E23" s="58"/>
      <c r="F23" s="58"/>
      <c r="G23" s="58"/>
      <c r="H23" s="58"/>
      <c r="I23" s="117"/>
      <c r="J23" s="117"/>
      <c r="K23" s="217"/>
      <c r="L23" s="117"/>
      <c r="M23" s="117"/>
      <c r="N23" s="117"/>
      <c r="O23" s="33" t="s">
        <v>1079</v>
      </c>
      <c r="P23" s="215"/>
      <c r="Q23" s="163"/>
      <c r="R23" s="163"/>
      <c r="S23" s="163"/>
      <c r="T23" s="163"/>
      <c r="U23" s="163"/>
      <c r="V23" s="163"/>
      <c r="W23" s="163"/>
      <c r="X23" s="163"/>
      <c r="Y23" s="163"/>
      <c r="Z23" s="163"/>
      <c r="AA23" s="163"/>
      <c r="AB23" s="163"/>
      <c r="AC23" s="163"/>
    </row>
    <row r="24" spans="1:29" ht="45">
      <c r="A24" s="61"/>
      <c r="B24" s="61"/>
      <c r="C24" s="61"/>
      <c r="D24" s="61"/>
      <c r="E24" s="58"/>
      <c r="F24" s="58"/>
      <c r="G24" s="58"/>
      <c r="H24" s="58"/>
      <c r="I24" s="117"/>
      <c r="J24" s="117"/>
      <c r="K24" s="217"/>
      <c r="L24" s="117"/>
      <c r="M24" s="117"/>
      <c r="N24" s="117"/>
      <c r="O24" s="33" t="s">
        <v>1080</v>
      </c>
      <c r="P24" s="215"/>
      <c r="Q24" s="163"/>
      <c r="R24" s="163"/>
      <c r="S24" s="163"/>
      <c r="T24" s="163"/>
      <c r="U24" s="163"/>
      <c r="V24" s="163"/>
      <c r="W24" s="163"/>
      <c r="X24" s="163"/>
      <c r="Y24" s="163"/>
      <c r="Z24" s="163"/>
      <c r="AA24" s="163"/>
      <c r="AB24" s="163"/>
      <c r="AC24" s="163"/>
    </row>
    <row r="25" spans="1:29" ht="12.75">
      <c r="A25" s="61"/>
      <c r="B25" s="61"/>
      <c r="C25" s="61"/>
      <c r="D25" s="61"/>
      <c r="E25" s="58"/>
      <c r="F25" s="58"/>
      <c r="G25" s="58"/>
      <c r="H25" s="58"/>
      <c r="I25" s="116"/>
      <c r="J25" s="116"/>
      <c r="K25" s="218"/>
      <c r="L25" s="116"/>
      <c r="M25" s="116"/>
      <c r="N25" s="116"/>
      <c r="O25" s="33" t="s">
        <v>1081</v>
      </c>
      <c r="P25" s="215"/>
      <c r="Q25" s="164"/>
      <c r="R25" s="164"/>
      <c r="S25" s="164"/>
      <c r="T25" s="164"/>
      <c r="U25" s="164"/>
      <c r="V25" s="164"/>
      <c r="W25" s="164"/>
      <c r="X25" s="164"/>
      <c r="Y25" s="164"/>
      <c r="Z25" s="164"/>
      <c r="AA25" s="164"/>
      <c r="AB25" s="164"/>
      <c r="AC25" s="164"/>
    </row>
    <row r="26" spans="1:29" ht="12.75">
      <c r="A26" s="83"/>
      <c r="B26" s="67"/>
      <c r="C26" s="67"/>
      <c r="D26" s="67"/>
      <c r="E26" s="67"/>
      <c r="F26" s="67"/>
      <c r="G26" s="67"/>
      <c r="H26" s="67"/>
      <c r="I26" s="76"/>
      <c r="J26" s="69"/>
      <c r="K26" s="77"/>
      <c r="L26" s="69"/>
      <c r="M26" s="78"/>
      <c r="N26" s="79"/>
      <c r="O26" s="80"/>
      <c r="P26" s="81"/>
      <c r="Q26" s="82"/>
      <c r="R26" s="85">
        <f>SUM(R18:R25)</f>
        <v>725000000</v>
      </c>
      <c r="S26" s="85">
        <f aca="true" t="shared" si="1" ref="S26:AA26">SUM(S18:S25)</f>
        <v>0</v>
      </c>
      <c r="T26" s="85">
        <f t="shared" si="1"/>
        <v>0</v>
      </c>
      <c r="U26" s="85">
        <f t="shared" si="1"/>
        <v>0</v>
      </c>
      <c r="V26" s="85">
        <f t="shared" si="1"/>
        <v>0</v>
      </c>
      <c r="W26" s="85">
        <f t="shared" si="1"/>
        <v>0</v>
      </c>
      <c r="X26" s="85">
        <f t="shared" si="1"/>
        <v>300000000</v>
      </c>
      <c r="Y26" s="85">
        <f t="shared" si="1"/>
        <v>0</v>
      </c>
      <c r="Z26" s="85">
        <f t="shared" si="1"/>
        <v>0</v>
      </c>
      <c r="AA26" s="85">
        <f t="shared" si="1"/>
        <v>1025000000</v>
      </c>
      <c r="AB26" s="67"/>
      <c r="AC26" s="67"/>
    </row>
    <row r="27" spans="1:29" ht="12.75">
      <c r="A27" s="99"/>
      <c r="B27" s="100"/>
      <c r="C27" s="100"/>
      <c r="D27" s="100"/>
      <c r="E27" s="100"/>
      <c r="F27" s="100"/>
      <c r="G27" s="100"/>
      <c r="H27" s="100"/>
      <c r="I27" s="100"/>
      <c r="J27" s="100"/>
      <c r="K27" s="101"/>
      <c r="L27" s="100"/>
      <c r="M27" s="100"/>
      <c r="N27" s="100"/>
      <c r="O27" s="100"/>
      <c r="P27" s="100"/>
      <c r="Q27" s="100"/>
      <c r="R27" s="102">
        <f>SUM(R26)</f>
        <v>725000000</v>
      </c>
      <c r="S27" s="102">
        <f aca="true" t="shared" si="2" ref="S27:AA27">SUM(S26)</f>
        <v>0</v>
      </c>
      <c r="T27" s="102">
        <f t="shared" si="2"/>
        <v>0</v>
      </c>
      <c r="U27" s="102">
        <f t="shared" si="2"/>
        <v>0</v>
      </c>
      <c r="V27" s="102">
        <f t="shared" si="2"/>
        <v>0</v>
      </c>
      <c r="W27" s="102">
        <f t="shared" si="2"/>
        <v>0</v>
      </c>
      <c r="X27" s="102">
        <f t="shared" si="2"/>
        <v>300000000</v>
      </c>
      <c r="Y27" s="102">
        <f t="shared" si="2"/>
        <v>0</v>
      </c>
      <c r="Z27" s="102">
        <f t="shared" si="2"/>
        <v>0</v>
      </c>
      <c r="AA27" s="102">
        <f t="shared" si="2"/>
        <v>1025000000</v>
      </c>
      <c r="AB27" s="100"/>
      <c r="AC27" s="100"/>
    </row>
  </sheetData>
  <sheetProtection/>
  <mergeCells count="26">
    <mergeCell ref="R16:Z16"/>
    <mergeCell ref="AA16:AA17"/>
    <mergeCell ref="AB16:AB17"/>
    <mergeCell ref="AC16:AC17"/>
    <mergeCell ref="G16:G17"/>
    <mergeCell ref="H16:H17"/>
    <mergeCell ref="I16:I17"/>
    <mergeCell ref="J16:J17"/>
    <mergeCell ref="K16:K17"/>
    <mergeCell ref="L16:N16"/>
    <mergeCell ref="A8:AB8"/>
    <mergeCell ref="I11:J11"/>
    <mergeCell ref="C12:P12"/>
    <mergeCell ref="I13:U13"/>
    <mergeCell ref="A16:A17"/>
    <mergeCell ref="B16:B17"/>
    <mergeCell ref="C16:C17"/>
    <mergeCell ref="D16:D17"/>
    <mergeCell ref="E16:E17"/>
    <mergeCell ref="F16:F17"/>
    <mergeCell ref="A1:AB1"/>
    <mergeCell ref="A2:AB2"/>
    <mergeCell ref="A3:AB3"/>
    <mergeCell ref="A4:AB4"/>
    <mergeCell ref="A5:AB5"/>
    <mergeCell ref="A7:AB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67"/>
  <sheetViews>
    <sheetView zoomScale="30" zoomScaleNormal="30" zoomScalePageLayoutView="0" workbookViewId="0" topLeftCell="A16">
      <pane ySplit="2" topLeftCell="A51" activePane="bottomLeft" state="frozen"/>
      <selection pane="topLeft" activeCell="A16" sqref="A16"/>
      <selection pane="bottomLeft" activeCell="I61" sqref="I61"/>
    </sheetView>
  </sheetViews>
  <sheetFormatPr defaultColWidth="11.421875" defaultRowHeight="12.75"/>
  <cols>
    <col min="1" max="1" width="17.140625" style="0" bestFit="1" customWidth="1"/>
    <col min="5" max="5" width="13.7109375" style="0" customWidth="1"/>
    <col min="7" max="7" width="14.57421875" style="0" customWidth="1"/>
    <col min="9" max="9" width="23.8515625" style="0" customWidth="1"/>
    <col min="10" max="10" width="22.7109375" style="0" customWidth="1"/>
    <col min="12" max="12" width="14.7109375" style="0" customWidth="1"/>
    <col min="15" max="15" width="23.7109375" style="0" customWidth="1"/>
    <col min="17" max="17" width="19.8515625" style="0" customWidth="1"/>
    <col min="18" max="18" width="18.140625" style="0" bestFit="1" customWidth="1"/>
    <col min="21" max="21" width="18.140625" style="0" bestFit="1" customWidth="1"/>
    <col min="27" max="27" width="18.140625" style="0" bestFit="1" customWidth="1"/>
    <col min="28" max="28" width="14.8515625" style="0" customWidth="1"/>
    <col min="29" max="29" width="19.421875" style="0" customWidth="1"/>
  </cols>
  <sheetData>
    <row r="1" spans="1:29" ht="12.75">
      <c r="A1" s="246" t="s">
        <v>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19"/>
    </row>
    <row r="2" spans="1:29" ht="12.75">
      <c r="A2" s="246" t="s">
        <v>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19"/>
    </row>
    <row r="3" spans="1:29" ht="12.75">
      <c r="A3" s="246" t="s">
        <v>31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19"/>
    </row>
    <row r="4" spans="1:29" ht="12.75">
      <c r="A4" s="246" t="s">
        <v>32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19"/>
    </row>
    <row r="5" spans="1:29" ht="12.75">
      <c r="A5" s="246" t="s">
        <v>33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7"/>
      <c r="J11" s="237"/>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7" t="s">
        <v>114</v>
      </c>
      <c r="D12" s="237"/>
      <c r="E12" s="237"/>
      <c r="F12" s="237"/>
      <c r="G12" s="237"/>
      <c r="H12" s="237"/>
      <c r="I12" s="237"/>
      <c r="J12" s="237"/>
      <c r="K12" s="237"/>
      <c r="L12" s="237"/>
      <c r="M12" s="237"/>
      <c r="N12" s="237"/>
      <c r="O12" s="237"/>
      <c r="P12" s="237"/>
      <c r="Q12" s="22"/>
      <c r="R12" s="24"/>
      <c r="S12" s="24"/>
      <c r="T12" s="24"/>
      <c r="U12" s="24"/>
      <c r="V12" s="25"/>
      <c r="W12" s="25"/>
      <c r="X12" s="25"/>
      <c r="Y12" s="25"/>
      <c r="Z12" s="25"/>
      <c r="AA12" s="25"/>
      <c r="AB12" s="19"/>
      <c r="AC12" s="19"/>
    </row>
    <row r="13" spans="1:29" ht="12.75">
      <c r="A13" s="19"/>
      <c r="B13" s="19"/>
      <c r="C13" s="19"/>
      <c r="D13" s="19"/>
      <c r="E13" s="19"/>
      <c r="F13" s="19"/>
      <c r="G13" s="22"/>
      <c r="H13" s="22"/>
      <c r="I13" s="237"/>
      <c r="J13" s="237"/>
      <c r="K13" s="237"/>
      <c r="L13" s="237"/>
      <c r="M13" s="237"/>
      <c r="N13" s="237"/>
      <c r="O13" s="237"/>
      <c r="P13" s="237"/>
      <c r="Q13" s="237"/>
      <c r="R13" s="237"/>
      <c r="S13" s="237"/>
      <c r="T13" s="237"/>
      <c r="U13" s="237"/>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33" t="s">
        <v>9</v>
      </c>
      <c r="B16" s="235" t="s">
        <v>10</v>
      </c>
      <c r="C16" s="235" t="s">
        <v>0</v>
      </c>
      <c r="D16" s="235" t="s">
        <v>10</v>
      </c>
      <c r="E16" s="235" t="s">
        <v>12</v>
      </c>
      <c r="F16" s="235" t="s">
        <v>10</v>
      </c>
      <c r="G16" s="242" t="s">
        <v>18</v>
      </c>
      <c r="H16" s="242" t="s">
        <v>10</v>
      </c>
      <c r="I16" s="242" t="s">
        <v>19</v>
      </c>
      <c r="J16" s="240" t="s">
        <v>20</v>
      </c>
      <c r="K16" s="240" t="s">
        <v>21</v>
      </c>
      <c r="L16" s="242" t="s">
        <v>4</v>
      </c>
      <c r="M16" s="242"/>
      <c r="N16" s="242"/>
      <c r="O16" s="51"/>
      <c r="P16" s="51"/>
      <c r="Q16" s="28"/>
      <c r="R16" s="238" t="s">
        <v>14</v>
      </c>
      <c r="S16" s="238"/>
      <c r="T16" s="238"/>
      <c r="U16" s="238"/>
      <c r="V16" s="238"/>
      <c r="W16" s="238"/>
      <c r="X16" s="238"/>
      <c r="Y16" s="238"/>
      <c r="Z16" s="238"/>
      <c r="AA16" s="238" t="s">
        <v>22</v>
      </c>
      <c r="AB16" s="242" t="s">
        <v>3</v>
      </c>
      <c r="AC16" s="244" t="s">
        <v>13</v>
      </c>
    </row>
    <row r="17" spans="1:29" ht="56.25">
      <c r="A17" s="234"/>
      <c r="B17" s="236"/>
      <c r="C17" s="236"/>
      <c r="D17" s="236"/>
      <c r="E17" s="236"/>
      <c r="F17" s="236"/>
      <c r="G17" s="243"/>
      <c r="H17" s="243"/>
      <c r="I17" s="243"/>
      <c r="J17" s="241"/>
      <c r="K17" s="241"/>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39"/>
      <c r="AB17" s="243"/>
      <c r="AC17" s="245"/>
    </row>
    <row r="18" spans="1:29" ht="45">
      <c r="A18" s="60" t="s">
        <v>35</v>
      </c>
      <c r="B18" s="60">
        <v>1</v>
      </c>
      <c r="C18" s="60"/>
      <c r="D18" s="60"/>
      <c r="E18" s="172" t="s">
        <v>36</v>
      </c>
      <c r="F18" s="172" t="s">
        <v>322</v>
      </c>
      <c r="G18" s="172" t="s">
        <v>115</v>
      </c>
      <c r="H18" s="172" t="s">
        <v>350</v>
      </c>
      <c r="I18" s="180" t="s">
        <v>116</v>
      </c>
      <c r="J18" s="103" t="s">
        <v>502</v>
      </c>
      <c r="K18" s="227">
        <v>3.47</v>
      </c>
      <c r="L18" s="103" t="s">
        <v>503</v>
      </c>
      <c r="M18" s="104">
        <v>1</v>
      </c>
      <c r="N18" s="105">
        <v>1</v>
      </c>
      <c r="O18" s="33"/>
      <c r="P18" s="34"/>
      <c r="Q18" s="33" t="s">
        <v>714</v>
      </c>
      <c r="R18" s="2">
        <v>40000000</v>
      </c>
      <c r="S18" s="1">
        <v>0</v>
      </c>
      <c r="T18" s="1">
        <v>0</v>
      </c>
      <c r="U18" s="1">
        <v>0</v>
      </c>
      <c r="V18" s="1">
        <v>0</v>
      </c>
      <c r="W18" s="1">
        <v>0</v>
      </c>
      <c r="X18" s="1">
        <v>0</v>
      </c>
      <c r="Y18" s="1">
        <v>0</v>
      </c>
      <c r="Z18" s="1">
        <v>0</v>
      </c>
      <c r="AA18" s="1">
        <f>SUM(R18:Z18)</f>
        <v>40000000</v>
      </c>
      <c r="AB18" s="10" t="s">
        <v>549</v>
      </c>
      <c r="AC18" s="35"/>
    </row>
    <row r="19" spans="1:29" s="90" customFormat="1" ht="90">
      <c r="A19" s="61"/>
      <c r="B19" s="61"/>
      <c r="C19" s="61"/>
      <c r="D19" s="61"/>
      <c r="E19" s="116"/>
      <c r="F19" s="116"/>
      <c r="G19" s="116"/>
      <c r="H19" s="116"/>
      <c r="I19" s="180" t="s">
        <v>117</v>
      </c>
      <c r="J19" s="103" t="s">
        <v>504</v>
      </c>
      <c r="K19" s="227">
        <v>3.83</v>
      </c>
      <c r="L19" s="103" t="s">
        <v>505</v>
      </c>
      <c r="M19" s="104">
        <v>0</v>
      </c>
      <c r="N19" s="105">
        <v>1</v>
      </c>
      <c r="O19" s="105"/>
      <c r="P19" s="54"/>
      <c r="Q19" s="105" t="s">
        <v>714</v>
      </c>
      <c r="R19" s="112">
        <v>177000000</v>
      </c>
      <c r="S19" s="112">
        <v>0</v>
      </c>
      <c r="T19" s="1">
        <v>0</v>
      </c>
      <c r="U19" s="1">
        <v>0</v>
      </c>
      <c r="V19" s="1">
        <v>0</v>
      </c>
      <c r="W19" s="1">
        <v>0</v>
      </c>
      <c r="X19" s="1">
        <v>0</v>
      </c>
      <c r="Y19" s="1">
        <v>0</v>
      </c>
      <c r="Z19" s="1">
        <v>0</v>
      </c>
      <c r="AA19" s="1">
        <f aca="true" t="shared" si="0" ref="AA19:AA27">SUM(R19:Z19)</f>
        <v>177000000</v>
      </c>
      <c r="AB19" s="11" t="s">
        <v>549</v>
      </c>
      <c r="AC19" s="106"/>
    </row>
    <row r="20" spans="1:29" ht="168.75">
      <c r="A20" s="61"/>
      <c r="B20" s="61"/>
      <c r="C20" s="61"/>
      <c r="D20" s="61"/>
      <c r="E20" s="57" t="s">
        <v>118</v>
      </c>
      <c r="F20" s="57" t="s">
        <v>351</v>
      </c>
      <c r="G20" s="172" t="s">
        <v>119</v>
      </c>
      <c r="H20" s="172" t="s">
        <v>352</v>
      </c>
      <c r="I20" s="180" t="s">
        <v>120</v>
      </c>
      <c r="J20" s="103" t="s">
        <v>506</v>
      </c>
      <c r="K20" s="227">
        <v>24.01</v>
      </c>
      <c r="L20" s="103" t="s">
        <v>507</v>
      </c>
      <c r="M20" s="104">
        <v>1</v>
      </c>
      <c r="N20" s="104">
        <v>1</v>
      </c>
      <c r="O20" s="33" t="s">
        <v>947</v>
      </c>
      <c r="P20" s="4"/>
      <c r="Q20" s="33" t="s">
        <v>714</v>
      </c>
      <c r="R20" s="112">
        <v>0</v>
      </c>
      <c r="S20" s="3">
        <v>0</v>
      </c>
      <c r="T20" s="1">
        <v>0</v>
      </c>
      <c r="U20" s="3">
        <v>350000000</v>
      </c>
      <c r="V20" s="1">
        <v>0</v>
      </c>
      <c r="W20" s="1">
        <v>0</v>
      </c>
      <c r="X20" s="1">
        <v>0</v>
      </c>
      <c r="Y20" s="1">
        <v>0</v>
      </c>
      <c r="Z20" s="1">
        <v>0</v>
      </c>
      <c r="AA20" s="1">
        <f t="shared" si="0"/>
        <v>350000000</v>
      </c>
      <c r="AB20" s="9" t="s">
        <v>945</v>
      </c>
      <c r="AC20" s="35"/>
    </row>
    <row r="21" spans="1:29" ht="90">
      <c r="A21" s="61"/>
      <c r="B21" s="61"/>
      <c r="C21" s="61"/>
      <c r="D21" s="61"/>
      <c r="E21" s="58"/>
      <c r="F21" s="58"/>
      <c r="G21" s="117"/>
      <c r="H21" s="117"/>
      <c r="I21" s="172" t="s">
        <v>121</v>
      </c>
      <c r="J21" s="172" t="s">
        <v>508</v>
      </c>
      <c r="K21" s="208">
        <v>16.11</v>
      </c>
      <c r="L21" s="172" t="s">
        <v>509</v>
      </c>
      <c r="M21" s="201">
        <v>1</v>
      </c>
      <c r="N21" s="201">
        <v>1</v>
      </c>
      <c r="O21" s="33" t="s">
        <v>948</v>
      </c>
      <c r="P21" s="4"/>
      <c r="Q21" s="33" t="s">
        <v>714</v>
      </c>
      <c r="R21" s="151">
        <v>441100000</v>
      </c>
      <c r="S21" s="151">
        <v>0</v>
      </c>
      <c r="T21" s="151">
        <v>0</v>
      </c>
      <c r="U21" s="151">
        <v>100000000</v>
      </c>
      <c r="V21" s="151">
        <v>0</v>
      </c>
      <c r="W21" s="151">
        <v>0</v>
      </c>
      <c r="X21" s="151">
        <v>0</v>
      </c>
      <c r="Y21" s="151">
        <v>0</v>
      </c>
      <c r="Z21" s="151">
        <v>0</v>
      </c>
      <c r="AA21" s="151">
        <f t="shared" si="0"/>
        <v>541100000</v>
      </c>
      <c r="AB21" s="151" t="s">
        <v>548</v>
      </c>
      <c r="AC21" s="151" t="s">
        <v>949</v>
      </c>
    </row>
    <row r="22" spans="1:29" ht="33.75">
      <c r="A22" s="61"/>
      <c r="B22" s="61"/>
      <c r="C22" s="61"/>
      <c r="D22" s="61"/>
      <c r="E22" s="58"/>
      <c r="F22" s="58"/>
      <c r="G22" s="116"/>
      <c r="H22" s="116"/>
      <c r="I22" s="116"/>
      <c r="J22" s="116"/>
      <c r="K22" s="116"/>
      <c r="L22" s="116"/>
      <c r="M22" s="116"/>
      <c r="N22" s="116"/>
      <c r="O22" s="33" t="s">
        <v>950</v>
      </c>
      <c r="P22" s="4"/>
      <c r="Q22" s="33" t="s">
        <v>701</v>
      </c>
      <c r="R22" s="193"/>
      <c r="S22" s="193"/>
      <c r="T22" s="193"/>
      <c r="U22" s="193"/>
      <c r="V22" s="193"/>
      <c r="W22" s="193"/>
      <c r="X22" s="193"/>
      <c r="Y22" s="193"/>
      <c r="Z22" s="193"/>
      <c r="AA22" s="193"/>
      <c r="AB22" s="193"/>
      <c r="AC22" s="193"/>
    </row>
    <row r="23" spans="1:29" ht="78.75" customHeight="1">
      <c r="A23" s="61"/>
      <c r="B23" s="61"/>
      <c r="C23" s="61"/>
      <c r="D23" s="61"/>
      <c r="E23" s="58"/>
      <c r="F23" s="58"/>
      <c r="G23" s="57" t="s">
        <v>122</v>
      </c>
      <c r="H23" s="57" t="s">
        <v>353</v>
      </c>
      <c r="I23" s="172" t="s">
        <v>123</v>
      </c>
      <c r="J23" s="103" t="s">
        <v>510</v>
      </c>
      <c r="K23" s="227">
        <v>2.04</v>
      </c>
      <c r="L23" s="103" t="s">
        <v>512</v>
      </c>
      <c r="M23" s="104">
        <v>7</v>
      </c>
      <c r="N23" s="200">
        <v>7</v>
      </c>
      <c r="O23" s="33" t="s">
        <v>1023</v>
      </c>
      <c r="P23" s="4"/>
      <c r="Q23" s="162" t="s">
        <v>714</v>
      </c>
      <c r="R23" s="151">
        <v>600000000</v>
      </c>
      <c r="S23" s="151">
        <v>0</v>
      </c>
      <c r="T23" s="151">
        <v>0</v>
      </c>
      <c r="U23" s="151">
        <v>0</v>
      </c>
      <c r="V23" s="151">
        <v>0</v>
      </c>
      <c r="W23" s="151">
        <v>0</v>
      </c>
      <c r="X23" s="151">
        <v>0</v>
      </c>
      <c r="Y23" s="151">
        <v>0</v>
      </c>
      <c r="Z23" s="151">
        <v>0</v>
      </c>
      <c r="AA23" s="151">
        <f t="shared" si="0"/>
        <v>600000000</v>
      </c>
      <c r="AB23" s="151" t="s">
        <v>547</v>
      </c>
      <c r="AC23" s="151"/>
    </row>
    <row r="24" spans="1:29" ht="90">
      <c r="A24" s="61"/>
      <c r="B24" s="61"/>
      <c r="C24" s="61"/>
      <c r="D24" s="61"/>
      <c r="E24" s="58"/>
      <c r="F24" s="58"/>
      <c r="G24" s="58"/>
      <c r="H24" s="58"/>
      <c r="I24" s="117"/>
      <c r="J24" s="150" t="s">
        <v>511</v>
      </c>
      <c r="K24" s="227">
        <v>1.02</v>
      </c>
      <c r="L24" s="150" t="s">
        <v>513</v>
      </c>
      <c r="M24" s="216">
        <v>1</v>
      </c>
      <c r="N24" s="231">
        <v>1</v>
      </c>
      <c r="O24" s="162" t="s">
        <v>1022</v>
      </c>
      <c r="P24" s="162"/>
      <c r="Q24" s="163"/>
      <c r="R24" s="168"/>
      <c r="S24" s="168"/>
      <c r="T24" s="168"/>
      <c r="U24" s="168"/>
      <c r="V24" s="168"/>
      <c r="W24" s="168"/>
      <c r="X24" s="168"/>
      <c r="Y24" s="168"/>
      <c r="Z24" s="168"/>
      <c r="AA24" s="168"/>
      <c r="AB24" s="168"/>
      <c r="AC24" s="168"/>
    </row>
    <row r="25" spans="1:29" ht="101.25">
      <c r="A25" s="61"/>
      <c r="B25" s="61"/>
      <c r="C25" s="61"/>
      <c r="D25" s="61"/>
      <c r="E25" s="58"/>
      <c r="F25" s="58"/>
      <c r="G25" s="58"/>
      <c r="H25" s="58"/>
      <c r="I25" s="116"/>
      <c r="J25" s="150" t="s">
        <v>514</v>
      </c>
      <c r="K25" s="227">
        <v>7.11</v>
      </c>
      <c r="L25" s="150" t="s">
        <v>515</v>
      </c>
      <c r="M25" s="230">
        <v>0</v>
      </c>
      <c r="N25" s="232">
        <v>1</v>
      </c>
      <c r="O25" s="164"/>
      <c r="P25" s="164"/>
      <c r="Q25" s="164"/>
      <c r="R25" s="152"/>
      <c r="S25" s="152"/>
      <c r="T25" s="152"/>
      <c r="U25" s="152"/>
      <c r="V25" s="152"/>
      <c r="W25" s="152"/>
      <c r="X25" s="152"/>
      <c r="Y25" s="152"/>
      <c r="Z25" s="152"/>
      <c r="AA25" s="152"/>
      <c r="AB25" s="152"/>
      <c r="AC25" s="152"/>
    </row>
    <row r="26" spans="1:29" ht="56.25">
      <c r="A26" s="61"/>
      <c r="B26" s="61"/>
      <c r="C26" s="61"/>
      <c r="D26" s="61"/>
      <c r="E26" s="58"/>
      <c r="F26" s="58"/>
      <c r="G26" s="58"/>
      <c r="H26" s="58"/>
      <c r="I26" s="103" t="s">
        <v>124</v>
      </c>
      <c r="J26" s="172" t="s">
        <v>516</v>
      </c>
      <c r="K26" s="227">
        <v>6.83</v>
      </c>
      <c r="L26" s="172" t="s">
        <v>517</v>
      </c>
      <c r="M26" s="188">
        <v>1</v>
      </c>
      <c r="N26" s="188">
        <v>3</v>
      </c>
      <c r="O26" s="122"/>
      <c r="P26" s="14"/>
      <c r="Q26" s="122" t="s">
        <v>714</v>
      </c>
      <c r="R26" s="15">
        <v>139283172</v>
      </c>
      <c r="S26" s="15">
        <v>0</v>
      </c>
      <c r="T26" s="1">
        <v>0</v>
      </c>
      <c r="U26" s="112">
        <v>70478438.75</v>
      </c>
      <c r="V26" s="1">
        <v>0</v>
      </c>
      <c r="W26" s="1">
        <v>0</v>
      </c>
      <c r="X26" s="1">
        <v>0</v>
      </c>
      <c r="Y26" s="1">
        <v>0</v>
      </c>
      <c r="Z26" s="1">
        <v>0</v>
      </c>
      <c r="AA26" s="1">
        <f t="shared" si="0"/>
        <v>209761610.75</v>
      </c>
      <c r="AB26" s="12" t="s">
        <v>549</v>
      </c>
      <c r="AC26" s="123"/>
    </row>
    <row r="27" spans="1:29" ht="56.25">
      <c r="A27" s="62"/>
      <c r="B27" s="62"/>
      <c r="C27" s="62"/>
      <c r="D27" s="62"/>
      <c r="E27" s="11" t="s">
        <v>187</v>
      </c>
      <c r="F27" s="11" t="s">
        <v>354</v>
      </c>
      <c r="G27" s="11" t="s">
        <v>188</v>
      </c>
      <c r="H27" s="11" t="s">
        <v>355</v>
      </c>
      <c r="I27" s="145" t="s">
        <v>274</v>
      </c>
      <c r="J27" s="43" t="s">
        <v>518</v>
      </c>
      <c r="K27" s="207">
        <v>0.86</v>
      </c>
      <c r="L27" s="43" t="s">
        <v>519</v>
      </c>
      <c r="M27" s="158">
        <v>0</v>
      </c>
      <c r="N27" s="122" t="s">
        <v>780</v>
      </c>
      <c r="O27" s="7" t="s">
        <v>274</v>
      </c>
      <c r="P27" s="14"/>
      <c r="Q27" s="122" t="s">
        <v>720</v>
      </c>
      <c r="R27" s="15">
        <v>0</v>
      </c>
      <c r="S27" s="15">
        <v>0</v>
      </c>
      <c r="T27" s="1">
        <v>0</v>
      </c>
      <c r="U27" s="112">
        <v>500000000</v>
      </c>
      <c r="V27" s="1">
        <v>0</v>
      </c>
      <c r="W27" s="1">
        <v>0</v>
      </c>
      <c r="X27" s="1">
        <v>0</v>
      </c>
      <c r="Y27" s="1">
        <v>0</v>
      </c>
      <c r="Z27" s="1">
        <v>0</v>
      </c>
      <c r="AA27" s="1">
        <f t="shared" si="0"/>
        <v>500000000</v>
      </c>
      <c r="AB27" s="10" t="s">
        <v>967</v>
      </c>
      <c r="AC27" s="123"/>
    </row>
    <row r="28" spans="1:29" ht="12.75">
      <c r="A28" s="83" t="s">
        <v>71</v>
      </c>
      <c r="B28" s="67"/>
      <c r="C28" s="67"/>
      <c r="D28" s="67"/>
      <c r="E28" s="67"/>
      <c r="F28" s="67"/>
      <c r="G28" s="67"/>
      <c r="H28" s="67"/>
      <c r="I28" s="68"/>
      <c r="J28" s="70"/>
      <c r="K28" s="71"/>
      <c r="L28" s="70"/>
      <c r="M28" s="72"/>
      <c r="N28" s="120"/>
      <c r="O28" s="120"/>
      <c r="P28" s="120"/>
      <c r="Q28" s="120"/>
      <c r="R28" s="97">
        <f>SUM(R18:R27)</f>
        <v>1397383172</v>
      </c>
      <c r="S28" s="97">
        <f>SUM(S18:S26)</f>
        <v>0</v>
      </c>
      <c r="T28" s="97">
        <f>SUM(T18:T26)</f>
        <v>0</v>
      </c>
      <c r="U28" s="97">
        <f aca="true" t="shared" si="1" ref="U28:AA28">SUM(U18:U27)</f>
        <v>1020478438.75</v>
      </c>
      <c r="V28" s="97">
        <f t="shared" si="1"/>
        <v>0</v>
      </c>
      <c r="W28" s="97">
        <f t="shared" si="1"/>
        <v>0</v>
      </c>
      <c r="X28" s="97">
        <f t="shared" si="1"/>
        <v>0</v>
      </c>
      <c r="Y28" s="97">
        <f t="shared" si="1"/>
        <v>0</v>
      </c>
      <c r="Z28" s="97">
        <f t="shared" si="1"/>
        <v>0</v>
      </c>
      <c r="AA28" s="97">
        <f t="shared" si="1"/>
        <v>2417861610.75</v>
      </c>
      <c r="AB28" s="67"/>
      <c r="AC28" s="67"/>
    </row>
    <row r="29" spans="1:29" ht="78.75">
      <c r="A29" s="61" t="s">
        <v>39</v>
      </c>
      <c r="B29" s="61">
        <v>2</v>
      </c>
      <c r="C29" s="61"/>
      <c r="D29" s="61"/>
      <c r="E29" s="58" t="s">
        <v>40</v>
      </c>
      <c r="F29" s="58" t="s">
        <v>324</v>
      </c>
      <c r="G29" s="57" t="s">
        <v>125</v>
      </c>
      <c r="H29" s="57" t="s">
        <v>356</v>
      </c>
      <c r="I29" s="57" t="s">
        <v>951</v>
      </c>
      <c r="J29" s="139" t="s">
        <v>520</v>
      </c>
      <c r="K29" s="207">
        <v>0</v>
      </c>
      <c r="L29" s="48" t="s">
        <v>525</v>
      </c>
      <c r="M29" s="191">
        <v>0.05</v>
      </c>
      <c r="N29" s="124" t="s">
        <v>1003</v>
      </c>
      <c r="O29" s="194" t="s">
        <v>952</v>
      </c>
      <c r="P29" s="125"/>
      <c r="Q29" s="169" t="s">
        <v>717</v>
      </c>
      <c r="R29" s="151">
        <v>66811853.34</v>
      </c>
      <c r="S29" s="151">
        <v>0</v>
      </c>
      <c r="T29" s="151">
        <v>0</v>
      </c>
      <c r="U29" s="151">
        <v>100000000</v>
      </c>
      <c r="V29" s="151">
        <v>0</v>
      </c>
      <c r="W29" s="151">
        <v>0</v>
      </c>
      <c r="X29" s="151">
        <v>0</v>
      </c>
      <c r="Y29" s="151">
        <v>0</v>
      </c>
      <c r="Z29" s="151">
        <v>0</v>
      </c>
      <c r="AA29" s="151">
        <f>SUM(R29:Z29)</f>
        <v>166811853.34</v>
      </c>
      <c r="AB29" s="151" t="s">
        <v>529</v>
      </c>
      <c r="AC29" s="151"/>
    </row>
    <row r="30" spans="1:29" ht="56.25">
      <c r="A30" s="61"/>
      <c r="B30" s="61"/>
      <c r="C30" s="61"/>
      <c r="D30" s="61"/>
      <c r="E30" s="58"/>
      <c r="F30" s="58"/>
      <c r="G30" s="58"/>
      <c r="H30" s="58"/>
      <c r="I30" s="58"/>
      <c r="J30" s="139" t="s">
        <v>521</v>
      </c>
      <c r="K30" s="207">
        <v>0.61</v>
      </c>
      <c r="L30" s="48" t="s">
        <v>526</v>
      </c>
      <c r="M30" s="191">
        <v>0.96</v>
      </c>
      <c r="N30" s="124" t="s">
        <v>1004</v>
      </c>
      <c r="O30" s="194" t="s">
        <v>953</v>
      </c>
      <c r="P30" s="125"/>
      <c r="Q30" s="192"/>
      <c r="R30" s="168"/>
      <c r="S30" s="168"/>
      <c r="T30" s="168"/>
      <c r="U30" s="168"/>
      <c r="V30" s="168"/>
      <c r="W30" s="168"/>
      <c r="X30" s="168"/>
      <c r="Y30" s="168"/>
      <c r="Z30" s="168"/>
      <c r="AA30" s="168"/>
      <c r="AB30" s="168"/>
      <c r="AC30" s="168"/>
    </row>
    <row r="31" spans="1:29" ht="67.5">
      <c r="A31" s="61"/>
      <c r="B31" s="61"/>
      <c r="C31" s="61"/>
      <c r="D31" s="61"/>
      <c r="E31" s="58"/>
      <c r="F31" s="58"/>
      <c r="G31" s="58"/>
      <c r="H31" s="58"/>
      <c r="I31" s="58"/>
      <c r="J31" s="139" t="s">
        <v>522</v>
      </c>
      <c r="K31" s="207">
        <v>6.05</v>
      </c>
      <c r="L31" s="48" t="s">
        <v>396</v>
      </c>
      <c r="M31" s="50">
        <v>3</v>
      </c>
      <c r="N31" s="124" t="s">
        <v>1005</v>
      </c>
      <c r="O31" s="195" t="s">
        <v>954</v>
      </c>
      <c r="P31" s="169"/>
      <c r="Q31" s="192"/>
      <c r="R31" s="168"/>
      <c r="S31" s="168"/>
      <c r="T31" s="168"/>
      <c r="U31" s="168"/>
      <c r="V31" s="168"/>
      <c r="W31" s="168"/>
      <c r="X31" s="168"/>
      <c r="Y31" s="168"/>
      <c r="Z31" s="168"/>
      <c r="AA31" s="168"/>
      <c r="AB31" s="168"/>
      <c r="AC31" s="168"/>
    </row>
    <row r="32" spans="1:29" ht="67.5">
      <c r="A32" s="61"/>
      <c r="B32" s="61"/>
      <c r="C32" s="61"/>
      <c r="D32" s="61"/>
      <c r="E32" s="58"/>
      <c r="F32" s="58"/>
      <c r="G32" s="58"/>
      <c r="H32" s="58"/>
      <c r="I32" s="58"/>
      <c r="J32" s="139" t="s">
        <v>523</v>
      </c>
      <c r="K32" s="207">
        <v>6.62</v>
      </c>
      <c r="L32" s="48" t="s">
        <v>527</v>
      </c>
      <c r="M32" s="191">
        <v>0.5</v>
      </c>
      <c r="N32" s="124" t="s">
        <v>1006</v>
      </c>
      <c r="O32" s="192"/>
      <c r="P32" s="192"/>
      <c r="Q32" s="192"/>
      <c r="R32" s="168"/>
      <c r="S32" s="168"/>
      <c r="T32" s="168"/>
      <c r="U32" s="168"/>
      <c r="V32" s="168"/>
      <c r="W32" s="168"/>
      <c r="X32" s="168"/>
      <c r="Y32" s="168"/>
      <c r="Z32" s="168"/>
      <c r="AA32" s="168"/>
      <c r="AB32" s="168"/>
      <c r="AC32" s="168"/>
    </row>
    <row r="33" spans="1:29" ht="45">
      <c r="A33" s="61"/>
      <c r="B33" s="61"/>
      <c r="C33" s="61"/>
      <c r="D33" s="61"/>
      <c r="E33" s="58"/>
      <c r="F33" s="58"/>
      <c r="G33" s="59"/>
      <c r="H33" s="59"/>
      <c r="I33" s="59"/>
      <c r="J33" s="139" t="s">
        <v>524</v>
      </c>
      <c r="K33" s="207">
        <v>7.94</v>
      </c>
      <c r="L33" s="48" t="s">
        <v>528</v>
      </c>
      <c r="M33" s="191">
        <v>0.1</v>
      </c>
      <c r="N33" s="124" t="s">
        <v>1007</v>
      </c>
      <c r="O33" s="170"/>
      <c r="P33" s="170"/>
      <c r="Q33" s="170"/>
      <c r="R33" s="152"/>
      <c r="S33" s="152"/>
      <c r="T33" s="152"/>
      <c r="U33" s="152"/>
      <c r="V33" s="152"/>
      <c r="W33" s="152"/>
      <c r="X33" s="152"/>
      <c r="Y33" s="152"/>
      <c r="Z33" s="152"/>
      <c r="AA33" s="152"/>
      <c r="AB33" s="152"/>
      <c r="AC33" s="152"/>
    </row>
    <row r="34" spans="1:29" ht="67.5">
      <c r="A34" s="61"/>
      <c r="B34" s="61"/>
      <c r="C34" s="61"/>
      <c r="D34" s="61"/>
      <c r="E34" s="58"/>
      <c r="F34" s="58"/>
      <c r="G34" s="57" t="s">
        <v>41</v>
      </c>
      <c r="H34" s="57" t="s">
        <v>325</v>
      </c>
      <c r="I34" s="57" t="s">
        <v>126</v>
      </c>
      <c r="J34" s="32" t="s">
        <v>530</v>
      </c>
      <c r="K34" s="207">
        <v>0.54</v>
      </c>
      <c r="L34" s="32" t="s">
        <v>534</v>
      </c>
      <c r="M34" s="8">
        <v>1</v>
      </c>
      <c r="N34" s="196">
        <v>1</v>
      </c>
      <c r="O34" s="44" t="s">
        <v>955</v>
      </c>
      <c r="P34" s="45"/>
      <c r="Q34" s="57" t="s">
        <v>717</v>
      </c>
      <c r="R34" s="151">
        <v>0</v>
      </c>
      <c r="S34" s="151">
        <v>0</v>
      </c>
      <c r="T34" s="151">
        <v>0</v>
      </c>
      <c r="U34" s="151">
        <v>200000000</v>
      </c>
      <c r="V34" s="151">
        <v>0</v>
      </c>
      <c r="W34" s="151">
        <v>0</v>
      </c>
      <c r="X34" s="151">
        <v>0</v>
      </c>
      <c r="Y34" s="151">
        <v>0</v>
      </c>
      <c r="Z34" s="151">
        <v>0</v>
      </c>
      <c r="AA34" s="151">
        <f>SUM(R34:Z34)</f>
        <v>200000000</v>
      </c>
      <c r="AB34" s="151" t="s">
        <v>529</v>
      </c>
      <c r="AC34" s="151"/>
    </row>
    <row r="35" spans="1:29" ht="56.25">
      <c r="A35" s="61"/>
      <c r="B35" s="61"/>
      <c r="C35" s="61"/>
      <c r="D35" s="61"/>
      <c r="E35" s="58"/>
      <c r="F35" s="58"/>
      <c r="G35" s="58"/>
      <c r="H35" s="58"/>
      <c r="I35" s="58"/>
      <c r="J35" s="32" t="s">
        <v>531</v>
      </c>
      <c r="K35" s="207">
        <v>2.16</v>
      </c>
      <c r="L35" s="32" t="s">
        <v>535</v>
      </c>
      <c r="M35" s="8">
        <v>2</v>
      </c>
      <c r="N35" s="196">
        <v>2</v>
      </c>
      <c r="O35" s="44" t="s">
        <v>956</v>
      </c>
      <c r="P35" s="45"/>
      <c r="Q35" s="58"/>
      <c r="R35" s="168"/>
      <c r="S35" s="168"/>
      <c r="T35" s="168"/>
      <c r="U35" s="168"/>
      <c r="V35" s="168"/>
      <c r="W35" s="168"/>
      <c r="X35" s="168"/>
      <c r="Y35" s="168"/>
      <c r="Z35" s="168"/>
      <c r="AA35" s="168"/>
      <c r="AB35" s="168"/>
      <c r="AC35" s="168"/>
    </row>
    <row r="36" spans="1:29" ht="67.5">
      <c r="A36" s="61"/>
      <c r="B36" s="61"/>
      <c r="C36" s="61"/>
      <c r="D36" s="61"/>
      <c r="E36" s="58"/>
      <c r="F36" s="58"/>
      <c r="G36" s="58"/>
      <c r="H36" s="58"/>
      <c r="I36" s="58"/>
      <c r="J36" s="32" t="s">
        <v>532</v>
      </c>
      <c r="K36" s="207">
        <v>0</v>
      </c>
      <c r="L36" s="32" t="s">
        <v>536</v>
      </c>
      <c r="M36" s="8">
        <v>1</v>
      </c>
      <c r="N36" s="196">
        <v>1</v>
      </c>
      <c r="O36" s="56" t="s">
        <v>957</v>
      </c>
      <c r="P36" s="45"/>
      <c r="Q36" s="58"/>
      <c r="R36" s="168"/>
      <c r="S36" s="168"/>
      <c r="T36" s="168"/>
      <c r="U36" s="168"/>
      <c r="V36" s="168"/>
      <c r="W36" s="168"/>
      <c r="X36" s="168"/>
      <c r="Y36" s="168"/>
      <c r="Z36" s="168"/>
      <c r="AA36" s="168"/>
      <c r="AB36" s="168"/>
      <c r="AC36" s="168"/>
    </row>
    <row r="37" spans="1:29" ht="90">
      <c r="A37" s="61"/>
      <c r="B37" s="61"/>
      <c r="C37" s="61"/>
      <c r="D37" s="61"/>
      <c r="E37" s="58"/>
      <c r="F37" s="58"/>
      <c r="G37" s="59"/>
      <c r="H37" s="59"/>
      <c r="I37" s="59"/>
      <c r="J37" s="32" t="s">
        <v>533</v>
      </c>
      <c r="K37" s="207">
        <v>10.85</v>
      </c>
      <c r="L37" s="32" t="s">
        <v>537</v>
      </c>
      <c r="M37" s="8">
        <v>1</v>
      </c>
      <c r="N37" s="196">
        <v>1</v>
      </c>
      <c r="O37" s="44" t="s">
        <v>958</v>
      </c>
      <c r="P37" s="45"/>
      <c r="Q37" s="59"/>
      <c r="R37" s="152"/>
      <c r="S37" s="152"/>
      <c r="T37" s="152"/>
      <c r="U37" s="152"/>
      <c r="V37" s="152"/>
      <c r="W37" s="152"/>
      <c r="X37" s="152"/>
      <c r="Y37" s="152"/>
      <c r="Z37" s="152"/>
      <c r="AA37" s="152"/>
      <c r="AB37" s="152"/>
      <c r="AC37" s="152"/>
    </row>
    <row r="38" spans="1:29" ht="67.5">
      <c r="A38" s="61"/>
      <c r="B38" s="61"/>
      <c r="C38" s="61"/>
      <c r="D38" s="61"/>
      <c r="E38" s="59"/>
      <c r="F38" s="59"/>
      <c r="G38" s="11" t="s">
        <v>127</v>
      </c>
      <c r="H38" s="11" t="s">
        <v>357</v>
      </c>
      <c r="I38" s="41" t="s">
        <v>128</v>
      </c>
      <c r="J38" s="180" t="s">
        <v>960</v>
      </c>
      <c r="K38" s="207">
        <v>0</v>
      </c>
      <c r="L38" s="32" t="s">
        <v>961</v>
      </c>
      <c r="M38" s="37">
        <v>0.05</v>
      </c>
      <c r="N38" s="197">
        <v>0.2</v>
      </c>
      <c r="O38" s="44" t="s">
        <v>959</v>
      </c>
      <c r="P38" s="45"/>
      <c r="Q38" s="6" t="s">
        <v>717</v>
      </c>
      <c r="R38" s="64">
        <v>80000000</v>
      </c>
      <c r="S38" s="1">
        <v>0</v>
      </c>
      <c r="T38" s="1">
        <v>0</v>
      </c>
      <c r="U38" s="64">
        <v>120000000</v>
      </c>
      <c r="V38" s="1">
        <v>0</v>
      </c>
      <c r="W38" s="1">
        <v>0</v>
      </c>
      <c r="X38" s="1">
        <v>0</v>
      </c>
      <c r="Y38" s="1">
        <v>0</v>
      </c>
      <c r="Z38" s="1">
        <v>0</v>
      </c>
      <c r="AA38" s="1">
        <f aca="true" t="shared" si="2" ref="AA38:AA45">SUM(R38:Z38)</f>
        <v>200000000</v>
      </c>
      <c r="AB38" s="10" t="s">
        <v>529</v>
      </c>
      <c r="AC38" s="65"/>
    </row>
    <row r="39" spans="1:29" ht="45">
      <c r="A39" s="61"/>
      <c r="B39" s="61"/>
      <c r="C39" s="61"/>
      <c r="D39" s="61"/>
      <c r="E39" s="57" t="s">
        <v>43</v>
      </c>
      <c r="F39" s="57" t="s">
        <v>326</v>
      </c>
      <c r="G39" s="57" t="s">
        <v>129</v>
      </c>
      <c r="H39" s="57" t="s">
        <v>358</v>
      </c>
      <c r="I39" s="153" t="s">
        <v>130</v>
      </c>
      <c r="J39" s="57" t="s">
        <v>538</v>
      </c>
      <c r="K39" s="198">
        <v>45</v>
      </c>
      <c r="L39" s="198" t="s">
        <v>539</v>
      </c>
      <c r="M39" s="216">
        <v>0.075</v>
      </c>
      <c r="N39" s="216">
        <v>0.15</v>
      </c>
      <c r="O39" s="44" t="s">
        <v>1083</v>
      </c>
      <c r="P39" s="45"/>
      <c r="Q39" s="198" t="s">
        <v>717</v>
      </c>
      <c r="R39" s="165">
        <v>50000000</v>
      </c>
      <c r="S39" s="165">
        <v>0</v>
      </c>
      <c r="T39" s="165">
        <v>0</v>
      </c>
      <c r="U39" s="165">
        <v>0</v>
      </c>
      <c r="V39" s="165">
        <v>0</v>
      </c>
      <c r="W39" s="165">
        <v>0</v>
      </c>
      <c r="X39" s="165">
        <v>0</v>
      </c>
      <c r="Y39" s="165">
        <v>0</v>
      </c>
      <c r="Z39" s="165">
        <v>0</v>
      </c>
      <c r="AA39" s="165">
        <f t="shared" si="2"/>
        <v>50000000</v>
      </c>
      <c r="AB39" s="165" t="s">
        <v>549</v>
      </c>
      <c r="AC39" s="165"/>
    </row>
    <row r="40" spans="1:29" ht="22.5">
      <c r="A40" s="61"/>
      <c r="B40" s="61"/>
      <c r="C40" s="61"/>
      <c r="D40" s="61"/>
      <c r="E40" s="58"/>
      <c r="F40" s="58"/>
      <c r="G40" s="58"/>
      <c r="H40" s="58"/>
      <c r="I40" s="154"/>
      <c r="J40" s="90"/>
      <c r="K40" s="222"/>
      <c r="L40" s="222"/>
      <c r="M40" s="206"/>
      <c r="N40" s="206"/>
      <c r="O40" s="44" t="s">
        <v>1084</v>
      </c>
      <c r="P40" s="45"/>
      <c r="Q40" s="58"/>
      <c r="R40" s="167"/>
      <c r="S40" s="167"/>
      <c r="T40" s="167"/>
      <c r="U40" s="167"/>
      <c r="V40" s="167"/>
      <c r="W40" s="167"/>
      <c r="X40" s="167"/>
      <c r="Y40" s="167"/>
      <c r="Z40" s="167"/>
      <c r="AA40" s="167"/>
      <c r="AB40" s="167"/>
      <c r="AC40" s="167"/>
    </row>
    <row r="41" spans="1:29" ht="56.25">
      <c r="A41" s="61"/>
      <c r="B41" s="61"/>
      <c r="C41" s="61"/>
      <c r="D41" s="61"/>
      <c r="E41" s="58"/>
      <c r="F41" s="58"/>
      <c r="G41" s="59"/>
      <c r="H41" s="59"/>
      <c r="I41" s="155"/>
      <c r="J41" s="90"/>
      <c r="K41" s="223"/>
      <c r="L41" s="223"/>
      <c r="M41" s="224"/>
      <c r="N41" s="224"/>
      <c r="O41" s="44" t="s">
        <v>1085</v>
      </c>
      <c r="P41" s="45"/>
      <c r="Q41" s="59"/>
      <c r="R41" s="166"/>
      <c r="S41" s="166"/>
      <c r="T41" s="166"/>
      <c r="U41" s="166"/>
      <c r="V41" s="166"/>
      <c r="W41" s="166"/>
      <c r="X41" s="166"/>
      <c r="Y41" s="166"/>
      <c r="Z41" s="166"/>
      <c r="AA41" s="166"/>
      <c r="AB41" s="166"/>
      <c r="AC41" s="166"/>
    </row>
    <row r="42" spans="1:29" ht="78.75">
      <c r="A42" s="61"/>
      <c r="B42" s="61"/>
      <c r="C42" s="61"/>
      <c r="D42" s="61"/>
      <c r="E42" s="58"/>
      <c r="F42" s="58"/>
      <c r="G42" s="11" t="s">
        <v>56</v>
      </c>
      <c r="H42" s="11" t="s">
        <v>330</v>
      </c>
      <c r="I42" s="41" t="s">
        <v>131</v>
      </c>
      <c r="J42" s="32" t="s">
        <v>540</v>
      </c>
      <c r="K42" s="207">
        <v>0</v>
      </c>
      <c r="L42" s="32" t="s">
        <v>436</v>
      </c>
      <c r="M42" s="8">
        <v>1</v>
      </c>
      <c r="N42" s="196">
        <v>1</v>
      </c>
      <c r="O42" s="44" t="s">
        <v>969</v>
      </c>
      <c r="P42" s="45"/>
      <c r="Q42" s="6" t="s">
        <v>714</v>
      </c>
      <c r="R42" s="1">
        <v>0</v>
      </c>
      <c r="S42" s="1">
        <v>0</v>
      </c>
      <c r="T42" s="1">
        <v>0</v>
      </c>
      <c r="U42" s="64">
        <v>300000000</v>
      </c>
      <c r="V42" s="1">
        <v>0</v>
      </c>
      <c r="W42" s="1">
        <v>0</v>
      </c>
      <c r="X42" s="1">
        <v>0</v>
      </c>
      <c r="Y42" s="1">
        <v>0</v>
      </c>
      <c r="Z42" s="1">
        <v>0</v>
      </c>
      <c r="AA42" s="1">
        <f t="shared" si="2"/>
        <v>300000000</v>
      </c>
      <c r="AB42" s="10" t="s">
        <v>967</v>
      </c>
      <c r="AC42" s="65"/>
    </row>
    <row r="43" spans="1:29" ht="78.75">
      <c r="A43" s="61"/>
      <c r="B43" s="61"/>
      <c r="C43" s="61"/>
      <c r="D43" s="61"/>
      <c r="E43" s="59"/>
      <c r="F43" s="59"/>
      <c r="G43" s="57" t="s">
        <v>48</v>
      </c>
      <c r="H43" s="57" t="s">
        <v>328</v>
      </c>
      <c r="I43" s="88" t="s">
        <v>278</v>
      </c>
      <c r="J43" s="32" t="s">
        <v>541</v>
      </c>
      <c r="K43" s="207">
        <v>12.02</v>
      </c>
      <c r="L43" s="32" t="s">
        <v>542</v>
      </c>
      <c r="M43" s="8">
        <v>1</v>
      </c>
      <c r="N43" s="196">
        <v>1</v>
      </c>
      <c r="O43" s="44"/>
      <c r="P43" s="45"/>
      <c r="Q43" s="6"/>
      <c r="R43" s="1">
        <v>0</v>
      </c>
      <c r="S43" s="1">
        <v>0</v>
      </c>
      <c r="T43" s="1">
        <v>0</v>
      </c>
      <c r="U43" s="64">
        <v>1200000000</v>
      </c>
      <c r="V43" s="1">
        <v>0</v>
      </c>
      <c r="W43" s="1">
        <v>0</v>
      </c>
      <c r="X43" s="1">
        <v>0</v>
      </c>
      <c r="Y43" s="1">
        <v>0</v>
      </c>
      <c r="Z43" s="1">
        <v>0</v>
      </c>
      <c r="AA43" s="1">
        <f t="shared" si="2"/>
        <v>1200000000</v>
      </c>
      <c r="AB43" s="10" t="s">
        <v>549</v>
      </c>
      <c r="AC43" s="65"/>
    </row>
    <row r="44" spans="1:29" ht="67.5">
      <c r="A44" s="61"/>
      <c r="B44" s="61"/>
      <c r="C44" s="61"/>
      <c r="D44" s="61"/>
      <c r="E44" s="58" t="s">
        <v>192</v>
      </c>
      <c r="F44" s="58" t="s">
        <v>359</v>
      </c>
      <c r="G44" s="57" t="s">
        <v>275</v>
      </c>
      <c r="H44" s="57" t="s">
        <v>360</v>
      </c>
      <c r="I44" s="41" t="s">
        <v>276</v>
      </c>
      <c r="J44" s="32" t="s">
        <v>545</v>
      </c>
      <c r="K44" s="207">
        <v>0</v>
      </c>
      <c r="L44" s="32" t="s">
        <v>546</v>
      </c>
      <c r="M44" s="8">
        <v>1700</v>
      </c>
      <c r="N44" s="196">
        <v>0</v>
      </c>
      <c r="O44" s="44" t="s">
        <v>966</v>
      </c>
      <c r="P44" s="45"/>
      <c r="Q44" s="6" t="s">
        <v>688</v>
      </c>
      <c r="R44" s="1">
        <v>0</v>
      </c>
      <c r="S44" s="1">
        <v>0</v>
      </c>
      <c r="T44" s="1">
        <v>0</v>
      </c>
      <c r="U44" s="64">
        <v>240000000</v>
      </c>
      <c r="V44" s="1">
        <v>0</v>
      </c>
      <c r="W44" s="1">
        <v>0</v>
      </c>
      <c r="X44" s="1">
        <v>0</v>
      </c>
      <c r="Y44" s="1">
        <v>0</v>
      </c>
      <c r="Z44" s="1">
        <v>0</v>
      </c>
      <c r="AA44" s="1">
        <f t="shared" si="2"/>
        <v>240000000</v>
      </c>
      <c r="AB44" s="10" t="s">
        <v>967</v>
      </c>
      <c r="AC44" s="65"/>
    </row>
    <row r="45" spans="1:29" ht="56.25">
      <c r="A45" s="61"/>
      <c r="B45" s="61"/>
      <c r="C45" s="61"/>
      <c r="D45" s="61"/>
      <c r="E45" s="58"/>
      <c r="F45" s="58"/>
      <c r="G45" s="59"/>
      <c r="H45" s="59"/>
      <c r="I45" s="41" t="s">
        <v>277</v>
      </c>
      <c r="J45" s="32" t="s">
        <v>543</v>
      </c>
      <c r="K45" s="207">
        <v>7.68</v>
      </c>
      <c r="L45" s="32" t="s">
        <v>544</v>
      </c>
      <c r="M45" s="8">
        <v>6</v>
      </c>
      <c r="N45" s="196">
        <v>15</v>
      </c>
      <c r="O45" s="44" t="s">
        <v>968</v>
      </c>
      <c r="P45" s="45"/>
      <c r="Q45" s="6" t="s">
        <v>683</v>
      </c>
      <c r="R45" s="1">
        <v>0</v>
      </c>
      <c r="S45" s="1">
        <v>0</v>
      </c>
      <c r="T45" s="1">
        <v>0</v>
      </c>
      <c r="U45" s="64">
        <v>1250000000</v>
      </c>
      <c r="V45" s="1">
        <v>0</v>
      </c>
      <c r="W45" s="1">
        <v>0</v>
      </c>
      <c r="X45" s="1">
        <v>0</v>
      </c>
      <c r="Y45" s="1">
        <v>0</v>
      </c>
      <c r="Z45" s="1">
        <v>0</v>
      </c>
      <c r="AA45" s="1">
        <f t="shared" si="2"/>
        <v>1250000000</v>
      </c>
      <c r="AB45" s="10" t="s">
        <v>967</v>
      </c>
      <c r="AC45" s="65"/>
    </row>
    <row r="46" spans="1:29" ht="12.75">
      <c r="A46" s="83" t="s">
        <v>71</v>
      </c>
      <c r="B46" s="67"/>
      <c r="C46" s="67"/>
      <c r="D46" s="67"/>
      <c r="E46" s="67"/>
      <c r="F46" s="67"/>
      <c r="G46" s="67"/>
      <c r="H46" s="67"/>
      <c r="I46" s="76"/>
      <c r="J46" s="69"/>
      <c r="K46" s="127"/>
      <c r="L46" s="69"/>
      <c r="M46" s="78"/>
      <c r="N46" s="79"/>
      <c r="O46" s="80"/>
      <c r="P46" s="81"/>
      <c r="Q46" s="82"/>
      <c r="R46" s="85">
        <f aca="true" t="shared" si="3" ref="R46:AA46">SUM(R29:R45)</f>
        <v>196811853.34</v>
      </c>
      <c r="S46" s="85">
        <f t="shared" si="3"/>
        <v>0</v>
      </c>
      <c r="T46" s="85">
        <f t="shared" si="3"/>
        <v>0</v>
      </c>
      <c r="U46" s="85">
        <f t="shared" si="3"/>
        <v>3410000000</v>
      </c>
      <c r="V46" s="85">
        <f t="shared" si="3"/>
        <v>0</v>
      </c>
      <c r="W46" s="85">
        <f t="shared" si="3"/>
        <v>0</v>
      </c>
      <c r="X46" s="85">
        <f t="shared" si="3"/>
        <v>0</v>
      </c>
      <c r="Y46" s="85">
        <f t="shared" si="3"/>
        <v>0</v>
      </c>
      <c r="Z46" s="85">
        <f t="shared" si="3"/>
        <v>0</v>
      </c>
      <c r="AA46" s="85">
        <f t="shared" si="3"/>
        <v>3606811853.34</v>
      </c>
      <c r="AB46" s="67"/>
      <c r="AC46" s="83"/>
    </row>
    <row r="47" spans="1:29" ht="56.25">
      <c r="A47" s="61" t="s">
        <v>132</v>
      </c>
      <c r="B47" s="61">
        <v>3</v>
      </c>
      <c r="C47" s="61"/>
      <c r="D47" s="61"/>
      <c r="E47" s="61" t="s">
        <v>133</v>
      </c>
      <c r="F47" s="58" t="s">
        <v>361</v>
      </c>
      <c r="G47" s="57" t="s">
        <v>134</v>
      </c>
      <c r="H47" s="57" t="s">
        <v>362</v>
      </c>
      <c r="I47" s="57" t="s">
        <v>135</v>
      </c>
      <c r="J47" s="32" t="s">
        <v>550</v>
      </c>
      <c r="K47" s="207">
        <v>1.8</v>
      </c>
      <c r="L47" s="32" t="s">
        <v>553</v>
      </c>
      <c r="M47" s="8">
        <v>1</v>
      </c>
      <c r="N47" s="196">
        <v>1</v>
      </c>
      <c r="O47" s="44"/>
      <c r="P47" s="46"/>
      <c r="Q47" s="6"/>
      <c r="R47" s="64">
        <v>76486748</v>
      </c>
      <c r="S47" s="1">
        <v>0</v>
      </c>
      <c r="T47" s="1">
        <v>0</v>
      </c>
      <c r="U47" s="64">
        <v>100000000</v>
      </c>
      <c r="V47" s="1">
        <v>0</v>
      </c>
      <c r="W47" s="1">
        <v>0</v>
      </c>
      <c r="X47" s="1">
        <v>0</v>
      </c>
      <c r="Y47" s="1">
        <v>0</v>
      </c>
      <c r="Z47" s="1">
        <v>0</v>
      </c>
      <c r="AA47" s="1">
        <f>SUM(R47:Z47)</f>
        <v>176486748</v>
      </c>
      <c r="AB47" s="10" t="s">
        <v>549</v>
      </c>
      <c r="AC47" s="65"/>
    </row>
    <row r="48" spans="1:29" ht="45">
      <c r="A48" s="61"/>
      <c r="B48" s="61"/>
      <c r="C48" s="61"/>
      <c r="D48" s="61"/>
      <c r="E48" s="61"/>
      <c r="F48" s="58"/>
      <c r="G48" s="58"/>
      <c r="H48" s="58"/>
      <c r="I48" s="58"/>
      <c r="J48" s="32" t="s">
        <v>551</v>
      </c>
      <c r="K48" s="207">
        <v>0.45</v>
      </c>
      <c r="L48" s="32" t="s">
        <v>554</v>
      </c>
      <c r="M48" s="8">
        <v>1</v>
      </c>
      <c r="N48" s="196">
        <v>1</v>
      </c>
      <c r="O48" s="44"/>
      <c r="P48" s="46"/>
      <c r="Q48" s="6"/>
      <c r="R48" s="64"/>
      <c r="S48" s="1"/>
      <c r="T48" s="1"/>
      <c r="U48" s="64"/>
      <c r="V48" s="1"/>
      <c r="W48" s="1"/>
      <c r="X48" s="1"/>
      <c r="Y48" s="1"/>
      <c r="Z48" s="1"/>
      <c r="AA48" s="1"/>
      <c r="AB48" s="10"/>
      <c r="AC48" s="65"/>
    </row>
    <row r="49" spans="1:29" ht="45">
      <c r="A49" s="61"/>
      <c r="B49" s="61"/>
      <c r="C49" s="61"/>
      <c r="D49" s="61"/>
      <c r="E49" s="61"/>
      <c r="F49" s="58"/>
      <c r="G49" s="59"/>
      <c r="H49" s="59"/>
      <c r="I49" s="59"/>
      <c r="J49" s="32" t="s">
        <v>552</v>
      </c>
      <c r="K49" s="207">
        <v>0.45</v>
      </c>
      <c r="L49" s="32" t="s">
        <v>390</v>
      </c>
      <c r="M49" s="8">
        <v>1</v>
      </c>
      <c r="N49" s="196">
        <v>1</v>
      </c>
      <c r="O49" s="44"/>
      <c r="P49" s="46"/>
      <c r="Q49" s="6"/>
      <c r="R49" s="64"/>
      <c r="S49" s="1"/>
      <c r="T49" s="1"/>
      <c r="U49" s="64"/>
      <c r="V49" s="1"/>
      <c r="W49" s="1"/>
      <c r="X49" s="1"/>
      <c r="Y49" s="1"/>
      <c r="Z49" s="1"/>
      <c r="AA49" s="1"/>
      <c r="AB49" s="10"/>
      <c r="AC49" s="65"/>
    </row>
    <row r="50" spans="1:29" ht="78.75">
      <c r="A50" s="61"/>
      <c r="B50" s="61"/>
      <c r="C50" s="61"/>
      <c r="D50" s="61"/>
      <c r="E50" s="58"/>
      <c r="F50" s="58"/>
      <c r="G50" s="57" t="s">
        <v>136</v>
      </c>
      <c r="H50" s="57" t="s">
        <v>363</v>
      </c>
      <c r="I50" s="57" t="s">
        <v>137</v>
      </c>
      <c r="J50" s="32" t="s">
        <v>555</v>
      </c>
      <c r="K50" s="207">
        <v>0</v>
      </c>
      <c r="L50" s="32" t="s">
        <v>558</v>
      </c>
      <c r="M50" s="8">
        <v>557</v>
      </c>
      <c r="N50" s="196">
        <v>537.3</v>
      </c>
      <c r="O50" s="57"/>
      <c r="P50" s="151"/>
      <c r="Q50" s="151"/>
      <c r="R50" s="151">
        <v>73926535.5</v>
      </c>
      <c r="S50" s="151">
        <v>0</v>
      </c>
      <c r="T50" s="151">
        <v>0</v>
      </c>
      <c r="U50" s="151">
        <v>250000000</v>
      </c>
      <c r="V50" s="151">
        <v>0</v>
      </c>
      <c r="W50" s="151">
        <v>0</v>
      </c>
      <c r="X50" s="151">
        <v>0</v>
      </c>
      <c r="Y50" s="151">
        <v>0</v>
      </c>
      <c r="Z50" s="151">
        <v>0</v>
      </c>
      <c r="AA50" s="151">
        <f>SUM(R50:Z50)</f>
        <v>323926535.5</v>
      </c>
      <c r="AB50" s="151" t="s">
        <v>549</v>
      </c>
      <c r="AC50" s="151"/>
    </row>
    <row r="51" spans="1:29" ht="90">
      <c r="A51" s="61"/>
      <c r="B51" s="61"/>
      <c r="C51" s="61"/>
      <c r="D51" s="61"/>
      <c r="E51" s="58"/>
      <c r="F51" s="58"/>
      <c r="G51" s="58"/>
      <c r="H51" s="58"/>
      <c r="I51" s="58"/>
      <c r="J51" s="32" t="s">
        <v>556</v>
      </c>
      <c r="K51" s="207">
        <v>9.24</v>
      </c>
      <c r="L51" s="32" t="s">
        <v>559</v>
      </c>
      <c r="M51" s="8">
        <v>0</v>
      </c>
      <c r="N51" s="196">
        <v>1</v>
      </c>
      <c r="O51" s="58"/>
      <c r="P51" s="168"/>
      <c r="Q51" s="168"/>
      <c r="R51" s="168"/>
      <c r="S51" s="168"/>
      <c r="T51" s="168"/>
      <c r="U51" s="168"/>
      <c r="V51" s="168"/>
      <c r="W51" s="168"/>
      <c r="X51" s="168"/>
      <c r="Y51" s="168"/>
      <c r="Z51" s="168"/>
      <c r="AA51" s="168"/>
      <c r="AB51" s="168"/>
      <c r="AC51" s="168"/>
    </row>
    <row r="52" spans="1:29" ht="56.25">
      <c r="A52" s="61"/>
      <c r="B52" s="61"/>
      <c r="C52" s="61"/>
      <c r="D52" s="61"/>
      <c r="E52" s="58"/>
      <c r="F52" s="58"/>
      <c r="G52" s="59"/>
      <c r="H52" s="59"/>
      <c r="I52" s="59"/>
      <c r="J52" s="32" t="s">
        <v>557</v>
      </c>
      <c r="K52" s="207">
        <v>0</v>
      </c>
      <c r="L52" s="32" t="s">
        <v>560</v>
      </c>
      <c r="M52" s="8">
        <v>2</v>
      </c>
      <c r="N52" s="196">
        <v>0</v>
      </c>
      <c r="O52" s="59"/>
      <c r="P52" s="152"/>
      <c r="Q52" s="152"/>
      <c r="R52" s="152"/>
      <c r="S52" s="152"/>
      <c r="T52" s="152"/>
      <c r="U52" s="152"/>
      <c r="V52" s="152"/>
      <c r="W52" s="152"/>
      <c r="X52" s="152"/>
      <c r="Y52" s="152"/>
      <c r="Z52" s="152"/>
      <c r="AA52" s="152"/>
      <c r="AB52" s="152"/>
      <c r="AC52" s="152"/>
    </row>
    <row r="53" spans="1:29" ht="101.25">
      <c r="A53" s="61"/>
      <c r="B53" s="61"/>
      <c r="C53" s="61"/>
      <c r="D53" s="61"/>
      <c r="E53" s="58"/>
      <c r="F53" s="58"/>
      <c r="G53" s="57" t="s">
        <v>138</v>
      </c>
      <c r="H53" s="57" t="s">
        <v>364</v>
      </c>
      <c r="I53" s="57" t="s">
        <v>139</v>
      </c>
      <c r="J53" s="32" t="s">
        <v>571</v>
      </c>
      <c r="K53" s="207">
        <v>32.72</v>
      </c>
      <c r="L53" s="32" t="s">
        <v>573</v>
      </c>
      <c r="M53" s="8">
        <v>4</v>
      </c>
      <c r="N53" s="196">
        <v>6</v>
      </c>
      <c r="O53" s="57" t="s">
        <v>944</v>
      </c>
      <c r="P53" s="151"/>
      <c r="Q53" s="151" t="s">
        <v>714</v>
      </c>
      <c r="R53" s="151">
        <v>0</v>
      </c>
      <c r="S53" s="151">
        <v>0</v>
      </c>
      <c r="T53" s="151">
        <v>0</v>
      </c>
      <c r="U53" s="151">
        <v>100000000</v>
      </c>
      <c r="V53" s="151">
        <v>0</v>
      </c>
      <c r="W53" s="151">
        <v>0</v>
      </c>
      <c r="X53" s="151">
        <v>0</v>
      </c>
      <c r="Y53" s="151">
        <v>0</v>
      </c>
      <c r="Z53" s="151">
        <v>0</v>
      </c>
      <c r="AA53" s="151">
        <f>SUM(R53:Z53)</f>
        <v>100000000</v>
      </c>
      <c r="AB53" s="151" t="s">
        <v>945</v>
      </c>
      <c r="AC53" s="151" t="s">
        <v>946</v>
      </c>
    </row>
    <row r="54" spans="1:29" ht="67.5">
      <c r="A54" s="61"/>
      <c r="B54" s="61"/>
      <c r="C54" s="61"/>
      <c r="D54" s="61"/>
      <c r="E54" s="58"/>
      <c r="F54" s="58"/>
      <c r="G54" s="59"/>
      <c r="H54" s="59"/>
      <c r="I54" s="59"/>
      <c r="J54" s="32" t="s">
        <v>572</v>
      </c>
      <c r="K54" s="207">
        <v>9.54</v>
      </c>
      <c r="L54" s="32" t="s">
        <v>574</v>
      </c>
      <c r="M54" s="8">
        <v>3</v>
      </c>
      <c r="N54" s="196">
        <v>5</v>
      </c>
      <c r="O54" s="59"/>
      <c r="P54" s="152"/>
      <c r="Q54" s="152"/>
      <c r="R54" s="152"/>
      <c r="S54" s="152"/>
      <c r="T54" s="152"/>
      <c r="U54" s="152"/>
      <c r="V54" s="152"/>
      <c r="W54" s="152"/>
      <c r="X54" s="152"/>
      <c r="Y54" s="152"/>
      <c r="Z54" s="152"/>
      <c r="AA54" s="152"/>
      <c r="AB54" s="152"/>
      <c r="AC54" s="152"/>
    </row>
    <row r="55" spans="1:29" ht="101.25">
      <c r="A55" s="61"/>
      <c r="B55" s="61"/>
      <c r="C55" s="61"/>
      <c r="D55" s="61"/>
      <c r="E55" s="58"/>
      <c r="F55" s="58"/>
      <c r="G55" s="57" t="s">
        <v>140</v>
      </c>
      <c r="H55" s="57" t="s">
        <v>365</v>
      </c>
      <c r="I55" s="57" t="s">
        <v>141</v>
      </c>
      <c r="J55" s="32" t="s">
        <v>561</v>
      </c>
      <c r="K55" s="207">
        <v>2.03</v>
      </c>
      <c r="L55" s="32" t="s">
        <v>566</v>
      </c>
      <c r="M55" s="8">
        <v>200</v>
      </c>
      <c r="N55" s="196">
        <v>200</v>
      </c>
      <c r="O55" s="57" t="s">
        <v>944</v>
      </c>
      <c r="P55" s="151"/>
      <c r="Q55" s="151" t="s">
        <v>714</v>
      </c>
      <c r="R55" s="151">
        <v>100000000</v>
      </c>
      <c r="S55" s="151">
        <v>0</v>
      </c>
      <c r="T55" s="151">
        <v>0</v>
      </c>
      <c r="U55" s="151">
        <v>50000000</v>
      </c>
      <c r="V55" s="151">
        <v>0</v>
      </c>
      <c r="W55" s="151">
        <v>0</v>
      </c>
      <c r="X55" s="151">
        <v>0</v>
      </c>
      <c r="Y55" s="151">
        <v>0</v>
      </c>
      <c r="Z55" s="151">
        <v>0</v>
      </c>
      <c r="AA55" s="151">
        <f>SUM(R55:Z55)</f>
        <v>150000000</v>
      </c>
      <c r="AB55" s="151" t="s">
        <v>945</v>
      </c>
      <c r="AC55" s="151" t="s">
        <v>946</v>
      </c>
    </row>
    <row r="56" spans="1:29" ht="45">
      <c r="A56" s="61"/>
      <c r="B56" s="61"/>
      <c r="C56" s="61"/>
      <c r="D56" s="61"/>
      <c r="E56" s="58"/>
      <c r="F56" s="58"/>
      <c r="G56" s="58"/>
      <c r="H56" s="58"/>
      <c r="I56" s="58"/>
      <c r="J56" s="32" t="s">
        <v>562</v>
      </c>
      <c r="K56" s="207">
        <v>1.35</v>
      </c>
      <c r="L56" s="32" t="s">
        <v>567</v>
      </c>
      <c r="M56" s="8">
        <v>1</v>
      </c>
      <c r="N56" s="196">
        <v>1</v>
      </c>
      <c r="O56" s="58"/>
      <c r="P56" s="168"/>
      <c r="Q56" s="168"/>
      <c r="R56" s="168"/>
      <c r="S56" s="168"/>
      <c r="T56" s="168"/>
      <c r="U56" s="168"/>
      <c r="V56" s="168"/>
      <c r="W56" s="168"/>
      <c r="X56" s="168"/>
      <c r="Y56" s="168"/>
      <c r="Z56" s="168"/>
      <c r="AA56" s="168"/>
      <c r="AB56" s="168"/>
      <c r="AC56" s="168"/>
    </row>
    <row r="57" spans="1:29" ht="33.75">
      <c r="A57" s="61"/>
      <c r="B57" s="61"/>
      <c r="C57" s="61"/>
      <c r="D57" s="61"/>
      <c r="E57" s="58"/>
      <c r="F57" s="58"/>
      <c r="G57" s="58"/>
      <c r="H57" s="58"/>
      <c r="I57" s="58"/>
      <c r="J57" s="32" t="s">
        <v>563</v>
      </c>
      <c r="K57" s="207">
        <v>0.45</v>
      </c>
      <c r="L57" s="32" t="s">
        <v>568</v>
      </c>
      <c r="M57" s="8">
        <v>1</v>
      </c>
      <c r="N57" s="196">
        <v>1</v>
      </c>
      <c r="O57" s="58"/>
      <c r="P57" s="168"/>
      <c r="Q57" s="168"/>
      <c r="R57" s="168"/>
      <c r="S57" s="168"/>
      <c r="T57" s="168"/>
      <c r="U57" s="168"/>
      <c r="V57" s="168"/>
      <c r="W57" s="168"/>
      <c r="X57" s="168"/>
      <c r="Y57" s="168"/>
      <c r="Z57" s="168"/>
      <c r="AA57" s="168"/>
      <c r="AB57" s="168"/>
      <c r="AC57" s="168"/>
    </row>
    <row r="58" spans="1:29" ht="45">
      <c r="A58" s="61"/>
      <c r="B58" s="61"/>
      <c r="C58" s="61"/>
      <c r="D58" s="61"/>
      <c r="E58" s="58"/>
      <c r="F58" s="58"/>
      <c r="G58" s="58"/>
      <c r="H58" s="58"/>
      <c r="I58" s="58"/>
      <c r="J58" s="32" t="s">
        <v>564</v>
      </c>
      <c r="K58" s="207">
        <v>0</v>
      </c>
      <c r="L58" s="32" t="s">
        <v>569</v>
      </c>
      <c r="M58" s="8">
        <v>1</v>
      </c>
      <c r="N58" s="196">
        <v>0</v>
      </c>
      <c r="O58" s="58"/>
      <c r="P58" s="168"/>
      <c r="Q58" s="168"/>
      <c r="R58" s="168"/>
      <c r="S58" s="168"/>
      <c r="T58" s="168"/>
      <c r="U58" s="168"/>
      <c r="V58" s="168"/>
      <c r="W58" s="168"/>
      <c r="X58" s="168"/>
      <c r="Y58" s="168"/>
      <c r="Z58" s="168"/>
      <c r="AA58" s="168"/>
      <c r="AB58" s="168"/>
      <c r="AC58" s="168"/>
    </row>
    <row r="59" spans="1:29" ht="67.5">
      <c r="A59" s="61"/>
      <c r="B59" s="61"/>
      <c r="C59" s="61"/>
      <c r="D59" s="61"/>
      <c r="E59" s="58"/>
      <c r="F59" s="58"/>
      <c r="G59" s="59"/>
      <c r="H59" s="59"/>
      <c r="I59" s="59"/>
      <c r="J59" s="32" t="s">
        <v>565</v>
      </c>
      <c r="K59" s="207">
        <v>0</v>
      </c>
      <c r="L59" s="32" t="s">
        <v>570</v>
      </c>
      <c r="M59" s="8">
        <v>1</v>
      </c>
      <c r="N59" s="196">
        <v>0</v>
      </c>
      <c r="O59" s="59"/>
      <c r="P59" s="152"/>
      <c r="Q59" s="152"/>
      <c r="R59" s="152"/>
      <c r="S59" s="152"/>
      <c r="T59" s="152"/>
      <c r="U59" s="152"/>
      <c r="V59" s="152"/>
      <c r="W59" s="152"/>
      <c r="X59" s="152"/>
      <c r="Y59" s="152"/>
      <c r="Z59" s="152"/>
      <c r="AA59" s="152"/>
      <c r="AB59" s="152"/>
      <c r="AC59" s="152"/>
    </row>
    <row r="60" spans="1:29" ht="12.75">
      <c r="A60" s="83" t="s">
        <v>71</v>
      </c>
      <c r="B60" s="67"/>
      <c r="C60" s="67"/>
      <c r="D60" s="67"/>
      <c r="E60" s="67"/>
      <c r="F60" s="67"/>
      <c r="G60" s="67"/>
      <c r="H60" s="67"/>
      <c r="I60" s="76"/>
      <c r="J60" s="69"/>
      <c r="K60" s="77"/>
      <c r="L60" s="69"/>
      <c r="M60" s="78"/>
      <c r="N60" s="79"/>
      <c r="O60" s="80"/>
      <c r="P60" s="81"/>
      <c r="Q60" s="82"/>
      <c r="R60" s="85">
        <f>SUM(R47:R55)</f>
        <v>250413283.5</v>
      </c>
      <c r="S60" s="85">
        <f aca="true" t="shared" si="4" ref="S60:Z60">SUM(S47:S55)</f>
        <v>0</v>
      </c>
      <c r="T60" s="85">
        <f t="shared" si="4"/>
        <v>0</v>
      </c>
      <c r="U60" s="85">
        <f>SUM(U47:U55)</f>
        <v>500000000</v>
      </c>
      <c r="V60" s="85">
        <f t="shared" si="4"/>
        <v>0</v>
      </c>
      <c r="W60" s="85">
        <f t="shared" si="4"/>
        <v>0</v>
      </c>
      <c r="X60" s="85">
        <f t="shared" si="4"/>
        <v>0</v>
      </c>
      <c r="Y60" s="85">
        <f t="shared" si="4"/>
        <v>0</v>
      </c>
      <c r="Z60" s="85">
        <f t="shared" si="4"/>
        <v>0</v>
      </c>
      <c r="AA60" s="85">
        <f>SUM(AA47:AA55)</f>
        <v>750413283.5</v>
      </c>
      <c r="AB60" s="67"/>
      <c r="AC60" s="67"/>
    </row>
    <row r="61" spans="1:29" ht="67.5">
      <c r="A61" s="61" t="s">
        <v>72</v>
      </c>
      <c r="B61" s="61">
        <v>4</v>
      </c>
      <c r="C61" s="61"/>
      <c r="D61" s="61"/>
      <c r="E61" s="58" t="s">
        <v>73</v>
      </c>
      <c r="F61" s="58" t="s">
        <v>335</v>
      </c>
      <c r="G61" s="57" t="s">
        <v>74</v>
      </c>
      <c r="H61" s="57" t="s">
        <v>336</v>
      </c>
      <c r="I61" s="57" t="s">
        <v>142</v>
      </c>
      <c r="J61" s="32" t="s">
        <v>575</v>
      </c>
      <c r="K61" s="207">
        <v>5.36</v>
      </c>
      <c r="L61" s="32" t="s">
        <v>445</v>
      </c>
      <c r="M61" s="8">
        <v>1</v>
      </c>
      <c r="N61" s="196">
        <v>1</v>
      </c>
      <c r="O61" s="44"/>
      <c r="P61" s="45"/>
      <c r="Q61" s="6"/>
      <c r="R61" s="165">
        <v>109820020.66</v>
      </c>
      <c r="S61" s="165">
        <v>0</v>
      </c>
      <c r="T61" s="165">
        <v>0</v>
      </c>
      <c r="U61" s="165">
        <v>0</v>
      </c>
      <c r="V61" s="165">
        <v>0</v>
      </c>
      <c r="W61" s="165">
        <v>0</v>
      </c>
      <c r="X61" s="165">
        <v>0</v>
      </c>
      <c r="Y61" s="165">
        <v>0</v>
      </c>
      <c r="Z61" s="165">
        <v>0</v>
      </c>
      <c r="AA61" s="165">
        <f>SUM(R61:Z61)</f>
        <v>109820020.66</v>
      </c>
      <c r="AB61" s="165" t="s">
        <v>547</v>
      </c>
      <c r="AC61" s="165"/>
    </row>
    <row r="62" spans="1:29" ht="45">
      <c r="A62" s="61"/>
      <c r="B62" s="61"/>
      <c r="C62" s="61"/>
      <c r="D62" s="61"/>
      <c r="E62" s="58"/>
      <c r="F62" s="58"/>
      <c r="G62" s="58"/>
      <c r="H62" s="58"/>
      <c r="I62" s="58"/>
      <c r="J62" s="32" t="s">
        <v>576</v>
      </c>
      <c r="K62" s="207">
        <v>5.01</v>
      </c>
      <c r="L62" s="32" t="s">
        <v>580</v>
      </c>
      <c r="M62" s="8">
        <v>0</v>
      </c>
      <c r="N62" s="196">
        <v>1</v>
      </c>
      <c r="O62" s="44"/>
      <c r="P62" s="45"/>
      <c r="Q62" s="6"/>
      <c r="R62" s="167"/>
      <c r="S62" s="167"/>
      <c r="T62" s="167"/>
      <c r="U62" s="167"/>
      <c r="V62" s="167"/>
      <c r="W62" s="167"/>
      <c r="X62" s="167"/>
      <c r="Y62" s="167"/>
      <c r="Z62" s="167"/>
      <c r="AA62" s="167"/>
      <c r="AB62" s="167"/>
      <c r="AC62" s="167"/>
    </row>
    <row r="63" spans="1:29" ht="56.25">
      <c r="A63" s="61"/>
      <c r="B63" s="61"/>
      <c r="C63" s="61"/>
      <c r="D63" s="61"/>
      <c r="E63" s="58"/>
      <c r="F63" s="58"/>
      <c r="G63" s="58"/>
      <c r="H63" s="58"/>
      <c r="I63" s="58"/>
      <c r="J63" s="32" t="s">
        <v>577</v>
      </c>
      <c r="K63" s="207">
        <v>0.65</v>
      </c>
      <c r="L63" s="32" t="s">
        <v>581</v>
      </c>
      <c r="M63" s="8">
        <v>1</v>
      </c>
      <c r="N63" s="196">
        <v>1</v>
      </c>
      <c r="O63" s="44"/>
      <c r="P63" s="45"/>
      <c r="Q63" s="6"/>
      <c r="R63" s="167"/>
      <c r="S63" s="167"/>
      <c r="T63" s="167"/>
      <c r="U63" s="167"/>
      <c r="V63" s="167"/>
      <c r="W63" s="167"/>
      <c r="X63" s="167"/>
      <c r="Y63" s="167"/>
      <c r="Z63" s="167"/>
      <c r="AA63" s="167"/>
      <c r="AB63" s="167"/>
      <c r="AC63" s="167"/>
    </row>
    <row r="64" spans="1:29" ht="45">
      <c r="A64" s="61"/>
      <c r="B64" s="61"/>
      <c r="C64" s="61"/>
      <c r="D64" s="61"/>
      <c r="E64" s="58"/>
      <c r="F64" s="58"/>
      <c r="G64" s="58"/>
      <c r="H64" s="58"/>
      <c r="I64" s="58"/>
      <c r="J64" s="32" t="s">
        <v>578</v>
      </c>
      <c r="K64" s="207">
        <v>3.08</v>
      </c>
      <c r="L64" s="32" t="s">
        <v>582</v>
      </c>
      <c r="M64" s="8">
        <v>1</v>
      </c>
      <c r="N64" s="196">
        <v>1</v>
      </c>
      <c r="O64" s="44"/>
      <c r="P64" s="45"/>
      <c r="Q64" s="6"/>
      <c r="R64" s="167"/>
      <c r="S64" s="167"/>
      <c r="T64" s="167"/>
      <c r="U64" s="167"/>
      <c r="V64" s="167"/>
      <c r="W64" s="167"/>
      <c r="X64" s="167"/>
      <c r="Y64" s="167"/>
      <c r="Z64" s="167"/>
      <c r="AA64" s="167"/>
      <c r="AB64" s="167"/>
      <c r="AC64" s="167"/>
    </row>
    <row r="65" spans="1:29" ht="33.75">
      <c r="A65" s="61"/>
      <c r="B65" s="61"/>
      <c r="C65" s="61"/>
      <c r="D65" s="61"/>
      <c r="E65" s="58"/>
      <c r="F65" s="58"/>
      <c r="G65" s="59"/>
      <c r="H65" s="59"/>
      <c r="I65" s="59"/>
      <c r="J65" s="32" t="s">
        <v>579</v>
      </c>
      <c r="K65" s="207">
        <v>2.34</v>
      </c>
      <c r="L65" s="32" t="s">
        <v>583</v>
      </c>
      <c r="M65" s="8">
        <v>1</v>
      </c>
      <c r="N65" s="196">
        <v>1</v>
      </c>
      <c r="O65" s="44"/>
      <c r="P65" s="45"/>
      <c r="Q65" s="6"/>
      <c r="R65" s="166"/>
      <c r="S65" s="166"/>
      <c r="T65" s="166"/>
      <c r="U65" s="166"/>
      <c r="V65" s="166"/>
      <c r="W65" s="166"/>
      <c r="X65" s="166"/>
      <c r="Y65" s="166"/>
      <c r="Z65" s="166"/>
      <c r="AA65" s="166"/>
      <c r="AB65" s="166"/>
      <c r="AC65" s="166"/>
    </row>
    <row r="66" spans="1:29" ht="12.75">
      <c r="A66" s="83" t="s">
        <v>71</v>
      </c>
      <c r="B66" s="67"/>
      <c r="C66" s="67"/>
      <c r="D66" s="67"/>
      <c r="E66" s="67"/>
      <c r="F66" s="67"/>
      <c r="G66" s="67"/>
      <c r="H66" s="67"/>
      <c r="I66" s="76"/>
      <c r="J66" s="69"/>
      <c r="K66" s="77"/>
      <c r="L66" s="69"/>
      <c r="M66" s="78"/>
      <c r="N66" s="79"/>
      <c r="O66" s="80"/>
      <c r="P66" s="81"/>
      <c r="Q66" s="82"/>
      <c r="R66" s="85">
        <f>SUM(R61)</f>
        <v>109820020.66</v>
      </c>
      <c r="S66" s="85">
        <f aca="true" t="shared" si="5" ref="S66:AA66">SUM(S61)</f>
        <v>0</v>
      </c>
      <c r="T66" s="85">
        <f t="shared" si="5"/>
        <v>0</v>
      </c>
      <c r="U66" s="85">
        <f t="shared" si="5"/>
        <v>0</v>
      </c>
      <c r="V66" s="85">
        <f t="shared" si="5"/>
        <v>0</v>
      </c>
      <c r="W66" s="85">
        <f t="shared" si="5"/>
        <v>0</v>
      </c>
      <c r="X66" s="85">
        <f t="shared" si="5"/>
        <v>0</v>
      </c>
      <c r="Y66" s="85">
        <f t="shared" si="5"/>
        <v>0</v>
      </c>
      <c r="Z66" s="85">
        <f t="shared" si="5"/>
        <v>0</v>
      </c>
      <c r="AA66" s="85">
        <f t="shared" si="5"/>
        <v>109820020.66</v>
      </c>
      <c r="AB66" s="67"/>
      <c r="AC66" s="67"/>
    </row>
    <row r="67" spans="1:29" ht="12.75">
      <c r="A67" s="99" t="s">
        <v>30</v>
      </c>
      <c r="B67" s="100"/>
      <c r="C67" s="100"/>
      <c r="D67" s="100"/>
      <c r="E67" s="100"/>
      <c r="F67" s="100"/>
      <c r="G67" s="100"/>
      <c r="H67" s="100"/>
      <c r="I67" s="100"/>
      <c r="J67" s="100"/>
      <c r="K67" s="101"/>
      <c r="L67" s="100"/>
      <c r="M67" s="100"/>
      <c r="N67" s="100"/>
      <c r="O67" s="100"/>
      <c r="P67" s="100"/>
      <c r="Q67" s="100"/>
      <c r="R67" s="102">
        <f aca="true" t="shared" si="6" ref="R67:AA67">+R66+R60+R46+R28</f>
        <v>1954428329.5</v>
      </c>
      <c r="S67" s="102">
        <f t="shared" si="6"/>
        <v>0</v>
      </c>
      <c r="T67" s="102">
        <f t="shared" si="6"/>
        <v>0</v>
      </c>
      <c r="U67" s="102">
        <f t="shared" si="6"/>
        <v>4930478438.75</v>
      </c>
      <c r="V67" s="102">
        <f t="shared" si="6"/>
        <v>0</v>
      </c>
      <c r="W67" s="102">
        <f t="shared" si="6"/>
        <v>0</v>
      </c>
      <c r="X67" s="102">
        <f t="shared" si="6"/>
        <v>0</v>
      </c>
      <c r="Y67" s="102">
        <f t="shared" si="6"/>
        <v>0</v>
      </c>
      <c r="Z67" s="102">
        <f t="shared" si="6"/>
        <v>0</v>
      </c>
      <c r="AA67" s="102">
        <f t="shared" si="6"/>
        <v>6884906768.25</v>
      </c>
      <c r="AB67" s="100"/>
      <c r="AC67" s="100"/>
    </row>
  </sheetData>
  <sheetProtection/>
  <mergeCells count="24">
    <mergeCell ref="AB16:AB17"/>
    <mergeCell ref="AC16:AC17"/>
    <mergeCell ref="I16:I17"/>
    <mergeCell ref="J16:J17"/>
    <mergeCell ref="K16:K17"/>
    <mergeCell ref="L16:N16"/>
    <mergeCell ref="R16:Z16"/>
    <mergeCell ref="AA16:AA17"/>
    <mergeCell ref="C12:P12"/>
    <mergeCell ref="I13:U13"/>
    <mergeCell ref="A16:A17"/>
    <mergeCell ref="B16:B17"/>
    <mergeCell ref="C16:C17"/>
    <mergeCell ref="D16:D17"/>
    <mergeCell ref="E16:E17"/>
    <mergeCell ref="F16:F17"/>
    <mergeCell ref="G16:G17"/>
    <mergeCell ref="H16:H17"/>
    <mergeCell ref="A1:AB1"/>
    <mergeCell ref="A2:AB2"/>
    <mergeCell ref="A3:AB3"/>
    <mergeCell ref="A4:AB4"/>
    <mergeCell ref="A5:AB5"/>
    <mergeCell ref="I11:J1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79"/>
  <sheetViews>
    <sheetView zoomScale="30" zoomScaleNormal="30" zoomScalePageLayoutView="0" workbookViewId="0" topLeftCell="A16">
      <pane ySplit="2" topLeftCell="A69" activePane="bottomLeft" state="frozen"/>
      <selection pane="topLeft" activeCell="A16" sqref="A16"/>
      <selection pane="bottomLeft" activeCell="I27" sqref="I27"/>
    </sheetView>
  </sheetViews>
  <sheetFormatPr defaultColWidth="11.421875" defaultRowHeight="12.75"/>
  <cols>
    <col min="1" max="1" width="15.421875" style="0" customWidth="1"/>
    <col min="7" max="7" width="16.140625" style="0" customWidth="1"/>
    <col min="9" max="9" width="27.140625" style="0" customWidth="1"/>
    <col min="10" max="10" width="22.57421875" style="0" customWidth="1"/>
    <col min="11" max="11" width="14.421875" style="0" customWidth="1"/>
    <col min="12" max="12" width="20.00390625" style="0" customWidth="1"/>
    <col min="13" max="13" width="15.421875" style="0" bestFit="1" customWidth="1"/>
    <col min="14" max="14" width="13.57421875" style="0" bestFit="1" customWidth="1"/>
    <col min="15" max="15" width="23.00390625" style="0" customWidth="1"/>
    <col min="18" max="19" width="16.57421875" style="0" bestFit="1" customWidth="1"/>
    <col min="20" max="20" width="20.140625" style="0" bestFit="1" customWidth="1"/>
    <col min="21" max="21" width="18.140625" style="0" bestFit="1" customWidth="1"/>
    <col min="27" max="27" width="20.140625" style="0" bestFit="1" customWidth="1"/>
    <col min="28" max="28" width="15.00390625" style="0" bestFit="1" customWidth="1"/>
    <col min="29" max="29" width="16.7109375" style="0" customWidth="1"/>
  </cols>
  <sheetData>
    <row r="1" spans="1:29" ht="12.75">
      <c r="A1" s="246" t="s">
        <v>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19"/>
    </row>
    <row r="2" spans="1:29" ht="12.75">
      <c r="A2" s="246" t="s">
        <v>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19"/>
    </row>
    <row r="3" spans="1:29" ht="12.75">
      <c r="A3" s="246" t="s">
        <v>31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19"/>
    </row>
    <row r="4" spans="1:29" ht="12.75">
      <c r="A4" s="246" t="s">
        <v>32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19"/>
    </row>
    <row r="5" spans="1:29" ht="12.75">
      <c r="A5" s="246" t="s">
        <v>33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7"/>
      <c r="J11" s="237"/>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7" t="s">
        <v>143</v>
      </c>
      <c r="D12" s="237"/>
      <c r="E12" s="237"/>
      <c r="F12" s="237"/>
      <c r="G12" s="237"/>
      <c r="H12" s="237"/>
      <c r="I12" s="237"/>
      <c r="J12" s="237"/>
      <c r="K12" s="237"/>
      <c r="L12" s="237"/>
      <c r="M12" s="237"/>
      <c r="N12" s="237"/>
      <c r="O12" s="237"/>
      <c r="P12" s="237"/>
      <c r="Q12" s="22"/>
      <c r="R12" s="24"/>
      <c r="S12" s="24"/>
      <c r="T12" s="24"/>
      <c r="U12" s="24"/>
      <c r="V12" s="25"/>
      <c r="W12" s="25"/>
      <c r="X12" s="25"/>
      <c r="Y12" s="25"/>
      <c r="Z12" s="25"/>
      <c r="AA12" s="25"/>
      <c r="AB12" s="19"/>
      <c r="AC12" s="19"/>
    </row>
    <row r="13" spans="1:29" ht="12.75">
      <c r="A13" s="19"/>
      <c r="B13" s="19"/>
      <c r="C13" s="19"/>
      <c r="D13" s="19"/>
      <c r="E13" s="19"/>
      <c r="F13" s="19"/>
      <c r="G13" s="22"/>
      <c r="H13" s="22"/>
      <c r="I13" s="237"/>
      <c r="J13" s="237"/>
      <c r="K13" s="237"/>
      <c r="L13" s="237"/>
      <c r="M13" s="237"/>
      <c r="N13" s="237"/>
      <c r="O13" s="237"/>
      <c r="P13" s="237"/>
      <c r="Q13" s="237"/>
      <c r="R13" s="237"/>
      <c r="S13" s="237"/>
      <c r="T13" s="237"/>
      <c r="U13" s="237"/>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33" t="s">
        <v>9</v>
      </c>
      <c r="B16" s="235" t="s">
        <v>10</v>
      </c>
      <c r="C16" s="235" t="s">
        <v>0</v>
      </c>
      <c r="D16" s="235" t="s">
        <v>10</v>
      </c>
      <c r="E16" s="235" t="s">
        <v>12</v>
      </c>
      <c r="F16" s="235" t="s">
        <v>10</v>
      </c>
      <c r="G16" s="242" t="s">
        <v>18</v>
      </c>
      <c r="H16" s="242" t="s">
        <v>10</v>
      </c>
      <c r="I16" s="242" t="s">
        <v>19</v>
      </c>
      <c r="J16" s="240" t="s">
        <v>20</v>
      </c>
      <c r="K16" s="240" t="s">
        <v>21</v>
      </c>
      <c r="L16" s="242" t="s">
        <v>4</v>
      </c>
      <c r="M16" s="242"/>
      <c r="N16" s="242"/>
      <c r="O16" s="51"/>
      <c r="P16" s="51"/>
      <c r="Q16" s="28"/>
      <c r="R16" s="238" t="s">
        <v>14</v>
      </c>
      <c r="S16" s="238"/>
      <c r="T16" s="238"/>
      <c r="U16" s="238"/>
      <c r="V16" s="238"/>
      <c r="W16" s="238"/>
      <c r="X16" s="238"/>
      <c r="Y16" s="238"/>
      <c r="Z16" s="238"/>
      <c r="AA16" s="238" t="s">
        <v>22</v>
      </c>
      <c r="AB16" s="242" t="s">
        <v>3</v>
      </c>
      <c r="AC16" s="244" t="s">
        <v>13</v>
      </c>
    </row>
    <row r="17" spans="1:29" ht="36">
      <c r="A17" s="234"/>
      <c r="B17" s="236"/>
      <c r="C17" s="236"/>
      <c r="D17" s="236"/>
      <c r="E17" s="236"/>
      <c r="F17" s="236"/>
      <c r="G17" s="243"/>
      <c r="H17" s="243"/>
      <c r="I17" s="243"/>
      <c r="J17" s="241"/>
      <c r="K17" s="241"/>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39"/>
      <c r="AB17" s="243"/>
      <c r="AC17" s="245"/>
    </row>
    <row r="18" spans="1:29" ht="67.5" customHeight="1">
      <c r="A18" s="60" t="s">
        <v>1086</v>
      </c>
      <c r="B18" s="60">
        <v>2</v>
      </c>
      <c r="C18" s="60"/>
      <c r="D18" s="60"/>
      <c r="E18" s="115" t="s">
        <v>144</v>
      </c>
      <c r="F18" s="115" t="s">
        <v>366</v>
      </c>
      <c r="G18" s="115" t="s">
        <v>145</v>
      </c>
      <c r="H18" s="115" t="s">
        <v>367</v>
      </c>
      <c r="I18" s="172" t="s">
        <v>146</v>
      </c>
      <c r="J18" s="172" t="s">
        <v>750</v>
      </c>
      <c r="K18" s="225">
        <v>0.15888461538461537</v>
      </c>
      <c r="L18" s="115" t="s">
        <v>752</v>
      </c>
      <c r="M18" s="149">
        <v>0</v>
      </c>
      <c r="N18" s="149">
        <v>5</v>
      </c>
      <c r="O18" s="33" t="s">
        <v>1102</v>
      </c>
      <c r="P18" s="34" t="s">
        <v>1097</v>
      </c>
      <c r="Q18" s="33" t="s">
        <v>758</v>
      </c>
      <c r="R18" s="151">
        <v>369750000</v>
      </c>
      <c r="S18" s="151">
        <v>125000000</v>
      </c>
      <c r="T18" s="151">
        <v>0</v>
      </c>
      <c r="U18" s="151">
        <v>0</v>
      </c>
      <c r="V18" s="151">
        <v>0</v>
      </c>
      <c r="W18" s="151">
        <v>0</v>
      </c>
      <c r="X18" s="151">
        <v>0</v>
      </c>
      <c r="Y18" s="151">
        <v>0</v>
      </c>
      <c r="Z18" s="151">
        <v>0</v>
      </c>
      <c r="AA18" s="151">
        <f aca="true" t="shared" si="0" ref="AA18:AA26">SUM(R18:Z18)</f>
        <v>494750000</v>
      </c>
      <c r="AB18" s="57" t="s">
        <v>755</v>
      </c>
      <c r="AC18" s="57"/>
    </row>
    <row r="19" spans="1:29" ht="67.5" customHeight="1">
      <c r="A19" s="61"/>
      <c r="B19" s="61"/>
      <c r="C19" s="61"/>
      <c r="D19" s="61"/>
      <c r="E19" s="117"/>
      <c r="F19" s="117"/>
      <c r="G19" s="117"/>
      <c r="H19" s="117"/>
      <c r="I19" s="117"/>
      <c r="J19" s="117"/>
      <c r="K19" s="117"/>
      <c r="L19" s="117"/>
      <c r="M19" s="117"/>
      <c r="N19" s="117"/>
      <c r="O19" s="33" t="s">
        <v>754</v>
      </c>
      <c r="P19" s="34" t="s">
        <v>1098</v>
      </c>
      <c r="Q19" s="33" t="s">
        <v>758</v>
      </c>
      <c r="R19" s="168"/>
      <c r="S19" s="168"/>
      <c r="T19" s="168"/>
      <c r="U19" s="168"/>
      <c r="V19" s="168"/>
      <c r="W19" s="168"/>
      <c r="X19" s="168"/>
      <c r="Y19" s="168"/>
      <c r="Z19" s="168"/>
      <c r="AA19" s="168"/>
      <c r="AB19" s="58"/>
      <c r="AC19" s="58"/>
    </row>
    <row r="20" spans="1:29" ht="67.5" customHeight="1">
      <c r="A20" s="61"/>
      <c r="B20" s="61"/>
      <c r="C20" s="61"/>
      <c r="D20" s="61"/>
      <c r="E20" s="117"/>
      <c r="F20" s="117"/>
      <c r="G20" s="117"/>
      <c r="H20" s="117"/>
      <c r="I20" s="117"/>
      <c r="J20" s="117"/>
      <c r="K20" s="117"/>
      <c r="L20" s="117"/>
      <c r="M20" s="117"/>
      <c r="N20" s="117"/>
      <c r="O20" s="33" t="s">
        <v>1101</v>
      </c>
      <c r="P20" s="34" t="s">
        <v>1099</v>
      </c>
      <c r="Q20" s="33" t="s">
        <v>758</v>
      </c>
      <c r="R20" s="168"/>
      <c r="S20" s="168"/>
      <c r="T20" s="168"/>
      <c r="U20" s="168"/>
      <c r="V20" s="168"/>
      <c r="W20" s="168"/>
      <c r="X20" s="168"/>
      <c r="Y20" s="168"/>
      <c r="Z20" s="168"/>
      <c r="AA20" s="168"/>
      <c r="AB20" s="58"/>
      <c r="AC20" s="58"/>
    </row>
    <row r="21" spans="1:29" ht="101.25">
      <c r="A21" s="61"/>
      <c r="B21" s="61"/>
      <c r="C21" s="61"/>
      <c r="D21" s="61"/>
      <c r="E21" s="117"/>
      <c r="F21" s="117"/>
      <c r="G21" s="117"/>
      <c r="H21" s="117"/>
      <c r="I21" s="116"/>
      <c r="J21" s="117"/>
      <c r="K21" s="117"/>
      <c r="L21" s="116"/>
      <c r="M21" s="116"/>
      <c r="N21" s="116"/>
      <c r="O21" s="33" t="s">
        <v>757</v>
      </c>
      <c r="P21" s="34" t="s">
        <v>1100</v>
      </c>
      <c r="Q21" s="33" t="s">
        <v>758</v>
      </c>
      <c r="R21" s="152"/>
      <c r="S21" s="152"/>
      <c r="T21" s="152"/>
      <c r="U21" s="152"/>
      <c r="V21" s="152"/>
      <c r="W21" s="152"/>
      <c r="X21" s="152"/>
      <c r="Y21" s="152"/>
      <c r="Z21" s="152"/>
      <c r="AA21" s="152"/>
      <c r="AB21" s="59"/>
      <c r="AC21" s="59"/>
    </row>
    <row r="22" spans="1:29" ht="67.5" customHeight="1">
      <c r="A22" s="61"/>
      <c r="B22" s="61"/>
      <c r="C22" s="61"/>
      <c r="D22" s="61"/>
      <c r="E22" s="117"/>
      <c r="F22" s="117"/>
      <c r="G22" s="117"/>
      <c r="H22" s="117"/>
      <c r="I22" s="116" t="s">
        <v>279</v>
      </c>
      <c r="J22" s="116"/>
      <c r="K22" s="116"/>
      <c r="L22" s="115" t="s">
        <v>752</v>
      </c>
      <c r="M22" s="54">
        <v>0</v>
      </c>
      <c r="N22" s="54">
        <v>5</v>
      </c>
      <c r="O22" s="33" t="s">
        <v>782</v>
      </c>
      <c r="P22" s="34" t="s">
        <v>1100</v>
      </c>
      <c r="Q22" s="33" t="s">
        <v>758</v>
      </c>
      <c r="R22" s="2">
        <v>0</v>
      </c>
      <c r="S22" s="1">
        <v>0</v>
      </c>
      <c r="T22" s="1">
        <v>0</v>
      </c>
      <c r="U22" s="1">
        <v>200000000</v>
      </c>
      <c r="V22" s="1">
        <v>0</v>
      </c>
      <c r="W22" s="1">
        <v>0</v>
      </c>
      <c r="X22" s="1">
        <v>0</v>
      </c>
      <c r="Y22" s="1">
        <v>0</v>
      </c>
      <c r="Z22" s="1">
        <v>0</v>
      </c>
      <c r="AA22" s="1">
        <f t="shared" si="0"/>
        <v>200000000</v>
      </c>
      <c r="AB22" s="10" t="s">
        <v>755</v>
      </c>
      <c r="AC22" s="35"/>
    </row>
    <row r="23" spans="1:29" ht="101.25">
      <c r="A23" s="61"/>
      <c r="B23" s="61"/>
      <c r="C23" s="61"/>
      <c r="D23" s="61"/>
      <c r="E23" s="117"/>
      <c r="F23" s="117"/>
      <c r="G23" s="116"/>
      <c r="H23" s="116"/>
      <c r="I23" s="116" t="s">
        <v>280</v>
      </c>
      <c r="J23" s="7" t="s">
        <v>751</v>
      </c>
      <c r="K23" s="188">
        <v>9.48</v>
      </c>
      <c r="L23" s="7" t="s">
        <v>753</v>
      </c>
      <c r="M23" s="8">
        <v>0</v>
      </c>
      <c r="N23" s="54">
        <v>9</v>
      </c>
      <c r="O23" s="33" t="s">
        <v>759</v>
      </c>
      <c r="P23" s="34" t="s">
        <v>1103</v>
      </c>
      <c r="Q23" s="33" t="s">
        <v>737</v>
      </c>
      <c r="R23" s="2">
        <v>0</v>
      </c>
      <c r="S23" s="1">
        <v>0</v>
      </c>
      <c r="T23" s="1">
        <v>0</v>
      </c>
      <c r="U23" s="1">
        <v>1000000000</v>
      </c>
      <c r="V23" s="1">
        <v>0</v>
      </c>
      <c r="W23" s="1">
        <v>0</v>
      </c>
      <c r="X23" s="1">
        <v>0</v>
      </c>
      <c r="Y23" s="1">
        <v>0</v>
      </c>
      <c r="Z23" s="1">
        <v>0</v>
      </c>
      <c r="AA23" s="1">
        <f t="shared" si="0"/>
        <v>1000000000</v>
      </c>
      <c r="AB23" s="10" t="s">
        <v>756</v>
      </c>
      <c r="AC23" s="35"/>
    </row>
    <row r="24" spans="1:29" ht="45" customHeight="1">
      <c r="A24" s="61"/>
      <c r="B24" s="61"/>
      <c r="C24" s="61"/>
      <c r="D24" s="61"/>
      <c r="E24" s="117"/>
      <c r="F24" s="117"/>
      <c r="G24" s="115" t="s">
        <v>147</v>
      </c>
      <c r="H24" s="115" t="s">
        <v>368</v>
      </c>
      <c r="I24" s="32" t="s">
        <v>148</v>
      </c>
      <c r="J24" s="103" t="s">
        <v>760</v>
      </c>
      <c r="K24" s="207">
        <v>0.76</v>
      </c>
      <c r="L24" s="7" t="s">
        <v>761</v>
      </c>
      <c r="M24" s="8">
        <v>0</v>
      </c>
      <c r="N24" s="54">
        <v>8</v>
      </c>
      <c r="O24" s="33" t="s">
        <v>762</v>
      </c>
      <c r="P24" s="4" t="s">
        <v>1105</v>
      </c>
      <c r="Q24" s="33" t="s">
        <v>720</v>
      </c>
      <c r="R24" s="3">
        <v>200880040</v>
      </c>
      <c r="S24" s="3">
        <v>0</v>
      </c>
      <c r="T24" s="1">
        <v>0</v>
      </c>
      <c r="U24" s="1">
        <v>0</v>
      </c>
      <c r="V24" s="1">
        <v>0</v>
      </c>
      <c r="W24" s="1">
        <v>0</v>
      </c>
      <c r="X24" s="1">
        <v>0</v>
      </c>
      <c r="Y24" s="1">
        <v>0</v>
      </c>
      <c r="Z24" s="1">
        <v>0</v>
      </c>
      <c r="AA24" s="1">
        <f t="shared" si="0"/>
        <v>200880040</v>
      </c>
      <c r="AB24" s="9" t="s">
        <v>763</v>
      </c>
      <c r="AC24" s="35"/>
    </row>
    <row r="25" spans="1:29" ht="67.5" customHeight="1">
      <c r="A25" s="61"/>
      <c r="B25" s="61"/>
      <c r="C25" s="61"/>
      <c r="D25" s="61"/>
      <c r="E25" s="117"/>
      <c r="F25" s="117"/>
      <c r="G25" s="117"/>
      <c r="H25" s="117"/>
      <c r="I25" s="7" t="s">
        <v>281</v>
      </c>
      <c r="J25" s="172" t="s">
        <v>750</v>
      </c>
      <c r="K25" s="207">
        <v>15.89</v>
      </c>
      <c r="L25" s="172" t="s">
        <v>752</v>
      </c>
      <c r="M25" s="149">
        <v>0</v>
      </c>
      <c r="N25" s="149">
        <v>5</v>
      </c>
      <c r="O25" s="7" t="s">
        <v>281</v>
      </c>
      <c r="P25" s="4" t="s">
        <v>1106</v>
      </c>
      <c r="Q25" s="33" t="s">
        <v>758</v>
      </c>
      <c r="R25" s="3">
        <v>0</v>
      </c>
      <c r="S25" s="3">
        <v>0</v>
      </c>
      <c r="T25" s="1">
        <v>0</v>
      </c>
      <c r="U25" s="1">
        <v>200000000</v>
      </c>
      <c r="V25" s="1">
        <v>0</v>
      </c>
      <c r="W25" s="1">
        <v>0</v>
      </c>
      <c r="X25" s="1">
        <v>0</v>
      </c>
      <c r="Y25" s="1">
        <v>0</v>
      </c>
      <c r="Z25" s="1">
        <v>0</v>
      </c>
      <c r="AA25" s="1">
        <f t="shared" si="0"/>
        <v>200000000</v>
      </c>
      <c r="AB25" s="9" t="s">
        <v>755</v>
      </c>
      <c r="AC25" s="35" t="s">
        <v>764</v>
      </c>
    </row>
    <row r="26" spans="1:29" ht="78.75">
      <c r="A26" s="61"/>
      <c r="B26" s="61"/>
      <c r="C26" s="61"/>
      <c r="D26" s="61"/>
      <c r="E26" s="117"/>
      <c r="F26" s="117"/>
      <c r="G26" s="116"/>
      <c r="H26" s="116"/>
      <c r="I26" s="32" t="s">
        <v>282</v>
      </c>
      <c r="J26" s="172" t="s">
        <v>586</v>
      </c>
      <c r="K26" s="207">
        <v>9.86</v>
      </c>
      <c r="L26" s="172" t="s">
        <v>587</v>
      </c>
      <c r="M26" s="149">
        <v>0</v>
      </c>
      <c r="N26" s="149">
        <v>80</v>
      </c>
      <c r="O26" s="33" t="s">
        <v>765</v>
      </c>
      <c r="P26" s="4" t="s">
        <v>1107</v>
      </c>
      <c r="Q26" s="33" t="s">
        <v>717</v>
      </c>
      <c r="R26" s="3">
        <v>0</v>
      </c>
      <c r="S26" s="3">
        <v>0</v>
      </c>
      <c r="T26" s="1">
        <v>0</v>
      </c>
      <c r="U26" s="1">
        <v>100000000</v>
      </c>
      <c r="V26" s="1">
        <v>0</v>
      </c>
      <c r="W26" s="1">
        <v>0</v>
      </c>
      <c r="X26" s="1">
        <v>0</v>
      </c>
      <c r="Y26" s="1">
        <v>0</v>
      </c>
      <c r="Z26" s="1">
        <v>0</v>
      </c>
      <c r="AA26" s="1">
        <f t="shared" si="0"/>
        <v>100000000</v>
      </c>
      <c r="AB26" s="9" t="s">
        <v>766</v>
      </c>
      <c r="AC26" s="35"/>
    </row>
    <row r="27" spans="1:29" ht="56.25">
      <c r="A27" s="61"/>
      <c r="B27" s="61"/>
      <c r="C27" s="61"/>
      <c r="D27" s="61"/>
      <c r="E27" s="117"/>
      <c r="F27" s="117"/>
      <c r="G27" s="115" t="s">
        <v>149</v>
      </c>
      <c r="H27" s="115" t="s">
        <v>369</v>
      </c>
      <c r="I27" s="180" t="s">
        <v>150</v>
      </c>
      <c r="J27" s="103" t="s">
        <v>767</v>
      </c>
      <c r="K27" s="157"/>
      <c r="L27" s="7"/>
      <c r="M27" s="8"/>
      <c r="N27" s="36"/>
      <c r="O27" s="33"/>
      <c r="P27" s="4"/>
      <c r="Q27" s="33"/>
      <c r="R27" s="3">
        <v>0</v>
      </c>
      <c r="S27" s="3">
        <v>71250000</v>
      </c>
      <c r="T27" s="1">
        <v>0</v>
      </c>
      <c r="U27" s="1">
        <v>0</v>
      </c>
      <c r="V27" s="1">
        <v>0</v>
      </c>
      <c r="W27" s="1">
        <v>0</v>
      </c>
      <c r="X27" s="1">
        <v>0</v>
      </c>
      <c r="Y27" s="1">
        <v>0</v>
      </c>
      <c r="Z27" s="1">
        <v>0</v>
      </c>
      <c r="AA27" s="1">
        <f aca="true" t="shared" si="1" ref="AA27:AA77">SUM(R27:Z27)</f>
        <v>71250000</v>
      </c>
      <c r="AB27" s="9"/>
      <c r="AC27" s="103" t="s">
        <v>767</v>
      </c>
    </row>
    <row r="28" spans="1:29" ht="78.75">
      <c r="A28" s="61"/>
      <c r="B28" s="61"/>
      <c r="C28" s="61"/>
      <c r="D28" s="61"/>
      <c r="E28" s="117"/>
      <c r="F28" s="117"/>
      <c r="G28" s="117"/>
      <c r="H28" s="117"/>
      <c r="I28" s="32" t="s">
        <v>283</v>
      </c>
      <c r="J28" s="103" t="s">
        <v>588</v>
      </c>
      <c r="K28" s="207">
        <v>17.46</v>
      </c>
      <c r="L28" s="7" t="s">
        <v>589</v>
      </c>
      <c r="M28" s="8">
        <v>0</v>
      </c>
      <c r="N28" s="174">
        <v>6</v>
      </c>
      <c r="O28" s="33" t="s">
        <v>773</v>
      </c>
      <c r="P28" s="4" t="s">
        <v>1096</v>
      </c>
      <c r="Q28" s="33" t="s">
        <v>683</v>
      </c>
      <c r="R28" s="3">
        <v>0</v>
      </c>
      <c r="S28" s="3">
        <v>0</v>
      </c>
      <c r="T28" s="1">
        <v>0</v>
      </c>
      <c r="U28" s="1">
        <v>3700000000</v>
      </c>
      <c r="V28" s="1">
        <v>0</v>
      </c>
      <c r="W28" s="1">
        <v>0</v>
      </c>
      <c r="X28" s="1">
        <v>0</v>
      </c>
      <c r="Y28" s="1">
        <v>0</v>
      </c>
      <c r="Z28" s="1">
        <v>0</v>
      </c>
      <c r="AA28" s="1">
        <f t="shared" si="1"/>
        <v>3700000000</v>
      </c>
      <c r="AB28" s="9" t="s">
        <v>774</v>
      </c>
      <c r="AC28" s="35"/>
    </row>
    <row r="29" spans="1:29" ht="78.75">
      <c r="A29" s="61"/>
      <c r="B29" s="61"/>
      <c r="C29" s="61"/>
      <c r="D29" s="61"/>
      <c r="E29" s="117"/>
      <c r="F29" s="117"/>
      <c r="G29" s="115" t="s">
        <v>203</v>
      </c>
      <c r="H29" s="115" t="s">
        <v>370</v>
      </c>
      <c r="I29" s="32" t="s">
        <v>205</v>
      </c>
      <c r="J29" s="115" t="s">
        <v>584</v>
      </c>
      <c r="K29" s="208">
        <v>45</v>
      </c>
      <c r="L29" s="115" t="s">
        <v>585</v>
      </c>
      <c r="M29" s="149">
        <v>15</v>
      </c>
      <c r="N29" s="149">
        <v>15</v>
      </c>
      <c r="O29" s="32" t="s">
        <v>205</v>
      </c>
      <c r="P29" s="4" t="s">
        <v>1108</v>
      </c>
      <c r="Q29" s="33" t="s">
        <v>758</v>
      </c>
      <c r="R29" s="3">
        <v>0</v>
      </c>
      <c r="S29" s="3">
        <v>0</v>
      </c>
      <c r="T29" s="1">
        <v>134557248</v>
      </c>
      <c r="U29" s="1">
        <v>0</v>
      </c>
      <c r="V29" s="1">
        <v>0</v>
      </c>
      <c r="W29" s="1">
        <v>0</v>
      </c>
      <c r="X29" s="1">
        <v>0</v>
      </c>
      <c r="Y29" s="1">
        <v>0</v>
      </c>
      <c r="Z29" s="1">
        <v>0</v>
      </c>
      <c r="AA29" s="1">
        <f t="shared" si="1"/>
        <v>134557248</v>
      </c>
      <c r="AB29" s="9" t="s">
        <v>779</v>
      </c>
      <c r="AC29" s="35"/>
    </row>
    <row r="30" spans="1:29" ht="90">
      <c r="A30" s="61"/>
      <c r="B30" s="61"/>
      <c r="C30" s="61"/>
      <c r="D30" s="61"/>
      <c r="E30" s="117"/>
      <c r="F30" s="117"/>
      <c r="G30" s="117"/>
      <c r="H30" s="117"/>
      <c r="I30" s="32" t="s">
        <v>206</v>
      </c>
      <c r="J30" s="117"/>
      <c r="K30" s="117"/>
      <c r="L30" s="117"/>
      <c r="M30" s="117"/>
      <c r="N30" s="117"/>
      <c r="O30" s="32" t="s">
        <v>206</v>
      </c>
      <c r="P30" s="4" t="s">
        <v>1109</v>
      </c>
      <c r="Q30" s="33" t="s">
        <v>758</v>
      </c>
      <c r="R30" s="3">
        <v>0</v>
      </c>
      <c r="S30" s="3">
        <v>0</v>
      </c>
      <c r="T30" s="1">
        <v>4803229892.45</v>
      </c>
      <c r="U30" s="1">
        <v>0</v>
      </c>
      <c r="V30" s="1">
        <v>0</v>
      </c>
      <c r="W30" s="1">
        <v>0</v>
      </c>
      <c r="X30" s="1">
        <v>0</v>
      </c>
      <c r="Y30" s="1">
        <v>0</v>
      </c>
      <c r="Z30" s="1">
        <v>0</v>
      </c>
      <c r="AA30" s="1">
        <f t="shared" si="1"/>
        <v>4803229892.45</v>
      </c>
      <c r="AB30" s="9" t="s">
        <v>779</v>
      </c>
      <c r="AC30" s="35"/>
    </row>
    <row r="31" spans="1:29" ht="90">
      <c r="A31" s="61"/>
      <c r="B31" s="61"/>
      <c r="C31" s="61"/>
      <c r="D31" s="61"/>
      <c r="E31" s="117"/>
      <c r="F31" s="117"/>
      <c r="G31" s="117"/>
      <c r="H31" s="117"/>
      <c r="I31" s="32" t="s">
        <v>207</v>
      </c>
      <c r="J31" s="117"/>
      <c r="K31" s="117"/>
      <c r="L31" s="117"/>
      <c r="M31" s="117"/>
      <c r="N31" s="117"/>
      <c r="O31" s="32" t="s">
        <v>207</v>
      </c>
      <c r="P31" s="4" t="s">
        <v>1110</v>
      </c>
      <c r="Q31" s="33" t="s">
        <v>758</v>
      </c>
      <c r="R31" s="3">
        <v>0</v>
      </c>
      <c r="S31" s="3">
        <v>0</v>
      </c>
      <c r="T31" s="1">
        <v>178375367.57</v>
      </c>
      <c r="U31" s="1">
        <v>0</v>
      </c>
      <c r="V31" s="1">
        <v>0</v>
      </c>
      <c r="W31" s="1">
        <v>0</v>
      </c>
      <c r="X31" s="1">
        <v>0</v>
      </c>
      <c r="Y31" s="1">
        <v>0</v>
      </c>
      <c r="Z31" s="1">
        <v>0</v>
      </c>
      <c r="AA31" s="1">
        <f t="shared" si="1"/>
        <v>178375367.57</v>
      </c>
      <c r="AB31" s="9" t="s">
        <v>779</v>
      </c>
      <c r="AC31" s="35"/>
    </row>
    <row r="32" spans="1:29" ht="123.75">
      <c r="A32" s="61"/>
      <c r="B32" s="61"/>
      <c r="C32" s="61"/>
      <c r="D32" s="61"/>
      <c r="E32" s="117"/>
      <c r="F32" s="117"/>
      <c r="G32" s="117"/>
      <c r="H32" s="117"/>
      <c r="I32" s="32" t="s">
        <v>208</v>
      </c>
      <c r="J32" s="117"/>
      <c r="K32" s="117"/>
      <c r="L32" s="117"/>
      <c r="M32" s="117"/>
      <c r="N32" s="117"/>
      <c r="O32" s="32" t="s">
        <v>208</v>
      </c>
      <c r="P32" s="4" t="s">
        <v>1110</v>
      </c>
      <c r="Q32" s="33" t="s">
        <v>758</v>
      </c>
      <c r="R32" s="3">
        <v>0</v>
      </c>
      <c r="S32" s="3">
        <v>0</v>
      </c>
      <c r="T32" s="1">
        <v>375360481</v>
      </c>
      <c r="U32" s="1">
        <v>0</v>
      </c>
      <c r="V32" s="1">
        <v>0</v>
      </c>
      <c r="W32" s="1">
        <v>0</v>
      </c>
      <c r="X32" s="1">
        <v>0</v>
      </c>
      <c r="Y32" s="1">
        <v>0</v>
      </c>
      <c r="Z32" s="1">
        <v>0</v>
      </c>
      <c r="AA32" s="1">
        <f t="shared" si="1"/>
        <v>375360481</v>
      </c>
      <c r="AB32" s="9" t="s">
        <v>779</v>
      </c>
      <c r="AC32" s="35"/>
    </row>
    <row r="33" spans="1:29" ht="78.75">
      <c r="A33" s="61"/>
      <c r="B33" s="61"/>
      <c r="C33" s="61"/>
      <c r="D33" s="61"/>
      <c r="E33" s="117"/>
      <c r="F33" s="117"/>
      <c r="G33" s="117"/>
      <c r="H33" s="117"/>
      <c r="I33" s="32" t="s">
        <v>209</v>
      </c>
      <c r="J33" s="117"/>
      <c r="K33" s="117"/>
      <c r="L33" s="117"/>
      <c r="M33" s="117"/>
      <c r="N33" s="117"/>
      <c r="O33" s="32" t="s">
        <v>209</v>
      </c>
      <c r="P33" s="4" t="s">
        <v>1110</v>
      </c>
      <c r="Q33" s="33" t="s">
        <v>758</v>
      </c>
      <c r="R33" s="3">
        <v>0</v>
      </c>
      <c r="S33" s="3">
        <v>0</v>
      </c>
      <c r="T33" s="1">
        <v>290521648.86</v>
      </c>
      <c r="U33" s="1">
        <v>0</v>
      </c>
      <c r="V33" s="1">
        <v>0</v>
      </c>
      <c r="W33" s="1">
        <v>0</v>
      </c>
      <c r="X33" s="1">
        <v>0</v>
      </c>
      <c r="Y33" s="1">
        <v>0</v>
      </c>
      <c r="Z33" s="1">
        <v>0</v>
      </c>
      <c r="AA33" s="1">
        <f t="shared" si="1"/>
        <v>290521648.86</v>
      </c>
      <c r="AB33" s="9" t="s">
        <v>779</v>
      </c>
      <c r="AC33" s="35"/>
    </row>
    <row r="34" spans="1:29" ht="78.75">
      <c r="A34" s="61"/>
      <c r="B34" s="61"/>
      <c r="C34" s="61"/>
      <c r="D34" s="61"/>
      <c r="E34" s="117"/>
      <c r="F34" s="117"/>
      <c r="G34" s="117"/>
      <c r="H34" s="117"/>
      <c r="I34" s="32" t="s">
        <v>210</v>
      </c>
      <c r="J34" s="117"/>
      <c r="K34" s="117"/>
      <c r="L34" s="117"/>
      <c r="M34" s="117"/>
      <c r="N34" s="117"/>
      <c r="O34" s="32" t="s">
        <v>210</v>
      </c>
      <c r="P34" s="4" t="s">
        <v>1110</v>
      </c>
      <c r="Q34" s="33" t="s">
        <v>758</v>
      </c>
      <c r="R34" s="3">
        <v>0</v>
      </c>
      <c r="S34" s="3">
        <v>0</v>
      </c>
      <c r="T34" s="1">
        <v>410148210</v>
      </c>
      <c r="U34" s="1">
        <v>0</v>
      </c>
      <c r="V34" s="1">
        <v>0</v>
      </c>
      <c r="W34" s="1">
        <v>0</v>
      </c>
      <c r="X34" s="1">
        <v>0</v>
      </c>
      <c r="Y34" s="1">
        <v>0</v>
      </c>
      <c r="Z34" s="1">
        <v>0</v>
      </c>
      <c r="AA34" s="1">
        <f t="shared" si="1"/>
        <v>410148210</v>
      </c>
      <c r="AB34" s="9" t="s">
        <v>779</v>
      </c>
      <c r="AC34" s="35"/>
    </row>
    <row r="35" spans="1:29" ht="101.25">
      <c r="A35" s="61"/>
      <c r="B35" s="61"/>
      <c r="C35" s="61"/>
      <c r="D35" s="61"/>
      <c r="E35" s="117"/>
      <c r="F35" s="117"/>
      <c r="G35" s="117"/>
      <c r="H35" s="117"/>
      <c r="I35" s="32" t="s">
        <v>211</v>
      </c>
      <c r="J35" s="117"/>
      <c r="K35" s="117"/>
      <c r="L35" s="117"/>
      <c r="M35" s="117"/>
      <c r="N35" s="117"/>
      <c r="O35" s="32" t="s">
        <v>211</v>
      </c>
      <c r="P35" s="4" t="s">
        <v>1110</v>
      </c>
      <c r="Q35" s="33" t="s">
        <v>758</v>
      </c>
      <c r="R35" s="3">
        <v>0</v>
      </c>
      <c r="S35" s="3">
        <v>0</v>
      </c>
      <c r="T35" s="1">
        <v>22296920.95</v>
      </c>
      <c r="U35" s="1">
        <v>0</v>
      </c>
      <c r="V35" s="1">
        <v>0</v>
      </c>
      <c r="W35" s="1">
        <v>0</v>
      </c>
      <c r="X35" s="1">
        <v>0</v>
      </c>
      <c r="Y35" s="1">
        <v>0</v>
      </c>
      <c r="Z35" s="1">
        <v>0</v>
      </c>
      <c r="AA35" s="1">
        <f t="shared" si="1"/>
        <v>22296920.95</v>
      </c>
      <c r="AB35" s="9" t="s">
        <v>779</v>
      </c>
      <c r="AC35" s="35"/>
    </row>
    <row r="36" spans="1:29" ht="101.25">
      <c r="A36" s="61"/>
      <c r="B36" s="61"/>
      <c r="C36" s="61"/>
      <c r="D36" s="61"/>
      <c r="E36" s="117"/>
      <c r="F36" s="117"/>
      <c r="G36" s="117"/>
      <c r="H36" s="117"/>
      <c r="I36" s="32" t="s">
        <v>212</v>
      </c>
      <c r="J36" s="117"/>
      <c r="K36" s="117"/>
      <c r="L36" s="117"/>
      <c r="M36" s="117"/>
      <c r="N36" s="117"/>
      <c r="O36" s="32" t="s">
        <v>212</v>
      </c>
      <c r="P36" s="4" t="s">
        <v>1110</v>
      </c>
      <c r="Q36" s="33" t="s">
        <v>758</v>
      </c>
      <c r="R36" s="3">
        <v>0</v>
      </c>
      <c r="S36" s="3">
        <v>0</v>
      </c>
      <c r="T36" s="1">
        <v>133781525.68</v>
      </c>
      <c r="U36" s="1">
        <v>0</v>
      </c>
      <c r="V36" s="1">
        <v>0</v>
      </c>
      <c r="W36" s="1">
        <v>0</v>
      </c>
      <c r="X36" s="1">
        <v>0</v>
      </c>
      <c r="Y36" s="1">
        <v>0</v>
      </c>
      <c r="Z36" s="1">
        <v>0</v>
      </c>
      <c r="AA36" s="1">
        <f t="shared" si="1"/>
        <v>133781525.68</v>
      </c>
      <c r="AB36" s="9" t="s">
        <v>779</v>
      </c>
      <c r="AC36" s="35"/>
    </row>
    <row r="37" spans="1:29" ht="101.25">
      <c r="A37" s="61"/>
      <c r="B37" s="61"/>
      <c r="C37" s="61"/>
      <c r="D37" s="61"/>
      <c r="E37" s="117"/>
      <c r="F37" s="117"/>
      <c r="G37" s="117"/>
      <c r="H37" s="117"/>
      <c r="I37" s="32" t="s">
        <v>213</v>
      </c>
      <c r="J37" s="117"/>
      <c r="K37" s="117"/>
      <c r="L37" s="117"/>
      <c r="M37" s="117"/>
      <c r="N37" s="117"/>
      <c r="O37" s="32" t="s">
        <v>213</v>
      </c>
      <c r="P37" s="4" t="s">
        <v>1110</v>
      </c>
      <c r="Q37" s="33" t="s">
        <v>758</v>
      </c>
      <c r="R37" s="3">
        <v>0</v>
      </c>
      <c r="S37" s="3">
        <v>0</v>
      </c>
      <c r="T37" s="1">
        <v>44593841.89</v>
      </c>
      <c r="U37" s="1">
        <v>0</v>
      </c>
      <c r="V37" s="1">
        <v>0</v>
      </c>
      <c r="W37" s="1">
        <v>0</v>
      </c>
      <c r="X37" s="1">
        <v>0</v>
      </c>
      <c r="Y37" s="1">
        <v>0</v>
      </c>
      <c r="Z37" s="1">
        <v>0</v>
      </c>
      <c r="AA37" s="1">
        <f t="shared" si="1"/>
        <v>44593841.89</v>
      </c>
      <c r="AB37" s="9" t="s">
        <v>779</v>
      </c>
      <c r="AC37" s="35"/>
    </row>
    <row r="38" spans="1:29" ht="101.25">
      <c r="A38" s="61"/>
      <c r="B38" s="61"/>
      <c r="C38" s="61"/>
      <c r="D38" s="61"/>
      <c r="E38" s="117"/>
      <c r="F38" s="117"/>
      <c r="G38" s="117"/>
      <c r="H38" s="117"/>
      <c r="I38" s="32" t="s">
        <v>214</v>
      </c>
      <c r="J38" s="117"/>
      <c r="K38" s="117"/>
      <c r="L38" s="117"/>
      <c r="M38" s="117"/>
      <c r="N38" s="117"/>
      <c r="O38" s="32" t="s">
        <v>214</v>
      </c>
      <c r="P38" s="4" t="s">
        <v>1110</v>
      </c>
      <c r="Q38" s="33" t="s">
        <v>758</v>
      </c>
      <c r="R38" s="3">
        <v>0</v>
      </c>
      <c r="S38" s="3">
        <v>0</v>
      </c>
      <c r="T38" s="1">
        <v>22296920.95</v>
      </c>
      <c r="U38" s="1">
        <v>0</v>
      </c>
      <c r="V38" s="1">
        <v>0</v>
      </c>
      <c r="W38" s="1">
        <v>0</v>
      </c>
      <c r="X38" s="1">
        <v>0</v>
      </c>
      <c r="Y38" s="1">
        <v>0</v>
      </c>
      <c r="Z38" s="1">
        <v>0</v>
      </c>
      <c r="AA38" s="1">
        <f t="shared" si="1"/>
        <v>22296920.95</v>
      </c>
      <c r="AB38" s="9" t="s">
        <v>779</v>
      </c>
      <c r="AC38" s="35"/>
    </row>
    <row r="39" spans="1:29" ht="90">
      <c r="A39" s="61"/>
      <c r="B39" s="61"/>
      <c r="C39" s="61"/>
      <c r="D39" s="61"/>
      <c r="E39" s="117"/>
      <c r="F39" s="117"/>
      <c r="G39" s="117"/>
      <c r="H39" s="117"/>
      <c r="I39" s="32" t="s">
        <v>215</v>
      </c>
      <c r="J39" s="117"/>
      <c r="K39" s="117"/>
      <c r="L39" s="117"/>
      <c r="M39" s="117"/>
      <c r="N39" s="117"/>
      <c r="O39" s="32" t="s">
        <v>215</v>
      </c>
      <c r="P39" s="4" t="s">
        <v>1110</v>
      </c>
      <c r="Q39" s="33" t="s">
        <v>758</v>
      </c>
      <c r="R39" s="3">
        <v>0</v>
      </c>
      <c r="S39" s="3">
        <v>0</v>
      </c>
      <c r="T39" s="1">
        <v>17841447.14</v>
      </c>
      <c r="U39" s="1">
        <v>0</v>
      </c>
      <c r="V39" s="1">
        <v>0</v>
      </c>
      <c r="W39" s="1">
        <v>0</v>
      </c>
      <c r="X39" s="1">
        <v>0</v>
      </c>
      <c r="Y39" s="1">
        <v>0</v>
      </c>
      <c r="Z39" s="1">
        <v>0</v>
      </c>
      <c r="AA39" s="1">
        <f t="shared" si="1"/>
        <v>17841447.14</v>
      </c>
      <c r="AB39" s="9" t="s">
        <v>779</v>
      </c>
      <c r="AC39" s="35"/>
    </row>
    <row r="40" spans="1:29" ht="157.5">
      <c r="A40" s="61"/>
      <c r="B40" s="61"/>
      <c r="C40" s="61"/>
      <c r="D40" s="61"/>
      <c r="E40" s="117"/>
      <c r="F40" s="117"/>
      <c r="G40" s="117"/>
      <c r="H40" s="117"/>
      <c r="I40" s="32" t="s">
        <v>216</v>
      </c>
      <c r="J40" s="117"/>
      <c r="K40" s="117"/>
      <c r="L40" s="117"/>
      <c r="M40" s="117"/>
      <c r="N40" s="117"/>
      <c r="O40" s="32" t="s">
        <v>216</v>
      </c>
      <c r="P40" s="4" t="s">
        <v>1046</v>
      </c>
      <c r="Q40" s="33" t="s">
        <v>758</v>
      </c>
      <c r="R40" s="3">
        <v>0</v>
      </c>
      <c r="S40" s="3">
        <v>0</v>
      </c>
      <c r="T40" s="1">
        <v>25000000</v>
      </c>
      <c r="U40" s="1">
        <v>0</v>
      </c>
      <c r="V40" s="1">
        <v>0</v>
      </c>
      <c r="W40" s="1">
        <v>0</v>
      </c>
      <c r="X40" s="1">
        <v>0</v>
      </c>
      <c r="Y40" s="1">
        <v>0</v>
      </c>
      <c r="Z40" s="1">
        <v>0</v>
      </c>
      <c r="AA40" s="1">
        <f t="shared" si="1"/>
        <v>25000000</v>
      </c>
      <c r="AB40" s="9" t="s">
        <v>779</v>
      </c>
      <c r="AC40" s="35"/>
    </row>
    <row r="41" spans="1:29" ht="45">
      <c r="A41" s="61"/>
      <c r="B41" s="61"/>
      <c r="C41" s="61"/>
      <c r="D41" s="61"/>
      <c r="E41" s="117"/>
      <c r="F41" s="117"/>
      <c r="G41" s="117"/>
      <c r="H41" s="117"/>
      <c r="I41" s="32" t="s">
        <v>217</v>
      </c>
      <c r="J41" s="117"/>
      <c r="K41" s="117"/>
      <c r="L41" s="117"/>
      <c r="M41" s="117"/>
      <c r="N41" s="117"/>
      <c r="O41" s="32" t="s">
        <v>217</v>
      </c>
      <c r="P41" s="4" t="s">
        <v>1111</v>
      </c>
      <c r="Q41" s="33" t="s">
        <v>758</v>
      </c>
      <c r="R41" s="3">
        <v>0</v>
      </c>
      <c r="S41" s="3">
        <v>0</v>
      </c>
      <c r="T41" s="1">
        <v>500000000</v>
      </c>
      <c r="U41" s="1">
        <v>0</v>
      </c>
      <c r="V41" s="1">
        <v>0</v>
      </c>
      <c r="W41" s="1">
        <v>0</v>
      </c>
      <c r="X41" s="1">
        <v>0</v>
      </c>
      <c r="Y41" s="1">
        <v>0</v>
      </c>
      <c r="Z41" s="1">
        <v>0</v>
      </c>
      <c r="AA41" s="1">
        <f t="shared" si="1"/>
        <v>500000000</v>
      </c>
      <c r="AB41" s="9" t="s">
        <v>779</v>
      </c>
      <c r="AC41" s="35"/>
    </row>
    <row r="42" spans="1:29" ht="45">
      <c r="A42" s="61"/>
      <c r="B42" s="61"/>
      <c r="C42" s="61"/>
      <c r="D42" s="61"/>
      <c r="E42" s="117"/>
      <c r="F42" s="117"/>
      <c r="G42" s="117"/>
      <c r="H42" s="117"/>
      <c r="I42" s="32" t="s">
        <v>218</v>
      </c>
      <c r="J42" s="117"/>
      <c r="K42" s="117"/>
      <c r="L42" s="117"/>
      <c r="M42" s="117"/>
      <c r="N42" s="117"/>
      <c r="O42" s="32" t="s">
        <v>218</v>
      </c>
      <c r="P42" s="4" t="s">
        <v>1111</v>
      </c>
      <c r="Q42" s="33" t="s">
        <v>758</v>
      </c>
      <c r="R42" s="3">
        <v>0</v>
      </c>
      <c r="S42" s="3">
        <v>0</v>
      </c>
      <c r="T42" s="1">
        <v>233352077</v>
      </c>
      <c r="U42" s="1">
        <v>0</v>
      </c>
      <c r="V42" s="1">
        <v>0</v>
      </c>
      <c r="W42" s="1">
        <v>0</v>
      </c>
      <c r="X42" s="1">
        <v>0</v>
      </c>
      <c r="Y42" s="1">
        <v>0</v>
      </c>
      <c r="Z42" s="1">
        <v>0</v>
      </c>
      <c r="AA42" s="1">
        <f t="shared" si="1"/>
        <v>233352077</v>
      </c>
      <c r="AB42" s="9" t="s">
        <v>779</v>
      </c>
      <c r="AC42" s="35"/>
    </row>
    <row r="43" spans="1:29" ht="78.75">
      <c r="A43" s="61"/>
      <c r="B43" s="61"/>
      <c r="C43" s="61"/>
      <c r="D43" s="61"/>
      <c r="E43" s="117"/>
      <c r="F43" s="117"/>
      <c r="G43" s="117"/>
      <c r="H43" s="117"/>
      <c r="I43" s="32" t="s">
        <v>219</v>
      </c>
      <c r="J43" s="117"/>
      <c r="K43" s="117"/>
      <c r="L43" s="117"/>
      <c r="M43" s="117"/>
      <c r="N43" s="117"/>
      <c r="O43" s="32" t="s">
        <v>219</v>
      </c>
      <c r="P43" s="4" t="s">
        <v>1108</v>
      </c>
      <c r="Q43" s="33" t="s">
        <v>758</v>
      </c>
      <c r="R43" s="3">
        <v>0</v>
      </c>
      <c r="S43" s="3">
        <v>0</v>
      </c>
      <c r="T43" s="1">
        <v>206868168</v>
      </c>
      <c r="U43" s="1">
        <v>0</v>
      </c>
      <c r="V43" s="1">
        <v>0</v>
      </c>
      <c r="W43" s="1">
        <v>0</v>
      </c>
      <c r="X43" s="1">
        <v>0</v>
      </c>
      <c r="Y43" s="1">
        <v>0</v>
      </c>
      <c r="Z43" s="1">
        <v>0</v>
      </c>
      <c r="AA43" s="1">
        <f t="shared" si="1"/>
        <v>206868168</v>
      </c>
      <c r="AB43" s="9" t="s">
        <v>779</v>
      </c>
      <c r="AC43" s="35"/>
    </row>
    <row r="44" spans="1:29" ht="101.25">
      <c r="A44" s="61"/>
      <c r="B44" s="61"/>
      <c r="C44" s="61"/>
      <c r="D44" s="61"/>
      <c r="E44" s="117"/>
      <c r="F44" s="117"/>
      <c r="G44" s="117"/>
      <c r="H44" s="117"/>
      <c r="I44" s="32" t="s">
        <v>220</v>
      </c>
      <c r="J44" s="117"/>
      <c r="K44" s="117"/>
      <c r="L44" s="117"/>
      <c r="M44" s="117"/>
      <c r="N44" s="117"/>
      <c r="O44" s="32" t="s">
        <v>220</v>
      </c>
      <c r="P44" s="4" t="s">
        <v>1109</v>
      </c>
      <c r="Q44" s="33" t="s">
        <v>758</v>
      </c>
      <c r="R44" s="3">
        <v>0</v>
      </c>
      <c r="S44" s="3">
        <v>0</v>
      </c>
      <c r="T44" s="1">
        <v>67823494093</v>
      </c>
      <c r="U44" s="1">
        <v>0</v>
      </c>
      <c r="V44" s="1">
        <v>0</v>
      </c>
      <c r="W44" s="1">
        <v>0</v>
      </c>
      <c r="X44" s="1">
        <v>0</v>
      </c>
      <c r="Y44" s="1">
        <v>0</v>
      </c>
      <c r="Z44" s="1">
        <v>0</v>
      </c>
      <c r="AA44" s="1">
        <f t="shared" si="1"/>
        <v>67823494093</v>
      </c>
      <c r="AB44" s="9" t="s">
        <v>779</v>
      </c>
      <c r="AC44" s="35"/>
    </row>
    <row r="45" spans="1:29" ht="67.5">
      <c r="A45" s="61"/>
      <c r="B45" s="61"/>
      <c r="C45" s="61"/>
      <c r="D45" s="61"/>
      <c r="E45" s="117"/>
      <c r="F45" s="117"/>
      <c r="G45" s="117"/>
      <c r="H45" s="117"/>
      <c r="I45" s="32" t="s">
        <v>221</v>
      </c>
      <c r="J45" s="117"/>
      <c r="K45" s="117"/>
      <c r="L45" s="117"/>
      <c r="M45" s="117"/>
      <c r="N45" s="117"/>
      <c r="O45" s="32" t="s">
        <v>221</v>
      </c>
      <c r="P45" s="4" t="s">
        <v>1110</v>
      </c>
      <c r="Q45" s="33" t="s">
        <v>758</v>
      </c>
      <c r="R45" s="3">
        <v>0</v>
      </c>
      <c r="S45" s="3">
        <v>0</v>
      </c>
      <c r="T45" s="1">
        <v>2668597914.2</v>
      </c>
      <c r="U45" s="1">
        <v>0</v>
      </c>
      <c r="V45" s="1">
        <v>0</v>
      </c>
      <c r="W45" s="1">
        <v>0</v>
      </c>
      <c r="X45" s="1">
        <v>0</v>
      </c>
      <c r="Y45" s="1">
        <v>0</v>
      </c>
      <c r="Z45" s="1">
        <v>0</v>
      </c>
      <c r="AA45" s="1">
        <f t="shared" si="1"/>
        <v>2668597914.2</v>
      </c>
      <c r="AB45" s="9" t="s">
        <v>779</v>
      </c>
      <c r="AC45" s="35"/>
    </row>
    <row r="46" spans="1:29" ht="78.75">
      <c r="A46" s="61"/>
      <c r="B46" s="61"/>
      <c r="C46" s="61"/>
      <c r="D46" s="61"/>
      <c r="E46" s="117"/>
      <c r="F46" s="117"/>
      <c r="G46" s="117"/>
      <c r="H46" s="117"/>
      <c r="I46" s="32" t="s">
        <v>222</v>
      </c>
      <c r="J46" s="117"/>
      <c r="K46" s="117"/>
      <c r="L46" s="117"/>
      <c r="M46" s="117"/>
      <c r="N46" s="117"/>
      <c r="O46" s="32" t="s">
        <v>222</v>
      </c>
      <c r="P46" s="4" t="s">
        <v>1110</v>
      </c>
      <c r="Q46" s="33" t="s">
        <v>758</v>
      </c>
      <c r="R46" s="3">
        <v>0</v>
      </c>
      <c r="S46" s="3">
        <v>0</v>
      </c>
      <c r="T46" s="1">
        <v>333574739.28</v>
      </c>
      <c r="U46" s="1">
        <v>0</v>
      </c>
      <c r="V46" s="1">
        <v>0</v>
      </c>
      <c r="W46" s="1">
        <v>0</v>
      </c>
      <c r="X46" s="1">
        <v>0</v>
      </c>
      <c r="Y46" s="1">
        <v>0</v>
      </c>
      <c r="Z46" s="1">
        <v>0</v>
      </c>
      <c r="AA46" s="1">
        <f t="shared" si="1"/>
        <v>333574739.28</v>
      </c>
      <c r="AB46" s="9" t="s">
        <v>779</v>
      </c>
      <c r="AC46" s="35"/>
    </row>
    <row r="47" spans="1:29" ht="78.75">
      <c r="A47" s="61"/>
      <c r="B47" s="61"/>
      <c r="C47" s="61"/>
      <c r="D47" s="61"/>
      <c r="E47" s="117"/>
      <c r="F47" s="117"/>
      <c r="G47" s="117"/>
      <c r="H47" s="117"/>
      <c r="I47" s="32" t="s">
        <v>223</v>
      </c>
      <c r="J47" s="117"/>
      <c r="K47" s="117"/>
      <c r="L47" s="117"/>
      <c r="M47" s="117"/>
      <c r="N47" s="117"/>
      <c r="O47" s="32" t="s">
        <v>223</v>
      </c>
      <c r="P47" s="4" t="s">
        <v>1110</v>
      </c>
      <c r="Q47" s="33" t="s">
        <v>758</v>
      </c>
      <c r="R47" s="3">
        <v>0</v>
      </c>
      <c r="S47" s="3">
        <v>0</v>
      </c>
      <c r="T47" s="1">
        <v>2001448435.68</v>
      </c>
      <c r="U47" s="1">
        <v>0</v>
      </c>
      <c r="V47" s="1">
        <v>0</v>
      </c>
      <c r="W47" s="1">
        <v>0</v>
      </c>
      <c r="X47" s="1">
        <v>0</v>
      </c>
      <c r="Y47" s="1">
        <v>0</v>
      </c>
      <c r="Z47" s="1">
        <v>0</v>
      </c>
      <c r="AA47" s="1">
        <f t="shared" si="1"/>
        <v>2001448435.68</v>
      </c>
      <c r="AB47" s="9" t="s">
        <v>779</v>
      </c>
      <c r="AC47" s="35"/>
    </row>
    <row r="48" spans="1:29" ht="78.75">
      <c r="A48" s="61"/>
      <c r="B48" s="61"/>
      <c r="C48" s="61"/>
      <c r="D48" s="61"/>
      <c r="E48" s="117"/>
      <c r="F48" s="117"/>
      <c r="G48" s="117"/>
      <c r="H48" s="117"/>
      <c r="I48" s="32" t="s">
        <v>224</v>
      </c>
      <c r="J48" s="117"/>
      <c r="K48" s="117"/>
      <c r="L48" s="117"/>
      <c r="M48" s="117"/>
      <c r="N48" s="117"/>
      <c r="O48" s="32" t="s">
        <v>224</v>
      </c>
      <c r="P48" s="4" t="s">
        <v>1110</v>
      </c>
      <c r="Q48" s="33" t="s">
        <v>758</v>
      </c>
      <c r="R48" s="3">
        <v>0</v>
      </c>
      <c r="S48" s="3">
        <v>0</v>
      </c>
      <c r="T48" s="1">
        <v>667149478.56</v>
      </c>
      <c r="U48" s="1">
        <v>0</v>
      </c>
      <c r="V48" s="1">
        <v>0</v>
      </c>
      <c r="W48" s="1">
        <v>0</v>
      </c>
      <c r="X48" s="1">
        <v>0</v>
      </c>
      <c r="Y48" s="1">
        <v>0</v>
      </c>
      <c r="Z48" s="1">
        <v>0</v>
      </c>
      <c r="AA48" s="1">
        <f t="shared" si="1"/>
        <v>667149478.56</v>
      </c>
      <c r="AB48" s="9" t="s">
        <v>779</v>
      </c>
      <c r="AC48" s="35"/>
    </row>
    <row r="49" spans="1:29" ht="78.75">
      <c r="A49" s="61"/>
      <c r="B49" s="61"/>
      <c r="C49" s="61"/>
      <c r="D49" s="61"/>
      <c r="E49" s="117"/>
      <c r="F49" s="117"/>
      <c r="G49" s="117"/>
      <c r="H49" s="117"/>
      <c r="I49" s="32" t="s">
        <v>225</v>
      </c>
      <c r="J49" s="117"/>
      <c r="K49" s="117"/>
      <c r="L49" s="117"/>
      <c r="M49" s="117"/>
      <c r="N49" s="117"/>
      <c r="O49" s="32" t="s">
        <v>225</v>
      </c>
      <c r="P49" s="4" t="s">
        <v>1110</v>
      </c>
      <c r="Q49" s="33" t="s">
        <v>758</v>
      </c>
      <c r="R49" s="3">
        <v>0</v>
      </c>
      <c r="S49" s="3">
        <v>0</v>
      </c>
      <c r="T49" s="1">
        <v>333574739.28</v>
      </c>
      <c r="U49" s="1">
        <v>0</v>
      </c>
      <c r="V49" s="1">
        <v>0</v>
      </c>
      <c r="W49" s="1">
        <v>0</v>
      </c>
      <c r="X49" s="1">
        <v>0</v>
      </c>
      <c r="Y49" s="1">
        <v>0</v>
      </c>
      <c r="Z49" s="1">
        <v>0</v>
      </c>
      <c r="AA49" s="1">
        <f t="shared" si="1"/>
        <v>333574739.28</v>
      </c>
      <c r="AB49" s="9" t="s">
        <v>779</v>
      </c>
      <c r="AC49" s="35"/>
    </row>
    <row r="50" spans="1:29" ht="67.5">
      <c r="A50" s="61"/>
      <c r="B50" s="61"/>
      <c r="C50" s="61"/>
      <c r="D50" s="61"/>
      <c r="E50" s="117"/>
      <c r="F50" s="117"/>
      <c r="G50" s="117"/>
      <c r="H50" s="117"/>
      <c r="I50" s="32" t="s">
        <v>226</v>
      </c>
      <c r="J50" s="117"/>
      <c r="K50" s="117"/>
      <c r="L50" s="117"/>
      <c r="M50" s="117"/>
      <c r="N50" s="117"/>
      <c r="O50" s="32" t="s">
        <v>226</v>
      </c>
      <c r="P50" s="4" t="s">
        <v>1110</v>
      </c>
      <c r="Q50" s="33" t="s">
        <v>758</v>
      </c>
      <c r="R50" s="3">
        <v>0</v>
      </c>
      <c r="S50" s="3">
        <v>0</v>
      </c>
      <c r="T50" s="1">
        <v>5655041022</v>
      </c>
      <c r="U50" s="1">
        <v>0</v>
      </c>
      <c r="V50" s="1">
        <v>0</v>
      </c>
      <c r="W50" s="1">
        <v>0</v>
      </c>
      <c r="X50" s="1">
        <v>0</v>
      </c>
      <c r="Y50" s="1">
        <v>0</v>
      </c>
      <c r="Z50" s="1">
        <v>0</v>
      </c>
      <c r="AA50" s="1">
        <f t="shared" si="1"/>
        <v>5655041022</v>
      </c>
      <c r="AB50" s="9" t="s">
        <v>779</v>
      </c>
      <c r="AC50" s="35"/>
    </row>
    <row r="51" spans="1:29" ht="101.25">
      <c r="A51" s="61"/>
      <c r="B51" s="61"/>
      <c r="C51" s="61"/>
      <c r="D51" s="61"/>
      <c r="E51" s="117"/>
      <c r="F51" s="117"/>
      <c r="G51" s="117"/>
      <c r="H51" s="117"/>
      <c r="I51" s="32" t="s">
        <v>227</v>
      </c>
      <c r="J51" s="117"/>
      <c r="K51" s="117"/>
      <c r="L51" s="117"/>
      <c r="M51" s="117"/>
      <c r="N51" s="117"/>
      <c r="O51" s="32" t="s">
        <v>227</v>
      </c>
      <c r="P51" s="4" t="s">
        <v>1110</v>
      </c>
      <c r="Q51" s="33" t="s">
        <v>758</v>
      </c>
      <c r="R51" s="3">
        <v>0</v>
      </c>
      <c r="S51" s="3">
        <v>0</v>
      </c>
      <c r="T51" s="1">
        <v>5004209445</v>
      </c>
      <c r="U51" s="1">
        <v>0</v>
      </c>
      <c r="V51" s="1">
        <v>0</v>
      </c>
      <c r="W51" s="1">
        <v>0</v>
      </c>
      <c r="X51" s="1">
        <v>0</v>
      </c>
      <c r="Y51" s="1">
        <v>0</v>
      </c>
      <c r="Z51" s="1">
        <v>0</v>
      </c>
      <c r="AA51" s="1">
        <f t="shared" si="1"/>
        <v>5004209445</v>
      </c>
      <c r="AB51" s="9" t="s">
        <v>779</v>
      </c>
      <c r="AC51" s="35"/>
    </row>
    <row r="52" spans="1:29" ht="90">
      <c r="A52" s="61"/>
      <c r="B52" s="61"/>
      <c r="C52" s="61"/>
      <c r="D52" s="61"/>
      <c r="E52" s="117"/>
      <c r="F52" s="117"/>
      <c r="G52" s="117"/>
      <c r="H52" s="117"/>
      <c r="I52" s="32" t="s">
        <v>228</v>
      </c>
      <c r="J52" s="117"/>
      <c r="K52" s="117"/>
      <c r="L52" s="117"/>
      <c r="M52" s="117"/>
      <c r="N52" s="117"/>
      <c r="O52" s="32" t="s">
        <v>228</v>
      </c>
      <c r="P52" s="4" t="s">
        <v>1108</v>
      </c>
      <c r="Q52" s="33" t="s">
        <v>758</v>
      </c>
      <c r="R52" s="3">
        <v>0</v>
      </c>
      <c r="S52" s="3">
        <v>0</v>
      </c>
      <c r="T52" s="1">
        <v>1060862.4</v>
      </c>
      <c r="U52" s="1">
        <v>0</v>
      </c>
      <c r="V52" s="1">
        <v>0</v>
      </c>
      <c r="W52" s="1">
        <v>0</v>
      </c>
      <c r="X52" s="1">
        <v>0</v>
      </c>
      <c r="Y52" s="1">
        <v>0</v>
      </c>
      <c r="Z52" s="1">
        <v>0</v>
      </c>
      <c r="AA52" s="1">
        <f t="shared" si="1"/>
        <v>1060862.4</v>
      </c>
      <c r="AB52" s="9" t="s">
        <v>779</v>
      </c>
      <c r="AC52" s="35"/>
    </row>
    <row r="53" spans="1:29" ht="78.75">
      <c r="A53" s="61"/>
      <c r="B53" s="61"/>
      <c r="C53" s="61"/>
      <c r="D53" s="61"/>
      <c r="E53" s="117"/>
      <c r="F53" s="117"/>
      <c r="G53" s="117"/>
      <c r="H53" s="117"/>
      <c r="I53" s="32" t="s">
        <v>204</v>
      </c>
      <c r="J53" s="117"/>
      <c r="K53" s="117"/>
      <c r="L53" s="117"/>
      <c r="M53" s="117"/>
      <c r="N53" s="117"/>
      <c r="O53" s="32" t="s">
        <v>204</v>
      </c>
      <c r="P53" s="4" t="s">
        <v>1109</v>
      </c>
      <c r="Q53" s="33" t="s">
        <v>758</v>
      </c>
      <c r="R53" s="3">
        <v>0</v>
      </c>
      <c r="S53" s="3">
        <v>0</v>
      </c>
      <c r="T53" s="1">
        <v>5393860660</v>
      </c>
      <c r="U53" s="1">
        <v>0</v>
      </c>
      <c r="V53" s="1">
        <v>0</v>
      </c>
      <c r="W53" s="1">
        <v>0</v>
      </c>
      <c r="X53" s="1">
        <v>0</v>
      </c>
      <c r="Y53" s="1">
        <v>0</v>
      </c>
      <c r="Z53" s="1">
        <v>0</v>
      </c>
      <c r="AA53" s="1">
        <f t="shared" si="1"/>
        <v>5393860660</v>
      </c>
      <c r="AB53" s="9" t="s">
        <v>779</v>
      </c>
      <c r="AC53" s="35"/>
    </row>
    <row r="54" spans="1:29" ht="78.75">
      <c r="A54" s="61"/>
      <c r="B54" s="61"/>
      <c r="C54" s="61"/>
      <c r="D54" s="61"/>
      <c r="E54" s="117"/>
      <c r="F54" s="117"/>
      <c r="G54" s="117"/>
      <c r="H54" s="117"/>
      <c r="I54" s="32" t="s">
        <v>229</v>
      </c>
      <c r="J54" s="117"/>
      <c r="K54" s="117"/>
      <c r="L54" s="117"/>
      <c r="M54" s="117"/>
      <c r="N54" s="117"/>
      <c r="O54" s="32" t="s">
        <v>229</v>
      </c>
      <c r="P54" s="4" t="s">
        <v>1110</v>
      </c>
      <c r="Q54" s="33" t="s">
        <v>758</v>
      </c>
      <c r="R54" s="3">
        <v>0</v>
      </c>
      <c r="S54" s="3">
        <v>0</v>
      </c>
      <c r="T54" s="1">
        <v>199238271.81</v>
      </c>
      <c r="U54" s="1">
        <v>0</v>
      </c>
      <c r="V54" s="1">
        <v>0</v>
      </c>
      <c r="W54" s="1">
        <v>0</v>
      </c>
      <c r="X54" s="1">
        <v>0</v>
      </c>
      <c r="Y54" s="1">
        <v>0</v>
      </c>
      <c r="Z54" s="1">
        <v>0</v>
      </c>
      <c r="AA54" s="1">
        <f t="shared" si="1"/>
        <v>199238271.81</v>
      </c>
      <c r="AB54" s="9" t="s">
        <v>779</v>
      </c>
      <c r="AC54" s="35"/>
    </row>
    <row r="55" spans="1:29" ht="78.75">
      <c r="A55" s="61"/>
      <c r="B55" s="61"/>
      <c r="C55" s="61"/>
      <c r="D55" s="61"/>
      <c r="E55" s="117"/>
      <c r="F55" s="117"/>
      <c r="G55" s="117"/>
      <c r="H55" s="117"/>
      <c r="I55" s="32" t="s">
        <v>230</v>
      </c>
      <c r="J55" s="117"/>
      <c r="K55" s="117"/>
      <c r="L55" s="117"/>
      <c r="M55" s="117"/>
      <c r="N55" s="117"/>
      <c r="O55" s="32" t="s">
        <v>230</v>
      </c>
      <c r="P55" s="4" t="s">
        <v>1110</v>
      </c>
      <c r="Q55" s="33" t="s">
        <v>758</v>
      </c>
      <c r="R55" s="3">
        <v>0</v>
      </c>
      <c r="S55" s="3">
        <v>0</v>
      </c>
      <c r="T55" s="1">
        <v>24904783.98</v>
      </c>
      <c r="U55" s="1">
        <v>0</v>
      </c>
      <c r="V55" s="1">
        <v>0</v>
      </c>
      <c r="W55" s="1">
        <v>0</v>
      </c>
      <c r="X55" s="1">
        <v>0</v>
      </c>
      <c r="Y55" s="1">
        <v>0</v>
      </c>
      <c r="Z55" s="1">
        <v>0</v>
      </c>
      <c r="AA55" s="1">
        <f t="shared" si="1"/>
        <v>24904783.98</v>
      </c>
      <c r="AB55" s="9" t="s">
        <v>779</v>
      </c>
      <c r="AC55" s="35"/>
    </row>
    <row r="56" spans="1:29" ht="78.75">
      <c r="A56" s="61"/>
      <c r="B56" s="61"/>
      <c r="C56" s="61"/>
      <c r="D56" s="61"/>
      <c r="E56" s="117"/>
      <c r="F56" s="117"/>
      <c r="G56" s="117"/>
      <c r="H56" s="117"/>
      <c r="I56" s="32" t="s">
        <v>231</v>
      </c>
      <c r="J56" s="117"/>
      <c r="K56" s="117"/>
      <c r="L56" s="117"/>
      <c r="M56" s="117"/>
      <c r="N56" s="117"/>
      <c r="O56" s="32" t="s">
        <v>231</v>
      </c>
      <c r="P56" s="4" t="s">
        <v>1110</v>
      </c>
      <c r="Q56" s="33" t="s">
        <v>758</v>
      </c>
      <c r="R56" s="3">
        <v>0</v>
      </c>
      <c r="S56" s="3">
        <v>0</v>
      </c>
      <c r="T56" s="1">
        <v>149428703.85</v>
      </c>
      <c r="U56" s="1">
        <v>0</v>
      </c>
      <c r="V56" s="1">
        <v>0</v>
      </c>
      <c r="W56" s="1">
        <v>0</v>
      </c>
      <c r="X56" s="1">
        <v>0</v>
      </c>
      <c r="Y56" s="1">
        <v>0</v>
      </c>
      <c r="Z56" s="1">
        <v>0</v>
      </c>
      <c r="AA56" s="1">
        <f t="shared" si="1"/>
        <v>149428703.85</v>
      </c>
      <c r="AB56" s="9" t="s">
        <v>779</v>
      </c>
      <c r="AC56" s="35"/>
    </row>
    <row r="57" spans="1:29" ht="78.75">
      <c r="A57" s="61"/>
      <c r="B57" s="61"/>
      <c r="C57" s="61"/>
      <c r="D57" s="61"/>
      <c r="E57" s="117"/>
      <c r="F57" s="117"/>
      <c r="G57" s="117"/>
      <c r="H57" s="117"/>
      <c r="I57" s="32" t="s">
        <v>232</v>
      </c>
      <c r="J57" s="117"/>
      <c r="K57" s="117"/>
      <c r="L57" s="117"/>
      <c r="M57" s="117"/>
      <c r="N57" s="117"/>
      <c r="O57" s="32" t="s">
        <v>232</v>
      </c>
      <c r="P57" s="4" t="s">
        <v>1110</v>
      </c>
      <c r="Q57" s="33" t="s">
        <v>758</v>
      </c>
      <c r="R57" s="3">
        <v>0</v>
      </c>
      <c r="S57" s="3">
        <v>0</v>
      </c>
      <c r="T57" s="1">
        <v>49809567.95</v>
      </c>
      <c r="U57" s="1">
        <v>0</v>
      </c>
      <c r="V57" s="1">
        <v>0</v>
      </c>
      <c r="W57" s="1">
        <v>0</v>
      </c>
      <c r="X57" s="1">
        <v>0</v>
      </c>
      <c r="Y57" s="1">
        <v>0</v>
      </c>
      <c r="Z57" s="1">
        <v>0</v>
      </c>
      <c r="AA57" s="1">
        <f t="shared" si="1"/>
        <v>49809567.95</v>
      </c>
      <c r="AB57" s="9" t="s">
        <v>779</v>
      </c>
      <c r="AC57" s="35"/>
    </row>
    <row r="58" spans="1:29" ht="78.75">
      <c r="A58" s="61"/>
      <c r="B58" s="61"/>
      <c r="C58" s="61"/>
      <c r="D58" s="61"/>
      <c r="E58" s="117"/>
      <c r="F58" s="117"/>
      <c r="G58" s="117"/>
      <c r="H58" s="117"/>
      <c r="I58" s="32" t="s">
        <v>233</v>
      </c>
      <c r="J58" s="117"/>
      <c r="K58" s="117"/>
      <c r="L58" s="117"/>
      <c r="M58" s="117"/>
      <c r="N58" s="117"/>
      <c r="O58" s="32" t="s">
        <v>233</v>
      </c>
      <c r="P58" s="4" t="s">
        <v>1110</v>
      </c>
      <c r="Q58" s="33" t="s">
        <v>758</v>
      </c>
      <c r="R58" s="3">
        <v>0</v>
      </c>
      <c r="S58" s="3">
        <v>0</v>
      </c>
      <c r="T58" s="1">
        <v>24904783.98</v>
      </c>
      <c r="U58" s="1">
        <v>0</v>
      </c>
      <c r="V58" s="1">
        <v>0</v>
      </c>
      <c r="W58" s="1">
        <v>0</v>
      </c>
      <c r="X58" s="1">
        <v>0</v>
      </c>
      <c r="Y58" s="1">
        <v>0</v>
      </c>
      <c r="Z58" s="1">
        <v>0</v>
      </c>
      <c r="AA58" s="1">
        <f t="shared" si="1"/>
        <v>24904783.98</v>
      </c>
      <c r="AB58" s="9" t="s">
        <v>779</v>
      </c>
      <c r="AC58" s="35"/>
    </row>
    <row r="59" spans="1:29" ht="67.5">
      <c r="A59" s="61"/>
      <c r="B59" s="61"/>
      <c r="C59" s="61"/>
      <c r="D59" s="61"/>
      <c r="E59" s="117"/>
      <c r="F59" s="117"/>
      <c r="G59" s="117"/>
      <c r="H59" s="117"/>
      <c r="I59" s="32" t="s">
        <v>234</v>
      </c>
      <c r="J59" s="117"/>
      <c r="K59" s="117"/>
      <c r="L59" s="117"/>
      <c r="M59" s="117"/>
      <c r="N59" s="117"/>
      <c r="O59" s="32" t="s">
        <v>234</v>
      </c>
      <c r="P59" s="4" t="s">
        <v>1110</v>
      </c>
      <c r="Q59" s="33" t="s">
        <v>758</v>
      </c>
      <c r="R59" s="3">
        <v>0</v>
      </c>
      <c r="S59" s="3">
        <v>0</v>
      </c>
      <c r="T59" s="1">
        <v>447133594.88</v>
      </c>
      <c r="U59" s="1">
        <v>0</v>
      </c>
      <c r="V59" s="1">
        <v>0</v>
      </c>
      <c r="W59" s="1">
        <v>0</v>
      </c>
      <c r="X59" s="1">
        <v>0</v>
      </c>
      <c r="Y59" s="1">
        <v>0</v>
      </c>
      <c r="Z59" s="1">
        <v>0</v>
      </c>
      <c r="AA59" s="1">
        <f t="shared" si="1"/>
        <v>447133594.88</v>
      </c>
      <c r="AB59" s="9" t="s">
        <v>779</v>
      </c>
      <c r="AC59" s="35"/>
    </row>
    <row r="60" spans="1:29" ht="112.5">
      <c r="A60" s="61"/>
      <c r="B60" s="61"/>
      <c r="C60" s="61"/>
      <c r="D60" s="61"/>
      <c r="E60" s="117"/>
      <c r="F60" s="117"/>
      <c r="G60" s="117"/>
      <c r="H60" s="117"/>
      <c r="I60" s="32" t="s">
        <v>235</v>
      </c>
      <c r="J60" s="117"/>
      <c r="K60" s="117"/>
      <c r="L60" s="117"/>
      <c r="M60" s="117"/>
      <c r="N60" s="117"/>
      <c r="O60" s="32" t="s">
        <v>235</v>
      </c>
      <c r="P60" s="4" t="s">
        <v>1110</v>
      </c>
      <c r="Q60" s="33" t="s">
        <v>758</v>
      </c>
      <c r="R60" s="3">
        <v>0</v>
      </c>
      <c r="S60" s="3">
        <v>0</v>
      </c>
      <c r="T60" s="1">
        <v>401232005.61</v>
      </c>
      <c r="U60" s="1">
        <v>0</v>
      </c>
      <c r="V60" s="1">
        <v>0</v>
      </c>
      <c r="W60" s="1">
        <v>0</v>
      </c>
      <c r="X60" s="1">
        <v>0</v>
      </c>
      <c r="Y60" s="1">
        <v>0</v>
      </c>
      <c r="Z60" s="1">
        <v>0</v>
      </c>
      <c r="AA60" s="1">
        <f t="shared" si="1"/>
        <v>401232005.61</v>
      </c>
      <c r="AB60" s="9" t="s">
        <v>779</v>
      </c>
      <c r="AC60" s="35"/>
    </row>
    <row r="61" spans="1:29" ht="56.25">
      <c r="A61" s="61"/>
      <c r="B61" s="61"/>
      <c r="C61" s="61"/>
      <c r="D61" s="61"/>
      <c r="E61" s="117"/>
      <c r="F61" s="117"/>
      <c r="G61" s="117"/>
      <c r="H61" s="117"/>
      <c r="I61" s="32" t="s">
        <v>236</v>
      </c>
      <c r="J61" s="117"/>
      <c r="K61" s="117"/>
      <c r="L61" s="117"/>
      <c r="M61" s="117"/>
      <c r="N61" s="117"/>
      <c r="O61" s="32" t="s">
        <v>236</v>
      </c>
      <c r="P61" s="4" t="s">
        <v>1112</v>
      </c>
      <c r="Q61" s="33" t="s">
        <v>758</v>
      </c>
      <c r="R61" s="3">
        <v>0</v>
      </c>
      <c r="S61" s="3">
        <v>0</v>
      </c>
      <c r="T61" s="1">
        <v>4459400</v>
      </c>
      <c r="U61" s="1">
        <v>0</v>
      </c>
      <c r="V61" s="1">
        <v>0</v>
      </c>
      <c r="W61" s="1">
        <v>0</v>
      </c>
      <c r="X61" s="1">
        <v>0</v>
      </c>
      <c r="Y61" s="1">
        <v>0</v>
      </c>
      <c r="Z61" s="1">
        <v>0</v>
      </c>
      <c r="AA61" s="1">
        <f t="shared" si="1"/>
        <v>4459400</v>
      </c>
      <c r="AB61" s="9" t="s">
        <v>779</v>
      </c>
      <c r="AC61" s="35"/>
    </row>
    <row r="62" spans="1:29" ht="45">
      <c r="A62" s="61"/>
      <c r="B62" s="61"/>
      <c r="C62" s="61"/>
      <c r="D62" s="61"/>
      <c r="E62" s="117"/>
      <c r="F62" s="117"/>
      <c r="G62" s="117"/>
      <c r="H62" s="117"/>
      <c r="I62" s="32" t="s">
        <v>237</v>
      </c>
      <c r="J62" s="117"/>
      <c r="K62" s="117"/>
      <c r="L62" s="117"/>
      <c r="M62" s="117"/>
      <c r="N62" s="117"/>
      <c r="O62" s="32" t="s">
        <v>237</v>
      </c>
      <c r="P62" s="4" t="s">
        <v>1096</v>
      </c>
      <c r="Q62" s="33" t="s">
        <v>758</v>
      </c>
      <c r="R62" s="3">
        <v>0</v>
      </c>
      <c r="S62" s="3">
        <v>0</v>
      </c>
      <c r="T62" s="1">
        <v>4459400</v>
      </c>
      <c r="U62" s="1">
        <v>0</v>
      </c>
      <c r="V62" s="1">
        <v>0</v>
      </c>
      <c r="W62" s="1">
        <v>0</v>
      </c>
      <c r="X62" s="1">
        <v>0</v>
      </c>
      <c r="Y62" s="1">
        <v>0</v>
      </c>
      <c r="Z62" s="1">
        <v>0</v>
      </c>
      <c r="AA62" s="1">
        <f t="shared" si="1"/>
        <v>4459400</v>
      </c>
      <c r="AB62" s="9" t="s">
        <v>779</v>
      </c>
      <c r="AC62" s="35"/>
    </row>
    <row r="63" spans="1:29" ht="90">
      <c r="A63" s="61"/>
      <c r="B63" s="61"/>
      <c r="C63" s="61"/>
      <c r="D63" s="61"/>
      <c r="E63" s="117"/>
      <c r="F63" s="117"/>
      <c r="G63" s="117"/>
      <c r="H63" s="117"/>
      <c r="I63" s="32" t="s">
        <v>238</v>
      </c>
      <c r="J63" s="117"/>
      <c r="K63" s="117"/>
      <c r="L63" s="117"/>
      <c r="M63" s="117"/>
      <c r="N63" s="117"/>
      <c r="O63" s="32" t="s">
        <v>238</v>
      </c>
      <c r="P63" s="4" t="s">
        <v>1113</v>
      </c>
      <c r="Q63" s="33" t="s">
        <v>758</v>
      </c>
      <c r="R63" s="3">
        <v>0</v>
      </c>
      <c r="S63" s="3">
        <v>0</v>
      </c>
      <c r="T63" s="1">
        <v>100000000</v>
      </c>
      <c r="U63" s="1">
        <v>0</v>
      </c>
      <c r="V63" s="1">
        <v>0</v>
      </c>
      <c r="W63" s="1">
        <v>0</v>
      </c>
      <c r="X63" s="1">
        <v>0</v>
      </c>
      <c r="Y63" s="1">
        <v>0</v>
      </c>
      <c r="Z63" s="1">
        <v>0</v>
      </c>
      <c r="AA63" s="1">
        <f t="shared" si="1"/>
        <v>100000000</v>
      </c>
      <c r="AB63" s="9" t="s">
        <v>779</v>
      </c>
      <c r="AC63" s="35"/>
    </row>
    <row r="64" spans="1:29" ht="101.25">
      <c r="A64" s="61"/>
      <c r="B64" s="61"/>
      <c r="C64" s="61"/>
      <c r="D64" s="61"/>
      <c r="E64" s="117"/>
      <c r="F64" s="117"/>
      <c r="G64" s="117"/>
      <c r="H64" s="117"/>
      <c r="I64" s="32" t="s">
        <v>239</v>
      </c>
      <c r="J64" s="117"/>
      <c r="K64" s="117"/>
      <c r="L64" s="117"/>
      <c r="M64" s="117"/>
      <c r="N64" s="117"/>
      <c r="O64" s="32" t="s">
        <v>239</v>
      </c>
      <c r="P64" s="4" t="s">
        <v>1114</v>
      </c>
      <c r="Q64" s="33" t="s">
        <v>758</v>
      </c>
      <c r="R64" s="3">
        <v>0</v>
      </c>
      <c r="S64" s="3">
        <v>0</v>
      </c>
      <c r="T64" s="1">
        <v>708992260</v>
      </c>
      <c r="U64" s="1">
        <v>0</v>
      </c>
      <c r="V64" s="1">
        <v>0</v>
      </c>
      <c r="W64" s="1">
        <v>0</v>
      </c>
      <c r="X64" s="1">
        <v>0</v>
      </c>
      <c r="Y64" s="1">
        <v>0</v>
      </c>
      <c r="Z64" s="1">
        <v>0</v>
      </c>
      <c r="AA64" s="1">
        <f t="shared" si="1"/>
        <v>708992260</v>
      </c>
      <c r="AB64" s="9" t="s">
        <v>779</v>
      </c>
      <c r="AC64" s="35"/>
    </row>
    <row r="65" spans="1:29" ht="78.75">
      <c r="A65" s="61"/>
      <c r="B65" s="61"/>
      <c r="C65" s="61"/>
      <c r="D65" s="61"/>
      <c r="E65" s="117"/>
      <c r="F65" s="117"/>
      <c r="G65" s="117"/>
      <c r="H65" s="117"/>
      <c r="I65" s="32" t="s">
        <v>240</v>
      </c>
      <c r="J65" s="117"/>
      <c r="K65" s="117"/>
      <c r="L65" s="117"/>
      <c r="M65" s="117"/>
      <c r="N65" s="117"/>
      <c r="O65" s="32" t="s">
        <v>240</v>
      </c>
      <c r="P65" s="4" t="s">
        <v>1115</v>
      </c>
      <c r="Q65" s="33" t="s">
        <v>758</v>
      </c>
      <c r="R65" s="3">
        <v>0</v>
      </c>
      <c r="S65" s="3">
        <v>0</v>
      </c>
      <c r="T65" s="1">
        <v>5000000</v>
      </c>
      <c r="U65" s="1">
        <v>0</v>
      </c>
      <c r="V65" s="1">
        <v>0</v>
      </c>
      <c r="W65" s="1">
        <v>0</v>
      </c>
      <c r="X65" s="1">
        <v>0</v>
      </c>
      <c r="Y65" s="1">
        <v>0</v>
      </c>
      <c r="Z65" s="1">
        <v>0</v>
      </c>
      <c r="AA65" s="1">
        <f t="shared" si="1"/>
        <v>5000000</v>
      </c>
      <c r="AB65" s="9" t="s">
        <v>779</v>
      </c>
      <c r="AC65" s="35"/>
    </row>
    <row r="66" spans="1:29" ht="78.75">
      <c r="A66" s="61"/>
      <c r="B66" s="61"/>
      <c r="C66" s="61"/>
      <c r="D66" s="61"/>
      <c r="E66" s="117"/>
      <c r="F66" s="117"/>
      <c r="G66" s="117"/>
      <c r="H66" s="117"/>
      <c r="I66" s="32" t="s">
        <v>241</v>
      </c>
      <c r="J66" s="117"/>
      <c r="K66" s="117"/>
      <c r="L66" s="117"/>
      <c r="M66" s="117"/>
      <c r="N66" s="117"/>
      <c r="O66" s="32" t="s">
        <v>241</v>
      </c>
      <c r="P66" s="4" t="s">
        <v>1116</v>
      </c>
      <c r="Q66" s="33" t="s">
        <v>758</v>
      </c>
      <c r="R66" s="3">
        <v>0</v>
      </c>
      <c r="S66" s="3">
        <v>0</v>
      </c>
      <c r="T66" s="1">
        <v>50000000</v>
      </c>
      <c r="U66" s="1">
        <v>0</v>
      </c>
      <c r="V66" s="1">
        <v>0</v>
      </c>
      <c r="W66" s="1">
        <v>0</v>
      </c>
      <c r="X66" s="1">
        <v>0</v>
      </c>
      <c r="Y66" s="1">
        <v>0</v>
      </c>
      <c r="Z66" s="1">
        <v>0</v>
      </c>
      <c r="AA66" s="1">
        <f t="shared" si="1"/>
        <v>50000000</v>
      </c>
      <c r="AB66" s="9" t="s">
        <v>779</v>
      </c>
      <c r="AC66" s="35"/>
    </row>
    <row r="67" spans="1:29" ht="67.5">
      <c r="A67" s="61"/>
      <c r="B67" s="61"/>
      <c r="C67" s="61"/>
      <c r="D67" s="61"/>
      <c r="E67" s="117"/>
      <c r="F67" s="117"/>
      <c r="G67" s="117"/>
      <c r="H67" s="117"/>
      <c r="I67" s="32" t="s">
        <v>242</v>
      </c>
      <c r="J67" s="117"/>
      <c r="K67" s="117"/>
      <c r="L67" s="117"/>
      <c r="M67" s="117"/>
      <c r="N67" s="117"/>
      <c r="O67" s="32" t="s">
        <v>242</v>
      </c>
      <c r="P67" s="4" t="s">
        <v>1115</v>
      </c>
      <c r="Q67" s="33" t="s">
        <v>758</v>
      </c>
      <c r="R67" s="3">
        <v>0</v>
      </c>
      <c r="S67" s="3">
        <v>0</v>
      </c>
      <c r="T67" s="1">
        <v>400000000</v>
      </c>
      <c r="U67" s="1">
        <v>0</v>
      </c>
      <c r="V67" s="1">
        <v>0</v>
      </c>
      <c r="W67" s="1">
        <v>0</v>
      </c>
      <c r="X67" s="1">
        <v>0</v>
      </c>
      <c r="Y67" s="1">
        <v>0</v>
      </c>
      <c r="Z67" s="1">
        <v>0</v>
      </c>
      <c r="AA67" s="1">
        <f t="shared" si="1"/>
        <v>400000000</v>
      </c>
      <c r="AB67" s="9" t="s">
        <v>779</v>
      </c>
      <c r="AC67" s="35"/>
    </row>
    <row r="68" spans="1:29" ht="90">
      <c r="A68" s="61"/>
      <c r="B68" s="61"/>
      <c r="C68" s="61"/>
      <c r="D68" s="61"/>
      <c r="E68" s="117"/>
      <c r="F68" s="117"/>
      <c r="G68" s="117"/>
      <c r="H68" s="117"/>
      <c r="I68" s="32" t="s">
        <v>243</v>
      </c>
      <c r="J68" s="117"/>
      <c r="K68" s="117"/>
      <c r="L68" s="117"/>
      <c r="M68" s="117"/>
      <c r="N68" s="117"/>
      <c r="O68" s="32" t="s">
        <v>243</v>
      </c>
      <c r="P68" s="4" t="s">
        <v>1116</v>
      </c>
      <c r="Q68" s="33" t="s">
        <v>758</v>
      </c>
      <c r="R68" s="3">
        <v>0</v>
      </c>
      <c r="S68" s="3">
        <v>0</v>
      </c>
      <c r="T68" s="1">
        <v>80912400</v>
      </c>
      <c r="U68" s="1">
        <v>0</v>
      </c>
      <c r="V68" s="1">
        <v>0</v>
      </c>
      <c r="W68" s="1">
        <v>0</v>
      </c>
      <c r="X68" s="1">
        <v>0</v>
      </c>
      <c r="Y68" s="1">
        <v>0</v>
      </c>
      <c r="Z68" s="1">
        <v>0</v>
      </c>
      <c r="AA68" s="1">
        <f t="shared" si="1"/>
        <v>80912400</v>
      </c>
      <c r="AB68" s="9" t="s">
        <v>779</v>
      </c>
      <c r="AC68" s="35"/>
    </row>
    <row r="69" spans="1:29" ht="45">
      <c r="A69" s="61"/>
      <c r="B69" s="61"/>
      <c r="C69" s="61"/>
      <c r="D69" s="61"/>
      <c r="E69" s="117"/>
      <c r="F69" s="117"/>
      <c r="G69" s="117"/>
      <c r="H69" s="117"/>
      <c r="I69" s="32" t="s">
        <v>244</v>
      </c>
      <c r="J69" s="117"/>
      <c r="K69" s="117"/>
      <c r="L69" s="117"/>
      <c r="M69" s="117"/>
      <c r="N69" s="117"/>
      <c r="O69" s="32" t="s">
        <v>244</v>
      </c>
      <c r="P69" s="4" t="s">
        <v>1117</v>
      </c>
      <c r="Q69" s="33" t="s">
        <v>758</v>
      </c>
      <c r="R69" s="3">
        <v>0</v>
      </c>
      <c r="S69" s="3">
        <v>0</v>
      </c>
      <c r="T69" s="1">
        <v>50000000</v>
      </c>
      <c r="U69" s="1">
        <v>0</v>
      </c>
      <c r="V69" s="1">
        <v>0</v>
      </c>
      <c r="W69" s="1">
        <v>0</v>
      </c>
      <c r="X69" s="1">
        <v>0</v>
      </c>
      <c r="Y69" s="1">
        <v>0</v>
      </c>
      <c r="Z69" s="1">
        <v>0</v>
      </c>
      <c r="AA69" s="1">
        <f t="shared" si="1"/>
        <v>50000000</v>
      </c>
      <c r="AB69" s="9" t="s">
        <v>779</v>
      </c>
      <c r="AC69" s="35"/>
    </row>
    <row r="70" spans="1:29" ht="78.75">
      <c r="A70" s="61"/>
      <c r="B70" s="61"/>
      <c r="C70" s="61"/>
      <c r="D70" s="61"/>
      <c r="E70" s="117"/>
      <c r="F70" s="117"/>
      <c r="G70" s="117"/>
      <c r="H70" s="117"/>
      <c r="I70" s="32" t="s">
        <v>245</v>
      </c>
      <c r="J70" s="117"/>
      <c r="K70" s="117"/>
      <c r="L70" s="117"/>
      <c r="M70" s="117"/>
      <c r="N70" s="117"/>
      <c r="O70" s="32" t="s">
        <v>245</v>
      </c>
      <c r="P70" s="4" t="s">
        <v>1118</v>
      </c>
      <c r="Q70" s="33" t="s">
        <v>758</v>
      </c>
      <c r="R70" s="3">
        <v>0</v>
      </c>
      <c r="S70" s="3">
        <v>0</v>
      </c>
      <c r="T70" s="1">
        <v>100000000</v>
      </c>
      <c r="U70" s="1">
        <v>0</v>
      </c>
      <c r="V70" s="1">
        <v>0</v>
      </c>
      <c r="W70" s="1">
        <v>0</v>
      </c>
      <c r="X70" s="1">
        <v>0</v>
      </c>
      <c r="Y70" s="1">
        <v>0</v>
      </c>
      <c r="Z70" s="1">
        <v>0</v>
      </c>
      <c r="AA70" s="1">
        <f t="shared" si="1"/>
        <v>100000000</v>
      </c>
      <c r="AB70" s="9" t="s">
        <v>779</v>
      </c>
      <c r="AC70" s="35"/>
    </row>
    <row r="71" spans="1:29" ht="123.75">
      <c r="A71" s="61"/>
      <c r="B71" s="61"/>
      <c r="C71" s="61"/>
      <c r="D71" s="61"/>
      <c r="E71" s="117"/>
      <c r="F71" s="117"/>
      <c r="G71" s="117"/>
      <c r="H71" s="117"/>
      <c r="I71" s="32" t="s">
        <v>246</v>
      </c>
      <c r="J71" s="116"/>
      <c r="K71" s="116"/>
      <c r="L71" s="116"/>
      <c r="M71" s="116"/>
      <c r="N71" s="116"/>
      <c r="O71" s="32" t="s">
        <v>246</v>
      </c>
      <c r="P71" s="4" t="s">
        <v>1115</v>
      </c>
      <c r="Q71" s="33" t="s">
        <v>758</v>
      </c>
      <c r="R71" s="3">
        <v>0</v>
      </c>
      <c r="S71" s="3">
        <v>0</v>
      </c>
      <c r="T71" s="1">
        <v>464918716</v>
      </c>
      <c r="U71" s="1">
        <v>0</v>
      </c>
      <c r="V71" s="1">
        <v>0</v>
      </c>
      <c r="W71" s="1">
        <v>0</v>
      </c>
      <c r="X71" s="1">
        <v>0</v>
      </c>
      <c r="Y71" s="1">
        <v>0</v>
      </c>
      <c r="Z71" s="1">
        <v>0</v>
      </c>
      <c r="AA71" s="1">
        <f t="shared" si="1"/>
        <v>464918716</v>
      </c>
      <c r="AB71" s="9" t="s">
        <v>779</v>
      </c>
      <c r="AC71" s="35"/>
    </row>
    <row r="72" spans="1:29" ht="56.25">
      <c r="A72" s="61"/>
      <c r="B72" s="61"/>
      <c r="C72" s="61"/>
      <c r="D72" s="61"/>
      <c r="E72" s="116"/>
      <c r="F72" s="116"/>
      <c r="G72" s="180" t="s">
        <v>1091</v>
      </c>
      <c r="H72" s="180" t="s">
        <v>1092</v>
      </c>
      <c r="I72" s="180" t="s">
        <v>1093</v>
      </c>
      <c r="J72" s="116" t="s">
        <v>1094</v>
      </c>
      <c r="K72" s="190">
        <v>7.5600000000000005</v>
      </c>
      <c r="L72" s="116" t="s">
        <v>1095</v>
      </c>
      <c r="M72" s="190">
        <v>1</v>
      </c>
      <c r="N72" s="190">
        <v>1</v>
      </c>
      <c r="O72" s="32" t="s">
        <v>1093</v>
      </c>
      <c r="P72" s="4" t="s">
        <v>1096</v>
      </c>
      <c r="Q72" s="33" t="s">
        <v>758</v>
      </c>
      <c r="R72" s="3">
        <v>0</v>
      </c>
      <c r="S72" s="3">
        <v>0</v>
      </c>
      <c r="T72" s="1">
        <v>0</v>
      </c>
      <c r="U72" s="1">
        <v>50000000</v>
      </c>
      <c r="V72" s="1">
        <v>0</v>
      </c>
      <c r="W72" s="1">
        <v>0</v>
      </c>
      <c r="X72" s="1">
        <v>0</v>
      </c>
      <c r="Y72" s="1">
        <v>0</v>
      </c>
      <c r="Z72" s="1">
        <v>0</v>
      </c>
      <c r="AA72" s="1">
        <f t="shared" si="1"/>
        <v>50000000</v>
      </c>
      <c r="AB72" s="9"/>
      <c r="AC72" s="35"/>
    </row>
    <row r="73" spans="1:29" ht="112.5">
      <c r="A73" s="61"/>
      <c r="B73" s="61"/>
      <c r="C73" s="61"/>
      <c r="D73" s="61"/>
      <c r="E73" s="57" t="s">
        <v>43</v>
      </c>
      <c r="F73" s="57" t="s">
        <v>326</v>
      </c>
      <c r="G73" s="59" t="s">
        <v>50</v>
      </c>
      <c r="H73" s="11" t="s">
        <v>329</v>
      </c>
      <c r="I73" s="32" t="s">
        <v>169</v>
      </c>
      <c r="J73" s="103" t="s">
        <v>769</v>
      </c>
      <c r="K73" s="226">
        <v>11.303999999999998</v>
      </c>
      <c r="L73" s="4" t="s">
        <v>770</v>
      </c>
      <c r="M73" s="8">
        <v>0</v>
      </c>
      <c r="N73" s="174">
        <v>18</v>
      </c>
      <c r="O73" s="33" t="s">
        <v>768</v>
      </c>
      <c r="P73" s="4" t="s">
        <v>1119</v>
      </c>
      <c r="Q73" s="33" t="s">
        <v>771</v>
      </c>
      <c r="R73" s="3">
        <v>0</v>
      </c>
      <c r="S73" s="3">
        <v>0</v>
      </c>
      <c r="T73" s="3">
        <v>0</v>
      </c>
      <c r="U73" s="1">
        <v>120000000</v>
      </c>
      <c r="V73" s="1">
        <v>0</v>
      </c>
      <c r="W73" s="1">
        <v>0</v>
      </c>
      <c r="X73" s="1">
        <v>0</v>
      </c>
      <c r="Y73" s="1">
        <v>0</v>
      </c>
      <c r="Z73" s="1">
        <v>0</v>
      </c>
      <c r="AA73" s="1">
        <f t="shared" si="1"/>
        <v>120000000</v>
      </c>
      <c r="AB73" s="9" t="s">
        <v>756</v>
      </c>
      <c r="AC73" s="35"/>
    </row>
    <row r="74" spans="1:29" ht="51" customHeight="1">
      <c r="A74" s="61"/>
      <c r="B74" s="61"/>
      <c r="C74" s="61"/>
      <c r="D74" s="61"/>
      <c r="E74" s="58"/>
      <c r="F74" s="58"/>
      <c r="G74" s="58" t="s">
        <v>56</v>
      </c>
      <c r="H74" s="58" t="s">
        <v>330</v>
      </c>
      <c r="I74" s="43" t="s">
        <v>171</v>
      </c>
      <c r="J74" s="43" t="s">
        <v>590</v>
      </c>
      <c r="K74" s="122" t="s">
        <v>1087</v>
      </c>
      <c r="L74" s="43" t="s">
        <v>591</v>
      </c>
      <c r="M74" s="122" t="s">
        <v>780</v>
      </c>
      <c r="N74" s="122" t="s">
        <v>780</v>
      </c>
      <c r="O74" s="122" t="s">
        <v>772</v>
      </c>
      <c r="P74" s="14" t="s">
        <v>1120</v>
      </c>
      <c r="Q74" s="122" t="s">
        <v>717</v>
      </c>
      <c r="R74" s="15">
        <v>0</v>
      </c>
      <c r="S74" s="3">
        <v>0</v>
      </c>
      <c r="T74" s="3">
        <v>0</v>
      </c>
      <c r="U74" s="112">
        <v>75000000</v>
      </c>
      <c r="V74" s="1">
        <v>0</v>
      </c>
      <c r="W74" s="1">
        <v>0</v>
      </c>
      <c r="X74" s="1">
        <v>0</v>
      </c>
      <c r="Y74" s="1">
        <v>0</v>
      </c>
      <c r="Z74" s="1">
        <v>0</v>
      </c>
      <c r="AA74" s="1">
        <f t="shared" si="1"/>
        <v>75000000</v>
      </c>
      <c r="AB74" s="12" t="s">
        <v>756</v>
      </c>
      <c r="AC74" s="123"/>
    </row>
    <row r="75" spans="1:29" ht="114.75" customHeight="1">
      <c r="A75" s="61"/>
      <c r="B75" s="61"/>
      <c r="C75" s="61"/>
      <c r="D75" s="61"/>
      <c r="E75" s="58"/>
      <c r="F75" s="58"/>
      <c r="G75" s="58"/>
      <c r="H75" s="58"/>
      <c r="I75" s="43" t="s">
        <v>312</v>
      </c>
      <c r="J75" s="43" t="s">
        <v>592</v>
      </c>
      <c r="K75" s="122" t="s">
        <v>1088</v>
      </c>
      <c r="L75" s="43" t="s">
        <v>593</v>
      </c>
      <c r="M75" s="122">
        <v>0</v>
      </c>
      <c r="N75" s="122" t="s">
        <v>780</v>
      </c>
      <c r="O75" s="122" t="s">
        <v>775</v>
      </c>
      <c r="P75" s="148" t="s">
        <v>1121</v>
      </c>
      <c r="Q75" s="122" t="s">
        <v>714</v>
      </c>
      <c r="R75" s="15">
        <v>0</v>
      </c>
      <c r="S75" s="3">
        <v>0</v>
      </c>
      <c r="T75" s="3">
        <v>0</v>
      </c>
      <c r="U75" s="112">
        <v>430351708.8</v>
      </c>
      <c r="V75" s="1">
        <v>0</v>
      </c>
      <c r="W75" s="1">
        <v>0</v>
      </c>
      <c r="X75" s="1">
        <v>0</v>
      </c>
      <c r="Y75" s="1">
        <v>0</v>
      </c>
      <c r="Z75" s="1">
        <v>0</v>
      </c>
      <c r="AA75" s="1">
        <f t="shared" si="1"/>
        <v>430351708.8</v>
      </c>
      <c r="AB75" s="12" t="s">
        <v>755</v>
      </c>
      <c r="AC75" s="113" t="s">
        <v>310</v>
      </c>
    </row>
    <row r="76" spans="1:29" ht="51" customHeight="1">
      <c r="A76" s="61"/>
      <c r="B76" s="61"/>
      <c r="C76" s="61"/>
      <c r="D76" s="61"/>
      <c r="E76" s="58"/>
      <c r="F76" s="58"/>
      <c r="G76" s="59"/>
      <c r="H76" s="59"/>
      <c r="I76" s="43" t="s">
        <v>313</v>
      </c>
      <c r="J76" s="43" t="s">
        <v>594</v>
      </c>
      <c r="K76" s="122" t="s">
        <v>1089</v>
      </c>
      <c r="L76" s="43" t="s">
        <v>595</v>
      </c>
      <c r="M76" s="122" t="s">
        <v>783</v>
      </c>
      <c r="N76" s="122" t="s">
        <v>781</v>
      </c>
      <c r="O76" s="173" t="s">
        <v>778</v>
      </c>
      <c r="P76" s="148" t="s">
        <v>1122</v>
      </c>
      <c r="Q76" s="122" t="s">
        <v>717</v>
      </c>
      <c r="R76" s="15">
        <v>0</v>
      </c>
      <c r="S76" s="3">
        <v>0</v>
      </c>
      <c r="T76" s="3">
        <v>0</v>
      </c>
      <c r="U76" s="112">
        <v>1005481000</v>
      </c>
      <c r="V76" s="1">
        <v>0</v>
      </c>
      <c r="W76" s="1">
        <v>0</v>
      </c>
      <c r="X76" s="1">
        <v>0</v>
      </c>
      <c r="Y76" s="1">
        <v>0</v>
      </c>
      <c r="Z76" s="1">
        <v>0</v>
      </c>
      <c r="AA76" s="1">
        <f t="shared" si="1"/>
        <v>1005481000</v>
      </c>
      <c r="AB76" s="12" t="s">
        <v>777</v>
      </c>
      <c r="AC76" s="113" t="s">
        <v>310</v>
      </c>
    </row>
    <row r="77" spans="1:29" ht="67.5">
      <c r="A77" s="62"/>
      <c r="B77" s="62"/>
      <c r="C77" s="62"/>
      <c r="D77" s="62"/>
      <c r="E77" s="59"/>
      <c r="F77" s="59"/>
      <c r="G77" s="58" t="s">
        <v>60</v>
      </c>
      <c r="H77" s="58" t="s">
        <v>331</v>
      </c>
      <c r="I77" s="43" t="s">
        <v>314</v>
      </c>
      <c r="J77" s="43" t="s">
        <v>596</v>
      </c>
      <c r="K77" s="122" t="s">
        <v>1090</v>
      </c>
      <c r="L77" s="43" t="s">
        <v>597</v>
      </c>
      <c r="M77" s="122" t="s">
        <v>783</v>
      </c>
      <c r="N77" s="122" t="s">
        <v>780</v>
      </c>
      <c r="O77" s="122" t="s">
        <v>776</v>
      </c>
      <c r="P77" s="148" t="s">
        <v>1104</v>
      </c>
      <c r="Q77" s="122" t="s">
        <v>717</v>
      </c>
      <c r="R77" s="15">
        <v>0</v>
      </c>
      <c r="S77" s="3">
        <v>0</v>
      </c>
      <c r="T77" s="3">
        <v>0</v>
      </c>
      <c r="U77" s="112">
        <v>100000000</v>
      </c>
      <c r="V77" s="1">
        <v>0</v>
      </c>
      <c r="W77" s="1">
        <v>0</v>
      </c>
      <c r="X77" s="1">
        <v>0</v>
      </c>
      <c r="Y77" s="1">
        <v>0</v>
      </c>
      <c r="Z77" s="1">
        <v>0</v>
      </c>
      <c r="AA77" s="1">
        <f t="shared" si="1"/>
        <v>100000000</v>
      </c>
      <c r="AB77" s="12" t="s">
        <v>777</v>
      </c>
      <c r="AC77" s="9" t="s">
        <v>310</v>
      </c>
    </row>
    <row r="78" spans="1:29" ht="12.75">
      <c r="A78" s="83" t="s">
        <v>71</v>
      </c>
      <c r="B78" s="67"/>
      <c r="C78" s="67"/>
      <c r="D78" s="67"/>
      <c r="E78" s="67"/>
      <c r="F78" s="67"/>
      <c r="G78" s="67"/>
      <c r="H78" s="67"/>
      <c r="I78" s="76"/>
      <c r="J78" s="69"/>
      <c r="K78" s="77"/>
      <c r="L78" s="69"/>
      <c r="M78" s="78"/>
      <c r="N78" s="79"/>
      <c r="O78" s="80"/>
      <c r="P78" s="81"/>
      <c r="Q78" s="82"/>
      <c r="R78" s="85">
        <f>SUM(R18:R77)</f>
        <v>570630040</v>
      </c>
      <c r="S78" s="85">
        <f aca="true" t="shared" si="2" ref="S78:AA78">SUM(S18:S77)</f>
        <v>196250000</v>
      </c>
      <c r="T78" s="85">
        <f t="shared" si="2"/>
        <v>100545629026.94998</v>
      </c>
      <c r="U78" s="85">
        <f t="shared" si="2"/>
        <v>6980832708.8</v>
      </c>
      <c r="V78" s="85">
        <f t="shared" si="2"/>
        <v>0</v>
      </c>
      <c r="W78" s="85">
        <f t="shared" si="2"/>
        <v>0</v>
      </c>
      <c r="X78" s="85">
        <f t="shared" si="2"/>
        <v>0</v>
      </c>
      <c r="Y78" s="85">
        <f t="shared" si="2"/>
        <v>0</v>
      </c>
      <c r="Z78" s="85">
        <f t="shared" si="2"/>
        <v>0</v>
      </c>
      <c r="AA78" s="85">
        <f t="shared" si="2"/>
        <v>108293341775.74998</v>
      </c>
      <c r="AB78" s="67"/>
      <c r="AC78" s="67"/>
    </row>
    <row r="79" spans="1:29" ht="12.75">
      <c r="A79" s="99" t="s">
        <v>30</v>
      </c>
      <c r="B79" s="100"/>
      <c r="C79" s="100"/>
      <c r="D79" s="100"/>
      <c r="E79" s="100"/>
      <c r="F79" s="100"/>
      <c r="G79" s="100"/>
      <c r="H79" s="100"/>
      <c r="I79" s="100"/>
      <c r="J79" s="100"/>
      <c r="K79" s="101"/>
      <c r="L79" s="100"/>
      <c r="M79" s="100"/>
      <c r="N79" s="100"/>
      <c r="O79" s="100"/>
      <c r="P79" s="100"/>
      <c r="Q79" s="100"/>
      <c r="R79" s="102">
        <f>+R78</f>
        <v>570630040</v>
      </c>
      <c r="S79" s="102">
        <f aca="true" t="shared" si="3" ref="S79:AA79">+S78</f>
        <v>196250000</v>
      </c>
      <c r="T79" s="102">
        <f t="shared" si="3"/>
        <v>100545629026.94998</v>
      </c>
      <c r="U79" s="102">
        <f t="shared" si="3"/>
        <v>6980832708.8</v>
      </c>
      <c r="V79" s="102">
        <f t="shared" si="3"/>
        <v>0</v>
      </c>
      <c r="W79" s="102">
        <f t="shared" si="3"/>
        <v>0</v>
      </c>
      <c r="X79" s="102">
        <f t="shared" si="3"/>
        <v>0</v>
      </c>
      <c r="Y79" s="102">
        <f t="shared" si="3"/>
        <v>0</v>
      </c>
      <c r="Z79" s="102">
        <f t="shared" si="3"/>
        <v>0</v>
      </c>
      <c r="AA79" s="102">
        <f t="shared" si="3"/>
        <v>108293341775.74998</v>
      </c>
      <c r="AB79" s="100"/>
      <c r="AC79" s="100"/>
    </row>
  </sheetData>
  <sheetProtection/>
  <mergeCells count="24">
    <mergeCell ref="AB16:AB17"/>
    <mergeCell ref="AC16:AC17"/>
    <mergeCell ref="I16:I17"/>
    <mergeCell ref="J16:J17"/>
    <mergeCell ref="K16:K17"/>
    <mergeCell ref="L16:N16"/>
    <mergeCell ref="R16:Z16"/>
    <mergeCell ref="AA16:AA17"/>
    <mergeCell ref="C12:P12"/>
    <mergeCell ref="I13:U13"/>
    <mergeCell ref="A16:A17"/>
    <mergeCell ref="B16:B17"/>
    <mergeCell ref="C16:C17"/>
    <mergeCell ref="D16:D17"/>
    <mergeCell ref="E16:E17"/>
    <mergeCell ref="F16:F17"/>
    <mergeCell ref="G16:G17"/>
    <mergeCell ref="H16:H17"/>
    <mergeCell ref="A1:AB1"/>
    <mergeCell ref="A2:AB2"/>
    <mergeCell ref="A3:AB3"/>
    <mergeCell ref="A4:AB4"/>
    <mergeCell ref="A5:AB5"/>
    <mergeCell ref="I11:J11"/>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AC39"/>
  <sheetViews>
    <sheetView zoomScale="20" zoomScaleNormal="20" zoomScalePageLayoutView="0" workbookViewId="0" topLeftCell="A16">
      <pane ySplit="2" topLeftCell="A18" activePane="bottomLeft" state="frozen"/>
      <selection pane="topLeft" activeCell="A16" sqref="A16"/>
      <selection pane="bottomLeft" activeCell="AK29" sqref="AK29"/>
    </sheetView>
  </sheetViews>
  <sheetFormatPr defaultColWidth="11.421875" defaultRowHeight="12.75"/>
  <cols>
    <col min="1" max="1" width="14.7109375" style="0" customWidth="1"/>
    <col min="9" max="9" width="23.28125" style="0" customWidth="1"/>
    <col min="10" max="10" width="22.8515625" style="0" customWidth="1"/>
    <col min="12" max="12" width="15.28125" style="0" customWidth="1"/>
    <col min="15" max="15" width="15.28125" style="0" customWidth="1"/>
    <col min="17" max="17" width="13.28125" style="0" customWidth="1"/>
    <col min="19" max="19" width="18.140625" style="0" bestFit="1" customWidth="1"/>
    <col min="21" max="21" width="16.57421875" style="0" bestFit="1" customWidth="1"/>
    <col min="27" max="27" width="18.140625" style="0" bestFit="1" customWidth="1"/>
    <col min="28" max="28" width="13.8515625" style="0" customWidth="1"/>
    <col min="29" max="29" width="16.8515625" style="0" customWidth="1"/>
  </cols>
  <sheetData>
    <row r="1" spans="1:29" ht="12.75">
      <c r="A1" s="246" t="s">
        <v>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19"/>
    </row>
    <row r="2" spans="1:29" ht="12.75">
      <c r="A2" s="246" t="s">
        <v>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19"/>
    </row>
    <row r="3" spans="1:29" ht="12.75">
      <c r="A3" s="246" t="s">
        <v>31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19"/>
    </row>
    <row r="4" spans="1:29" ht="12.75">
      <c r="A4" s="246" t="s">
        <v>32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19"/>
    </row>
    <row r="5" spans="1:29" ht="12.75">
      <c r="A5" s="246" t="s">
        <v>33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7"/>
      <c r="J11" s="237"/>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7" t="s">
        <v>151</v>
      </c>
      <c r="D12" s="237"/>
      <c r="E12" s="237"/>
      <c r="F12" s="237"/>
      <c r="G12" s="237"/>
      <c r="H12" s="237"/>
      <c r="I12" s="237"/>
      <c r="J12" s="237"/>
      <c r="K12" s="237"/>
      <c r="L12" s="237"/>
      <c r="M12" s="237"/>
      <c r="N12" s="237"/>
      <c r="O12" s="237"/>
      <c r="P12" s="237"/>
      <c r="Q12" s="22"/>
      <c r="R12" s="24"/>
      <c r="S12" s="24"/>
      <c r="T12" s="24"/>
      <c r="U12" s="24"/>
      <c r="V12" s="25"/>
      <c r="W12" s="25"/>
      <c r="X12" s="25"/>
      <c r="Y12" s="25"/>
      <c r="Z12" s="25"/>
      <c r="AA12" s="25"/>
      <c r="AB12" s="19"/>
      <c r="AC12" s="19"/>
    </row>
    <row r="13" spans="1:29" ht="12.75">
      <c r="A13" s="19"/>
      <c r="B13" s="19"/>
      <c r="C13" s="19"/>
      <c r="D13" s="19"/>
      <c r="E13" s="19"/>
      <c r="F13" s="19"/>
      <c r="G13" s="22"/>
      <c r="H13" s="22"/>
      <c r="I13" s="237"/>
      <c r="J13" s="237"/>
      <c r="K13" s="237"/>
      <c r="L13" s="237"/>
      <c r="M13" s="237"/>
      <c r="N13" s="237"/>
      <c r="O13" s="237"/>
      <c r="P13" s="237"/>
      <c r="Q13" s="237"/>
      <c r="R13" s="237"/>
      <c r="S13" s="237"/>
      <c r="T13" s="237"/>
      <c r="U13" s="237"/>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33" t="s">
        <v>9</v>
      </c>
      <c r="B16" s="235" t="s">
        <v>10</v>
      </c>
      <c r="C16" s="235" t="s">
        <v>0</v>
      </c>
      <c r="D16" s="235" t="s">
        <v>10</v>
      </c>
      <c r="E16" s="235" t="s">
        <v>12</v>
      </c>
      <c r="F16" s="235" t="s">
        <v>10</v>
      </c>
      <c r="G16" s="242" t="s">
        <v>18</v>
      </c>
      <c r="H16" s="242" t="s">
        <v>10</v>
      </c>
      <c r="I16" s="242" t="s">
        <v>19</v>
      </c>
      <c r="J16" s="240" t="s">
        <v>20</v>
      </c>
      <c r="K16" s="240" t="s">
        <v>21</v>
      </c>
      <c r="L16" s="242" t="s">
        <v>4</v>
      </c>
      <c r="M16" s="242"/>
      <c r="N16" s="242"/>
      <c r="O16" s="51"/>
      <c r="P16" s="51"/>
      <c r="Q16" s="28"/>
      <c r="R16" s="238" t="s">
        <v>14</v>
      </c>
      <c r="S16" s="238"/>
      <c r="T16" s="238"/>
      <c r="U16" s="238"/>
      <c r="V16" s="238"/>
      <c r="W16" s="238"/>
      <c r="X16" s="238"/>
      <c r="Y16" s="238"/>
      <c r="Z16" s="238"/>
      <c r="AA16" s="238" t="s">
        <v>22</v>
      </c>
      <c r="AB16" s="242" t="s">
        <v>3</v>
      </c>
      <c r="AC16" s="244" t="s">
        <v>13</v>
      </c>
    </row>
    <row r="17" spans="1:29" ht="56.25">
      <c r="A17" s="234"/>
      <c r="B17" s="236"/>
      <c r="C17" s="236"/>
      <c r="D17" s="236"/>
      <c r="E17" s="236"/>
      <c r="F17" s="236"/>
      <c r="G17" s="243"/>
      <c r="H17" s="243"/>
      <c r="I17" s="243"/>
      <c r="J17" s="241"/>
      <c r="K17" s="241"/>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39"/>
      <c r="AB17" s="243"/>
      <c r="AC17" s="245"/>
    </row>
    <row r="18" spans="1:29" ht="112.5">
      <c r="A18" s="159" t="s">
        <v>39</v>
      </c>
      <c r="B18" s="159">
        <v>2</v>
      </c>
      <c r="C18" s="159"/>
      <c r="D18" s="159"/>
      <c r="E18" s="172" t="s">
        <v>152</v>
      </c>
      <c r="F18" s="172" t="s">
        <v>371</v>
      </c>
      <c r="G18" s="115" t="s">
        <v>153</v>
      </c>
      <c r="H18" s="115" t="s">
        <v>372</v>
      </c>
      <c r="I18" s="32" t="s">
        <v>154</v>
      </c>
      <c r="J18" s="7" t="s">
        <v>598</v>
      </c>
      <c r="K18" s="188">
        <v>30.45</v>
      </c>
      <c r="L18" s="7" t="s">
        <v>599</v>
      </c>
      <c r="M18" s="8">
        <v>1</v>
      </c>
      <c r="N18" s="8">
        <v>1</v>
      </c>
      <c r="O18" s="33" t="s">
        <v>829</v>
      </c>
      <c r="P18" s="34" t="s">
        <v>1132</v>
      </c>
      <c r="Q18" s="33" t="s">
        <v>714</v>
      </c>
      <c r="R18" s="2">
        <v>0</v>
      </c>
      <c r="S18" s="1">
        <v>150000000</v>
      </c>
      <c r="T18" s="1">
        <v>0</v>
      </c>
      <c r="U18" s="1">
        <v>0</v>
      </c>
      <c r="V18" s="1">
        <v>0</v>
      </c>
      <c r="W18" s="1">
        <v>0</v>
      </c>
      <c r="X18" s="1">
        <v>0</v>
      </c>
      <c r="Y18" s="1">
        <v>0</v>
      </c>
      <c r="Z18" s="1">
        <v>0</v>
      </c>
      <c r="AA18" s="1">
        <f>SUM(R18:Z18)</f>
        <v>150000000</v>
      </c>
      <c r="AB18" s="10" t="s">
        <v>614</v>
      </c>
      <c r="AC18" s="35"/>
    </row>
    <row r="19" spans="1:29" ht="67.5" customHeight="1">
      <c r="A19" s="146"/>
      <c r="B19" s="146"/>
      <c r="C19" s="146"/>
      <c r="D19" s="146"/>
      <c r="E19" s="117"/>
      <c r="F19" s="117"/>
      <c r="G19" s="117"/>
      <c r="H19" s="117"/>
      <c r="I19" s="32" t="s">
        <v>155</v>
      </c>
      <c r="J19" s="115" t="s">
        <v>600</v>
      </c>
      <c r="K19" s="188">
        <v>7.85</v>
      </c>
      <c r="L19" s="115" t="s">
        <v>601</v>
      </c>
      <c r="M19" s="188">
        <v>1</v>
      </c>
      <c r="N19" s="188">
        <v>1</v>
      </c>
      <c r="O19" s="33" t="s">
        <v>809</v>
      </c>
      <c r="P19" s="4" t="s">
        <v>1120</v>
      </c>
      <c r="Q19" s="33" t="s">
        <v>707</v>
      </c>
      <c r="R19" s="2">
        <v>0</v>
      </c>
      <c r="S19" s="3">
        <v>20000000</v>
      </c>
      <c r="T19" s="1">
        <v>0</v>
      </c>
      <c r="U19" s="1">
        <v>0</v>
      </c>
      <c r="V19" s="1">
        <v>0</v>
      </c>
      <c r="W19" s="1">
        <v>0</v>
      </c>
      <c r="X19" s="1">
        <v>0</v>
      </c>
      <c r="Y19" s="1">
        <v>0</v>
      </c>
      <c r="Z19" s="1">
        <v>0</v>
      </c>
      <c r="AA19" s="1">
        <f>SUM(R19:Z19)</f>
        <v>20000000</v>
      </c>
      <c r="AB19" s="9" t="s">
        <v>614</v>
      </c>
      <c r="AC19" s="35"/>
    </row>
    <row r="20" spans="1:29" ht="90">
      <c r="A20" s="146"/>
      <c r="B20" s="146"/>
      <c r="C20" s="146"/>
      <c r="D20" s="146"/>
      <c r="E20" s="117"/>
      <c r="F20" s="117"/>
      <c r="G20" s="117"/>
      <c r="H20" s="117"/>
      <c r="I20" s="32" t="s">
        <v>156</v>
      </c>
      <c r="J20" s="117"/>
      <c r="K20" s="117"/>
      <c r="L20" s="117"/>
      <c r="M20" s="117"/>
      <c r="N20" s="117"/>
      <c r="O20" s="33" t="s">
        <v>828</v>
      </c>
      <c r="P20" s="4" t="s">
        <v>1060</v>
      </c>
      <c r="Q20" s="4" t="s">
        <v>714</v>
      </c>
      <c r="R20" s="2">
        <v>0</v>
      </c>
      <c r="S20" s="3">
        <v>40000000</v>
      </c>
      <c r="T20" s="1">
        <v>0</v>
      </c>
      <c r="U20" s="1">
        <v>0</v>
      </c>
      <c r="V20" s="1">
        <v>0</v>
      </c>
      <c r="W20" s="1">
        <v>0</v>
      </c>
      <c r="X20" s="1">
        <v>0</v>
      </c>
      <c r="Y20" s="1">
        <v>0</v>
      </c>
      <c r="Z20" s="1">
        <v>0</v>
      </c>
      <c r="AA20" s="1">
        <f aca="true" t="shared" si="0" ref="AA20:AA37">SUM(R20:Z20)</f>
        <v>40000000</v>
      </c>
      <c r="AB20" s="9" t="s">
        <v>614</v>
      </c>
      <c r="AC20" s="35"/>
    </row>
    <row r="21" spans="1:29" ht="45">
      <c r="A21" s="146"/>
      <c r="B21" s="146"/>
      <c r="C21" s="146"/>
      <c r="D21" s="146"/>
      <c r="E21" s="117"/>
      <c r="F21" s="117"/>
      <c r="G21" s="117"/>
      <c r="H21" s="117"/>
      <c r="I21" s="32" t="s">
        <v>157</v>
      </c>
      <c r="J21" s="117"/>
      <c r="K21" s="117"/>
      <c r="L21" s="117"/>
      <c r="M21" s="117"/>
      <c r="N21" s="117"/>
      <c r="O21" s="33" t="s">
        <v>810</v>
      </c>
      <c r="P21" s="4" t="s">
        <v>1133</v>
      </c>
      <c r="Q21" s="33" t="s">
        <v>688</v>
      </c>
      <c r="R21" s="2">
        <v>0</v>
      </c>
      <c r="S21" s="3">
        <v>20000000</v>
      </c>
      <c r="T21" s="1">
        <v>0</v>
      </c>
      <c r="U21" s="1">
        <v>0</v>
      </c>
      <c r="V21" s="1">
        <v>0</v>
      </c>
      <c r="W21" s="1">
        <v>0</v>
      </c>
      <c r="X21" s="1">
        <v>0</v>
      </c>
      <c r="Y21" s="1">
        <v>0</v>
      </c>
      <c r="Z21" s="1">
        <v>0</v>
      </c>
      <c r="AA21" s="1">
        <f t="shared" si="0"/>
        <v>20000000</v>
      </c>
      <c r="AB21" s="9" t="s">
        <v>813</v>
      </c>
      <c r="AC21" s="35"/>
    </row>
    <row r="22" spans="1:29" ht="78.75">
      <c r="A22" s="146" t="s">
        <v>811</v>
      </c>
      <c r="B22" s="146"/>
      <c r="C22" s="146"/>
      <c r="D22" s="146"/>
      <c r="E22" s="117"/>
      <c r="F22" s="117"/>
      <c r="G22" s="117"/>
      <c r="H22" s="117"/>
      <c r="I22" s="43" t="s">
        <v>158</v>
      </c>
      <c r="J22" s="180" t="s">
        <v>822</v>
      </c>
      <c r="K22" s="227">
        <v>9.9</v>
      </c>
      <c r="L22" s="180" t="s">
        <v>1009</v>
      </c>
      <c r="M22" s="17">
        <v>7</v>
      </c>
      <c r="N22" s="17">
        <v>10</v>
      </c>
      <c r="O22" s="122" t="s">
        <v>812</v>
      </c>
      <c r="P22" s="14" t="s">
        <v>1134</v>
      </c>
      <c r="Q22" s="122" t="s">
        <v>701</v>
      </c>
      <c r="R22" s="2">
        <v>0</v>
      </c>
      <c r="S22" s="15">
        <v>20000000</v>
      </c>
      <c r="T22" s="1">
        <v>0</v>
      </c>
      <c r="U22" s="1">
        <v>0</v>
      </c>
      <c r="V22" s="1">
        <v>0</v>
      </c>
      <c r="W22" s="1">
        <v>0</v>
      </c>
      <c r="X22" s="1">
        <v>0</v>
      </c>
      <c r="Y22" s="1">
        <v>0</v>
      </c>
      <c r="Z22" s="1">
        <v>0</v>
      </c>
      <c r="AA22" s="1">
        <f t="shared" si="0"/>
        <v>20000000</v>
      </c>
      <c r="AB22" s="12" t="s">
        <v>813</v>
      </c>
      <c r="AC22" s="123"/>
    </row>
    <row r="23" spans="1:29" s="90" customFormat="1" ht="67.5">
      <c r="A23" s="146"/>
      <c r="B23" s="146"/>
      <c r="C23" s="146"/>
      <c r="D23" s="146"/>
      <c r="E23" s="117"/>
      <c r="F23" s="117"/>
      <c r="G23" s="117"/>
      <c r="H23" s="117"/>
      <c r="I23" s="103" t="s">
        <v>159</v>
      </c>
      <c r="J23" s="172" t="s">
        <v>600</v>
      </c>
      <c r="K23" s="188">
        <v>7.85</v>
      </c>
      <c r="L23" s="172" t="s">
        <v>601</v>
      </c>
      <c r="M23" s="188">
        <v>1</v>
      </c>
      <c r="N23" s="188">
        <v>1</v>
      </c>
      <c r="O23" s="128" t="s">
        <v>814</v>
      </c>
      <c r="P23" s="128" t="s">
        <v>1134</v>
      </c>
      <c r="Q23" s="128" t="s">
        <v>714</v>
      </c>
      <c r="R23" s="2">
        <v>0</v>
      </c>
      <c r="S23" s="130">
        <v>30000000</v>
      </c>
      <c r="T23" s="1">
        <v>0</v>
      </c>
      <c r="U23" s="1">
        <v>0</v>
      </c>
      <c r="V23" s="1">
        <v>0</v>
      </c>
      <c r="W23" s="1">
        <v>0</v>
      </c>
      <c r="X23" s="1">
        <v>0</v>
      </c>
      <c r="Y23" s="1">
        <v>0</v>
      </c>
      <c r="Z23" s="1">
        <v>0</v>
      </c>
      <c r="AA23" s="130">
        <f t="shared" si="0"/>
        <v>30000000</v>
      </c>
      <c r="AB23" s="11" t="s">
        <v>614</v>
      </c>
      <c r="AC23" s="11"/>
    </row>
    <row r="24" spans="1:29" s="90" customFormat="1" ht="90">
      <c r="A24" s="146"/>
      <c r="B24" s="146"/>
      <c r="C24" s="146"/>
      <c r="D24" s="146"/>
      <c r="E24" s="117"/>
      <c r="F24" s="117"/>
      <c r="G24" s="116"/>
      <c r="H24" s="116"/>
      <c r="I24" s="139" t="s">
        <v>284</v>
      </c>
      <c r="J24" s="7" t="s">
        <v>598</v>
      </c>
      <c r="K24" s="188">
        <v>30.45</v>
      </c>
      <c r="L24" s="7" t="s">
        <v>599</v>
      </c>
      <c r="M24" s="8">
        <v>1</v>
      </c>
      <c r="N24" s="8">
        <v>1</v>
      </c>
      <c r="O24" s="141" t="s">
        <v>827</v>
      </c>
      <c r="P24" s="141" t="s">
        <v>1135</v>
      </c>
      <c r="Q24" s="141" t="s">
        <v>714</v>
      </c>
      <c r="R24" s="2">
        <v>0</v>
      </c>
      <c r="S24" s="130">
        <v>0</v>
      </c>
      <c r="T24" s="1">
        <v>0</v>
      </c>
      <c r="U24" s="1">
        <v>200000000</v>
      </c>
      <c r="V24" s="1">
        <v>0</v>
      </c>
      <c r="W24" s="1">
        <v>0</v>
      </c>
      <c r="X24" s="1">
        <v>0</v>
      </c>
      <c r="Y24" s="1">
        <v>0</v>
      </c>
      <c r="Z24" s="1">
        <v>0</v>
      </c>
      <c r="AA24" s="130">
        <f t="shared" si="0"/>
        <v>200000000</v>
      </c>
      <c r="AB24" s="59" t="s">
        <v>614</v>
      </c>
      <c r="AC24" s="11"/>
    </row>
    <row r="25" spans="1:29" ht="67.5">
      <c r="A25" s="146"/>
      <c r="B25" s="146"/>
      <c r="C25" s="146"/>
      <c r="D25" s="146"/>
      <c r="E25" s="117"/>
      <c r="F25" s="117"/>
      <c r="G25" s="57" t="s">
        <v>160</v>
      </c>
      <c r="H25" s="57" t="s">
        <v>373</v>
      </c>
      <c r="I25" s="139" t="s">
        <v>161</v>
      </c>
      <c r="J25" s="115" t="s">
        <v>604</v>
      </c>
      <c r="K25" s="188">
        <v>11.31</v>
      </c>
      <c r="L25" s="115" t="s">
        <v>605</v>
      </c>
      <c r="M25" s="188">
        <v>1300</v>
      </c>
      <c r="N25" s="188">
        <v>1000</v>
      </c>
      <c r="O25" s="125" t="s">
        <v>815</v>
      </c>
      <c r="P25" s="141" t="s">
        <v>1134</v>
      </c>
      <c r="Q25" s="125" t="s">
        <v>714</v>
      </c>
      <c r="R25" s="2">
        <v>0</v>
      </c>
      <c r="S25" s="1">
        <v>110000000</v>
      </c>
      <c r="T25" s="1">
        <v>0</v>
      </c>
      <c r="U25" s="1">
        <v>0</v>
      </c>
      <c r="V25" s="1">
        <v>0</v>
      </c>
      <c r="W25" s="1">
        <v>0</v>
      </c>
      <c r="X25" s="1">
        <v>0</v>
      </c>
      <c r="Y25" s="1">
        <v>0</v>
      </c>
      <c r="Z25" s="1">
        <v>0</v>
      </c>
      <c r="AA25" s="1">
        <f t="shared" si="0"/>
        <v>110000000</v>
      </c>
      <c r="AB25" s="114" t="s">
        <v>614</v>
      </c>
      <c r="AC25" s="126"/>
    </row>
    <row r="26" spans="1:29" ht="67.5">
      <c r="A26" s="146"/>
      <c r="B26" s="146"/>
      <c r="C26" s="146"/>
      <c r="D26" s="146"/>
      <c r="E26" s="117"/>
      <c r="F26" s="117"/>
      <c r="G26" s="58"/>
      <c r="H26" s="58"/>
      <c r="I26" s="88" t="s">
        <v>162</v>
      </c>
      <c r="J26" s="117"/>
      <c r="K26" s="117"/>
      <c r="L26" s="117"/>
      <c r="M26" s="189"/>
      <c r="N26" s="189"/>
      <c r="O26" s="47" t="s">
        <v>816</v>
      </c>
      <c r="P26" s="5" t="s">
        <v>1136</v>
      </c>
      <c r="Q26" s="6"/>
      <c r="R26" s="2">
        <v>0</v>
      </c>
      <c r="S26" s="1">
        <v>40000000</v>
      </c>
      <c r="T26" s="1">
        <v>0</v>
      </c>
      <c r="U26" s="1">
        <v>0</v>
      </c>
      <c r="V26" s="1">
        <v>0</v>
      </c>
      <c r="W26" s="1">
        <v>0</v>
      </c>
      <c r="X26" s="1">
        <v>0</v>
      </c>
      <c r="Y26" s="1">
        <v>0</v>
      </c>
      <c r="Z26" s="1">
        <v>0</v>
      </c>
      <c r="AA26" s="1">
        <f t="shared" si="0"/>
        <v>40000000</v>
      </c>
      <c r="AB26" s="10" t="s">
        <v>614</v>
      </c>
      <c r="AC26" s="65"/>
    </row>
    <row r="27" spans="1:29" ht="78.75">
      <c r="A27" s="146"/>
      <c r="B27" s="146"/>
      <c r="C27" s="146"/>
      <c r="D27" s="146"/>
      <c r="E27" s="117"/>
      <c r="F27" s="117"/>
      <c r="G27" s="58"/>
      <c r="H27" s="58"/>
      <c r="I27" s="88" t="s">
        <v>163</v>
      </c>
      <c r="J27" s="41" t="s">
        <v>821</v>
      </c>
      <c r="K27" s="17">
        <v>2.12</v>
      </c>
      <c r="L27" s="180" t="s">
        <v>1008</v>
      </c>
      <c r="M27" s="17">
        <v>1</v>
      </c>
      <c r="N27" s="17">
        <v>1</v>
      </c>
      <c r="O27" s="44" t="s">
        <v>817</v>
      </c>
      <c r="P27" s="45" t="s">
        <v>1137</v>
      </c>
      <c r="Q27" s="6" t="s">
        <v>714</v>
      </c>
      <c r="R27" s="2">
        <v>0</v>
      </c>
      <c r="S27" s="1">
        <v>40000000</v>
      </c>
      <c r="T27" s="1">
        <v>0</v>
      </c>
      <c r="U27" s="1">
        <v>0</v>
      </c>
      <c r="V27" s="1">
        <v>0</v>
      </c>
      <c r="W27" s="1">
        <v>0</v>
      </c>
      <c r="X27" s="1">
        <v>0</v>
      </c>
      <c r="Y27" s="1">
        <v>0</v>
      </c>
      <c r="Z27" s="1">
        <v>0</v>
      </c>
      <c r="AA27" s="1">
        <f t="shared" si="0"/>
        <v>40000000</v>
      </c>
      <c r="AB27" s="10" t="s">
        <v>614</v>
      </c>
      <c r="AC27" s="65"/>
    </row>
    <row r="28" spans="1:29" ht="67.5">
      <c r="A28" s="146"/>
      <c r="B28" s="146"/>
      <c r="C28" s="146"/>
      <c r="D28" s="146"/>
      <c r="E28" s="117"/>
      <c r="F28" s="117"/>
      <c r="G28" s="58"/>
      <c r="H28" s="58"/>
      <c r="I28" s="88" t="s">
        <v>164</v>
      </c>
      <c r="J28" s="172" t="s">
        <v>822</v>
      </c>
      <c r="K28" s="228">
        <v>9.9</v>
      </c>
      <c r="L28" s="117" t="s">
        <v>1009</v>
      </c>
      <c r="M28" s="189">
        <v>7</v>
      </c>
      <c r="N28" s="189">
        <v>10</v>
      </c>
      <c r="O28" s="44" t="s">
        <v>818</v>
      </c>
      <c r="P28" s="45" t="s">
        <v>1138</v>
      </c>
      <c r="Q28" s="44" t="s">
        <v>714</v>
      </c>
      <c r="R28" s="2">
        <v>0</v>
      </c>
      <c r="S28" s="1">
        <v>150000000</v>
      </c>
      <c r="T28" s="1">
        <v>0</v>
      </c>
      <c r="U28" s="1">
        <v>0</v>
      </c>
      <c r="V28" s="1">
        <v>0</v>
      </c>
      <c r="W28" s="1">
        <v>0</v>
      </c>
      <c r="X28" s="1">
        <v>0</v>
      </c>
      <c r="Y28" s="1">
        <v>0</v>
      </c>
      <c r="Z28" s="1">
        <v>0</v>
      </c>
      <c r="AA28" s="1">
        <f t="shared" si="0"/>
        <v>150000000</v>
      </c>
      <c r="AB28" s="10" t="s">
        <v>614</v>
      </c>
      <c r="AC28" s="65"/>
    </row>
    <row r="29" spans="1:29" ht="67.5">
      <c r="A29" s="146"/>
      <c r="B29" s="146"/>
      <c r="C29" s="146"/>
      <c r="D29" s="146"/>
      <c r="E29" s="117"/>
      <c r="F29" s="117"/>
      <c r="G29" s="58"/>
      <c r="H29" s="58"/>
      <c r="I29" s="88" t="s">
        <v>165</v>
      </c>
      <c r="J29" s="116"/>
      <c r="K29" s="116"/>
      <c r="L29" s="116"/>
      <c r="M29" s="190"/>
      <c r="N29" s="190"/>
      <c r="O29" s="44" t="s">
        <v>819</v>
      </c>
      <c r="P29" s="45" t="s">
        <v>1138</v>
      </c>
      <c r="Q29" s="6" t="s">
        <v>714</v>
      </c>
      <c r="R29" s="2">
        <v>0</v>
      </c>
      <c r="S29" s="1">
        <v>300000000</v>
      </c>
      <c r="T29" s="1">
        <v>0</v>
      </c>
      <c r="U29" s="1">
        <v>0</v>
      </c>
      <c r="V29" s="1">
        <v>0</v>
      </c>
      <c r="W29" s="1">
        <v>0</v>
      </c>
      <c r="X29" s="1">
        <v>0</v>
      </c>
      <c r="Y29" s="1">
        <v>0</v>
      </c>
      <c r="Z29" s="1">
        <v>0</v>
      </c>
      <c r="AA29" s="1">
        <f t="shared" si="0"/>
        <v>300000000</v>
      </c>
      <c r="AB29" s="10" t="s">
        <v>614</v>
      </c>
      <c r="AC29" s="65"/>
    </row>
    <row r="30" spans="1:29" s="90" customFormat="1" ht="101.25">
      <c r="A30" s="146"/>
      <c r="B30" s="146"/>
      <c r="C30" s="146"/>
      <c r="D30" s="146"/>
      <c r="E30" s="117"/>
      <c r="F30" s="117"/>
      <c r="G30" s="59"/>
      <c r="H30" s="59"/>
      <c r="I30" s="88" t="s">
        <v>166</v>
      </c>
      <c r="J30" s="42" t="s">
        <v>602</v>
      </c>
      <c r="K30" s="228">
        <v>0</v>
      </c>
      <c r="L30" s="42" t="s">
        <v>603</v>
      </c>
      <c r="M30" s="104">
        <v>1</v>
      </c>
      <c r="N30" s="200">
        <v>1</v>
      </c>
      <c r="O30" s="108" t="s">
        <v>820</v>
      </c>
      <c r="P30" s="109" t="s">
        <v>1139</v>
      </c>
      <c r="Q30" s="16" t="s">
        <v>707</v>
      </c>
      <c r="R30" s="2">
        <v>0</v>
      </c>
      <c r="S30" s="1">
        <v>50000000</v>
      </c>
      <c r="T30" s="1">
        <v>0</v>
      </c>
      <c r="U30" s="1">
        <v>0</v>
      </c>
      <c r="V30" s="1">
        <v>0</v>
      </c>
      <c r="W30" s="1">
        <v>0</v>
      </c>
      <c r="X30" s="1">
        <v>0</v>
      </c>
      <c r="Y30" s="1">
        <v>0</v>
      </c>
      <c r="Z30" s="1">
        <v>0</v>
      </c>
      <c r="AA30" s="1">
        <f t="shared" si="0"/>
        <v>50000000</v>
      </c>
      <c r="AB30" s="11" t="s">
        <v>614</v>
      </c>
      <c r="AC30" s="107"/>
    </row>
    <row r="31" spans="1:29" ht="78.75">
      <c r="A31" s="146"/>
      <c r="B31" s="146"/>
      <c r="C31" s="146"/>
      <c r="D31" s="146"/>
      <c r="E31" s="117"/>
      <c r="F31" s="117"/>
      <c r="G31" s="11" t="s">
        <v>167</v>
      </c>
      <c r="H31" s="11" t="s">
        <v>374</v>
      </c>
      <c r="I31" s="88" t="s">
        <v>168</v>
      </c>
      <c r="J31" s="32" t="s">
        <v>606</v>
      </c>
      <c r="K31" s="207">
        <v>45</v>
      </c>
      <c r="L31" s="32" t="s">
        <v>607</v>
      </c>
      <c r="M31" s="8">
        <v>1</v>
      </c>
      <c r="N31" s="196">
        <v>1</v>
      </c>
      <c r="O31" s="44" t="s">
        <v>823</v>
      </c>
      <c r="P31" s="46" t="s">
        <v>1140</v>
      </c>
      <c r="Q31" s="6" t="s">
        <v>717</v>
      </c>
      <c r="R31" s="2">
        <v>0</v>
      </c>
      <c r="S31" s="1">
        <v>140000000</v>
      </c>
      <c r="T31" s="1">
        <v>0</v>
      </c>
      <c r="U31" s="1">
        <v>0</v>
      </c>
      <c r="V31" s="1">
        <v>0</v>
      </c>
      <c r="W31" s="1">
        <v>0</v>
      </c>
      <c r="X31" s="1">
        <v>0</v>
      </c>
      <c r="Y31" s="1">
        <v>0</v>
      </c>
      <c r="Z31" s="1">
        <v>0</v>
      </c>
      <c r="AA31" s="1">
        <f t="shared" si="0"/>
        <v>140000000</v>
      </c>
      <c r="AB31" s="10" t="s">
        <v>614</v>
      </c>
      <c r="AC31" s="65"/>
    </row>
    <row r="32" spans="1:29" ht="56.25">
      <c r="A32" s="146"/>
      <c r="B32" s="146"/>
      <c r="C32" s="146"/>
      <c r="D32" s="146"/>
      <c r="E32" s="117"/>
      <c r="F32" s="117"/>
      <c r="G32" s="57" t="s">
        <v>1123</v>
      </c>
      <c r="H32" s="57" t="s">
        <v>1124</v>
      </c>
      <c r="I32" s="88" t="s">
        <v>1125</v>
      </c>
      <c r="J32" s="57" t="s">
        <v>1127</v>
      </c>
      <c r="K32" s="198">
        <v>90</v>
      </c>
      <c r="L32" s="57" t="s">
        <v>1128</v>
      </c>
      <c r="M32" s="198">
        <v>1</v>
      </c>
      <c r="N32" s="198">
        <v>6</v>
      </c>
      <c r="O32" s="44" t="s">
        <v>1130</v>
      </c>
      <c r="P32" s="46" t="s">
        <v>1141</v>
      </c>
      <c r="Q32" s="6" t="s">
        <v>714</v>
      </c>
      <c r="R32" s="2">
        <v>0</v>
      </c>
      <c r="S32" s="1">
        <v>129999999.75</v>
      </c>
      <c r="T32" s="1">
        <v>0</v>
      </c>
      <c r="U32" s="1">
        <v>0</v>
      </c>
      <c r="V32" s="1">
        <v>0</v>
      </c>
      <c r="W32" s="1">
        <v>0</v>
      </c>
      <c r="X32" s="1">
        <v>0</v>
      </c>
      <c r="Y32" s="1">
        <v>0</v>
      </c>
      <c r="Z32" s="1">
        <v>0</v>
      </c>
      <c r="AA32" s="1">
        <f t="shared" si="0"/>
        <v>129999999.75</v>
      </c>
      <c r="AB32" s="10" t="s">
        <v>614</v>
      </c>
      <c r="AC32" s="65"/>
    </row>
    <row r="33" spans="1:29" ht="67.5">
      <c r="A33" s="146"/>
      <c r="B33" s="146"/>
      <c r="C33" s="146"/>
      <c r="D33" s="146"/>
      <c r="E33" s="117"/>
      <c r="F33" s="117"/>
      <c r="G33" s="58"/>
      <c r="H33" s="58"/>
      <c r="I33" s="88" t="s">
        <v>1126</v>
      </c>
      <c r="J33" s="58"/>
      <c r="K33" s="58"/>
      <c r="L33" s="58"/>
      <c r="M33" s="58"/>
      <c r="N33" s="58"/>
      <c r="O33" s="44" t="s">
        <v>1131</v>
      </c>
      <c r="P33" s="46" t="s">
        <v>1142</v>
      </c>
      <c r="Q33" s="6" t="s">
        <v>714</v>
      </c>
      <c r="R33" s="2">
        <v>0</v>
      </c>
      <c r="S33" s="1">
        <v>138000000</v>
      </c>
      <c r="T33" s="1">
        <v>0</v>
      </c>
      <c r="U33" s="1">
        <v>0</v>
      </c>
      <c r="V33" s="1">
        <v>0</v>
      </c>
      <c r="W33" s="1">
        <v>0</v>
      </c>
      <c r="X33" s="1">
        <v>0</v>
      </c>
      <c r="Y33" s="1">
        <v>0</v>
      </c>
      <c r="Z33" s="1">
        <v>0</v>
      </c>
      <c r="AA33" s="1">
        <f t="shared" si="0"/>
        <v>138000000</v>
      </c>
      <c r="AB33" s="10" t="s">
        <v>614</v>
      </c>
      <c r="AC33" s="65"/>
    </row>
    <row r="34" spans="1:29" ht="56.25">
      <c r="A34" s="146"/>
      <c r="B34" s="146"/>
      <c r="C34" s="146"/>
      <c r="D34" s="146"/>
      <c r="E34" s="116"/>
      <c r="F34" s="116"/>
      <c r="G34" s="59"/>
      <c r="H34" s="59"/>
      <c r="I34" s="88" t="s">
        <v>1129</v>
      </c>
      <c r="J34" s="59"/>
      <c r="K34" s="59"/>
      <c r="L34" s="59"/>
      <c r="M34" s="59"/>
      <c r="N34" s="59"/>
      <c r="O34" s="44"/>
      <c r="P34" s="46"/>
      <c r="Q34" s="6" t="s">
        <v>714</v>
      </c>
      <c r="R34" s="2">
        <v>0</v>
      </c>
      <c r="S34" s="1">
        <v>100000000</v>
      </c>
      <c r="T34" s="1">
        <v>0</v>
      </c>
      <c r="U34" s="1">
        <v>0</v>
      </c>
      <c r="V34" s="1">
        <v>0</v>
      </c>
      <c r="W34" s="1">
        <v>0</v>
      </c>
      <c r="X34" s="1">
        <v>0</v>
      </c>
      <c r="Y34" s="1">
        <v>0</v>
      </c>
      <c r="Z34" s="1">
        <v>0</v>
      </c>
      <c r="AA34" s="1">
        <f t="shared" si="0"/>
        <v>100000000</v>
      </c>
      <c r="AB34" s="10" t="s">
        <v>614</v>
      </c>
      <c r="AC34" s="65"/>
    </row>
    <row r="35" spans="1:29" ht="90">
      <c r="A35" s="146"/>
      <c r="B35" s="146"/>
      <c r="C35" s="146"/>
      <c r="D35" s="146"/>
      <c r="E35" s="58" t="s">
        <v>43</v>
      </c>
      <c r="F35" s="58" t="s">
        <v>326</v>
      </c>
      <c r="G35" s="11" t="s">
        <v>56</v>
      </c>
      <c r="H35" s="11" t="s">
        <v>330</v>
      </c>
      <c r="I35" s="41" t="s">
        <v>170</v>
      </c>
      <c r="J35" s="32" t="s">
        <v>608</v>
      </c>
      <c r="K35" s="207">
        <v>1.62</v>
      </c>
      <c r="L35" s="32" t="s">
        <v>609</v>
      </c>
      <c r="M35" s="8">
        <v>1</v>
      </c>
      <c r="N35" s="196">
        <v>1</v>
      </c>
      <c r="O35" s="44" t="s">
        <v>824</v>
      </c>
      <c r="P35" s="5" t="s">
        <v>1143</v>
      </c>
      <c r="Q35" s="6" t="s">
        <v>714</v>
      </c>
      <c r="R35" s="2">
        <v>0</v>
      </c>
      <c r="S35" s="64">
        <v>50000000</v>
      </c>
      <c r="T35" s="1">
        <v>0</v>
      </c>
      <c r="U35" s="1">
        <v>0</v>
      </c>
      <c r="V35" s="1">
        <v>0</v>
      </c>
      <c r="W35" s="1">
        <v>0</v>
      </c>
      <c r="X35" s="1">
        <v>0</v>
      </c>
      <c r="Y35" s="1">
        <v>0</v>
      </c>
      <c r="Z35" s="1">
        <v>0</v>
      </c>
      <c r="AA35" s="1">
        <f t="shared" si="0"/>
        <v>50000000</v>
      </c>
      <c r="AB35" s="10" t="s">
        <v>614</v>
      </c>
      <c r="AC35" s="10"/>
    </row>
    <row r="36" spans="1:29" ht="90">
      <c r="A36" s="146"/>
      <c r="B36" s="146"/>
      <c r="C36" s="146"/>
      <c r="D36" s="146"/>
      <c r="E36" s="58"/>
      <c r="F36" s="58"/>
      <c r="G36" s="11" t="s">
        <v>60</v>
      </c>
      <c r="H36" s="11" t="s">
        <v>331</v>
      </c>
      <c r="I36" s="41" t="s">
        <v>172</v>
      </c>
      <c r="J36" s="32" t="s">
        <v>610</v>
      </c>
      <c r="K36" s="207">
        <v>1.62</v>
      </c>
      <c r="L36" s="32" t="s">
        <v>611</v>
      </c>
      <c r="M36" s="8">
        <v>1</v>
      </c>
      <c r="N36" s="196">
        <v>1</v>
      </c>
      <c r="O36" s="44" t="s">
        <v>825</v>
      </c>
      <c r="P36" s="45" t="s">
        <v>1144</v>
      </c>
      <c r="Q36" s="6" t="s">
        <v>714</v>
      </c>
      <c r="R36" s="2">
        <v>0</v>
      </c>
      <c r="S36" s="64">
        <v>50000000</v>
      </c>
      <c r="T36" s="1">
        <v>0</v>
      </c>
      <c r="U36" s="1">
        <v>0</v>
      </c>
      <c r="V36" s="1">
        <v>0</v>
      </c>
      <c r="W36" s="1">
        <v>0</v>
      </c>
      <c r="X36" s="1">
        <v>0</v>
      </c>
      <c r="Y36" s="1">
        <v>0</v>
      </c>
      <c r="Z36" s="1">
        <v>0</v>
      </c>
      <c r="AA36" s="1">
        <f t="shared" si="0"/>
        <v>50000000</v>
      </c>
      <c r="AB36" s="10" t="s">
        <v>614</v>
      </c>
      <c r="AC36" s="10"/>
    </row>
    <row r="37" spans="1:29" ht="78.75">
      <c r="A37" s="160"/>
      <c r="B37" s="160"/>
      <c r="C37" s="160"/>
      <c r="D37" s="160"/>
      <c r="E37" s="58"/>
      <c r="F37" s="58"/>
      <c r="G37" s="11" t="s">
        <v>63</v>
      </c>
      <c r="H37" s="11" t="s">
        <v>332</v>
      </c>
      <c r="I37" s="41" t="s">
        <v>173</v>
      </c>
      <c r="J37" s="32" t="s">
        <v>612</v>
      </c>
      <c r="K37" s="207">
        <v>2.2</v>
      </c>
      <c r="L37" s="32" t="s">
        <v>613</v>
      </c>
      <c r="M37" s="8">
        <v>0</v>
      </c>
      <c r="N37" s="196">
        <v>0</v>
      </c>
      <c r="O37" s="44" t="s">
        <v>826</v>
      </c>
      <c r="P37" s="45" t="s">
        <v>1120</v>
      </c>
      <c r="Q37" s="6" t="s">
        <v>714</v>
      </c>
      <c r="R37" s="2">
        <v>0</v>
      </c>
      <c r="S37" s="64">
        <v>30000000</v>
      </c>
      <c r="T37" s="1">
        <v>0</v>
      </c>
      <c r="U37" s="64">
        <v>25000000</v>
      </c>
      <c r="V37" s="1">
        <v>0</v>
      </c>
      <c r="W37" s="1">
        <v>0</v>
      </c>
      <c r="X37" s="1">
        <v>0</v>
      </c>
      <c r="Y37" s="1">
        <v>0</v>
      </c>
      <c r="Z37" s="1">
        <v>0</v>
      </c>
      <c r="AA37" s="1">
        <f t="shared" si="0"/>
        <v>55000000</v>
      </c>
      <c r="AB37" s="10" t="s">
        <v>614</v>
      </c>
      <c r="AC37" s="10"/>
    </row>
    <row r="38" spans="1:29" ht="12.75">
      <c r="A38" s="83" t="s">
        <v>71</v>
      </c>
      <c r="B38" s="67"/>
      <c r="C38" s="67"/>
      <c r="D38" s="67"/>
      <c r="E38" s="67"/>
      <c r="F38" s="67"/>
      <c r="G38" s="67"/>
      <c r="H38" s="67"/>
      <c r="I38" s="76"/>
      <c r="J38" s="69"/>
      <c r="K38" s="77"/>
      <c r="L38" s="69"/>
      <c r="M38" s="78"/>
      <c r="N38" s="79"/>
      <c r="O38" s="80"/>
      <c r="P38" s="81"/>
      <c r="Q38" s="82"/>
      <c r="R38" s="85">
        <f aca="true" t="shared" si="1" ref="R38:AA38">SUM(R18:R37)</f>
        <v>0</v>
      </c>
      <c r="S38" s="85">
        <f t="shared" si="1"/>
        <v>1607999999.75</v>
      </c>
      <c r="T38" s="85">
        <f t="shared" si="1"/>
        <v>0</v>
      </c>
      <c r="U38" s="85">
        <f t="shared" si="1"/>
        <v>225000000</v>
      </c>
      <c r="V38" s="85">
        <f t="shared" si="1"/>
        <v>0</v>
      </c>
      <c r="W38" s="85">
        <f t="shared" si="1"/>
        <v>0</v>
      </c>
      <c r="X38" s="85">
        <f t="shared" si="1"/>
        <v>0</v>
      </c>
      <c r="Y38" s="85">
        <f t="shared" si="1"/>
        <v>0</v>
      </c>
      <c r="Z38" s="85">
        <f t="shared" si="1"/>
        <v>0</v>
      </c>
      <c r="AA38" s="85">
        <f t="shared" si="1"/>
        <v>1832999999.75</v>
      </c>
      <c r="AB38" s="67"/>
      <c r="AC38" s="67"/>
    </row>
    <row r="39" spans="1:29" ht="12.75">
      <c r="A39" s="99" t="s">
        <v>30</v>
      </c>
      <c r="B39" s="100"/>
      <c r="C39" s="100"/>
      <c r="D39" s="100"/>
      <c r="E39" s="100"/>
      <c r="F39" s="100"/>
      <c r="G39" s="100"/>
      <c r="H39" s="100"/>
      <c r="I39" s="100"/>
      <c r="J39" s="100"/>
      <c r="K39" s="101"/>
      <c r="L39" s="100"/>
      <c r="M39" s="100"/>
      <c r="N39" s="100"/>
      <c r="O39" s="100"/>
      <c r="P39" s="100"/>
      <c r="Q39" s="100"/>
      <c r="R39" s="102">
        <f>SUM(R38)</f>
        <v>0</v>
      </c>
      <c r="S39" s="102">
        <f aca="true" t="shared" si="2" ref="S39:AA39">SUM(S38)</f>
        <v>1607999999.75</v>
      </c>
      <c r="T39" s="102">
        <f t="shared" si="2"/>
        <v>0</v>
      </c>
      <c r="U39" s="102">
        <f t="shared" si="2"/>
        <v>225000000</v>
      </c>
      <c r="V39" s="102">
        <f t="shared" si="2"/>
        <v>0</v>
      </c>
      <c r="W39" s="102">
        <f t="shared" si="2"/>
        <v>0</v>
      </c>
      <c r="X39" s="102">
        <f t="shared" si="2"/>
        <v>0</v>
      </c>
      <c r="Y39" s="102">
        <f t="shared" si="2"/>
        <v>0</v>
      </c>
      <c r="Z39" s="102">
        <f t="shared" si="2"/>
        <v>0</v>
      </c>
      <c r="AA39" s="102">
        <f t="shared" si="2"/>
        <v>1832999999.75</v>
      </c>
      <c r="AB39" s="100"/>
      <c r="AC39" s="100"/>
    </row>
  </sheetData>
  <sheetProtection/>
  <mergeCells count="24">
    <mergeCell ref="AB16:AB17"/>
    <mergeCell ref="AC16:AC17"/>
    <mergeCell ref="I16:I17"/>
    <mergeCell ref="J16:J17"/>
    <mergeCell ref="K16:K17"/>
    <mergeCell ref="L16:N16"/>
    <mergeCell ref="R16:Z16"/>
    <mergeCell ref="AA16:AA17"/>
    <mergeCell ref="C12:P12"/>
    <mergeCell ref="I13:U13"/>
    <mergeCell ref="A16:A17"/>
    <mergeCell ref="B16:B17"/>
    <mergeCell ref="C16:C17"/>
    <mergeCell ref="D16:D17"/>
    <mergeCell ref="E16:E17"/>
    <mergeCell ref="F16:F17"/>
    <mergeCell ref="G16:G17"/>
    <mergeCell ref="H16:H17"/>
    <mergeCell ref="A1:AB1"/>
    <mergeCell ref="A2:AB2"/>
    <mergeCell ref="A3:AB3"/>
    <mergeCell ref="A4:AB4"/>
    <mergeCell ref="A5:AB5"/>
    <mergeCell ref="I11:J1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4:AC38"/>
  <sheetViews>
    <sheetView zoomScale="40" zoomScaleNormal="40" zoomScalePageLayoutView="0" workbookViewId="0" topLeftCell="A20">
      <pane ySplit="1" topLeftCell="A21" activePane="bottomLeft" state="frozen"/>
      <selection pane="topLeft" activeCell="A20" sqref="A20"/>
      <selection pane="bottomLeft" activeCell="AD33" sqref="AD33"/>
    </sheetView>
  </sheetViews>
  <sheetFormatPr defaultColWidth="11.421875" defaultRowHeight="12.75"/>
  <cols>
    <col min="1" max="1" width="14.140625" style="0" customWidth="1"/>
    <col min="5" max="5" width="12.57421875" style="0" customWidth="1"/>
    <col min="7" max="7" width="14.57421875" style="0" customWidth="1"/>
    <col min="9" max="9" width="22.8515625" style="0" customWidth="1"/>
    <col min="10" max="10" width="23.140625" style="0" customWidth="1"/>
    <col min="12" max="12" width="13.140625" style="0" customWidth="1"/>
    <col min="15" max="15" width="22.28125" style="0" customWidth="1"/>
    <col min="17" max="17" width="16.57421875" style="0" customWidth="1"/>
    <col min="18" max="18" width="15.421875" style="0" bestFit="1" customWidth="1"/>
    <col min="19" max="19" width="16.57421875" style="0" bestFit="1" customWidth="1"/>
    <col min="21" max="21" width="18.140625" style="0" bestFit="1" customWidth="1"/>
    <col min="27" max="27" width="18.140625" style="0" bestFit="1" customWidth="1"/>
    <col min="28" max="28" width="14.140625" style="0" customWidth="1"/>
    <col min="29" max="29" width="16.421875" style="0" customWidth="1"/>
  </cols>
  <sheetData>
    <row r="4" spans="1:29" ht="12.75">
      <c r="A4" s="246" t="s">
        <v>5</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19"/>
    </row>
    <row r="5" spans="1:29" ht="12.75">
      <c r="A5" s="246" t="s">
        <v>6</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19"/>
    </row>
    <row r="6" spans="1:29" ht="12.75">
      <c r="A6" s="246" t="s">
        <v>31</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19"/>
    </row>
    <row r="7" spans="1:29" ht="12.75">
      <c r="A7" s="246" t="s">
        <v>32</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19"/>
    </row>
    <row r="8" spans="1:29" ht="12.75">
      <c r="A8" s="246" t="s">
        <v>33</v>
      </c>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19"/>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21"/>
    </row>
    <row r="10" spans="1:29" ht="12.75">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row>
    <row r="11" spans="1:29" ht="12.7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row>
    <row r="12" spans="1:29" ht="12.75">
      <c r="A12" s="19"/>
      <c r="B12" s="19"/>
      <c r="C12" s="19"/>
      <c r="D12" s="19"/>
      <c r="E12" s="19"/>
      <c r="F12" s="19"/>
      <c r="G12" s="20"/>
      <c r="H12" s="20"/>
      <c r="I12" s="20"/>
      <c r="J12" s="20"/>
      <c r="K12" s="20"/>
      <c r="L12" s="20"/>
      <c r="M12" s="20"/>
      <c r="N12" s="20"/>
      <c r="O12" s="20"/>
      <c r="P12" s="20"/>
      <c r="Q12" s="20"/>
      <c r="R12" s="20"/>
      <c r="S12" s="20"/>
      <c r="T12" s="20"/>
      <c r="U12" s="20"/>
      <c r="V12" s="20"/>
      <c r="W12" s="20"/>
      <c r="X12" s="20"/>
      <c r="Y12" s="20"/>
      <c r="Z12" s="20"/>
      <c r="AA12" s="20"/>
      <c r="AB12" s="20"/>
      <c r="AC12" s="19"/>
    </row>
    <row r="13" spans="1:29" ht="12.75">
      <c r="A13" s="19"/>
      <c r="B13" s="19"/>
      <c r="C13" s="19"/>
      <c r="D13" s="19"/>
      <c r="E13" s="19"/>
      <c r="F13" s="19"/>
      <c r="G13" s="20"/>
      <c r="H13" s="20"/>
      <c r="I13" s="20"/>
      <c r="J13" s="20"/>
      <c r="K13" s="20"/>
      <c r="L13" s="20"/>
      <c r="M13" s="20"/>
      <c r="N13" s="20"/>
      <c r="O13" s="20"/>
      <c r="P13" s="20"/>
      <c r="Q13" s="20"/>
      <c r="R13" s="20"/>
      <c r="S13" s="20"/>
      <c r="T13" s="20"/>
      <c r="U13" s="20"/>
      <c r="V13" s="20"/>
      <c r="W13" s="20"/>
      <c r="X13" s="20"/>
      <c r="Y13" s="20"/>
      <c r="Z13" s="20"/>
      <c r="AA13" s="20"/>
      <c r="AB13" s="20"/>
      <c r="AC13" s="19"/>
    </row>
    <row r="14" spans="1:29" ht="12.75">
      <c r="A14" s="19"/>
      <c r="B14" s="19"/>
      <c r="C14" s="19"/>
      <c r="D14" s="19"/>
      <c r="E14" s="19"/>
      <c r="F14" s="19"/>
      <c r="G14" s="22"/>
      <c r="H14" s="22"/>
      <c r="I14" s="237"/>
      <c r="J14" s="237"/>
      <c r="K14" s="23"/>
      <c r="L14" s="22"/>
      <c r="M14" s="22"/>
      <c r="N14" s="22"/>
      <c r="O14" s="22"/>
      <c r="P14" s="22"/>
      <c r="Q14" s="22"/>
      <c r="R14" s="24"/>
      <c r="S14" s="24"/>
      <c r="T14" s="24"/>
      <c r="U14" s="24"/>
      <c r="V14" s="25"/>
      <c r="W14" s="25"/>
      <c r="X14" s="25"/>
      <c r="Y14" s="25"/>
      <c r="Z14" s="25"/>
      <c r="AA14" s="25"/>
      <c r="AB14" s="19"/>
      <c r="AC14" s="19"/>
    </row>
    <row r="15" spans="1:29" ht="12.75">
      <c r="A15" s="22" t="s">
        <v>17</v>
      </c>
      <c r="B15" s="22"/>
      <c r="C15" s="237" t="s">
        <v>174</v>
      </c>
      <c r="D15" s="237"/>
      <c r="E15" s="237"/>
      <c r="F15" s="237"/>
      <c r="G15" s="237"/>
      <c r="H15" s="237"/>
      <c r="I15" s="237"/>
      <c r="J15" s="237"/>
      <c r="K15" s="237"/>
      <c r="L15" s="237"/>
      <c r="M15" s="237"/>
      <c r="N15" s="237"/>
      <c r="O15" s="237"/>
      <c r="P15" s="237"/>
      <c r="Q15" s="22"/>
      <c r="R15" s="24"/>
      <c r="S15" s="24"/>
      <c r="T15" s="24"/>
      <c r="U15" s="24"/>
      <c r="V15" s="25"/>
      <c r="W15" s="25"/>
      <c r="X15" s="25"/>
      <c r="Y15" s="25"/>
      <c r="Z15" s="25"/>
      <c r="AA15" s="25"/>
      <c r="AB15" s="19"/>
      <c r="AC15" s="19"/>
    </row>
    <row r="16" spans="1:29" ht="12.75">
      <c r="A16" s="19"/>
      <c r="B16" s="19"/>
      <c r="C16" s="19"/>
      <c r="D16" s="19"/>
      <c r="E16" s="19"/>
      <c r="F16" s="19"/>
      <c r="G16" s="22"/>
      <c r="H16" s="22"/>
      <c r="I16" s="237"/>
      <c r="J16" s="237"/>
      <c r="K16" s="237"/>
      <c r="L16" s="237"/>
      <c r="M16" s="237"/>
      <c r="N16" s="237"/>
      <c r="O16" s="237"/>
      <c r="P16" s="237"/>
      <c r="Q16" s="237"/>
      <c r="R16" s="237"/>
      <c r="S16" s="237"/>
      <c r="T16" s="237"/>
      <c r="U16" s="237"/>
      <c r="V16" s="25"/>
      <c r="W16" s="25"/>
      <c r="X16" s="25"/>
      <c r="Y16" s="25"/>
      <c r="Z16" s="25"/>
      <c r="AA16" s="25"/>
      <c r="AB16" s="19"/>
      <c r="AC16" s="19"/>
    </row>
    <row r="17" spans="1:29" ht="12.75">
      <c r="A17" s="19"/>
      <c r="B17" s="19"/>
      <c r="C17" s="19"/>
      <c r="D17" s="19"/>
      <c r="E17" s="19"/>
      <c r="F17" s="19"/>
      <c r="G17" s="19"/>
      <c r="H17" s="19"/>
      <c r="I17" s="19"/>
      <c r="J17" s="19"/>
      <c r="K17" s="19"/>
      <c r="L17" s="19"/>
      <c r="M17" s="19"/>
      <c r="N17" s="25"/>
      <c r="O17" s="25"/>
      <c r="P17" s="25"/>
      <c r="Q17" s="25"/>
      <c r="R17" s="25"/>
      <c r="S17" s="25"/>
      <c r="T17" s="25"/>
      <c r="U17" s="25"/>
      <c r="V17" s="25"/>
      <c r="W17" s="25"/>
      <c r="X17" s="25"/>
      <c r="Y17" s="25"/>
      <c r="Z17" s="25"/>
      <c r="AA17" s="25"/>
      <c r="AB17" s="19"/>
      <c r="AC17" s="19"/>
    </row>
    <row r="18" spans="1:29" ht="13.5" thickBot="1">
      <c r="A18" s="19"/>
      <c r="B18" s="19"/>
      <c r="C18" s="19"/>
      <c r="D18" s="19"/>
      <c r="E18" s="19"/>
      <c r="F18" s="19"/>
      <c r="G18" s="18"/>
      <c r="H18" s="18"/>
      <c r="I18" s="18"/>
      <c r="J18" s="18"/>
      <c r="K18" s="18"/>
      <c r="L18" s="18"/>
      <c r="M18" s="18"/>
      <c r="N18" s="18"/>
      <c r="O18" s="18"/>
      <c r="P18" s="18"/>
      <c r="Q18" s="18"/>
      <c r="R18" s="26"/>
      <c r="S18" s="26"/>
      <c r="T18" s="26"/>
      <c r="U18" s="26"/>
      <c r="V18" s="26"/>
      <c r="W18" s="26"/>
      <c r="X18" s="26"/>
      <c r="Y18" s="26"/>
      <c r="Z18" s="26"/>
      <c r="AA18" s="26"/>
      <c r="AB18" s="18"/>
      <c r="AC18" s="19"/>
    </row>
    <row r="19" spans="1:29" ht="12.75">
      <c r="A19" s="233" t="s">
        <v>9</v>
      </c>
      <c r="B19" s="235" t="s">
        <v>10</v>
      </c>
      <c r="C19" s="235" t="s">
        <v>0</v>
      </c>
      <c r="D19" s="235" t="s">
        <v>10</v>
      </c>
      <c r="E19" s="235" t="s">
        <v>12</v>
      </c>
      <c r="F19" s="235" t="s">
        <v>10</v>
      </c>
      <c r="G19" s="242" t="s">
        <v>18</v>
      </c>
      <c r="H19" s="242" t="s">
        <v>10</v>
      </c>
      <c r="I19" s="242" t="s">
        <v>19</v>
      </c>
      <c r="J19" s="240" t="s">
        <v>20</v>
      </c>
      <c r="K19" s="240" t="s">
        <v>21</v>
      </c>
      <c r="L19" s="242" t="s">
        <v>4</v>
      </c>
      <c r="M19" s="242"/>
      <c r="N19" s="242"/>
      <c r="O19" s="51"/>
      <c r="P19" s="51"/>
      <c r="Q19" s="28"/>
      <c r="R19" s="238" t="s">
        <v>14</v>
      </c>
      <c r="S19" s="238"/>
      <c r="T19" s="238"/>
      <c r="U19" s="238"/>
      <c r="V19" s="238"/>
      <c r="W19" s="238"/>
      <c r="X19" s="238"/>
      <c r="Y19" s="238"/>
      <c r="Z19" s="238"/>
      <c r="AA19" s="238" t="s">
        <v>22</v>
      </c>
      <c r="AB19" s="242" t="s">
        <v>3</v>
      </c>
      <c r="AC19" s="244" t="s">
        <v>13</v>
      </c>
    </row>
    <row r="20" spans="1:29" ht="56.25">
      <c r="A20" s="234"/>
      <c r="B20" s="236"/>
      <c r="C20" s="236"/>
      <c r="D20" s="236"/>
      <c r="E20" s="236"/>
      <c r="F20" s="236"/>
      <c r="G20" s="243"/>
      <c r="H20" s="243"/>
      <c r="I20" s="243"/>
      <c r="J20" s="241"/>
      <c r="K20" s="241"/>
      <c r="L20" s="52" t="s">
        <v>23</v>
      </c>
      <c r="M20" s="52" t="s">
        <v>15</v>
      </c>
      <c r="N20" s="52" t="s">
        <v>16</v>
      </c>
      <c r="O20" s="52" t="s">
        <v>11</v>
      </c>
      <c r="P20" s="52" t="s">
        <v>24</v>
      </c>
      <c r="Q20" s="30" t="s">
        <v>29</v>
      </c>
      <c r="R20" s="53" t="s">
        <v>59</v>
      </c>
      <c r="S20" s="53" t="s">
        <v>8</v>
      </c>
      <c r="T20" s="53" t="s">
        <v>1</v>
      </c>
      <c r="U20" s="53" t="s">
        <v>7</v>
      </c>
      <c r="V20" s="53" t="s">
        <v>25</v>
      </c>
      <c r="W20" s="53" t="s">
        <v>2</v>
      </c>
      <c r="X20" s="53" t="s">
        <v>26</v>
      </c>
      <c r="Y20" s="53" t="s">
        <v>27</v>
      </c>
      <c r="Z20" s="53" t="s">
        <v>28</v>
      </c>
      <c r="AA20" s="239"/>
      <c r="AB20" s="243"/>
      <c r="AC20" s="245"/>
    </row>
    <row r="21" spans="1:29" ht="67.5" customHeight="1">
      <c r="A21" s="115" t="s">
        <v>132</v>
      </c>
      <c r="B21" s="115">
        <v>3</v>
      </c>
      <c r="C21" s="115"/>
      <c r="D21" s="115"/>
      <c r="E21" s="115" t="s">
        <v>133</v>
      </c>
      <c r="F21" s="115" t="s">
        <v>361</v>
      </c>
      <c r="G21" s="115" t="s">
        <v>175</v>
      </c>
      <c r="H21" s="115" t="s">
        <v>375</v>
      </c>
      <c r="I21" s="32" t="s">
        <v>176</v>
      </c>
      <c r="J21" s="7" t="s">
        <v>176</v>
      </c>
      <c r="K21" s="207">
        <v>0</v>
      </c>
      <c r="L21" s="7" t="s">
        <v>615</v>
      </c>
      <c r="M21" s="8">
        <v>200</v>
      </c>
      <c r="N21" s="33">
        <v>0</v>
      </c>
      <c r="O21" s="33" t="s">
        <v>962</v>
      </c>
      <c r="P21" s="34" t="s">
        <v>1145</v>
      </c>
      <c r="Q21" s="33" t="s">
        <v>714</v>
      </c>
      <c r="R21" s="2">
        <v>0</v>
      </c>
      <c r="S21" s="2">
        <v>0</v>
      </c>
      <c r="T21" s="2">
        <v>0</v>
      </c>
      <c r="U21" s="1">
        <v>320000000</v>
      </c>
      <c r="V21" s="1">
        <v>0</v>
      </c>
      <c r="W21" s="1">
        <v>0</v>
      </c>
      <c r="X21" s="1">
        <v>0</v>
      </c>
      <c r="Y21" s="1">
        <v>0</v>
      </c>
      <c r="Z21" s="1">
        <v>0</v>
      </c>
      <c r="AA21" s="1">
        <f>SUM(R21:Z21)</f>
        <v>320000000</v>
      </c>
      <c r="AB21" s="10" t="s">
        <v>733</v>
      </c>
      <c r="AC21" s="35"/>
    </row>
    <row r="22" spans="1:29" ht="56.25">
      <c r="A22" s="117"/>
      <c r="B22" s="117"/>
      <c r="C22" s="117"/>
      <c r="D22" s="117"/>
      <c r="E22" s="117"/>
      <c r="F22" s="117"/>
      <c r="G22" s="116"/>
      <c r="H22" s="116"/>
      <c r="I22" s="32" t="s">
        <v>177</v>
      </c>
      <c r="J22" s="103" t="s">
        <v>177</v>
      </c>
      <c r="K22" s="207">
        <v>0.31</v>
      </c>
      <c r="L22" s="7" t="s">
        <v>616</v>
      </c>
      <c r="M22" s="8">
        <v>1</v>
      </c>
      <c r="N22" s="36">
        <v>1</v>
      </c>
      <c r="O22" s="33" t="s">
        <v>745</v>
      </c>
      <c r="P22" s="4" t="s">
        <v>1146</v>
      </c>
      <c r="Q22" s="33" t="s">
        <v>714</v>
      </c>
      <c r="R22" s="2">
        <v>0</v>
      </c>
      <c r="S22" s="2">
        <v>0</v>
      </c>
      <c r="T22" s="2">
        <v>0</v>
      </c>
      <c r="U22" s="1">
        <v>200000000</v>
      </c>
      <c r="V22" s="1">
        <v>0</v>
      </c>
      <c r="W22" s="1">
        <v>0</v>
      </c>
      <c r="X22" s="1">
        <v>0</v>
      </c>
      <c r="Y22" s="1">
        <v>0</v>
      </c>
      <c r="Z22" s="1">
        <v>0</v>
      </c>
      <c r="AA22" s="1">
        <f>SUM(R22:Z22)</f>
        <v>200000000</v>
      </c>
      <c r="AB22" s="9" t="s">
        <v>746</v>
      </c>
      <c r="AC22" s="35"/>
    </row>
    <row r="23" spans="1:29" ht="67.5">
      <c r="A23" s="117"/>
      <c r="B23" s="117"/>
      <c r="C23" s="117"/>
      <c r="D23" s="117"/>
      <c r="E23" s="117"/>
      <c r="F23" s="117"/>
      <c r="G23" s="115" t="s">
        <v>178</v>
      </c>
      <c r="H23" s="115" t="s">
        <v>376</v>
      </c>
      <c r="I23" s="32" t="s">
        <v>287</v>
      </c>
      <c r="J23" s="103" t="s">
        <v>617</v>
      </c>
      <c r="K23" s="207">
        <v>3.75</v>
      </c>
      <c r="L23" s="7" t="s">
        <v>619</v>
      </c>
      <c r="M23" s="8">
        <v>1000</v>
      </c>
      <c r="N23" s="36">
        <v>500</v>
      </c>
      <c r="O23" s="33" t="s">
        <v>963</v>
      </c>
      <c r="P23" s="4" t="s">
        <v>1147</v>
      </c>
      <c r="Q23" s="33" t="s">
        <v>714</v>
      </c>
      <c r="R23" s="2">
        <v>0</v>
      </c>
      <c r="S23" s="2">
        <v>0</v>
      </c>
      <c r="T23" s="2">
        <v>0</v>
      </c>
      <c r="U23" s="1">
        <v>300000000</v>
      </c>
      <c r="V23" s="1">
        <v>0</v>
      </c>
      <c r="W23" s="1">
        <v>0</v>
      </c>
      <c r="X23" s="1">
        <v>0</v>
      </c>
      <c r="Y23" s="1">
        <v>0</v>
      </c>
      <c r="Z23" s="1">
        <v>0</v>
      </c>
      <c r="AA23" s="1">
        <f>SUM(R23:Z23)</f>
        <v>300000000</v>
      </c>
      <c r="AB23" s="9" t="s">
        <v>733</v>
      </c>
      <c r="AC23" s="35"/>
    </row>
    <row r="24" spans="1:29" ht="67.5">
      <c r="A24" s="117"/>
      <c r="B24" s="117"/>
      <c r="C24" s="117"/>
      <c r="D24" s="117"/>
      <c r="E24" s="117"/>
      <c r="F24" s="117"/>
      <c r="G24" s="117"/>
      <c r="H24" s="117"/>
      <c r="I24" s="32" t="s">
        <v>179</v>
      </c>
      <c r="J24" s="115" t="s">
        <v>179</v>
      </c>
      <c r="K24" s="208">
        <v>5</v>
      </c>
      <c r="L24" s="115" t="s">
        <v>618</v>
      </c>
      <c r="M24" s="188">
        <v>2500</v>
      </c>
      <c r="N24" s="188">
        <v>0</v>
      </c>
      <c r="O24" s="33" t="s">
        <v>741</v>
      </c>
      <c r="P24" s="4" t="s">
        <v>1145</v>
      </c>
      <c r="Q24" s="33" t="s">
        <v>714</v>
      </c>
      <c r="R24" s="2">
        <v>0</v>
      </c>
      <c r="S24" s="2">
        <v>0</v>
      </c>
      <c r="T24" s="2">
        <v>0</v>
      </c>
      <c r="U24" s="1">
        <v>400000000</v>
      </c>
      <c r="V24" s="1">
        <v>0</v>
      </c>
      <c r="W24" s="1">
        <v>0</v>
      </c>
      <c r="X24" s="1">
        <v>0</v>
      </c>
      <c r="Y24" s="1">
        <v>0</v>
      </c>
      <c r="Z24" s="1">
        <v>0</v>
      </c>
      <c r="AA24" s="1">
        <f aca="true" t="shared" si="0" ref="AA24:AA34">SUM(R24:Z24)</f>
        <v>400000000</v>
      </c>
      <c r="AB24" s="9" t="s">
        <v>740</v>
      </c>
      <c r="AC24" s="35"/>
    </row>
    <row r="25" spans="1:29" ht="112.5">
      <c r="A25" s="117"/>
      <c r="B25" s="117"/>
      <c r="C25" s="117"/>
      <c r="D25" s="117"/>
      <c r="E25" s="117"/>
      <c r="F25" s="117"/>
      <c r="G25" s="117"/>
      <c r="H25" s="117"/>
      <c r="I25" s="139" t="s">
        <v>316</v>
      </c>
      <c r="J25" s="116"/>
      <c r="K25" s="116"/>
      <c r="L25" s="116"/>
      <c r="M25" s="116"/>
      <c r="N25" s="116"/>
      <c r="O25" s="141" t="s">
        <v>742</v>
      </c>
      <c r="P25" s="141" t="s">
        <v>1148</v>
      </c>
      <c r="Q25" s="141" t="s">
        <v>743</v>
      </c>
      <c r="R25" s="129">
        <v>0</v>
      </c>
      <c r="S25" s="129">
        <v>0</v>
      </c>
      <c r="T25" s="129">
        <v>0</v>
      </c>
      <c r="U25" s="49">
        <v>3251423000</v>
      </c>
      <c r="V25" s="2">
        <v>0</v>
      </c>
      <c r="W25" s="2">
        <v>0</v>
      </c>
      <c r="X25" s="2">
        <v>0</v>
      </c>
      <c r="Y25" s="2">
        <v>0</v>
      </c>
      <c r="Z25" s="2">
        <v>0</v>
      </c>
      <c r="AA25" s="130">
        <f>SUM(R25:Z25)</f>
        <v>3251423000</v>
      </c>
      <c r="AB25" s="59" t="s">
        <v>744</v>
      </c>
      <c r="AC25" s="11" t="s">
        <v>317</v>
      </c>
    </row>
    <row r="26" spans="1:29" ht="101.25">
      <c r="A26" s="117"/>
      <c r="B26" s="117"/>
      <c r="C26" s="117"/>
      <c r="D26" s="117"/>
      <c r="E26" s="117"/>
      <c r="F26" s="117"/>
      <c r="G26" s="117"/>
      <c r="H26" s="117"/>
      <c r="I26" s="32" t="s">
        <v>180</v>
      </c>
      <c r="J26" s="103" t="s">
        <v>180</v>
      </c>
      <c r="K26" s="208">
        <v>3</v>
      </c>
      <c r="L26" s="7" t="s">
        <v>620</v>
      </c>
      <c r="M26" s="122">
        <v>0</v>
      </c>
      <c r="N26" s="122">
        <v>0</v>
      </c>
      <c r="O26" s="33" t="s">
        <v>840</v>
      </c>
      <c r="P26" s="4" t="s">
        <v>1046</v>
      </c>
      <c r="Q26" s="33" t="s">
        <v>714</v>
      </c>
      <c r="R26" s="2">
        <v>0</v>
      </c>
      <c r="S26" s="2">
        <v>0</v>
      </c>
      <c r="T26" s="2">
        <v>0</v>
      </c>
      <c r="U26" s="1">
        <v>400000000</v>
      </c>
      <c r="V26" s="1">
        <v>0</v>
      </c>
      <c r="W26" s="1">
        <v>0</v>
      </c>
      <c r="X26" s="1">
        <v>0</v>
      </c>
      <c r="Y26" s="1">
        <v>0</v>
      </c>
      <c r="Z26" s="1">
        <v>0</v>
      </c>
      <c r="AA26" s="1">
        <f t="shared" si="0"/>
        <v>400000000</v>
      </c>
      <c r="AB26" s="9" t="s">
        <v>734</v>
      </c>
      <c r="AC26" s="35"/>
    </row>
    <row r="27" spans="1:29" ht="101.25">
      <c r="A27" s="117"/>
      <c r="B27" s="117"/>
      <c r="C27" s="117"/>
      <c r="D27" s="117"/>
      <c r="E27" s="117"/>
      <c r="F27" s="117"/>
      <c r="G27" s="117"/>
      <c r="H27" s="117"/>
      <c r="I27" s="43" t="s">
        <v>181</v>
      </c>
      <c r="J27" s="43" t="s">
        <v>181</v>
      </c>
      <c r="K27" s="208">
        <v>0.6</v>
      </c>
      <c r="L27" s="43" t="s">
        <v>621</v>
      </c>
      <c r="M27" s="122">
        <v>10</v>
      </c>
      <c r="N27" s="122" t="s">
        <v>1010</v>
      </c>
      <c r="O27" s="122" t="s">
        <v>747</v>
      </c>
      <c r="P27" s="14" t="s">
        <v>1030</v>
      </c>
      <c r="Q27" s="122" t="s">
        <v>714</v>
      </c>
      <c r="R27" s="15">
        <v>3450000</v>
      </c>
      <c r="S27" s="15">
        <v>71250000</v>
      </c>
      <c r="T27" s="2">
        <v>0</v>
      </c>
      <c r="U27" s="1">
        <v>156250000</v>
      </c>
      <c r="V27" s="1">
        <v>0</v>
      </c>
      <c r="W27" s="1">
        <v>0</v>
      </c>
      <c r="X27" s="1">
        <v>0</v>
      </c>
      <c r="Y27" s="1">
        <v>0</v>
      </c>
      <c r="Z27" s="1">
        <v>0</v>
      </c>
      <c r="AA27" s="1">
        <f t="shared" si="0"/>
        <v>230950000</v>
      </c>
      <c r="AB27" s="12" t="s">
        <v>735</v>
      </c>
      <c r="AC27" s="123"/>
    </row>
    <row r="28" spans="1:29" ht="56.25">
      <c r="A28" s="117"/>
      <c r="B28" s="117"/>
      <c r="C28" s="117"/>
      <c r="D28" s="117"/>
      <c r="E28" s="117"/>
      <c r="F28" s="117"/>
      <c r="G28" s="117"/>
      <c r="H28" s="117"/>
      <c r="I28" s="103" t="s">
        <v>182</v>
      </c>
      <c r="J28" s="103" t="s">
        <v>622</v>
      </c>
      <c r="K28" s="208">
        <v>0.44</v>
      </c>
      <c r="L28" s="103" t="s">
        <v>623</v>
      </c>
      <c r="M28" s="104">
        <v>3</v>
      </c>
      <c r="N28" s="128" t="s">
        <v>780</v>
      </c>
      <c r="O28" s="128" t="s">
        <v>841</v>
      </c>
      <c r="P28" s="128"/>
      <c r="Q28" s="128" t="s">
        <v>714</v>
      </c>
      <c r="R28" s="129">
        <v>0</v>
      </c>
      <c r="S28" s="129">
        <v>0</v>
      </c>
      <c r="T28" s="2">
        <v>0</v>
      </c>
      <c r="U28" s="1">
        <v>200000000</v>
      </c>
      <c r="V28" s="1">
        <v>0</v>
      </c>
      <c r="W28" s="1">
        <v>0</v>
      </c>
      <c r="X28" s="1">
        <v>0</v>
      </c>
      <c r="Y28" s="1">
        <v>0</v>
      </c>
      <c r="Z28" s="1">
        <v>0</v>
      </c>
      <c r="AA28" s="130">
        <f t="shared" si="0"/>
        <v>200000000</v>
      </c>
      <c r="AB28" s="11" t="s">
        <v>734</v>
      </c>
      <c r="AC28" s="11"/>
    </row>
    <row r="29" spans="1:29" ht="78.75">
      <c r="A29" s="117"/>
      <c r="B29" s="117"/>
      <c r="C29" s="117"/>
      <c r="D29" s="117"/>
      <c r="E29" s="117"/>
      <c r="F29" s="117"/>
      <c r="G29" s="117"/>
      <c r="H29" s="117"/>
      <c r="I29" s="139" t="s">
        <v>269</v>
      </c>
      <c r="J29" s="115" t="s">
        <v>624</v>
      </c>
      <c r="K29" s="208">
        <v>1.67</v>
      </c>
      <c r="L29" s="115" t="s">
        <v>625</v>
      </c>
      <c r="M29" s="188">
        <v>1</v>
      </c>
      <c r="N29" s="188">
        <v>1</v>
      </c>
      <c r="O29" s="139" t="s">
        <v>269</v>
      </c>
      <c r="P29" s="141" t="s">
        <v>1149</v>
      </c>
      <c r="Q29" s="141" t="s">
        <v>720</v>
      </c>
      <c r="R29" s="129">
        <v>0</v>
      </c>
      <c r="S29" s="143">
        <v>10000000</v>
      </c>
      <c r="T29" s="2">
        <v>0</v>
      </c>
      <c r="U29" s="2">
        <v>0</v>
      </c>
      <c r="V29" s="2">
        <v>0</v>
      </c>
      <c r="W29" s="2">
        <v>0</v>
      </c>
      <c r="X29" s="2">
        <v>0</v>
      </c>
      <c r="Y29" s="2">
        <v>0</v>
      </c>
      <c r="Z29" s="2">
        <v>0</v>
      </c>
      <c r="AA29" s="130">
        <f t="shared" si="0"/>
        <v>10000000</v>
      </c>
      <c r="AB29" s="59" t="s">
        <v>735</v>
      </c>
      <c r="AC29" s="11"/>
    </row>
    <row r="30" spans="1:29" ht="67.5">
      <c r="A30" s="116"/>
      <c r="B30" s="116"/>
      <c r="C30" s="116"/>
      <c r="D30" s="116"/>
      <c r="E30" s="116"/>
      <c r="F30" s="116"/>
      <c r="G30" s="116"/>
      <c r="H30" s="116"/>
      <c r="I30" s="139" t="s">
        <v>270</v>
      </c>
      <c r="J30" s="116"/>
      <c r="K30" s="116"/>
      <c r="L30" s="116"/>
      <c r="M30" s="116"/>
      <c r="N30" s="116"/>
      <c r="O30" s="141" t="s">
        <v>748</v>
      </c>
      <c r="P30" s="141" t="s">
        <v>1150</v>
      </c>
      <c r="Q30" s="141" t="s">
        <v>720</v>
      </c>
      <c r="R30" s="129">
        <v>0</v>
      </c>
      <c r="S30" s="143">
        <v>10000000</v>
      </c>
      <c r="T30" s="2">
        <v>0</v>
      </c>
      <c r="U30" s="2">
        <v>0</v>
      </c>
      <c r="V30" s="2">
        <v>0</v>
      </c>
      <c r="W30" s="2">
        <v>0</v>
      </c>
      <c r="X30" s="2">
        <v>0</v>
      </c>
      <c r="Y30" s="2">
        <v>0</v>
      </c>
      <c r="Z30" s="2">
        <v>0</v>
      </c>
      <c r="AA30" s="130">
        <f t="shared" si="0"/>
        <v>10000000</v>
      </c>
      <c r="AB30" s="59" t="s">
        <v>735</v>
      </c>
      <c r="AC30" s="11"/>
    </row>
    <row r="31" spans="1:29" ht="12.75">
      <c r="A31" s="83" t="s">
        <v>71</v>
      </c>
      <c r="B31" s="67"/>
      <c r="C31" s="67"/>
      <c r="D31" s="67"/>
      <c r="E31" s="69"/>
      <c r="F31" s="69"/>
      <c r="G31" s="67"/>
      <c r="H31" s="67"/>
      <c r="I31" s="118"/>
      <c r="J31" s="74"/>
      <c r="K31" s="131"/>
      <c r="L31" s="74"/>
      <c r="M31" s="119"/>
      <c r="N31" s="132"/>
      <c r="O31" s="132"/>
      <c r="P31" s="132"/>
      <c r="Q31" s="132"/>
      <c r="R31" s="135">
        <f aca="true" t="shared" si="1" ref="R31:AA31">SUM(R21:R30)</f>
        <v>3450000</v>
      </c>
      <c r="S31" s="135">
        <f t="shared" si="1"/>
        <v>91250000</v>
      </c>
      <c r="T31" s="135">
        <f t="shared" si="1"/>
        <v>0</v>
      </c>
      <c r="U31" s="135">
        <f t="shared" si="1"/>
        <v>5227673000</v>
      </c>
      <c r="V31" s="135">
        <f t="shared" si="1"/>
        <v>0</v>
      </c>
      <c r="W31" s="135">
        <f t="shared" si="1"/>
        <v>0</v>
      </c>
      <c r="X31" s="135">
        <f t="shared" si="1"/>
        <v>0</v>
      </c>
      <c r="Y31" s="135">
        <f t="shared" si="1"/>
        <v>0</v>
      </c>
      <c r="Z31" s="135">
        <f t="shared" si="1"/>
        <v>0</v>
      </c>
      <c r="AA31" s="135">
        <f t="shared" si="1"/>
        <v>5322373000</v>
      </c>
      <c r="AB31" s="133"/>
      <c r="AC31" s="134"/>
    </row>
    <row r="32" spans="1:29" ht="56.25">
      <c r="A32" s="115" t="s">
        <v>86</v>
      </c>
      <c r="B32" s="115">
        <v>5</v>
      </c>
      <c r="C32" s="115"/>
      <c r="D32" s="115"/>
      <c r="E32" s="115" t="s">
        <v>87</v>
      </c>
      <c r="F32" s="115" t="s">
        <v>342</v>
      </c>
      <c r="G32" s="115" t="s">
        <v>183</v>
      </c>
      <c r="H32" s="115" t="s">
        <v>377</v>
      </c>
      <c r="I32" s="41" t="s">
        <v>184</v>
      </c>
      <c r="J32" s="32" t="s">
        <v>626</v>
      </c>
      <c r="K32" s="17">
        <v>17.81</v>
      </c>
      <c r="L32" s="32" t="s">
        <v>627</v>
      </c>
      <c r="M32" s="8">
        <v>737.1794871794872</v>
      </c>
      <c r="N32" s="196">
        <v>480.7692307692308</v>
      </c>
      <c r="O32" s="47" t="s">
        <v>736</v>
      </c>
      <c r="P32" s="5" t="s">
        <v>1151</v>
      </c>
      <c r="Q32" s="6" t="s">
        <v>737</v>
      </c>
      <c r="R32" s="1">
        <v>0</v>
      </c>
      <c r="S32" s="1">
        <v>0</v>
      </c>
      <c r="T32" s="1">
        <v>0</v>
      </c>
      <c r="U32" s="1">
        <v>950000000</v>
      </c>
      <c r="V32" s="1">
        <v>0</v>
      </c>
      <c r="W32" s="1">
        <v>0</v>
      </c>
      <c r="X32" s="1">
        <v>0</v>
      </c>
      <c r="Y32" s="1">
        <v>0</v>
      </c>
      <c r="Z32" s="1">
        <v>0</v>
      </c>
      <c r="AA32" s="1">
        <f t="shared" si="0"/>
        <v>950000000</v>
      </c>
      <c r="AB32" s="10" t="s">
        <v>732</v>
      </c>
      <c r="AC32" s="65"/>
    </row>
    <row r="33" spans="1:29" ht="78.75">
      <c r="A33" s="117"/>
      <c r="B33" s="117"/>
      <c r="C33" s="117"/>
      <c r="D33" s="117"/>
      <c r="E33" s="117"/>
      <c r="F33" s="117"/>
      <c r="G33" s="117"/>
      <c r="H33" s="117"/>
      <c r="I33" s="41" t="s">
        <v>185</v>
      </c>
      <c r="J33" s="32" t="s">
        <v>628</v>
      </c>
      <c r="K33" s="227">
        <v>0</v>
      </c>
      <c r="L33" s="32" t="s">
        <v>629</v>
      </c>
      <c r="M33" s="8">
        <v>7</v>
      </c>
      <c r="N33" s="196">
        <v>0</v>
      </c>
      <c r="O33" s="44" t="s">
        <v>738</v>
      </c>
      <c r="P33" s="45" t="s">
        <v>1152</v>
      </c>
      <c r="Q33" s="6" t="s">
        <v>717</v>
      </c>
      <c r="R33" s="64">
        <v>85000000</v>
      </c>
      <c r="S33" s="1">
        <v>0</v>
      </c>
      <c r="T33" s="1">
        <v>0</v>
      </c>
      <c r="U33" s="1">
        <v>15000000</v>
      </c>
      <c r="V33" s="1">
        <v>0</v>
      </c>
      <c r="W33" s="1">
        <v>0</v>
      </c>
      <c r="X33" s="1">
        <v>0</v>
      </c>
      <c r="Y33" s="1">
        <v>0</v>
      </c>
      <c r="Z33" s="1">
        <v>0</v>
      </c>
      <c r="AA33" s="1">
        <f t="shared" si="0"/>
        <v>100000000</v>
      </c>
      <c r="AB33" s="10" t="s">
        <v>732</v>
      </c>
      <c r="AC33" s="65"/>
    </row>
    <row r="34" spans="1:29" ht="56.25">
      <c r="A34" s="116"/>
      <c r="B34" s="116"/>
      <c r="C34" s="116"/>
      <c r="D34" s="116"/>
      <c r="E34" s="116"/>
      <c r="F34" s="116"/>
      <c r="G34" s="116"/>
      <c r="H34" s="116"/>
      <c r="I34" s="41" t="s">
        <v>186</v>
      </c>
      <c r="J34" s="32" t="s">
        <v>630</v>
      </c>
      <c r="K34" s="17">
        <v>1.33</v>
      </c>
      <c r="L34" s="32" t="s">
        <v>436</v>
      </c>
      <c r="M34" s="8">
        <v>1</v>
      </c>
      <c r="N34" s="196">
        <v>1</v>
      </c>
      <c r="O34" s="44" t="s">
        <v>739</v>
      </c>
      <c r="P34" s="45" t="s">
        <v>1134</v>
      </c>
      <c r="Q34" s="6" t="s">
        <v>717</v>
      </c>
      <c r="R34" s="64">
        <v>0</v>
      </c>
      <c r="S34" s="1">
        <v>57000000</v>
      </c>
      <c r="T34" s="1">
        <v>0</v>
      </c>
      <c r="U34" s="1">
        <v>55000000</v>
      </c>
      <c r="V34" s="1">
        <v>0</v>
      </c>
      <c r="W34" s="1">
        <v>0</v>
      </c>
      <c r="X34" s="1">
        <v>0</v>
      </c>
      <c r="Y34" s="1">
        <v>0</v>
      </c>
      <c r="Z34" s="1">
        <v>0</v>
      </c>
      <c r="AA34" s="1">
        <f t="shared" si="0"/>
        <v>112000000</v>
      </c>
      <c r="AB34" s="10" t="s">
        <v>732</v>
      </c>
      <c r="AC34" s="65"/>
    </row>
    <row r="35" spans="1:29" ht="12.75">
      <c r="A35" s="83" t="s">
        <v>71</v>
      </c>
      <c r="B35" s="67"/>
      <c r="C35" s="67"/>
      <c r="D35" s="67"/>
      <c r="E35" s="69"/>
      <c r="F35" s="69"/>
      <c r="G35" s="67"/>
      <c r="H35" s="67"/>
      <c r="I35" s="118"/>
      <c r="J35" s="74"/>
      <c r="K35" s="131"/>
      <c r="L35" s="74"/>
      <c r="M35" s="119"/>
      <c r="N35" s="132"/>
      <c r="O35" s="132"/>
      <c r="P35" s="132"/>
      <c r="Q35" s="132"/>
      <c r="R35" s="135">
        <f>SUM(R32:R34)</f>
        <v>85000000</v>
      </c>
      <c r="S35" s="135">
        <f aca="true" t="shared" si="2" ref="S35:Z35">SUM(S32:S34)</f>
        <v>57000000</v>
      </c>
      <c r="T35" s="135">
        <f t="shared" si="2"/>
        <v>0</v>
      </c>
      <c r="U35" s="135">
        <f t="shared" si="2"/>
        <v>1020000000</v>
      </c>
      <c r="V35" s="135">
        <f t="shared" si="2"/>
        <v>0</v>
      </c>
      <c r="W35" s="135">
        <f t="shared" si="2"/>
        <v>0</v>
      </c>
      <c r="X35" s="135">
        <f t="shared" si="2"/>
        <v>0</v>
      </c>
      <c r="Y35" s="135">
        <f t="shared" si="2"/>
        <v>0</v>
      </c>
      <c r="Z35" s="135">
        <f t="shared" si="2"/>
        <v>0</v>
      </c>
      <c r="AA35" s="135">
        <f>SUM(AA32:AA34)</f>
        <v>1162000000</v>
      </c>
      <c r="AB35" s="133"/>
      <c r="AC35" s="134"/>
    </row>
    <row r="36" spans="1:29" ht="67.5">
      <c r="A36" s="11" t="s">
        <v>285</v>
      </c>
      <c r="B36" s="11">
        <v>2</v>
      </c>
      <c r="C36" s="11"/>
      <c r="D36" s="11"/>
      <c r="E36" s="42" t="s">
        <v>43</v>
      </c>
      <c r="F36" s="42" t="s">
        <v>326</v>
      </c>
      <c r="G36" s="11" t="s">
        <v>60</v>
      </c>
      <c r="H36" s="11" t="s">
        <v>331</v>
      </c>
      <c r="I36" s="139" t="s">
        <v>286</v>
      </c>
      <c r="J36" s="139" t="s">
        <v>631</v>
      </c>
      <c r="K36" s="17">
        <v>2.61</v>
      </c>
      <c r="L36" s="139" t="s">
        <v>632</v>
      </c>
      <c r="M36" s="140">
        <v>1</v>
      </c>
      <c r="N36" s="141" t="s">
        <v>780</v>
      </c>
      <c r="O36" s="141" t="s">
        <v>964</v>
      </c>
      <c r="P36" s="141" t="s">
        <v>1153</v>
      </c>
      <c r="Q36" s="141" t="s">
        <v>714</v>
      </c>
      <c r="R36" s="142">
        <v>0</v>
      </c>
      <c r="S36" s="142">
        <v>0</v>
      </c>
      <c r="T36" s="142">
        <v>0</v>
      </c>
      <c r="U36" s="143">
        <v>200000000</v>
      </c>
      <c r="V36" s="142">
        <v>0</v>
      </c>
      <c r="W36" s="142">
        <v>0</v>
      </c>
      <c r="X36" s="142">
        <v>0</v>
      </c>
      <c r="Y36" s="142">
        <v>0</v>
      </c>
      <c r="Z36" s="142">
        <v>0</v>
      </c>
      <c r="AA36" s="143">
        <f>SUM(R36:Z36)</f>
        <v>200000000</v>
      </c>
      <c r="AB36" s="59" t="s">
        <v>733</v>
      </c>
      <c r="AC36" s="11" t="s">
        <v>965</v>
      </c>
    </row>
    <row r="37" spans="1:29" ht="12.75">
      <c r="A37" s="83"/>
      <c r="B37" s="67"/>
      <c r="C37" s="67"/>
      <c r="D37" s="67"/>
      <c r="E37" s="69"/>
      <c r="F37" s="69"/>
      <c r="G37" s="67"/>
      <c r="H37" s="67"/>
      <c r="I37" s="118"/>
      <c r="J37" s="74"/>
      <c r="K37" s="71"/>
      <c r="L37" s="74"/>
      <c r="M37" s="119"/>
      <c r="N37" s="132"/>
      <c r="O37" s="132"/>
      <c r="P37" s="132"/>
      <c r="Q37" s="132"/>
      <c r="R37" s="135">
        <f>SUM(R36)</f>
        <v>0</v>
      </c>
      <c r="S37" s="135">
        <f aca="true" t="shared" si="3" ref="S37:AA37">SUM(S36)</f>
        <v>0</v>
      </c>
      <c r="T37" s="135">
        <f t="shared" si="3"/>
        <v>0</v>
      </c>
      <c r="U37" s="135">
        <f t="shared" si="3"/>
        <v>200000000</v>
      </c>
      <c r="V37" s="135">
        <f t="shared" si="3"/>
        <v>0</v>
      </c>
      <c r="W37" s="135">
        <f t="shared" si="3"/>
        <v>0</v>
      </c>
      <c r="X37" s="135">
        <f t="shared" si="3"/>
        <v>0</v>
      </c>
      <c r="Y37" s="135">
        <f t="shared" si="3"/>
        <v>0</v>
      </c>
      <c r="Z37" s="135">
        <f t="shared" si="3"/>
        <v>0</v>
      </c>
      <c r="AA37" s="135">
        <f t="shared" si="3"/>
        <v>200000000</v>
      </c>
      <c r="AB37" s="133"/>
      <c r="AC37" s="67"/>
    </row>
    <row r="38" spans="1:29" ht="12.75">
      <c r="A38" s="99" t="s">
        <v>30</v>
      </c>
      <c r="B38" s="100"/>
      <c r="C38" s="100"/>
      <c r="D38" s="100"/>
      <c r="E38" s="100"/>
      <c r="F38" s="100"/>
      <c r="G38" s="100"/>
      <c r="H38" s="100"/>
      <c r="I38" s="100"/>
      <c r="J38" s="100"/>
      <c r="K38" s="101"/>
      <c r="L38" s="100"/>
      <c r="M38" s="100"/>
      <c r="N38" s="100"/>
      <c r="O38" s="100"/>
      <c r="P38" s="100"/>
      <c r="Q38" s="100"/>
      <c r="R38" s="102">
        <f>+R35+R31+R37</f>
        <v>88450000</v>
      </c>
      <c r="S38" s="102">
        <f aca="true" t="shared" si="4" ref="S38:AA38">+S35+S31+S37</f>
        <v>148250000</v>
      </c>
      <c r="T38" s="102">
        <f t="shared" si="4"/>
        <v>0</v>
      </c>
      <c r="U38" s="102">
        <f t="shared" si="4"/>
        <v>6447673000</v>
      </c>
      <c r="V38" s="102">
        <f t="shared" si="4"/>
        <v>0</v>
      </c>
      <c r="W38" s="102">
        <f t="shared" si="4"/>
        <v>0</v>
      </c>
      <c r="X38" s="102">
        <f t="shared" si="4"/>
        <v>0</v>
      </c>
      <c r="Y38" s="102">
        <f t="shared" si="4"/>
        <v>0</v>
      </c>
      <c r="Z38" s="102">
        <f t="shared" si="4"/>
        <v>0</v>
      </c>
      <c r="AA38" s="102">
        <f t="shared" si="4"/>
        <v>6684373000</v>
      </c>
      <c r="AB38" s="100"/>
      <c r="AC38" s="100"/>
    </row>
  </sheetData>
  <sheetProtection/>
  <mergeCells count="24">
    <mergeCell ref="AB19:AB20"/>
    <mergeCell ref="AC19:AC20"/>
    <mergeCell ref="I19:I20"/>
    <mergeCell ref="J19:J20"/>
    <mergeCell ref="K19:K20"/>
    <mergeCell ref="L19:N19"/>
    <mergeCell ref="R19:Z19"/>
    <mergeCell ref="AA19:AA20"/>
    <mergeCell ref="C15:P15"/>
    <mergeCell ref="I16:U16"/>
    <mergeCell ref="A19:A20"/>
    <mergeCell ref="B19:B20"/>
    <mergeCell ref="C19:C20"/>
    <mergeCell ref="D19:D20"/>
    <mergeCell ref="E19:E20"/>
    <mergeCell ref="F19:F20"/>
    <mergeCell ref="G19:G20"/>
    <mergeCell ref="H19:H20"/>
    <mergeCell ref="A4:AB4"/>
    <mergeCell ref="A5:AB5"/>
    <mergeCell ref="A6:AB6"/>
    <mergeCell ref="A7:AB7"/>
    <mergeCell ref="A8:AB8"/>
    <mergeCell ref="I14:J14"/>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C57"/>
  <sheetViews>
    <sheetView zoomScale="30" zoomScaleNormal="30" zoomScalePageLayoutView="0" workbookViewId="0" topLeftCell="A16">
      <pane ySplit="2" topLeftCell="A46" activePane="bottomLeft" state="frozen"/>
      <selection pane="topLeft" activeCell="A16" sqref="A16"/>
      <selection pane="bottomLeft" activeCell="I29" sqref="I29:I34"/>
    </sheetView>
  </sheetViews>
  <sheetFormatPr defaultColWidth="11.421875" defaultRowHeight="12.75"/>
  <cols>
    <col min="1" max="1" width="14.140625" style="0" customWidth="1"/>
    <col min="5" max="5" width="16.421875" style="0" customWidth="1"/>
    <col min="7" max="7" width="13.00390625" style="0" bestFit="1" customWidth="1"/>
    <col min="9" max="9" width="23.28125" style="0" customWidth="1"/>
    <col min="10" max="10" width="24.28125" style="0" customWidth="1"/>
    <col min="15" max="15" width="23.00390625" style="0" customWidth="1"/>
    <col min="17" max="17" width="15.57421875" style="0" customWidth="1"/>
    <col min="19" max="19" width="16.57421875" style="0" bestFit="1" customWidth="1"/>
    <col min="20" max="20" width="18.140625" style="0" bestFit="1" customWidth="1"/>
    <col min="21" max="21" width="19.140625" style="0" bestFit="1" customWidth="1"/>
    <col min="27" max="27" width="19.140625" style="0" bestFit="1" customWidth="1"/>
    <col min="28" max="28" width="13.421875" style="0" customWidth="1"/>
    <col min="29" max="29" width="15.7109375" style="0" customWidth="1"/>
  </cols>
  <sheetData>
    <row r="1" spans="1:29" ht="12.75">
      <c r="A1" s="246" t="s">
        <v>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19"/>
    </row>
    <row r="2" spans="1:29" ht="12.75">
      <c r="A2" s="246" t="s">
        <v>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19"/>
    </row>
    <row r="3" spans="1:29" ht="12.75">
      <c r="A3" s="246" t="s">
        <v>31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19"/>
    </row>
    <row r="4" spans="1:29" ht="12.75">
      <c r="A4" s="246" t="s">
        <v>32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19"/>
    </row>
    <row r="5" spans="1:29" ht="12.75">
      <c r="A5" s="246" t="s">
        <v>33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19"/>
    </row>
    <row r="6" spans="1:29" ht="12.75">
      <c r="A6" s="19"/>
      <c r="B6" s="19"/>
      <c r="C6" s="19"/>
      <c r="D6" s="19"/>
      <c r="E6" s="19"/>
      <c r="F6" s="19"/>
      <c r="G6" s="20"/>
      <c r="H6" s="20"/>
      <c r="I6" s="20"/>
      <c r="J6" s="20"/>
      <c r="K6" s="20"/>
      <c r="L6" s="20"/>
      <c r="M6" s="20"/>
      <c r="N6" s="20"/>
      <c r="O6" s="20"/>
      <c r="P6" s="20"/>
      <c r="Q6" s="20"/>
      <c r="R6" s="20"/>
      <c r="S6" s="20"/>
      <c r="T6" s="20"/>
      <c r="U6" s="20"/>
      <c r="V6" s="20"/>
      <c r="W6" s="20"/>
      <c r="X6" s="20"/>
      <c r="Y6" s="20"/>
      <c r="Z6" s="20"/>
      <c r="AA6" s="20"/>
      <c r="AB6" s="20"/>
      <c r="AC6" s="21"/>
    </row>
    <row r="7" spans="1:29" ht="12.7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row>
    <row r="8" spans="1:29" ht="12.7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12.75">
      <c r="A9" s="19"/>
      <c r="B9" s="19"/>
      <c r="C9" s="19"/>
      <c r="D9" s="19"/>
      <c r="E9" s="19"/>
      <c r="F9" s="19"/>
      <c r="G9" s="20"/>
      <c r="H9" s="20"/>
      <c r="I9" s="20"/>
      <c r="J9" s="20"/>
      <c r="K9" s="20"/>
      <c r="L9" s="20"/>
      <c r="M9" s="20"/>
      <c r="N9" s="20"/>
      <c r="O9" s="20"/>
      <c r="P9" s="20"/>
      <c r="Q9" s="20"/>
      <c r="R9" s="20"/>
      <c r="S9" s="20"/>
      <c r="T9" s="20"/>
      <c r="U9" s="20"/>
      <c r="V9" s="20"/>
      <c r="W9" s="20"/>
      <c r="X9" s="20"/>
      <c r="Y9" s="20"/>
      <c r="Z9" s="20"/>
      <c r="AA9" s="20"/>
      <c r="AB9" s="20"/>
      <c r="AC9" s="19"/>
    </row>
    <row r="10" spans="1:29" ht="12.75">
      <c r="A10" s="19"/>
      <c r="B10" s="19"/>
      <c r="C10" s="19"/>
      <c r="D10" s="19"/>
      <c r="E10" s="19"/>
      <c r="F10" s="19"/>
      <c r="G10" s="20"/>
      <c r="H10" s="20"/>
      <c r="I10" s="20"/>
      <c r="J10" s="20"/>
      <c r="K10" s="20"/>
      <c r="L10" s="20"/>
      <c r="M10" s="20"/>
      <c r="N10" s="20"/>
      <c r="O10" s="20"/>
      <c r="P10" s="20"/>
      <c r="Q10" s="20"/>
      <c r="R10" s="20"/>
      <c r="S10" s="20"/>
      <c r="T10" s="20"/>
      <c r="U10" s="20"/>
      <c r="V10" s="20"/>
      <c r="W10" s="20"/>
      <c r="X10" s="20"/>
      <c r="Y10" s="20"/>
      <c r="Z10" s="20"/>
      <c r="AA10" s="20"/>
      <c r="AB10" s="20"/>
      <c r="AC10" s="19"/>
    </row>
    <row r="11" spans="1:29" ht="12.75">
      <c r="A11" s="19"/>
      <c r="B11" s="19"/>
      <c r="C11" s="19"/>
      <c r="D11" s="19"/>
      <c r="E11" s="19"/>
      <c r="F11" s="19"/>
      <c r="G11" s="22"/>
      <c r="H11" s="22"/>
      <c r="I11" s="237"/>
      <c r="J11" s="237"/>
      <c r="K11" s="23"/>
      <c r="L11" s="22"/>
      <c r="M11" s="22"/>
      <c r="N11" s="22"/>
      <c r="O11" s="22"/>
      <c r="P11" s="22"/>
      <c r="Q11" s="22"/>
      <c r="R11" s="24"/>
      <c r="S11" s="24"/>
      <c r="T11" s="24"/>
      <c r="U11" s="24"/>
      <c r="V11" s="25"/>
      <c r="W11" s="25"/>
      <c r="X11" s="25"/>
      <c r="Y11" s="25"/>
      <c r="Z11" s="25"/>
      <c r="AA11" s="25"/>
      <c r="AB11" s="19"/>
      <c r="AC11" s="19"/>
    </row>
    <row r="12" spans="1:29" ht="12.75">
      <c r="A12" s="22" t="s">
        <v>17</v>
      </c>
      <c r="B12" s="22"/>
      <c r="C12" s="237" t="s">
        <v>34</v>
      </c>
      <c r="D12" s="237"/>
      <c r="E12" s="237"/>
      <c r="F12" s="237"/>
      <c r="G12" s="237"/>
      <c r="H12" s="237"/>
      <c r="I12" s="237"/>
      <c r="J12" s="237"/>
      <c r="K12" s="237"/>
      <c r="L12" s="237"/>
      <c r="M12" s="237"/>
      <c r="N12" s="237"/>
      <c r="O12" s="237"/>
      <c r="P12" s="237"/>
      <c r="Q12" s="22"/>
      <c r="R12" s="24"/>
      <c r="S12" s="24"/>
      <c r="T12" s="24"/>
      <c r="U12" s="24"/>
      <c r="V12" s="25"/>
      <c r="W12" s="25"/>
      <c r="X12" s="25"/>
      <c r="Y12" s="25"/>
      <c r="Z12" s="25"/>
      <c r="AA12" s="25"/>
      <c r="AB12" s="19"/>
      <c r="AC12" s="19"/>
    </row>
    <row r="13" spans="1:29" ht="12.75">
      <c r="A13" s="19"/>
      <c r="B13" s="19"/>
      <c r="C13" s="19"/>
      <c r="D13" s="19"/>
      <c r="E13" s="19"/>
      <c r="F13" s="19"/>
      <c r="G13" s="22"/>
      <c r="H13" s="22"/>
      <c r="I13" s="237"/>
      <c r="J13" s="237"/>
      <c r="K13" s="237"/>
      <c r="L13" s="237"/>
      <c r="M13" s="237"/>
      <c r="N13" s="237"/>
      <c r="O13" s="237"/>
      <c r="P13" s="237"/>
      <c r="Q13" s="237"/>
      <c r="R13" s="237"/>
      <c r="S13" s="237"/>
      <c r="T13" s="237"/>
      <c r="U13" s="237"/>
      <c r="V13" s="25"/>
      <c r="W13" s="25"/>
      <c r="X13" s="25"/>
      <c r="Y13" s="25"/>
      <c r="Z13" s="25"/>
      <c r="AA13" s="25"/>
      <c r="AB13" s="19"/>
      <c r="AC13" s="19"/>
    </row>
    <row r="14" spans="1:29" ht="12.75">
      <c r="A14" s="19"/>
      <c r="B14" s="19"/>
      <c r="C14" s="19"/>
      <c r="D14" s="19"/>
      <c r="E14" s="19"/>
      <c r="F14" s="19"/>
      <c r="G14" s="19"/>
      <c r="H14" s="19"/>
      <c r="I14" s="19"/>
      <c r="J14" s="19"/>
      <c r="K14" s="19"/>
      <c r="L14" s="19"/>
      <c r="M14" s="19"/>
      <c r="N14" s="25"/>
      <c r="O14" s="25"/>
      <c r="P14" s="25"/>
      <c r="Q14" s="25"/>
      <c r="R14" s="25"/>
      <c r="S14" s="25"/>
      <c r="T14" s="25"/>
      <c r="U14" s="25"/>
      <c r="V14" s="25"/>
      <c r="W14" s="25"/>
      <c r="X14" s="25"/>
      <c r="Y14" s="25"/>
      <c r="Z14" s="25"/>
      <c r="AA14" s="25"/>
      <c r="AB14" s="19"/>
      <c r="AC14" s="19"/>
    </row>
    <row r="15" spans="1:29" ht="13.5" thickBot="1">
      <c r="A15" s="19"/>
      <c r="B15" s="19"/>
      <c r="C15" s="19"/>
      <c r="D15" s="19"/>
      <c r="E15" s="19"/>
      <c r="F15" s="19"/>
      <c r="G15" s="18"/>
      <c r="H15" s="18"/>
      <c r="I15" s="18"/>
      <c r="J15" s="18"/>
      <c r="K15" s="18"/>
      <c r="L15" s="18"/>
      <c r="M15" s="18"/>
      <c r="N15" s="18"/>
      <c r="O15" s="18"/>
      <c r="P15" s="18"/>
      <c r="Q15" s="18"/>
      <c r="R15" s="26"/>
      <c r="S15" s="26"/>
      <c r="T15" s="26"/>
      <c r="U15" s="26"/>
      <c r="V15" s="26"/>
      <c r="W15" s="26"/>
      <c r="X15" s="26"/>
      <c r="Y15" s="26"/>
      <c r="Z15" s="26"/>
      <c r="AA15" s="26"/>
      <c r="AB15" s="18"/>
      <c r="AC15" s="19"/>
    </row>
    <row r="16" spans="1:29" ht="12.75">
      <c r="A16" s="233" t="s">
        <v>9</v>
      </c>
      <c r="B16" s="235" t="s">
        <v>10</v>
      </c>
      <c r="C16" s="235" t="s">
        <v>0</v>
      </c>
      <c r="D16" s="235" t="s">
        <v>10</v>
      </c>
      <c r="E16" s="235" t="s">
        <v>12</v>
      </c>
      <c r="F16" s="235" t="s">
        <v>10</v>
      </c>
      <c r="G16" s="242" t="s">
        <v>18</v>
      </c>
      <c r="H16" s="242" t="s">
        <v>10</v>
      </c>
      <c r="I16" s="242" t="s">
        <v>19</v>
      </c>
      <c r="J16" s="240" t="s">
        <v>20</v>
      </c>
      <c r="K16" s="240" t="s">
        <v>21</v>
      </c>
      <c r="L16" s="242" t="s">
        <v>4</v>
      </c>
      <c r="M16" s="242"/>
      <c r="N16" s="242"/>
      <c r="O16" s="51"/>
      <c r="P16" s="51"/>
      <c r="Q16" s="28"/>
      <c r="R16" s="238" t="s">
        <v>14</v>
      </c>
      <c r="S16" s="238"/>
      <c r="T16" s="238"/>
      <c r="U16" s="238"/>
      <c r="V16" s="238"/>
      <c r="W16" s="238"/>
      <c r="X16" s="238"/>
      <c r="Y16" s="238"/>
      <c r="Z16" s="238"/>
      <c r="AA16" s="238" t="s">
        <v>22</v>
      </c>
      <c r="AB16" s="242" t="s">
        <v>3</v>
      </c>
      <c r="AC16" s="244" t="s">
        <v>13</v>
      </c>
    </row>
    <row r="17" spans="1:29" ht="56.25">
      <c r="A17" s="234"/>
      <c r="B17" s="236"/>
      <c r="C17" s="236"/>
      <c r="D17" s="236"/>
      <c r="E17" s="236"/>
      <c r="F17" s="236"/>
      <c r="G17" s="243"/>
      <c r="H17" s="243"/>
      <c r="I17" s="243"/>
      <c r="J17" s="241"/>
      <c r="K17" s="241"/>
      <c r="L17" s="52" t="s">
        <v>23</v>
      </c>
      <c r="M17" s="52" t="s">
        <v>15</v>
      </c>
      <c r="N17" s="52" t="s">
        <v>16</v>
      </c>
      <c r="O17" s="52" t="s">
        <v>11</v>
      </c>
      <c r="P17" s="52" t="s">
        <v>24</v>
      </c>
      <c r="Q17" s="30" t="s">
        <v>29</v>
      </c>
      <c r="R17" s="53" t="s">
        <v>59</v>
      </c>
      <c r="S17" s="53" t="s">
        <v>8</v>
      </c>
      <c r="T17" s="53" t="s">
        <v>1</v>
      </c>
      <c r="U17" s="53" t="s">
        <v>7</v>
      </c>
      <c r="V17" s="53" t="s">
        <v>25</v>
      </c>
      <c r="W17" s="53" t="s">
        <v>2</v>
      </c>
      <c r="X17" s="53" t="s">
        <v>26</v>
      </c>
      <c r="Y17" s="53" t="s">
        <v>27</v>
      </c>
      <c r="Z17" s="53" t="s">
        <v>28</v>
      </c>
      <c r="AA17" s="239"/>
      <c r="AB17" s="243"/>
      <c r="AC17" s="245"/>
    </row>
    <row r="18" spans="1:29" ht="56.25">
      <c r="A18" s="198" t="s">
        <v>35</v>
      </c>
      <c r="B18" s="198">
        <v>1</v>
      </c>
      <c r="C18" s="198"/>
      <c r="D18" s="198"/>
      <c r="E18" s="198" t="s">
        <v>187</v>
      </c>
      <c r="F18" s="198" t="s">
        <v>354</v>
      </c>
      <c r="G18" s="198" t="s">
        <v>188</v>
      </c>
      <c r="H18" s="198" t="s">
        <v>355</v>
      </c>
      <c r="I18" s="32" t="s">
        <v>189</v>
      </c>
      <c r="J18" s="172" t="s">
        <v>970</v>
      </c>
      <c r="K18" s="188">
        <v>2.32</v>
      </c>
      <c r="L18" s="172" t="s">
        <v>971</v>
      </c>
      <c r="M18" s="188">
        <v>3</v>
      </c>
      <c r="N18" s="188">
        <v>3</v>
      </c>
      <c r="O18" s="33" t="s">
        <v>972</v>
      </c>
      <c r="P18" s="34" t="s">
        <v>1154</v>
      </c>
      <c r="Q18" s="33" t="s">
        <v>714</v>
      </c>
      <c r="R18" s="2">
        <v>0</v>
      </c>
      <c r="S18" s="1">
        <v>0</v>
      </c>
      <c r="T18" s="1">
        <v>0</v>
      </c>
      <c r="U18" s="1">
        <v>5000000000</v>
      </c>
      <c r="V18" s="1">
        <v>0</v>
      </c>
      <c r="W18" s="1">
        <v>0</v>
      </c>
      <c r="X18" s="1">
        <v>0</v>
      </c>
      <c r="Y18" s="1">
        <v>0</v>
      </c>
      <c r="Z18" s="1">
        <v>0</v>
      </c>
      <c r="AA18" s="1">
        <f>SUM(R18:Z18)</f>
        <v>5000000000</v>
      </c>
      <c r="AB18" s="10" t="s">
        <v>982</v>
      </c>
      <c r="AC18" s="35"/>
    </row>
    <row r="19" spans="1:29" s="90" customFormat="1" ht="67.5">
      <c r="A19" s="222"/>
      <c r="B19" s="222"/>
      <c r="C19" s="222"/>
      <c r="D19" s="222"/>
      <c r="E19" s="222"/>
      <c r="F19" s="222"/>
      <c r="G19" s="222"/>
      <c r="H19" s="222"/>
      <c r="I19" s="42" t="s">
        <v>288</v>
      </c>
      <c r="J19" s="117"/>
      <c r="K19" s="117"/>
      <c r="L19" s="117"/>
      <c r="M19" s="117"/>
      <c r="N19" s="117"/>
      <c r="O19" s="105" t="s">
        <v>984</v>
      </c>
      <c r="P19" s="54" t="s">
        <v>1154</v>
      </c>
      <c r="Q19" s="105" t="s">
        <v>714</v>
      </c>
      <c r="R19" s="112">
        <v>0</v>
      </c>
      <c r="S19" s="112">
        <v>0</v>
      </c>
      <c r="T19" s="112">
        <v>0</v>
      </c>
      <c r="U19" s="112">
        <v>2766000000</v>
      </c>
      <c r="V19" s="1">
        <v>0</v>
      </c>
      <c r="W19" s="1">
        <v>0</v>
      </c>
      <c r="X19" s="1">
        <v>0</v>
      </c>
      <c r="Y19" s="1">
        <v>0</v>
      </c>
      <c r="Z19" s="1">
        <v>0</v>
      </c>
      <c r="AA19" s="1">
        <f aca="true" t="shared" si="0" ref="AA19:AA25">SUM(R19:Z19)</f>
        <v>2766000000</v>
      </c>
      <c r="AB19" s="10" t="s">
        <v>982</v>
      </c>
      <c r="AC19" s="106"/>
    </row>
    <row r="20" spans="1:29" s="90" customFormat="1" ht="56.25">
      <c r="A20" s="222"/>
      <c r="B20" s="222"/>
      <c r="C20" s="222"/>
      <c r="D20" s="222"/>
      <c r="E20" s="222"/>
      <c r="F20" s="222"/>
      <c r="G20" s="222"/>
      <c r="H20" s="222"/>
      <c r="I20" s="42" t="s">
        <v>289</v>
      </c>
      <c r="J20" s="117"/>
      <c r="K20" s="117"/>
      <c r="L20" s="117"/>
      <c r="M20" s="117"/>
      <c r="N20" s="117"/>
      <c r="O20" s="105" t="s">
        <v>985</v>
      </c>
      <c r="P20" s="54" t="s">
        <v>1154</v>
      </c>
      <c r="Q20" s="105" t="s">
        <v>714</v>
      </c>
      <c r="R20" s="112">
        <v>0</v>
      </c>
      <c r="S20" s="112">
        <v>0</v>
      </c>
      <c r="T20" s="112">
        <v>0</v>
      </c>
      <c r="U20" s="112">
        <v>3600000000</v>
      </c>
      <c r="V20" s="1">
        <v>0</v>
      </c>
      <c r="W20" s="1">
        <v>0</v>
      </c>
      <c r="X20" s="1">
        <v>0</v>
      </c>
      <c r="Y20" s="1">
        <v>0</v>
      </c>
      <c r="Z20" s="1">
        <v>0</v>
      </c>
      <c r="AA20" s="1">
        <f t="shared" si="0"/>
        <v>3600000000</v>
      </c>
      <c r="AB20" s="10" t="s">
        <v>982</v>
      </c>
      <c r="AC20" s="106"/>
    </row>
    <row r="21" spans="1:29" s="90" customFormat="1" ht="67.5">
      <c r="A21" s="222"/>
      <c r="B21" s="222"/>
      <c r="C21" s="222"/>
      <c r="D21" s="222"/>
      <c r="E21" s="222"/>
      <c r="F21" s="222"/>
      <c r="G21" s="222"/>
      <c r="H21" s="222"/>
      <c r="I21" s="42" t="s">
        <v>290</v>
      </c>
      <c r="J21" s="117"/>
      <c r="K21" s="117"/>
      <c r="L21" s="117"/>
      <c r="M21" s="117"/>
      <c r="N21" s="117"/>
      <c r="O21" s="105" t="s">
        <v>986</v>
      </c>
      <c r="P21" s="54" t="s">
        <v>1154</v>
      </c>
      <c r="Q21" s="105" t="s">
        <v>714</v>
      </c>
      <c r="R21" s="112">
        <v>0</v>
      </c>
      <c r="S21" s="112">
        <v>0</v>
      </c>
      <c r="T21" s="112">
        <v>0</v>
      </c>
      <c r="U21" s="112">
        <v>300000000</v>
      </c>
      <c r="V21" s="1">
        <v>0</v>
      </c>
      <c r="W21" s="1">
        <v>0</v>
      </c>
      <c r="X21" s="1">
        <v>0</v>
      </c>
      <c r="Y21" s="1">
        <v>0</v>
      </c>
      <c r="Z21" s="1">
        <v>0</v>
      </c>
      <c r="AA21" s="1">
        <f t="shared" si="0"/>
        <v>300000000</v>
      </c>
      <c r="AB21" s="10" t="s">
        <v>982</v>
      </c>
      <c r="AC21" s="106"/>
    </row>
    <row r="22" spans="1:29" s="90" customFormat="1" ht="67.5">
      <c r="A22" s="222"/>
      <c r="B22" s="222"/>
      <c r="C22" s="222"/>
      <c r="D22" s="222"/>
      <c r="E22" s="222"/>
      <c r="F22" s="222"/>
      <c r="G22" s="222"/>
      <c r="H22" s="222"/>
      <c r="I22" s="42" t="s">
        <v>291</v>
      </c>
      <c r="J22" s="117"/>
      <c r="K22" s="117"/>
      <c r="L22" s="117"/>
      <c r="M22" s="117"/>
      <c r="N22" s="117"/>
      <c r="O22" s="105" t="s">
        <v>987</v>
      </c>
      <c r="P22" s="54" t="s">
        <v>1154</v>
      </c>
      <c r="Q22" s="105" t="s">
        <v>714</v>
      </c>
      <c r="R22" s="112">
        <v>0</v>
      </c>
      <c r="S22" s="112">
        <v>0</v>
      </c>
      <c r="T22" s="112">
        <v>0</v>
      </c>
      <c r="U22" s="112">
        <v>522000000</v>
      </c>
      <c r="V22" s="1">
        <v>0</v>
      </c>
      <c r="W22" s="1">
        <v>0</v>
      </c>
      <c r="X22" s="1">
        <v>0</v>
      </c>
      <c r="Y22" s="1">
        <v>0</v>
      </c>
      <c r="Z22" s="1">
        <v>0</v>
      </c>
      <c r="AA22" s="1">
        <f t="shared" si="0"/>
        <v>522000000</v>
      </c>
      <c r="AB22" s="10" t="s">
        <v>982</v>
      </c>
      <c r="AC22" s="106"/>
    </row>
    <row r="23" spans="1:29" s="90" customFormat="1" ht="67.5">
      <c r="A23" s="222"/>
      <c r="B23" s="222"/>
      <c r="C23" s="222"/>
      <c r="D23" s="222"/>
      <c r="E23" s="222"/>
      <c r="F23" s="222"/>
      <c r="G23" s="222"/>
      <c r="H23" s="222"/>
      <c r="I23" s="42" t="s">
        <v>292</v>
      </c>
      <c r="J23" s="117"/>
      <c r="K23" s="117"/>
      <c r="L23" s="117"/>
      <c r="M23" s="117"/>
      <c r="N23" s="117"/>
      <c r="O23" s="105" t="s">
        <v>988</v>
      </c>
      <c r="P23" s="54" t="s">
        <v>1154</v>
      </c>
      <c r="Q23" s="105" t="s">
        <v>714</v>
      </c>
      <c r="R23" s="112">
        <v>0</v>
      </c>
      <c r="S23" s="112">
        <v>0</v>
      </c>
      <c r="T23" s="112">
        <v>0</v>
      </c>
      <c r="U23" s="112">
        <v>278000000</v>
      </c>
      <c r="V23" s="1">
        <v>0</v>
      </c>
      <c r="W23" s="1">
        <v>0</v>
      </c>
      <c r="X23" s="1">
        <v>0</v>
      </c>
      <c r="Y23" s="1">
        <v>0</v>
      </c>
      <c r="Z23" s="1">
        <v>0</v>
      </c>
      <c r="AA23" s="1">
        <f t="shared" si="0"/>
        <v>278000000</v>
      </c>
      <c r="AB23" s="10" t="s">
        <v>982</v>
      </c>
      <c r="AC23" s="106"/>
    </row>
    <row r="24" spans="1:29" s="90" customFormat="1" ht="56.25">
      <c r="A24" s="222"/>
      <c r="B24" s="222"/>
      <c r="C24" s="222"/>
      <c r="D24" s="222"/>
      <c r="E24" s="222"/>
      <c r="F24" s="222"/>
      <c r="G24" s="222"/>
      <c r="H24" s="222"/>
      <c r="I24" s="42" t="s">
        <v>319</v>
      </c>
      <c r="J24" s="117"/>
      <c r="K24" s="117"/>
      <c r="L24" s="117"/>
      <c r="M24" s="117"/>
      <c r="N24" s="117"/>
      <c r="O24" s="105" t="s">
        <v>975</v>
      </c>
      <c r="P24" s="54" t="s">
        <v>1154</v>
      </c>
      <c r="Q24" s="105" t="s">
        <v>714</v>
      </c>
      <c r="R24" s="112">
        <v>0</v>
      </c>
      <c r="S24" s="112">
        <v>0</v>
      </c>
      <c r="T24" s="112">
        <v>0</v>
      </c>
      <c r="U24" s="112">
        <v>5500000000</v>
      </c>
      <c r="V24" s="1">
        <v>0</v>
      </c>
      <c r="W24" s="1">
        <v>0</v>
      </c>
      <c r="X24" s="1">
        <v>0</v>
      </c>
      <c r="Y24" s="1">
        <v>0</v>
      </c>
      <c r="Z24" s="1">
        <v>0</v>
      </c>
      <c r="AA24" s="1">
        <f t="shared" si="0"/>
        <v>5500000000</v>
      </c>
      <c r="AB24" s="10" t="s">
        <v>982</v>
      </c>
      <c r="AC24" s="106" t="s">
        <v>321</v>
      </c>
    </row>
    <row r="25" spans="1:29" s="90" customFormat="1" ht="101.25">
      <c r="A25" s="222"/>
      <c r="B25" s="222"/>
      <c r="C25" s="222"/>
      <c r="D25" s="222"/>
      <c r="E25" s="222"/>
      <c r="F25" s="222"/>
      <c r="G25" s="222"/>
      <c r="H25" s="222"/>
      <c r="I25" s="42" t="s">
        <v>320</v>
      </c>
      <c r="J25" s="116"/>
      <c r="K25" s="116"/>
      <c r="L25" s="116"/>
      <c r="M25" s="116"/>
      <c r="N25" s="116"/>
      <c r="O25" s="105" t="s">
        <v>989</v>
      </c>
      <c r="P25" s="54" t="s">
        <v>1154</v>
      </c>
      <c r="Q25" s="105" t="s">
        <v>714</v>
      </c>
      <c r="R25" s="112">
        <v>0</v>
      </c>
      <c r="S25" s="112">
        <v>0</v>
      </c>
      <c r="T25" s="112">
        <v>0</v>
      </c>
      <c r="U25" s="112">
        <v>4962493727</v>
      </c>
      <c r="V25" s="1">
        <v>0</v>
      </c>
      <c r="W25" s="1">
        <v>0</v>
      </c>
      <c r="X25" s="1">
        <v>0</v>
      </c>
      <c r="Y25" s="1">
        <v>0</v>
      </c>
      <c r="Z25" s="1">
        <v>0</v>
      </c>
      <c r="AA25" s="1">
        <f t="shared" si="0"/>
        <v>4962493727</v>
      </c>
      <c r="AB25" s="10" t="s">
        <v>982</v>
      </c>
      <c r="AC25" s="106" t="s">
        <v>321</v>
      </c>
    </row>
    <row r="26" spans="1:29" s="90" customFormat="1" ht="56.25">
      <c r="A26" s="222"/>
      <c r="B26" s="222"/>
      <c r="C26" s="222"/>
      <c r="D26" s="222"/>
      <c r="E26" s="222"/>
      <c r="F26" s="222"/>
      <c r="G26" s="222"/>
      <c r="H26" s="222"/>
      <c r="I26" s="42" t="s">
        <v>190</v>
      </c>
      <c r="J26" s="172" t="s">
        <v>633</v>
      </c>
      <c r="K26" s="188">
        <v>33.54</v>
      </c>
      <c r="L26" s="172" t="s">
        <v>983</v>
      </c>
      <c r="M26" s="188">
        <v>42</v>
      </c>
      <c r="N26" s="188">
        <v>42</v>
      </c>
      <c r="O26" s="105" t="s">
        <v>973</v>
      </c>
      <c r="P26" s="54" t="s">
        <v>1154</v>
      </c>
      <c r="Q26" s="105" t="s">
        <v>714</v>
      </c>
      <c r="R26" s="112">
        <v>0</v>
      </c>
      <c r="S26" s="112">
        <v>0</v>
      </c>
      <c r="T26" s="112">
        <v>0</v>
      </c>
      <c r="U26" s="112">
        <v>26000000000</v>
      </c>
      <c r="V26" s="1">
        <v>0</v>
      </c>
      <c r="W26" s="1">
        <v>0</v>
      </c>
      <c r="X26" s="1">
        <v>0</v>
      </c>
      <c r="Y26" s="1">
        <v>0</v>
      </c>
      <c r="Z26" s="1">
        <v>0</v>
      </c>
      <c r="AA26" s="1">
        <f>SUM(R26:Z26)</f>
        <v>26000000000</v>
      </c>
      <c r="AB26" s="10" t="s">
        <v>982</v>
      </c>
      <c r="AC26" s="106"/>
    </row>
    <row r="27" spans="1:29" s="90" customFormat="1" ht="56.25">
      <c r="A27" s="223"/>
      <c r="B27" s="223"/>
      <c r="C27" s="223"/>
      <c r="D27" s="223"/>
      <c r="E27" s="223"/>
      <c r="F27" s="223"/>
      <c r="G27" s="223"/>
      <c r="H27" s="223"/>
      <c r="I27" s="42" t="s">
        <v>318</v>
      </c>
      <c r="J27" s="116"/>
      <c r="K27" s="116"/>
      <c r="L27" s="116"/>
      <c r="M27" s="116"/>
      <c r="N27" s="116"/>
      <c r="O27" s="105" t="s">
        <v>974</v>
      </c>
      <c r="P27" s="54" t="s">
        <v>1155</v>
      </c>
      <c r="Q27" s="105" t="s">
        <v>714</v>
      </c>
      <c r="R27" s="112">
        <v>0</v>
      </c>
      <c r="S27" s="112">
        <v>0</v>
      </c>
      <c r="T27" s="112">
        <v>0</v>
      </c>
      <c r="U27" s="112">
        <v>1499972594.61</v>
      </c>
      <c r="V27" s="1">
        <v>0</v>
      </c>
      <c r="W27" s="1">
        <v>0</v>
      </c>
      <c r="X27" s="1">
        <v>0</v>
      </c>
      <c r="Y27" s="1">
        <v>0</v>
      </c>
      <c r="Z27" s="1">
        <v>0</v>
      </c>
      <c r="AA27" s="1">
        <f>SUM(R27:Z27)</f>
        <v>1499972594.61</v>
      </c>
      <c r="AB27" s="10" t="s">
        <v>982</v>
      </c>
      <c r="AC27" s="106" t="s">
        <v>321</v>
      </c>
    </row>
    <row r="28" spans="1:29" ht="12.75">
      <c r="A28" s="83" t="s">
        <v>71</v>
      </c>
      <c r="B28" s="67"/>
      <c r="C28" s="67"/>
      <c r="D28" s="67"/>
      <c r="E28" s="83" t="s">
        <v>71</v>
      </c>
      <c r="F28" s="67"/>
      <c r="G28" s="68"/>
      <c r="H28" s="68"/>
      <c r="I28" s="69"/>
      <c r="J28" s="70"/>
      <c r="K28" s="136"/>
      <c r="L28" s="70"/>
      <c r="M28" s="72"/>
      <c r="N28" s="73"/>
      <c r="O28" s="73"/>
      <c r="P28" s="70"/>
      <c r="Q28" s="73"/>
      <c r="R28" s="97">
        <f aca="true" t="shared" si="1" ref="R28:AA28">SUM(R18:R25)</f>
        <v>0</v>
      </c>
      <c r="S28" s="97">
        <f t="shared" si="1"/>
        <v>0</v>
      </c>
      <c r="T28" s="97">
        <f t="shared" si="1"/>
        <v>0</v>
      </c>
      <c r="U28" s="97">
        <f t="shared" si="1"/>
        <v>22928493727</v>
      </c>
      <c r="V28" s="97">
        <f t="shared" si="1"/>
        <v>0</v>
      </c>
      <c r="W28" s="97">
        <f t="shared" si="1"/>
        <v>0</v>
      </c>
      <c r="X28" s="97">
        <f t="shared" si="1"/>
        <v>0</v>
      </c>
      <c r="Y28" s="97">
        <f t="shared" si="1"/>
        <v>0</v>
      </c>
      <c r="Z28" s="97">
        <f t="shared" si="1"/>
        <v>0</v>
      </c>
      <c r="AA28" s="97">
        <f t="shared" si="1"/>
        <v>22928493727</v>
      </c>
      <c r="AB28" s="67"/>
      <c r="AC28" s="75"/>
    </row>
    <row r="29" spans="1:29" ht="56.25">
      <c r="A29" s="61" t="s">
        <v>191</v>
      </c>
      <c r="B29" s="61">
        <v>2</v>
      </c>
      <c r="C29" s="61"/>
      <c r="D29" s="61"/>
      <c r="E29" s="57" t="s">
        <v>192</v>
      </c>
      <c r="F29" s="57" t="s">
        <v>359</v>
      </c>
      <c r="G29" s="57" t="s">
        <v>193</v>
      </c>
      <c r="H29" s="57" t="s">
        <v>378</v>
      </c>
      <c r="I29" s="180" t="s">
        <v>194</v>
      </c>
      <c r="J29" s="115" t="s">
        <v>634</v>
      </c>
      <c r="K29" s="188">
        <v>44.55</v>
      </c>
      <c r="L29" s="115" t="s">
        <v>635</v>
      </c>
      <c r="M29" s="188">
        <v>7</v>
      </c>
      <c r="N29" s="188">
        <v>7</v>
      </c>
      <c r="O29" s="33" t="s">
        <v>1168</v>
      </c>
      <c r="P29" s="4"/>
      <c r="Q29" s="33" t="s">
        <v>714</v>
      </c>
      <c r="R29" s="3">
        <v>0</v>
      </c>
      <c r="S29" s="3">
        <v>0</v>
      </c>
      <c r="T29" s="3">
        <v>750000000</v>
      </c>
      <c r="U29" s="3">
        <v>0</v>
      </c>
      <c r="V29" s="3">
        <v>0</v>
      </c>
      <c r="W29" s="3">
        <v>0</v>
      </c>
      <c r="X29" s="3">
        <v>0</v>
      </c>
      <c r="Y29" s="3">
        <v>0</v>
      </c>
      <c r="Z29" s="3">
        <v>0</v>
      </c>
      <c r="AA29" s="1">
        <f aca="true" t="shared" si="2" ref="AA29:AA55">SUM(R29:Z29)</f>
        <v>750000000</v>
      </c>
      <c r="AB29" s="9" t="s">
        <v>805</v>
      </c>
      <c r="AC29" s="35"/>
    </row>
    <row r="30" spans="1:29" ht="56.25">
      <c r="A30" s="61"/>
      <c r="B30" s="61"/>
      <c r="C30" s="61"/>
      <c r="D30" s="61"/>
      <c r="E30" s="58"/>
      <c r="F30" s="58"/>
      <c r="G30" s="58"/>
      <c r="H30" s="58"/>
      <c r="I30" s="180" t="s">
        <v>293</v>
      </c>
      <c r="J30" s="117"/>
      <c r="K30" s="117"/>
      <c r="L30" s="117"/>
      <c r="M30" s="117"/>
      <c r="N30" s="117"/>
      <c r="O30" s="33" t="s">
        <v>804</v>
      </c>
      <c r="P30" s="4" t="s">
        <v>1156</v>
      </c>
      <c r="Q30" s="33" t="s">
        <v>714</v>
      </c>
      <c r="R30" s="3">
        <v>0</v>
      </c>
      <c r="S30" s="3">
        <v>0</v>
      </c>
      <c r="T30" s="3">
        <v>0</v>
      </c>
      <c r="U30" s="3">
        <v>1000000000</v>
      </c>
      <c r="V30" s="3">
        <v>0</v>
      </c>
      <c r="W30" s="3">
        <v>0</v>
      </c>
      <c r="X30" s="3">
        <v>0</v>
      </c>
      <c r="Y30" s="3">
        <v>0</v>
      </c>
      <c r="Z30" s="3">
        <v>0</v>
      </c>
      <c r="AA30" s="1">
        <f t="shared" si="2"/>
        <v>1000000000</v>
      </c>
      <c r="AB30" s="9" t="s">
        <v>805</v>
      </c>
      <c r="AC30" s="35"/>
    </row>
    <row r="31" spans="1:29" ht="56.25">
      <c r="A31" s="61"/>
      <c r="B31" s="61"/>
      <c r="C31" s="61"/>
      <c r="D31" s="61"/>
      <c r="E31" s="58"/>
      <c r="F31" s="58"/>
      <c r="G31" s="58"/>
      <c r="H31" s="58"/>
      <c r="I31" s="180" t="s">
        <v>294</v>
      </c>
      <c r="J31" s="117"/>
      <c r="K31" s="117"/>
      <c r="L31" s="117"/>
      <c r="M31" s="117"/>
      <c r="N31" s="117"/>
      <c r="O31" s="33" t="s">
        <v>993</v>
      </c>
      <c r="P31" s="4" t="s">
        <v>1156</v>
      </c>
      <c r="Q31" s="33" t="s">
        <v>714</v>
      </c>
      <c r="R31" s="3">
        <v>0</v>
      </c>
      <c r="S31" s="3">
        <v>0</v>
      </c>
      <c r="T31" s="3">
        <v>0</v>
      </c>
      <c r="U31" s="3">
        <v>260000000</v>
      </c>
      <c r="V31" s="3">
        <v>0</v>
      </c>
      <c r="W31" s="3">
        <v>0</v>
      </c>
      <c r="X31" s="3">
        <v>0</v>
      </c>
      <c r="Y31" s="3">
        <v>0</v>
      </c>
      <c r="Z31" s="3">
        <v>0</v>
      </c>
      <c r="AA31" s="1">
        <f t="shared" si="2"/>
        <v>260000000</v>
      </c>
      <c r="AB31" s="9" t="s">
        <v>805</v>
      </c>
      <c r="AC31" s="35"/>
    </row>
    <row r="32" spans="1:29" ht="56.25">
      <c r="A32" s="61"/>
      <c r="B32" s="61"/>
      <c r="C32" s="61"/>
      <c r="D32" s="61"/>
      <c r="E32" s="58"/>
      <c r="F32" s="58"/>
      <c r="G32" s="59"/>
      <c r="H32" s="59"/>
      <c r="I32" s="180" t="s">
        <v>194</v>
      </c>
      <c r="J32" s="116"/>
      <c r="K32" s="116"/>
      <c r="L32" s="116"/>
      <c r="M32" s="116"/>
      <c r="N32" s="116"/>
      <c r="O32" s="33" t="s">
        <v>999</v>
      </c>
      <c r="P32" s="4" t="s">
        <v>1156</v>
      </c>
      <c r="Q32" s="33" t="s">
        <v>688</v>
      </c>
      <c r="R32" s="3">
        <v>0</v>
      </c>
      <c r="S32" s="3">
        <v>0</v>
      </c>
      <c r="T32" s="3">
        <v>0</v>
      </c>
      <c r="U32" s="3">
        <v>299959548.72</v>
      </c>
      <c r="V32" s="3">
        <v>0</v>
      </c>
      <c r="W32" s="3">
        <v>0</v>
      </c>
      <c r="X32" s="3">
        <v>0</v>
      </c>
      <c r="Y32" s="3">
        <v>0</v>
      </c>
      <c r="Z32" s="3">
        <v>0</v>
      </c>
      <c r="AA32" s="1">
        <f t="shared" si="2"/>
        <v>299959548.72</v>
      </c>
      <c r="AB32" s="9" t="s">
        <v>805</v>
      </c>
      <c r="AC32" s="35" t="s">
        <v>806</v>
      </c>
    </row>
    <row r="33" spans="1:29" ht="56.25" customHeight="1">
      <c r="A33" s="61"/>
      <c r="B33" s="61"/>
      <c r="C33" s="61"/>
      <c r="D33" s="61"/>
      <c r="E33" s="58"/>
      <c r="F33" s="58"/>
      <c r="G33" s="57" t="s">
        <v>195</v>
      </c>
      <c r="H33" s="57" t="s">
        <v>379</v>
      </c>
      <c r="I33" s="180" t="s">
        <v>196</v>
      </c>
      <c r="J33" s="115" t="s">
        <v>636</v>
      </c>
      <c r="K33" s="188">
        <v>36.75</v>
      </c>
      <c r="L33" s="115" t="s">
        <v>635</v>
      </c>
      <c r="M33" s="188">
        <v>7</v>
      </c>
      <c r="N33" s="188">
        <v>7</v>
      </c>
      <c r="O33" s="33" t="s">
        <v>994</v>
      </c>
      <c r="P33" s="4"/>
      <c r="Q33" s="33" t="s">
        <v>714</v>
      </c>
      <c r="R33" s="3">
        <v>0</v>
      </c>
      <c r="S33" s="3">
        <v>125000000</v>
      </c>
      <c r="T33" s="3">
        <v>800000000</v>
      </c>
      <c r="U33" s="3">
        <v>0</v>
      </c>
      <c r="V33" s="3">
        <v>0</v>
      </c>
      <c r="W33" s="3">
        <v>0</v>
      </c>
      <c r="X33" s="3">
        <v>0</v>
      </c>
      <c r="Y33" s="3">
        <v>0</v>
      </c>
      <c r="Z33" s="3">
        <v>0</v>
      </c>
      <c r="AA33" s="1">
        <f t="shared" si="2"/>
        <v>925000000</v>
      </c>
      <c r="AB33" s="9" t="s">
        <v>805</v>
      </c>
      <c r="AC33" s="35"/>
    </row>
    <row r="34" spans="1:29" ht="67.5">
      <c r="A34" s="61"/>
      <c r="B34" s="61"/>
      <c r="C34" s="61"/>
      <c r="D34" s="61"/>
      <c r="E34" s="58"/>
      <c r="F34" s="58"/>
      <c r="G34" s="58"/>
      <c r="H34" s="58"/>
      <c r="I34" s="180" t="s">
        <v>295</v>
      </c>
      <c r="J34" s="117"/>
      <c r="K34" s="117"/>
      <c r="L34" s="117"/>
      <c r="M34" s="117"/>
      <c r="N34" s="117"/>
      <c r="O34" s="33" t="s">
        <v>993</v>
      </c>
      <c r="P34" s="4" t="s">
        <v>1156</v>
      </c>
      <c r="Q34" s="33" t="s">
        <v>714</v>
      </c>
      <c r="R34" s="3">
        <v>0</v>
      </c>
      <c r="S34" s="3">
        <v>0</v>
      </c>
      <c r="T34" s="3">
        <v>0</v>
      </c>
      <c r="U34" s="3">
        <v>540000000</v>
      </c>
      <c r="V34" s="3">
        <v>0</v>
      </c>
      <c r="W34" s="3">
        <v>0</v>
      </c>
      <c r="X34" s="3">
        <v>0</v>
      </c>
      <c r="Y34" s="3">
        <v>0</v>
      </c>
      <c r="Z34" s="3">
        <v>0</v>
      </c>
      <c r="AA34" s="1">
        <f t="shared" si="2"/>
        <v>540000000</v>
      </c>
      <c r="AB34" s="9" t="s">
        <v>805</v>
      </c>
      <c r="AC34" s="35"/>
    </row>
    <row r="35" spans="1:29" ht="56.25">
      <c r="A35" s="61"/>
      <c r="B35" s="61"/>
      <c r="C35" s="61"/>
      <c r="D35" s="61"/>
      <c r="E35" s="58"/>
      <c r="F35" s="58"/>
      <c r="G35" s="58"/>
      <c r="H35" s="58"/>
      <c r="I35" s="180" t="s">
        <v>196</v>
      </c>
      <c r="J35" s="117"/>
      <c r="K35" s="117"/>
      <c r="L35" s="117"/>
      <c r="M35" s="117"/>
      <c r="N35" s="117"/>
      <c r="O35" s="33" t="s">
        <v>995</v>
      </c>
      <c r="P35" s="4" t="s">
        <v>1156</v>
      </c>
      <c r="Q35" s="33" t="s">
        <v>717</v>
      </c>
      <c r="R35" s="3">
        <v>0</v>
      </c>
      <c r="S35" s="3">
        <v>0</v>
      </c>
      <c r="T35" s="3">
        <v>0</v>
      </c>
      <c r="U35" s="3">
        <v>1600000000</v>
      </c>
      <c r="V35" s="3">
        <v>0</v>
      </c>
      <c r="W35" s="3">
        <v>0</v>
      </c>
      <c r="X35" s="3">
        <v>0</v>
      </c>
      <c r="Y35" s="3">
        <v>0</v>
      </c>
      <c r="Z35" s="3">
        <v>0</v>
      </c>
      <c r="AA35" s="1">
        <f t="shared" si="2"/>
        <v>1600000000</v>
      </c>
      <c r="AB35" s="9" t="s">
        <v>805</v>
      </c>
      <c r="AC35" s="35"/>
    </row>
    <row r="36" spans="1:29" ht="78.75">
      <c r="A36" s="61"/>
      <c r="B36" s="61"/>
      <c r="C36" s="61"/>
      <c r="D36" s="61"/>
      <c r="E36" s="58"/>
      <c r="F36" s="58"/>
      <c r="G36" s="59"/>
      <c r="H36" s="59"/>
      <c r="I36" s="32" t="s">
        <v>296</v>
      </c>
      <c r="J36" s="116"/>
      <c r="K36" s="116"/>
      <c r="L36" s="116"/>
      <c r="M36" s="116"/>
      <c r="N36" s="116"/>
      <c r="O36" s="33" t="s">
        <v>807</v>
      </c>
      <c r="P36" s="4" t="s">
        <v>1157</v>
      </c>
      <c r="Q36" s="33" t="s">
        <v>688</v>
      </c>
      <c r="R36" s="3">
        <v>0</v>
      </c>
      <c r="S36" s="3">
        <v>0</v>
      </c>
      <c r="T36" s="3">
        <v>0</v>
      </c>
      <c r="U36" s="3">
        <v>599300240.08</v>
      </c>
      <c r="V36" s="3">
        <v>0</v>
      </c>
      <c r="W36" s="3">
        <v>0</v>
      </c>
      <c r="X36" s="3">
        <v>0</v>
      </c>
      <c r="Y36" s="3">
        <v>0</v>
      </c>
      <c r="Z36" s="3">
        <v>0</v>
      </c>
      <c r="AA36" s="1">
        <f t="shared" si="2"/>
        <v>599300240.08</v>
      </c>
      <c r="AB36" s="9" t="s">
        <v>805</v>
      </c>
      <c r="AC36" s="35"/>
    </row>
    <row r="37" spans="1:29" ht="56.25" customHeight="1">
      <c r="A37" s="61"/>
      <c r="B37" s="61"/>
      <c r="C37" s="61"/>
      <c r="D37" s="61"/>
      <c r="E37" s="58"/>
      <c r="F37" s="58"/>
      <c r="G37" s="58" t="s">
        <v>297</v>
      </c>
      <c r="H37" s="58" t="s">
        <v>380</v>
      </c>
      <c r="I37" s="180" t="s">
        <v>992</v>
      </c>
      <c r="J37" s="115" t="s">
        <v>637</v>
      </c>
      <c r="K37" s="188">
        <v>29.07</v>
      </c>
      <c r="L37" s="115" t="s">
        <v>638</v>
      </c>
      <c r="M37" s="188">
        <v>3</v>
      </c>
      <c r="N37" s="188">
        <v>3</v>
      </c>
      <c r="O37" s="33" t="s">
        <v>996</v>
      </c>
      <c r="P37" s="4" t="s">
        <v>1158</v>
      </c>
      <c r="Q37" s="33" t="s">
        <v>714</v>
      </c>
      <c r="R37" s="3">
        <v>0</v>
      </c>
      <c r="S37" s="3">
        <v>0</v>
      </c>
      <c r="T37" s="3">
        <v>0</v>
      </c>
      <c r="U37" s="3">
        <v>2500000000</v>
      </c>
      <c r="V37" s="3">
        <v>0</v>
      </c>
      <c r="W37" s="3">
        <v>0</v>
      </c>
      <c r="X37" s="3">
        <v>0</v>
      </c>
      <c r="Y37" s="3">
        <v>0</v>
      </c>
      <c r="Z37" s="3">
        <v>0</v>
      </c>
      <c r="AA37" s="1">
        <f t="shared" si="2"/>
        <v>2500000000</v>
      </c>
      <c r="AB37" s="9" t="s">
        <v>998</v>
      </c>
      <c r="AC37" s="35"/>
    </row>
    <row r="38" spans="1:29" ht="90">
      <c r="A38" s="61"/>
      <c r="B38" s="61"/>
      <c r="C38" s="61"/>
      <c r="D38" s="61"/>
      <c r="E38" s="58"/>
      <c r="F38" s="58"/>
      <c r="G38" s="58"/>
      <c r="H38" s="58"/>
      <c r="I38" s="180" t="s">
        <v>298</v>
      </c>
      <c r="J38" s="180" t="s">
        <v>1000</v>
      </c>
      <c r="K38" s="17">
        <v>15.97</v>
      </c>
      <c r="L38" s="180" t="s">
        <v>1001</v>
      </c>
      <c r="M38" s="17">
        <v>2</v>
      </c>
      <c r="N38" s="17">
        <v>2</v>
      </c>
      <c r="O38" s="33" t="s">
        <v>997</v>
      </c>
      <c r="P38" s="4" t="s">
        <v>1158</v>
      </c>
      <c r="Q38" s="33" t="s">
        <v>714</v>
      </c>
      <c r="R38" s="3">
        <v>0</v>
      </c>
      <c r="S38" s="3">
        <v>0</v>
      </c>
      <c r="T38" s="3">
        <v>0</v>
      </c>
      <c r="U38" s="3">
        <v>1296000000</v>
      </c>
      <c r="V38" s="3">
        <v>0</v>
      </c>
      <c r="W38" s="3">
        <v>0</v>
      </c>
      <c r="X38" s="3">
        <v>0</v>
      </c>
      <c r="Y38" s="3">
        <v>0</v>
      </c>
      <c r="Z38" s="3">
        <v>0</v>
      </c>
      <c r="AA38" s="1">
        <f t="shared" si="2"/>
        <v>1296000000</v>
      </c>
      <c r="AB38" s="9" t="s">
        <v>998</v>
      </c>
      <c r="AC38" s="35"/>
    </row>
    <row r="39" spans="1:29" ht="78.75">
      <c r="A39" s="61"/>
      <c r="B39" s="61"/>
      <c r="C39" s="61"/>
      <c r="D39" s="61"/>
      <c r="E39" s="58"/>
      <c r="F39" s="58"/>
      <c r="G39" s="57" t="s">
        <v>197</v>
      </c>
      <c r="H39" s="57" t="s">
        <v>381</v>
      </c>
      <c r="I39" s="7" t="s">
        <v>198</v>
      </c>
      <c r="J39" s="115" t="s">
        <v>639</v>
      </c>
      <c r="K39" s="188">
        <v>14.85</v>
      </c>
      <c r="L39" s="115" t="s">
        <v>640</v>
      </c>
      <c r="M39" s="188">
        <v>1</v>
      </c>
      <c r="N39" s="188">
        <v>1</v>
      </c>
      <c r="O39" s="38" t="s">
        <v>800</v>
      </c>
      <c r="P39" s="4" t="s">
        <v>1159</v>
      </c>
      <c r="Q39" s="38" t="s">
        <v>714</v>
      </c>
      <c r="R39" s="3">
        <v>0</v>
      </c>
      <c r="S39" s="3">
        <v>0</v>
      </c>
      <c r="T39" s="3">
        <v>0</v>
      </c>
      <c r="U39" s="1">
        <v>400000000</v>
      </c>
      <c r="V39" s="1">
        <v>0</v>
      </c>
      <c r="W39" s="1">
        <v>0</v>
      </c>
      <c r="X39" s="1">
        <v>0</v>
      </c>
      <c r="Y39" s="1">
        <v>0</v>
      </c>
      <c r="Z39" s="1">
        <v>0</v>
      </c>
      <c r="AA39" s="1">
        <f t="shared" si="2"/>
        <v>400000000</v>
      </c>
      <c r="AB39" s="10" t="s">
        <v>799</v>
      </c>
      <c r="AC39" s="35"/>
    </row>
    <row r="40" spans="1:29" ht="56.25">
      <c r="A40" s="61"/>
      <c r="B40" s="61"/>
      <c r="C40" s="61"/>
      <c r="D40" s="61"/>
      <c r="E40" s="58"/>
      <c r="F40" s="58"/>
      <c r="G40" s="58"/>
      <c r="H40" s="58"/>
      <c r="I40" s="48" t="s">
        <v>199</v>
      </c>
      <c r="J40" s="117"/>
      <c r="K40" s="117"/>
      <c r="L40" s="117"/>
      <c r="M40" s="117"/>
      <c r="N40" s="117"/>
      <c r="O40" s="38" t="s">
        <v>801</v>
      </c>
      <c r="P40" s="38" t="s">
        <v>1160</v>
      </c>
      <c r="Q40" s="38" t="s">
        <v>714</v>
      </c>
      <c r="R40" s="3">
        <v>0</v>
      </c>
      <c r="S40" s="3">
        <v>0</v>
      </c>
      <c r="T40" s="3">
        <v>0</v>
      </c>
      <c r="U40" s="3">
        <v>266000000</v>
      </c>
      <c r="V40" s="3">
        <v>0</v>
      </c>
      <c r="W40" s="3">
        <v>0</v>
      </c>
      <c r="X40" s="3">
        <v>0</v>
      </c>
      <c r="Y40" s="3">
        <v>0</v>
      </c>
      <c r="Z40" s="3">
        <v>0</v>
      </c>
      <c r="AA40" s="1">
        <f t="shared" si="2"/>
        <v>266000000</v>
      </c>
      <c r="AB40" s="10" t="s">
        <v>799</v>
      </c>
      <c r="AC40" s="35"/>
    </row>
    <row r="41" spans="1:29" ht="56.25">
      <c r="A41" s="61"/>
      <c r="B41" s="61"/>
      <c r="C41" s="61"/>
      <c r="D41" s="61"/>
      <c r="E41" s="58"/>
      <c r="F41" s="58"/>
      <c r="G41" s="58"/>
      <c r="H41" s="58"/>
      <c r="I41" s="48" t="s">
        <v>199</v>
      </c>
      <c r="J41" s="117"/>
      <c r="K41" s="117"/>
      <c r="L41" s="117"/>
      <c r="M41" s="117"/>
      <c r="N41" s="117"/>
      <c r="O41" s="38" t="s">
        <v>801</v>
      </c>
      <c r="P41" s="38" t="s">
        <v>1160</v>
      </c>
      <c r="Q41" s="38" t="s">
        <v>714</v>
      </c>
      <c r="R41" s="3">
        <v>0</v>
      </c>
      <c r="S41" s="3">
        <v>0</v>
      </c>
      <c r="T41" s="3">
        <v>0</v>
      </c>
      <c r="U41" s="3">
        <v>1000000000</v>
      </c>
      <c r="V41" s="3">
        <v>0</v>
      </c>
      <c r="W41" s="3">
        <v>0</v>
      </c>
      <c r="X41" s="3">
        <v>0</v>
      </c>
      <c r="Y41" s="3">
        <v>0</v>
      </c>
      <c r="Z41" s="3">
        <v>0</v>
      </c>
      <c r="AA41" s="1">
        <f t="shared" si="2"/>
        <v>1000000000</v>
      </c>
      <c r="AB41" s="10" t="s">
        <v>799</v>
      </c>
      <c r="AC41" s="35"/>
    </row>
    <row r="42" spans="1:29" ht="56.25">
      <c r="A42" s="61"/>
      <c r="B42" s="61"/>
      <c r="C42" s="61"/>
      <c r="D42" s="61"/>
      <c r="E42" s="58"/>
      <c r="F42" s="58"/>
      <c r="G42" s="58"/>
      <c r="H42" s="58"/>
      <c r="I42" s="48" t="s">
        <v>299</v>
      </c>
      <c r="J42" s="117"/>
      <c r="K42" s="117"/>
      <c r="L42" s="117"/>
      <c r="M42" s="117"/>
      <c r="N42" s="117"/>
      <c r="O42" s="38" t="s">
        <v>802</v>
      </c>
      <c r="P42" s="38" t="s">
        <v>1161</v>
      </c>
      <c r="Q42" s="38" t="s">
        <v>717</v>
      </c>
      <c r="R42" s="3">
        <v>0</v>
      </c>
      <c r="S42" s="3">
        <v>0</v>
      </c>
      <c r="T42" s="3">
        <v>0</v>
      </c>
      <c r="U42" s="3">
        <v>280730496</v>
      </c>
      <c r="V42" s="3">
        <v>0</v>
      </c>
      <c r="W42" s="3">
        <v>0</v>
      </c>
      <c r="X42" s="3">
        <v>0</v>
      </c>
      <c r="Y42" s="3">
        <v>0</v>
      </c>
      <c r="Z42" s="3">
        <v>0</v>
      </c>
      <c r="AA42" s="1">
        <f t="shared" si="2"/>
        <v>280730496</v>
      </c>
      <c r="AB42" s="10" t="s">
        <v>799</v>
      </c>
      <c r="AC42" s="35"/>
    </row>
    <row r="43" spans="1:29" ht="56.25">
      <c r="A43" s="61"/>
      <c r="B43" s="61"/>
      <c r="C43" s="61"/>
      <c r="D43" s="61"/>
      <c r="E43" s="58"/>
      <c r="F43" s="58"/>
      <c r="G43" s="59"/>
      <c r="H43" s="59"/>
      <c r="I43" s="48" t="s">
        <v>300</v>
      </c>
      <c r="J43" s="116"/>
      <c r="K43" s="116"/>
      <c r="L43" s="116"/>
      <c r="M43" s="116"/>
      <c r="N43" s="116"/>
      <c r="O43" s="38" t="s">
        <v>803</v>
      </c>
      <c r="P43" s="38" t="s">
        <v>1162</v>
      </c>
      <c r="Q43" s="38" t="s">
        <v>714</v>
      </c>
      <c r="R43" s="3">
        <v>0</v>
      </c>
      <c r="S43" s="3">
        <v>0</v>
      </c>
      <c r="T43" s="3">
        <v>0</v>
      </c>
      <c r="U43" s="3">
        <v>1000000000</v>
      </c>
      <c r="V43" s="3">
        <v>0</v>
      </c>
      <c r="W43" s="3">
        <v>0</v>
      </c>
      <c r="X43" s="3">
        <v>0</v>
      </c>
      <c r="Y43" s="3">
        <v>0</v>
      </c>
      <c r="Z43" s="3">
        <v>0</v>
      </c>
      <c r="AA43" s="1">
        <f t="shared" si="2"/>
        <v>1000000000</v>
      </c>
      <c r="AB43" s="10" t="s">
        <v>799</v>
      </c>
      <c r="AC43" s="35"/>
    </row>
    <row r="44" spans="1:29" ht="12.75">
      <c r="A44" s="83" t="s">
        <v>71</v>
      </c>
      <c r="B44" s="67"/>
      <c r="C44" s="67"/>
      <c r="D44" s="67"/>
      <c r="E44" s="83"/>
      <c r="F44" s="67"/>
      <c r="G44" s="133"/>
      <c r="H44" s="133"/>
      <c r="I44" s="118"/>
      <c r="J44" s="74"/>
      <c r="K44" s="131"/>
      <c r="L44" s="74"/>
      <c r="M44" s="119"/>
      <c r="N44" s="120"/>
      <c r="O44" s="120"/>
      <c r="P44" s="120"/>
      <c r="Q44" s="120"/>
      <c r="R44" s="97">
        <f>SUM(R29:R40)</f>
        <v>0</v>
      </c>
      <c r="S44" s="97">
        <f>SUM(S29:S43)</f>
        <v>125000000</v>
      </c>
      <c r="T44" s="97">
        <f aca="true" t="shared" si="3" ref="T44:AA44">SUM(T29:T43)</f>
        <v>1550000000</v>
      </c>
      <c r="U44" s="97">
        <f t="shared" si="3"/>
        <v>11041990284.8</v>
      </c>
      <c r="V44" s="97">
        <f t="shared" si="3"/>
        <v>0</v>
      </c>
      <c r="W44" s="97">
        <f t="shared" si="3"/>
        <v>0</v>
      </c>
      <c r="X44" s="97">
        <f t="shared" si="3"/>
        <v>0</v>
      </c>
      <c r="Y44" s="97">
        <f t="shared" si="3"/>
        <v>0</v>
      </c>
      <c r="Z44" s="97">
        <f t="shared" si="3"/>
        <v>0</v>
      </c>
      <c r="AA44" s="97">
        <f t="shared" si="3"/>
        <v>12716990284.8</v>
      </c>
      <c r="AB44" s="67"/>
      <c r="AC44" s="75"/>
    </row>
    <row r="45" spans="1:29" ht="56.25">
      <c r="A45" s="60" t="s">
        <v>132</v>
      </c>
      <c r="B45" s="60">
        <v>3</v>
      </c>
      <c r="C45" s="60"/>
      <c r="D45" s="60"/>
      <c r="E45" s="60" t="s">
        <v>133</v>
      </c>
      <c r="F45" s="60" t="s">
        <v>361</v>
      </c>
      <c r="G45" s="60" t="s">
        <v>175</v>
      </c>
      <c r="H45" s="60" t="s">
        <v>375</v>
      </c>
      <c r="I45" s="41" t="s">
        <v>200</v>
      </c>
      <c r="J45" s="115" t="s">
        <v>641</v>
      </c>
      <c r="K45" s="188">
        <v>9.08</v>
      </c>
      <c r="L45" s="115" t="s">
        <v>642</v>
      </c>
      <c r="M45" s="188">
        <v>100</v>
      </c>
      <c r="N45" s="188">
        <v>300</v>
      </c>
      <c r="O45" s="47" t="s">
        <v>976</v>
      </c>
      <c r="P45" s="5" t="s">
        <v>1163</v>
      </c>
      <c r="Q45" s="6" t="s">
        <v>714</v>
      </c>
      <c r="R45" s="3">
        <v>0</v>
      </c>
      <c r="S45" s="64">
        <v>0</v>
      </c>
      <c r="T45" s="64">
        <v>0</v>
      </c>
      <c r="U45" s="64">
        <v>7000000000</v>
      </c>
      <c r="V45" s="64">
        <v>0</v>
      </c>
      <c r="W45" s="64">
        <v>0</v>
      </c>
      <c r="X45" s="64">
        <v>0</v>
      </c>
      <c r="Y45" s="64">
        <v>0</v>
      </c>
      <c r="Z45" s="64">
        <v>0</v>
      </c>
      <c r="AA45" s="1">
        <f t="shared" si="2"/>
        <v>7000000000</v>
      </c>
      <c r="AB45" s="10" t="s">
        <v>982</v>
      </c>
      <c r="AC45" s="65"/>
    </row>
    <row r="46" spans="1:29" ht="56.25">
      <c r="A46" s="61"/>
      <c r="B46" s="61"/>
      <c r="C46" s="61"/>
      <c r="D46" s="61"/>
      <c r="E46" s="61"/>
      <c r="F46" s="61"/>
      <c r="G46" s="61"/>
      <c r="H46" s="61"/>
      <c r="I46" s="41" t="s">
        <v>201</v>
      </c>
      <c r="J46" s="117"/>
      <c r="K46" s="117"/>
      <c r="L46" s="117"/>
      <c r="M46" s="117"/>
      <c r="N46" s="117"/>
      <c r="O46" s="44" t="s">
        <v>977</v>
      </c>
      <c r="P46" s="5" t="s">
        <v>1163</v>
      </c>
      <c r="Q46" s="6" t="s">
        <v>714</v>
      </c>
      <c r="R46" s="64">
        <v>0</v>
      </c>
      <c r="S46" s="64">
        <v>382000000</v>
      </c>
      <c r="T46" s="64">
        <v>0</v>
      </c>
      <c r="U46" s="64">
        <v>300000000</v>
      </c>
      <c r="V46" s="64">
        <v>0</v>
      </c>
      <c r="W46" s="64">
        <v>0</v>
      </c>
      <c r="X46" s="64">
        <v>0</v>
      </c>
      <c r="Y46" s="64">
        <v>0</v>
      </c>
      <c r="Z46" s="64">
        <v>0</v>
      </c>
      <c r="AA46" s="1">
        <f t="shared" si="2"/>
        <v>682000000</v>
      </c>
      <c r="AB46" s="10" t="s">
        <v>982</v>
      </c>
      <c r="AC46" s="65"/>
    </row>
    <row r="47" spans="1:29" ht="56.25">
      <c r="A47" s="61"/>
      <c r="B47" s="61"/>
      <c r="C47" s="61"/>
      <c r="D47" s="61"/>
      <c r="E47" s="61"/>
      <c r="F47" s="61"/>
      <c r="G47" s="61"/>
      <c r="H47" s="61"/>
      <c r="I47" s="41" t="s">
        <v>303</v>
      </c>
      <c r="J47" s="117"/>
      <c r="K47" s="117"/>
      <c r="L47" s="117"/>
      <c r="M47" s="117"/>
      <c r="N47" s="117"/>
      <c r="O47" s="44" t="s">
        <v>978</v>
      </c>
      <c r="P47" s="45" t="s">
        <v>1164</v>
      </c>
      <c r="Q47" s="6" t="s">
        <v>714</v>
      </c>
      <c r="R47" s="64">
        <v>0</v>
      </c>
      <c r="S47" s="64">
        <v>0</v>
      </c>
      <c r="T47" s="64">
        <v>0</v>
      </c>
      <c r="U47" s="64">
        <v>395000000</v>
      </c>
      <c r="V47" s="64">
        <v>0</v>
      </c>
      <c r="W47" s="64">
        <v>0</v>
      </c>
      <c r="X47" s="64">
        <v>0</v>
      </c>
      <c r="Y47" s="64">
        <v>0</v>
      </c>
      <c r="Z47" s="64">
        <v>0</v>
      </c>
      <c r="AA47" s="1">
        <f>SUM(R47:Z47)</f>
        <v>395000000</v>
      </c>
      <c r="AB47" s="10" t="s">
        <v>982</v>
      </c>
      <c r="AC47" s="65"/>
    </row>
    <row r="48" spans="1:29" ht="56.25">
      <c r="A48" s="61"/>
      <c r="B48" s="61"/>
      <c r="C48" s="61"/>
      <c r="D48" s="61"/>
      <c r="E48" s="61"/>
      <c r="F48" s="61"/>
      <c r="G48" s="61"/>
      <c r="H48" s="61"/>
      <c r="I48" s="41" t="s">
        <v>200</v>
      </c>
      <c r="J48" s="117"/>
      <c r="K48" s="117"/>
      <c r="L48" s="117"/>
      <c r="M48" s="117"/>
      <c r="N48" s="117"/>
      <c r="O48" s="44" t="s">
        <v>979</v>
      </c>
      <c r="P48" s="5" t="s">
        <v>1163</v>
      </c>
      <c r="Q48" s="6" t="s">
        <v>714</v>
      </c>
      <c r="R48" s="64">
        <v>0</v>
      </c>
      <c r="S48" s="64">
        <v>0</v>
      </c>
      <c r="T48" s="64">
        <v>0</v>
      </c>
      <c r="U48" s="64">
        <v>1280000000</v>
      </c>
      <c r="V48" s="64">
        <v>0</v>
      </c>
      <c r="W48" s="64">
        <v>0</v>
      </c>
      <c r="X48" s="64">
        <v>0</v>
      </c>
      <c r="Y48" s="64">
        <v>0</v>
      </c>
      <c r="Z48" s="64">
        <v>0</v>
      </c>
      <c r="AA48" s="1">
        <f t="shared" si="2"/>
        <v>1280000000</v>
      </c>
      <c r="AB48" s="10" t="s">
        <v>982</v>
      </c>
      <c r="AC48" s="65"/>
    </row>
    <row r="49" spans="1:29" ht="56.25">
      <c r="A49" s="61"/>
      <c r="B49" s="61"/>
      <c r="C49" s="61"/>
      <c r="D49" s="61"/>
      <c r="E49" s="61"/>
      <c r="F49" s="61"/>
      <c r="G49" s="61"/>
      <c r="H49" s="61"/>
      <c r="I49" s="41" t="s">
        <v>201</v>
      </c>
      <c r="J49" s="116"/>
      <c r="K49" s="116"/>
      <c r="L49" s="116"/>
      <c r="M49" s="116"/>
      <c r="N49" s="116"/>
      <c r="O49" s="44" t="s">
        <v>981</v>
      </c>
      <c r="P49" s="5" t="s">
        <v>1163</v>
      </c>
      <c r="Q49" s="6" t="s">
        <v>714</v>
      </c>
      <c r="R49" s="64">
        <v>0</v>
      </c>
      <c r="S49" s="64">
        <v>0</v>
      </c>
      <c r="T49" s="64">
        <v>0</v>
      </c>
      <c r="U49" s="64">
        <v>546000000</v>
      </c>
      <c r="V49" s="64">
        <v>0</v>
      </c>
      <c r="W49" s="64">
        <v>0</v>
      </c>
      <c r="X49" s="64">
        <v>0</v>
      </c>
      <c r="Y49" s="64">
        <v>0</v>
      </c>
      <c r="Z49" s="64">
        <v>0</v>
      </c>
      <c r="AA49" s="1">
        <f t="shared" si="2"/>
        <v>546000000</v>
      </c>
      <c r="AB49" s="10" t="s">
        <v>982</v>
      </c>
      <c r="AC49" s="65"/>
    </row>
    <row r="50" spans="1:29" ht="90">
      <c r="A50" s="61"/>
      <c r="B50" s="61"/>
      <c r="C50" s="61"/>
      <c r="D50" s="61"/>
      <c r="E50" s="61"/>
      <c r="F50" s="61"/>
      <c r="G50" s="61"/>
      <c r="H50" s="61"/>
      <c r="I50" s="41" t="s">
        <v>202</v>
      </c>
      <c r="J50" s="115" t="s">
        <v>643</v>
      </c>
      <c r="K50" s="188">
        <v>5.55</v>
      </c>
      <c r="L50" s="115" t="s">
        <v>644</v>
      </c>
      <c r="M50" s="188">
        <v>250</v>
      </c>
      <c r="N50" s="188">
        <v>250</v>
      </c>
      <c r="O50" s="44" t="s">
        <v>990</v>
      </c>
      <c r="P50" s="45" t="s">
        <v>1165</v>
      </c>
      <c r="Q50" s="6" t="s">
        <v>714</v>
      </c>
      <c r="R50" s="64">
        <v>0</v>
      </c>
      <c r="S50" s="64">
        <v>245000000</v>
      </c>
      <c r="T50" s="64">
        <v>0</v>
      </c>
      <c r="U50" s="64">
        <v>300000000</v>
      </c>
      <c r="V50" s="64">
        <v>0</v>
      </c>
      <c r="W50" s="64">
        <v>0</v>
      </c>
      <c r="X50" s="64">
        <v>0</v>
      </c>
      <c r="Y50" s="64">
        <v>0</v>
      </c>
      <c r="Z50" s="64">
        <v>0</v>
      </c>
      <c r="AA50" s="1">
        <f>SUM(R50:Z50)</f>
        <v>545000000</v>
      </c>
      <c r="AB50" s="10" t="s">
        <v>831</v>
      </c>
      <c r="AC50" s="10" t="s">
        <v>830</v>
      </c>
    </row>
    <row r="51" spans="1:29" ht="78.75">
      <c r="A51" s="61"/>
      <c r="B51" s="61"/>
      <c r="C51" s="61"/>
      <c r="D51" s="61"/>
      <c r="E51" s="61"/>
      <c r="F51" s="61"/>
      <c r="G51" s="61"/>
      <c r="H51" s="61"/>
      <c r="I51" s="41" t="s">
        <v>301</v>
      </c>
      <c r="J51" s="117"/>
      <c r="K51" s="117"/>
      <c r="L51" s="117"/>
      <c r="M51" s="117"/>
      <c r="N51" s="117"/>
      <c r="O51" s="44" t="s">
        <v>832</v>
      </c>
      <c r="P51" s="45" t="s">
        <v>1165</v>
      </c>
      <c r="Q51" s="6" t="s">
        <v>717</v>
      </c>
      <c r="R51" s="64">
        <v>0</v>
      </c>
      <c r="S51" s="64">
        <v>0</v>
      </c>
      <c r="T51" s="64">
        <v>0</v>
      </c>
      <c r="U51" s="64">
        <v>544600000</v>
      </c>
      <c r="V51" s="64">
        <v>0</v>
      </c>
      <c r="W51" s="64">
        <v>0</v>
      </c>
      <c r="X51" s="64">
        <v>0</v>
      </c>
      <c r="Y51" s="64">
        <v>0</v>
      </c>
      <c r="Z51" s="64">
        <v>0</v>
      </c>
      <c r="AA51" s="1">
        <f t="shared" si="2"/>
        <v>544600000</v>
      </c>
      <c r="AB51" s="10" t="s">
        <v>831</v>
      </c>
      <c r="AC51" s="65"/>
    </row>
    <row r="52" spans="1:29" ht="168.75">
      <c r="A52" s="61"/>
      <c r="B52" s="61"/>
      <c r="C52" s="61"/>
      <c r="D52" s="61"/>
      <c r="E52" s="61"/>
      <c r="F52" s="61"/>
      <c r="G52" s="61"/>
      <c r="H52" s="61"/>
      <c r="I52" s="41" t="s">
        <v>202</v>
      </c>
      <c r="J52" s="117"/>
      <c r="K52" s="117"/>
      <c r="L52" s="117"/>
      <c r="M52" s="117"/>
      <c r="N52" s="117"/>
      <c r="O52" s="44" t="s">
        <v>991</v>
      </c>
      <c r="P52" s="45" t="s">
        <v>1165</v>
      </c>
      <c r="Q52" s="6" t="s">
        <v>714</v>
      </c>
      <c r="R52" s="64">
        <v>0</v>
      </c>
      <c r="S52" s="64">
        <v>0</v>
      </c>
      <c r="T52" s="64">
        <v>0</v>
      </c>
      <c r="U52" s="64">
        <v>1220000000</v>
      </c>
      <c r="V52" s="64">
        <v>0</v>
      </c>
      <c r="W52" s="64">
        <v>0</v>
      </c>
      <c r="X52" s="64">
        <v>0</v>
      </c>
      <c r="Y52" s="64">
        <v>0</v>
      </c>
      <c r="Z52" s="64">
        <v>0</v>
      </c>
      <c r="AA52" s="1">
        <f t="shared" si="2"/>
        <v>1220000000</v>
      </c>
      <c r="AB52" s="10" t="s">
        <v>831</v>
      </c>
      <c r="AC52" s="10" t="s">
        <v>835</v>
      </c>
    </row>
    <row r="53" spans="1:29" ht="90">
      <c r="A53" s="61"/>
      <c r="B53" s="61"/>
      <c r="C53" s="61"/>
      <c r="D53" s="61"/>
      <c r="E53" s="61"/>
      <c r="F53" s="61"/>
      <c r="G53" s="61"/>
      <c r="H53" s="61"/>
      <c r="I53" s="41" t="s">
        <v>302</v>
      </c>
      <c r="J53" s="116"/>
      <c r="K53" s="116"/>
      <c r="L53" s="116"/>
      <c r="M53" s="116"/>
      <c r="N53" s="116"/>
      <c r="O53" s="44" t="s">
        <v>833</v>
      </c>
      <c r="P53" s="45" t="s">
        <v>1165</v>
      </c>
      <c r="Q53" s="6" t="s">
        <v>717</v>
      </c>
      <c r="R53" s="64">
        <v>0</v>
      </c>
      <c r="S53" s="64">
        <v>0</v>
      </c>
      <c r="T53" s="64">
        <v>0</v>
      </c>
      <c r="U53" s="64">
        <v>375900121.45</v>
      </c>
      <c r="V53" s="64">
        <v>0</v>
      </c>
      <c r="W53" s="64">
        <v>0</v>
      </c>
      <c r="X53" s="64">
        <v>0</v>
      </c>
      <c r="Y53" s="64">
        <v>0</v>
      </c>
      <c r="Z53" s="64">
        <v>0</v>
      </c>
      <c r="AA53" s="1">
        <f t="shared" si="2"/>
        <v>375900121.45</v>
      </c>
      <c r="AB53" s="10" t="s">
        <v>831</v>
      </c>
      <c r="AC53" s="10" t="s">
        <v>834</v>
      </c>
    </row>
    <row r="54" spans="1:29" ht="78.75">
      <c r="A54" s="61"/>
      <c r="B54" s="61"/>
      <c r="C54" s="61"/>
      <c r="D54" s="61"/>
      <c r="E54" s="61"/>
      <c r="F54" s="61"/>
      <c r="G54" s="61"/>
      <c r="H54" s="61"/>
      <c r="I54" s="41" t="s">
        <v>304</v>
      </c>
      <c r="J54" s="32" t="s">
        <v>647</v>
      </c>
      <c r="K54" s="207">
        <v>2.51</v>
      </c>
      <c r="L54" s="32" t="s">
        <v>648</v>
      </c>
      <c r="M54" s="8">
        <v>200</v>
      </c>
      <c r="N54" s="196">
        <v>200</v>
      </c>
      <c r="O54" s="44" t="s">
        <v>808</v>
      </c>
      <c r="P54" s="45" t="s">
        <v>1166</v>
      </c>
      <c r="Q54" s="6" t="s">
        <v>714</v>
      </c>
      <c r="R54" s="64">
        <v>0</v>
      </c>
      <c r="S54" s="64">
        <v>0</v>
      </c>
      <c r="T54" s="64">
        <v>0</v>
      </c>
      <c r="U54" s="64">
        <v>500000000</v>
      </c>
      <c r="V54" s="64">
        <v>0</v>
      </c>
      <c r="W54" s="64">
        <v>0</v>
      </c>
      <c r="X54" s="64">
        <v>0</v>
      </c>
      <c r="Y54" s="64">
        <v>0</v>
      </c>
      <c r="Z54" s="64">
        <v>0</v>
      </c>
      <c r="AA54" s="1">
        <f t="shared" si="2"/>
        <v>500000000</v>
      </c>
      <c r="AB54" s="9" t="s">
        <v>805</v>
      </c>
      <c r="AC54" s="65"/>
    </row>
    <row r="55" spans="1:29" ht="56.25">
      <c r="A55" s="61"/>
      <c r="B55" s="61"/>
      <c r="C55" s="61"/>
      <c r="D55" s="61"/>
      <c r="E55" s="61"/>
      <c r="F55" s="61"/>
      <c r="G55" s="61"/>
      <c r="H55" s="61"/>
      <c r="I55" s="41" t="s">
        <v>315</v>
      </c>
      <c r="J55" s="32" t="s">
        <v>645</v>
      </c>
      <c r="K55" s="55"/>
      <c r="L55" s="32" t="s">
        <v>646</v>
      </c>
      <c r="M55" s="8">
        <v>300</v>
      </c>
      <c r="N55" s="196">
        <v>0</v>
      </c>
      <c r="O55" s="44" t="s">
        <v>980</v>
      </c>
      <c r="P55" s="45" t="s">
        <v>1167</v>
      </c>
      <c r="Q55" s="6" t="s">
        <v>714</v>
      </c>
      <c r="R55" s="64">
        <v>0</v>
      </c>
      <c r="S55" s="64">
        <v>0</v>
      </c>
      <c r="T55" s="64">
        <v>0</v>
      </c>
      <c r="U55" s="64">
        <v>475706013.65</v>
      </c>
      <c r="V55" s="64">
        <v>0</v>
      </c>
      <c r="W55" s="64">
        <v>0</v>
      </c>
      <c r="X55" s="64">
        <v>0</v>
      </c>
      <c r="Y55" s="64">
        <v>0</v>
      </c>
      <c r="Z55" s="64">
        <v>0</v>
      </c>
      <c r="AA55" s="1">
        <f t="shared" si="2"/>
        <v>475706013.65</v>
      </c>
      <c r="AB55" s="10" t="s">
        <v>799</v>
      </c>
      <c r="AC55" s="65"/>
    </row>
    <row r="56" spans="1:29" ht="12.75">
      <c r="A56" s="138" t="s">
        <v>71</v>
      </c>
      <c r="B56" s="137"/>
      <c r="C56" s="137"/>
      <c r="D56" s="137"/>
      <c r="E56" s="67"/>
      <c r="F56" s="67"/>
      <c r="G56" s="67"/>
      <c r="H56" s="67"/>
      <c r="I56" s="76"/>
      <c r="J56" s="69"/>
      <c r="K56" s="127"/>
      <c r="L56" s="69"/>
      <c r="M56" s="78"/>
      <c r="N56" s="79"/>
      <c r="O56" s="80"/>
      <c r="P56" s="81"/>
      <c r="Q56" s="82"/>
      <c r="R56" s="85">
        <f>SUM(R45:R55)</f>
        <v>0</v>
      </c>
      <c r="S56" s="85">
        <f aca="true" t="shared" si="4" ref="S56:AA56">SUM(S45:S55)</f>
        <v>627000000</v>
      </c>
      <c r="T56" s="85">
        <f t="shared" si="4"/>
        <v>0</v>
      </c>
      <c r="U56" s="85">
        <f t="shared" si="4"/>
        <v>12937206135.1</v>
      </c>
      <c r="V56" s="85">
        <f t="shared" si="4"/>
        <v>0</v>
      </c>
      <c r="W56" s="85">
        <f t="shared" si="4"/>
        <v>0</v>
      </c>
      <c r="X56" s="85">
        <f t="shared" si="4"/>
        <v>0</v>
      </c>
      <c r="Y56" s="85">
        <f t="shared" si="4"/>
        <v>0</v>
      </c>
      <c r="Z56" s="85">
        <f t="shared" si="4"/>
        <v>0</v>
      </c>
      <c r="AA56" s="85">
        <f t="shared" si="4"/>
        <v>13564206135.1</v>
      </c>
      <c r="AB56" s="67"/>
      <c r="AC56" s="83"/>
    </row>
    <row r="57" spans="1:29" ht="12.75">
      <c r="A57" s="99" t="s">
        <v>30</v>
      </c>
      <c r="B57" s="100"/>
      <c r="C57" s="100"/>
      <c r="D57" s="100"/>
      <c r="E57" s="100"/>
      <c r="F57" s="100"/>
      <c r="G57" s="100"/>
      <c r="H57" s="100"/>
      <c r="I57" s="100"/>
      <c r="J57" s="100"/>
      <c r="K57" s="101"/>
      <c r="L57" s="100"/>
      <c r="M57" s="100"/>
      <c r="N57" s="100"/>
      <c r="O57" s="100"/>
      <c r="P57" s="100"/>
      <c r="Q57" s="100"/>
      <c r="R57" s="102">
        <f aca="true" t="shared" si="5" ref="R57:AA57">+R56+R44+R28</f>
        <v>0</v>
      </c>
      <c r="S57" s="102">
        <f t="shared" si="5"/>
        <v>752000000</v>
      </c>
      <c r="T57" s="102">
        <f t="shared" si="5"/>
        <v>1550000000</v>
      </c>
      <c r="U57" s="102">
        <f t="shared" si="5"/>
        <v>46907690146.9</v>
      </c>
      <c r="V57" s="102">
        <f t="shared" si="5"/>
        <v>0</v>
      </c>
      <c r="W57" s="102">
        <f t="shared" si="5"/>
        <v>0</v>
      </c>
      <c r="X57" s="102">
        <f t="shared" si="5"/>
        <v>0</v>
      </c>
      <c r="Y57" s="102">
        <f t="shared" si="5"/>
        <v>0</v>
      </c>
      <c r="Z57" s="102">
        <f t="shared" si="5"/>
        <v>0</v>
      </c>
      <c r="AA57" s="102">
        <f t="shared" si="5"/>
        <v>49209690146.9</v>
      </c>
      <c r="AB57" s="100"/>
      <c r="AC57" s="100"/>
    </row>
  </sheetData>
  <sheetProtection/>
  <mergeCells count="24">
    <mergeCell ref="AB16:AB17"/>
    <mergeCell ref="AC16:AC17"/>
    <mergeCell ref="I16:I17"/>
    <mergeCell ref="J16:J17"/>
    <mergeCell ref="K16:K17"/>
    <mergeCell ref="L16:N16"/>
    <mergeCell ref="R16:Z16"/>
    <mergeCell ref="AA16:AA17"/>
    <mergeCell ref="C12:P12"/>
    <mergeCell ref="I13:U13"/>
    <mergeCell ref="A16:A17"/>
    <mergeCell ref="B16:B17"/>
    <mergeCell ref="C16:C17"/>
    <mergeCell ref="D16:D17"/>
    <mergeCell ref="E16:E17"/>
    <mergeCell ref="F16:F17"/>
    <mergeCell ref="G16:G17"/>
    <mergeCell ref="H16:H17"/>
    <mergeCell ref="A1:AB1"/>
    <mergeCell ref="A2:AB2"/>
    <mergeCell ref="A3:AB3"/>
    <mergeCell ref="A4:AB4"/>
    <mergeCell ref="A5:AB5"/>
    <mergeCell ref="I11:J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Gobernación de Arauca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si_mauricio</dc:creator>
  <cp:keywords/>
  <dc:description/>
  <cp:lastModifiedBy>Mayra Leguizamon</cp:lastModifiedBy>
  <cp:lastPrinted>2011-03-28T12:57:11Z</cp:lastPrinted>
  <dcterms:created xsi:type="dcterms:W3CDTF">2004-09-27T14:54:18Z</dcterms:created>
  <dcterms:modified xsi:type="dcterms:W3CDTF">2014-05-30T20:08:51Z</dcterms:modified>
  <cp:category/>
  <cp:version/>
  <cp:contentType/>
  <cp:contentStatus/>
</cp:coreProperties>
</file>