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E452CC09-0EE2-4F60-84E2-9CAACDE0A4A2}" xr6:coauthVersionLast="47" xr6:coauthVersionMax="47" xr10:uidLastSave="{00000000-0000-0000-0000-000000000000}"/>
  <bookViews>
    <workbookView xWindow="390" yWindow="390" windowWidth="13710" windowHeight="15480" tabRatio="851" xr2:uid="{00000000-000D-0000-FFFF-FFFF00000000}"/>
  </bookViews>
  <sheets>
    <sheet name="PLANEACION " sheetId="32" r:id="rId1"/>
    <sheet name="S GENERAL" sheetId="26" r:id="rId2"/>
    <sheet name="HACIENDA" sheetId="29" r:id="rId3"/>
    <sheet name="CONTROL INTERNO" sheetId="27" state="hidden" r:id="rId4"/>
    <sheet name="CULTURA" sheetId="38" r:id="rId5"/>
    <sheet name="DEPORTES" sheetId="36" r:id="rId6"/>
    <sheet name="SALUD" sheetId="33" r:id="rId7"/>
    <sheet name="DESPACHO" sheetId="30" r:id="rId8"/>
    <sheet name="P SOCIALES" sheetId="35" r:id="rId9"/>
    <sheet name="TALENTO HUMANO" sheetId="42" r:id="rId10"/>
    <sheet name="SISBEN" sheetId="34" r:id="rId11"/>
  </sheets>
  <definedNames>
    <definedName name="_xlnm.Print_Area" localSheetId="0">'PLANEACION '!$A$1:$K$66</definedName>
    <definedName name="_xlnm.Print_Titles" localSheetId="3">'CONTROL INTERNO'!$6:$7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32" l="1"/>
  <c r="N16" i="32" s="1"/>
  <c r="M15" i="32"/>
  <c r="N15" i="32" s="1"/>
  <c r="N41" i="34" l="1"/>
  <c r="O41" i="34" s="1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 s="1"/>
  <c r="N42" i="29" l="1"/>
  <c r="O42" i="29" s="1"/>
  <c r="N35" i="29"/>
  <c r="O35" i="29"/>
  <c r="N27" i="29"/>
  <c r="O27" i="29" s="1"/>
  <c r="N16" i="29"/>
  <c r="O16" i="29" s="1"/>
  <c r="Q57" i="27" l="1"/>
  <c r="R57" i="27" s="1"/>
  <c r="Q56" i="27"/>
  <c r="R56" i="27" s="1"/>
  <c r="Q55" i="27"/>
  <c r="R55" i="27" s="1"/>
  <c r="Q54" i="27"/>
  <c r="R54" i="27" s="1"/>
  <c r="Q53" i="27"/>
  <c r="R53" i="27" s="1"/>
  <c r="Q52" i="27"/>
  <c r="R52" i="27" s="1"/>
  <c r="Q51" i="27"/>
  <c r="R51" i="27" s="1"/>
  <c r="Q50" i="27"/>
  <c r="R50" i="27" s="1"/>
  <c r="Q49" i="27"/>
  <c r="R49" i="27" s="1"/>
  <c r="Q48" i="27"/>
  <c r="R48" i="27" s="1"/>
  <c r="Q47" i="27"/>
  <c r="R47" i="27" s="1"/>
  <c r="Q46" i="27"/>
  <c r="R46" i="27" s="1"/>
  <c r="Q45" i="27"/>
  <c r="R45" i="27" s="1"/>
  <c r="Q44" i="27"/>
  <c r="R44" i="27" s="1"/>
  <c r="Q43" i="27"/>
  <c r="R43" i="27" s="1"/>
  <c r="Q42" i="27"/>
  <c r="R42" i="27" s="1"/>
  <c r="Q41" i="27"/>
  <c r="R41" i="27" s="1"/>
  <c r="Q40" i="27"/>
  <c r="R40" i="27" s="1"/>
  <c r="Q39" i="27"/>
  <c r="R39" i="27" s="1"/>
  <c r="Q38" i="27"/>
  <c r="R38" i="27" s="1"/>
  <c r="Q37" i="27"/>
  <c r="R37" i="27" s="1"/>
  <c r="Q36" i="27"/>
  <c r="R36" i="27" s="1"/>
  <c r="Q35" i="27"/>
  <c r="R35" i="27" s="1"/>
  <c r="Q34" i="27"/>
  <c r="R34" i="27" s="1"/>
  <c r="N34" i="27"/>
  <c r="N35" i="27" s="1"/>
  <c r="N36" i="27" s="1"/>
  <c r="N37" i="27" s="1"/>
  <c r="N38" i="27" s="1"/>
  <c r="N39" i="27" s="1"/>
  <c r="N40" i="27" s="1"/>
  <c r="N41" i="27" s="1"/>
  <c r="N42" i="27" s="1"/>
  <c r="N43" i="27" s="1"/>
  <c r="N44" i="27" s="1"/>
  <c r="N45" i="27" s="1"/>
  <c r="N46" i="27" s="1"/>
  <c r="N47" i="27" s="1"/>
  <c r="N48" i="27" s="1"/>
  <c r="N49" i="27" s="1"/>
  <c r="N50" i="27" s="1"/>
  <c r="N51" i="27" s="1"/>
  <c r="N52" i="27" s="1"/>
  <c r="N53" i="27" s="1"/>
  <c r="N54" i="27" s="1"/>
  <c r="N55" i="27" s="1"/>
  <c r="N56" i="27" s="1"/>
  <c r="N57" i="27" s="1"/>
  <c r="M34" i="27"/>
  <c r="M35" i="27" s="1"/>
  <c r="M36" i="27" s="1"/>
  <c r="M37" i="27" s="1"/>
  <c r="M38" i="27" s="1"/>
  <c r="M39" i="27" s="1"/>
  <c r="M40" i="27" s="1"/>
  <c r="M41" i="27" s="1"/>
  <c r="M42" i="27" s="1"/>
  <c r="M43" i="27" s="1"/>
  <c r="M44" i="27" s="1"/>
  <c r="M45" i="27" s="1"/>
  <c r="M46" i="27" s="1"/>
  <c r="M47" i="27" s="1"/>
  <c r="M48" i="27" s="1"/>
  <c r="M49" i="27" s="1"/>
  <c r="M50" i="27" s="1"/>
  <c r="M51" i="27" s="1"/>
  <c r="M52" i="27" s="1"/>
  <c r="M53" i="27" s="1"/>
  <c r="M54" i="27" s="1"/>
  <c r="M55" i="27" s="1"/>
  <c r="M56" i="27" s="1"/>
  <c r="M57" i="27" s="1"/>
  <c r="Q33" i="27"/>
  <c r="R33" i="27" s="1"/>
  <c r="Q32" i="27"/>
  <c r="R32" i="27" s="1"/>
  <c r="Q31" i="27"/>
  <c r="R31" i="27" s="1"/>
  <c r="Q30" i="27"/>
  <c r="R30" i="27" s="1"/>
  <c r="Q29" i="27"/>
  <c r="R29" i="27" s="1"/>
  <c r="Q28" i="27"/>
  <c r="R28" i="27" s="1"/>
  <c r="Q27" i="27"/>
  <c r="R27" i="27" s="1"/>
  <c r="Q26" i="27"/>
  <c r="R26" i="27" s="1"/>
  <c r="Q25" i="27"/>
  <c r="R25" i="27" s="1"/>
  <c r="Q24" i="27"/>
  <c r="R24" i="27" s="1"/>
  <c r="Q23" i="27"/>
  <c r="R23" i="27" s="1"/>
  <c r="Q22" i="27"/>
  <c r="R22" i="27" s="1"/>
  <c r="Q18" i="27"/>
  <c r="R18" i="27" s="1"/>
  <c r="Q17" i="27"/>
  <c r="R17" i="27" s="1"/>
  <c r="Q16" i="27"/>
  <c r="R16" i="27" s="1"/>
  <c r="Q15" i="27"/>
  <c r="R15" i="27" s="1"/>
  <c r="Q14" i="27"/>
  <c r="R14" i="27" s="1"/>
  <c r="Q13" i="27"/>
  <c r="R13" i="27" s="1"/>
  <c r="Q12" i="27"/>
  <c r="R12" i="27" s="1"/>
  <c r="Q11" i="27"/>
  <c r="R11" i="27" s="1"/>
  <c r="Q10" i="27"/>
  <c r="R10" i="27" s="1"/>
  <c r="Q9" i="27"/>
  <c r="R9" i="27" s="1"/>
  <c r="Q8" i="27"/>
  <c r="R8" i="27" s="1"/>
  <c r="N23" i="42" l="1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O16" i="42"/>
  <c r="N15" i="42"/>
  <c r="O15" i="42" s="1"/>
  <c r="O14" i="42"/>
  <c r="N13" i="42"/>
  <c r="O13" i="42" s="1"/>
  <c r="N12" i="42"/>
  <c r="O12" i="42" s="1"/>
  <c r="N32" i="35" l="1"/>
  <c r="O32" i="35" s="1"/>
  <c r="N33" i="35"/>
  <c r="O33" i="35"/>
  <c r="N34" i="35"/>
  <c r="O34" i="35" s="1"/>
  <c r="N35" i="35"/>
  <c r="O35" i="35"/>
  <c r="N36" i="35"/>
  <c r="O36" i="35" s="1"/>
  <c r="N37" i="35"/>
  <c r="O37" i="35" s="1"/>
  <c r="N38" i="35"/>
  <c r="O38" i="35" s="1"/>
  <c r="N39" i="35"/>
  <c r="O39" i="35" s="1"/>
  <c r="N40" i="35"/>
  <c r="O40" i="35" s="1"/>
  <c r="N10" i="35"/>
  <c r="O10" i="35" s="1"/>
  <c r="N11" i="35"/>
  <c r="O11" i="35" s="1"/>
  <c r="N12" i="35"/>
  <c r="O12" i="35" s="1"/>
  <c r="N13" i="35"/>
  <c r="O13" i="35" s="1"/>
  <c r="N14" i="35"/>
  <c r="O14" i="35" s="1"/>
  <c r="N15" i="35"/>
  <c r="O15" i="35" s="1"/>
  <c r="N16" i="35"/>
  <c r="O16" i="35" s="1"/>
  <c r="N17" i="35"/>
  <c r="O17" i="35"/>
  <c r="N18" i="35"/>
  <c r="O18" i="35" s="1"/>
  <c r="N19" i="35"/>
  <c r="O19" i="35"/>
  <c r="N20" i="35"/>
  <c r="O20" i="35" s="1"/>
  <c r="N21" i="35"/>
  <c r="O21" i="35" s="1"/>
  <c r="N22" i="35"/>
  <c r="O22" i="35" s="1"/>
  <c r="N23" i="35"/>
  <c r="O23" i="35" s="1"/>
  <c r="N24" i="35"/>
  <c r="O24" i="35" s="1"/>
  <c r="N25" i="35"/>
  <c r="O25" i="35" s="1"/>
  <c r="N26" i="35"/>
  <c r="O26" i="35" s="1"/>
  <c r="N27" i="35"/>
  <c r="O27" i="35" s="1"/>
  <c r="N28" i="35"/>
  <c r="O28" i="35" s="1"/>
  <c r="N46" i="30" l="1"/>
  <c r="O46" i="30" s="1"/>
  <c r="N45" i="30"/>
  <c r="O45" i="30" s="1"/>
  <c r="N44" i="30"/>
  <c r="O44" i="30" s="1"/>
  <c r="N43" i="30"/>
  <c r="O43" i="30" s="1"/>
  <c r="N42" i="30"/>
  <c r="O42" i="30" s="1"/>
  <c r="N41" i="30"/>
  <c r="O41" i="30" s="1"/>
  <c r="N40" i="30"/>
  <c r="O40" i="30" s="1"/>
  <c r="N39" i="30"/>
  <c r="O39" i="30" s="1"/>
  <c r="N38" i="30"/>
  <c r="O38" i="30" s="1"/>
  <c r="N36" i="30"/>
  <c r="O36" i="30" s="1"/>
  <c r="N35" i="30"/>
  <c r="O35" i="30" s="1"/>
  <c r="N34" i="30"/>
  <c r="O34" i="30" s="1"/>
  <c r="N33" i="30"/>
  <c r="O33" i="30" s="1"/>
  <c r="N32" i="30"/>
  <c r="O32" i="30" s="1"/>
  <c r="N31" i="30"/>
  <c r="O31" i="30" s="1"/>
  <c r="N30" i="30"/>
  <c r="O30" i="30" s="1"/>
  <c r="N29" i="30"/>
  <c r="O29" i="30" s="1"/>
  <c r="N28" i="30"/>
  <c r="O28" i="30" s="1"/>
  <c r="N27" i="30"/>
  <c r="O27" i="30" s="1"/>
  <c r="N26" i="30"/>
  <c r="O26" i="30" s="1"/>
  <c r="N25" i="30"/>
  <c r="O25" i="30" s="1"/>
  <c r="N24" i="30"/>
  <c r="O24" i="30" s="1"/>
  <c r="N23" i="30"/>
  <c r="O23" i="30" s="1"/>
  <c r="N22" i="30"/>
  <c r="O22" i="30" s="1"/>
  <c r="N21" i="30"/>
  <c r="O21" i="30" s="1"/>
  <c r="N20" i="30"/>
  <c r="O20" i="30" s="1"/>
  <c r="N19" i="30"/>
  <c r="O19" i="30" s="1"/>
  <c r="N18" i="30"/>
  <c r="O18" i="30" s="1"/>
  <c r="N17" i="30"/>
  <c r="O17" i="30" s="1"/>
  <c r="N16" i="30"/>
  <c r="O16" i="30" s="1"/>
  <c r="N15" i="30"/>
  <c r="O15" i="30" s="1"/>
  <c r="N14" i="30"/>
  <c r="O14" i="30" s="1"/>
  <c r="N13" i="30"/>
  <c r="O13" i="30" s="1"/>
  <c r="N12" i="30"/>
  <c r="O12" i="30" s="1"/>
  <c r="N11" i="30"/>
  <c r="O11" i="30" s="1"/>
  <c r="N10" i="30"/>
  <c r="O10" i="30" s="1"/>
  <c r="N9" i="30"/>
  <c r="O9" i="30" s="1"/>
  <c r="N45" i="29" l="1"/>
  <c r="O45" i="29" s="1"/>
  <c r="N44" i="29"/>
  <c r="O44" i="29" s="1"/>
  <c r="N43" i="29"/>
  <c r="O43" i="29" s="1"/>
  <c r="N41" i="29"/>
  <c r="O41" i="29" s="1"/>
  <c r="N40" i="29"/>
  <c r="O40" i="29" s="1"/>
  <c r="N39" i="29"/>
  <c r="O39" i="29" s="1"/>
  <c r="N38" i="29"/>
  <c r="O38" i="29" s="1"/>
  <c r="N37" i="29"/>
  <c r="O37" i="29" s="1"/>
  <c r="N36" i="29"/>
  <c r="O36" i="29" s="1"/>
  <c r="N34" i="29"/>
  <c r="O34" i="29" s="1"/>
  <c r="N33" i="29"/>
  <c r="O33" i="29" s="1"/>
  <c r="N32" i="29"/>
  <c r="O32" i="29" s="1"/>
  <c r="N31" i="29"/>
  <c r="O31" i="29" s="1"/>
  <c r="N30" i="29"/>
  <c r="O30" i="29" s="1"/>
  <c r="N29" i="29"/>
  <c r="O29" i="29" s="1"/>
  <c r="N28" i="29"/>
  <c r="O28" i="29" s="1"/>
  <c r="N26" i="29"/>
  <c r="O26" i="29" s="1"/>
  <c r="N25" i="29"/>
  <c r="O25" i="29" s="1"/>
  <c r="N24" i="29"/>
  <c r="O24" i="29" s="1"/>
  <c r="N23" i="29"/>
  <c r="O23" i="29" s="1"/>
  <c r="N22" i="29"/>
  <c r="O22" i="29" s="1"/>
  <c r="N21" i="29"/>
  <c r="O21" i="29" s="1"/>
  <c r="N20" i="29"/>
  <c r="O20" i="29" s="1"/>
  <c r="N19" i="29"/>
  <c r="O19" i="29" s="1"/>
  <c r="N18" i="29"/>
  <c r="O18" i="29" s="1"/>
  <c r="N17" i="29"/>
  <c r="O17" i="29" s="1"/>
  <c r="N15" i="29"/>
  <c r="O15" i="29" s="1"/>
  <c r="N14" i="29"/>
  <c r="O14" i="29" s="1"/>
  <c r="N13" i="29"/>
  <c r="O13" i="29" s="1"/>
  <c r="N12" i="29"/>
  <c r="O12" i="29" s="1"/>
  <c r="N11" i="29"/>
  <c r="O11" i="29" s="1"/>
  <c r="N133" i="26" l="1"/>
  <c r="O133" i="26" s="1"/>
  <c r="O132" i="26"/>
  <c r="O131" i="26"/>
  <c r="O130" i="26"/>
  <c r="O129" i="26"/>
  <c r="O128" i="26"/>
  <c r="O127" i="26"/>
  <c r="O126" i="26"/>
  <c r="O125" i="26"/>
  <c r="O124" i="26"/>
  <c r="O123" i="26"/>
  <c r="O122" i="26"/>
  <c r="O121" i="26"/>
  <c r="O120" i="26"/>
  <c r="O119" i="26"/>
  <c r="O118" i="26"/>
  <c r="O117" i="26"/>
  <c r="O116" i="26"/>
  <c r="O115" i="26"/>
  <c r="O114" i="26"/>
  <c r="O113" i="26"/>
  <c r="O112" i="26"/>
  <c r="O111" i="26"/>
  <c r="O110" i="26"/>
  <c r="O109" i="26"/>
  <c r="O108" i="26"/>
  <c r="O107" i="26"/>
  <c r="O106" i="26"/>
  <c r="O105" i="26"/>
  <c r="O104" i="26"/>
  <c r="O103" i="26"/>
  <c r="O102" i="26"/>
  <c r="O101" i="26"/>
  <c r="O100" i="26"/>
  <c r="O99" i="26"/>
  <c r="O98" i="26"/>
  <c r="O97" i="26"/>
  <c r="O96" i="26"/>
  <c r="O95" i="26"/>
  <c r="O94" i="26"/>
  <c r="O93" i="26"/>
  <c r="O92" i="26"/>
  <c r="O91" i="26"/>
  <c r="O90" i="26"/>
  <c r="O89" i="26"/>
  <c r="O88" i="26"/>
  <c r="O87" i="26"/>
  <c r="O86" i="26"/>
  <c r="O85" i="26"/>
  <c r="N84" i="26"/>
  <c r="O84" i="26" s="1"/>
  <c r="N83" i="26"/>
  <c r="O83" i="26" s="1"/>
  <c r="N82" i="26"/>
  <c r="O82" i="26" s="1"/>
  <c r="N81" i="26"/>
  <c r="O81" i="26" s="1"/>
  <c r="N80" i="26"/>
  <c r="O80" i="26" s="1"/>
  <c r="N79" i="26"/>
  <c r="O79" i="26" s="1"/>
  <c r="N78" i="26"/>
  <c r="O78" i="26" s="1"/>
  <c r="N77" i="26"/>
  <c r="O77" i="26" s="1"/>
  <c r="N76" i="26"/>
  <c r="O76" i="26" s="1"/>
  <c r="N75" i="26"/>
  <c r="O75" i="26" s="1"/>
  <c r="N74" i="26"/>
  <c r="O74" i="26" s="1"/>
  <c r="N73" i="26"/>
  <c r="O73" i="26" s="1"/>
  <c r="N72" i="26"/>
  <c r="O72" i="26" s="1"/>
  <c r="N71" i="26"/>
  <c r="O71" i="26" s="1"/>
  <c r="N70" i="26"/>
  <c r="O70" i="26" s="1"/>
  <c r="N69" i="26"/>
  <c r="O69" i="26" s="1"/>
  <c r="N68" i="26"/>
  <c r="O68" i="26" s="1"/>
  <c r="N67" i="26"/>
  <c r="O67" i="26" s="1"/>
  <c r="N66" i="26"/>
  <c r="O66" i="26" s="1"/>
  <c r="N65" i="26"/>
  <c r="O65" i="26" s="1"/>
  <c r="N64" i="26"/>
  <c r="O64" i="26" s="1"/>
  <c r="N63" i="26"/>
  <c r="O63" i="26" s="1"/>
  <c r="N62" i="26"/>
  <c r="O62" i="26" s="1"/>
  <c r="N61" i="26"/>
  <c r="O61" i="26" s="1"/>
  <c r="N60" i="26"/>
  <c r="O60" i="26" s="1"/>
  <c r="L59" i="26"/>
  <c r="N59" i="26" s="1"/>
  <c r="O59" i="26" s="1"/>
  <c r="N58" i="26"/>
  <c r="O58" i="26" s="1"/>
  <c r="N57" i="26"/>
  <c r="O57" i="26" s="1"/>
  <c r="N56" i="26"/>
  <c r="O56" i="26" s="1"/>
  <c r="N55" i="26"/>
  <c r="O55" i="26" s="1"/>
  <c r="N54" i="26"/>
  <c r="O54" i="26" s="1"/>
  <c r="N52" i="26"/>
  <c r="O52" i="26" s="1"/>
  <c r="N51" i="26"/>
  <c r="O51" i="26" s="1"/>
  <c r="N50" i="26"/>
  <c r="O50" i="26" s="1"/>
  <c r="N49" i="26"/>
  <c r="O49" i="26" s="1"/>
  <c r="N48" i="26"/>
  <c r="O48" i="26" s="1"/>
  <c r="N47" i="26"/>
  <c r="O47" i="26" s="1"/>
  <c r="N44" i="26"/>
  <c r="O44" i="26" s="1"/>
  <c r="N43" i="26"/>
  <c r="O43" i="26" s="1"/>
  <c r="N42" i="26"/>
  <c r="O42" i="26" s="1"/>
  <c r="N40" i="26"/>
  <c r="O40" i="26" s="1"/>
  <c r="N39" i="26"/>
  <c r="O39" i="26" s="1"/>
  <c r="N38" i="26"/>
  <c r="O38" i="26" s="1"/>
  <c r="N37" i="26"/>
  <c r="O37" i="26" s="1"/>
  <c r="N36" i="26"/>
  <c r="O36" i="26" s="1"/>
  <c r="N35" i="26"/>
  <c r="O35" i="26" s="1"/>
  <c r="N34" i="26"/>
  <c r="O34" i="26" s="1"/>
  <c r="N33" i="26"/>
  <c r="O33" i="26" s="1"/>
  <c r="N32" i="26"/>
  <c r="O32" i="26" s="1"/>
  <c r="N31" i="26"/>
  <c r="O31" i="26" s="1"/>
  <c r="N30" i="26"/>
  <c r="O30" i="26" s="1"/>
  <c r="N29" i="26"/>
  <c r="O29" i="26" s="1"/>
  <c r="N28" i="26"/>
  <c r="O28" i="26" s="1"/>
  <c r="N27" i="26"/>
  <c r="O27" i="26" s="1"/>
  <c r="N25" i="26"/>
  <c r="O25" i="26" s="1"/>
  <c r="N22" i="26"/>
  <c r="O22" i="26" s="1"/>
  <c r="N21" i="26"/>
  <c r="O21" i="26" s="1"/>
  <c r="N20" i="26"/>
  <c r="O20" i="26" s="1"/>
  <c r="N19" i="26"/>
  <c r="O19" i="26" s="1"/>
  <c r="N18" i="26"/>
  <c r="O18" i="26" s="1"/>
  <c r="N17" i="26"/>
  <c r="O17" i="26" s="1"/>
  <c r="N14" i="26"/>
  <c r="O14" i="26" s="1"/>
  <c r="N13" i="26"/>
  <c r="O13" i="26" s="1"/>
  <c r="N12" i="26"/>
  <c r="O12" i="26" s="1"/>
  <c r="N11" i="26"/>
  <c r="O11" i="26" s="1"/>
  <c r="N10" i="26"/>
  <c r="O10" i="26" s="1"/>
  <c r="M8" i="32" l="1"/>
  <c r="N8" i="32" s="1"/>
  <c r="M9" i="32"/>
  <c r="N9" i="32" s="1"/>
  <c r="M10" i="32"/>
  <c r="N10" i="32" s="1"/>
  <c r="M11" i="32"/>
  <c r="N11" i="32" s="1"/>
  <c r="M12" i="32"/>
  <c r="N12" i="32" s="1"/>
  <c r="M13" i="32"/>
  <c r="N13" i="32" s="1"/>
  <c r="M14" i="32"/>
  <c r="N14" i="32" s="1"/>
  <c r="M17" i="32"/>
  <c r="N17" i="32" s="1"/>
  <c r="M18" i="32"/>
  <c r="N18" i="32" s="1"/>
  <c r="M19" i="32"/>
  <c r="N19" i="32" s="1"/>
  <c r="M20" i="32"/>
  <c r="N20" i="32" s="1"/>
  <c r="M21" i="32"/>
  <c r="N21" i="32" s="1"/>
  <c r="M22" i="32"/>
  <c r="N22" i="32" s="1"/>
  <c r="M23" i="32"/>
  <c r="N23" i="32" s="1"/>
  <c r="M24" i="32"/>
  <c r="N24" i="32" s="1"/>
  <c r="M25" i="32"/>
  <c r="N25" i="32" s="1"/>
  <c r="M26" i="32"/>
  <c r="N26" i="32" s="1"/>
  <c r="M27" i="32"/>
  <c r="N27" i="32" s="1"/>
  <c r="M28" i="32"/>
  <c r="N28" i="32" s="1"/>
  <c r="M29" i="32"/>
  <c r="N29" i="32" s="1"/>
  <c r="M30" i="32"/>
  <c r="N30" i="32" s="1"/>
  <c r="M31" i="32"/>
  <c r="N31" i="32" s="1"/>
  <c r="M33" i="32"/>
  <c r="N33" i="32" s="1"/>
  <c r="M34" i="32"/>
  <c r="N34" i="32" s="1"/>
  <c r="M35" i="32"/>
  <c r="N35" i="32" s="1"/>
  <c r="M36" i="32"/>
  <c r="N36" i="32" s="1"/>
  <c r="M37" i="32"/>
  <c r="N37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N45" i="32" s="1"/>
  <c r="M46" i="32"/>
  <c r="N46" i="32" s="1"/>
  <c r="M47" i="32"/>
  <c r="N47" i="32" s="1"/>
  <c r="M48" i="32"/>
  <c r="N48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58" i="32"/>
  <c r="N58" i="32" s="1"/>
  <c r="M59" i="32"/>
  <c r="N59" i="32" s="1"/>
  <c r="M60" i="32"/>
  <c r="N60" i="32" s="1"/>
  <c r="M62" i="32"/>
  <c r="N62" i="32" s="1"/>
  <c r="M63" i="32"/>
  <c r="N63" i="32" s="1"/>
  <c r="M64" i="32"/>
  <c r="N64" i="32" s="1"/>
  <c r="M65" i="32"/>
  <c r="N65" i="32" s="1"/>
  <c r="M66" i="32"/>
  <c r="N66" i="32" s="1"/>
  <c r="M7" i="32" l="1"/>
  <c r="N7" i="32" s="1"/>
  <c r="N48" i="42" l="1"/>
  <c r="O48" i="42" s="1"/>
  <c r="N49" i="42"/>
  <c r="O49" i="42" s="1"/>
  <c r="N47" i="42"/>
  <c r="O47" i="42" s="1"/>
  <c r="N28" i="38"/>
  <c r="O28" i="38" s="1"/>
  <c r="N29" i="35"/>
  <c r="O29" i="35" s="1"/>
  <c r="N30" i="35"/>
  <c r="O30" i="35" s="1"/>
  <c r="N31" i="35"/>
  <c r="O31" i="35" s="1"/>
  <c r="N27" i="38" l="1"/>
  <c r="O27" i="38" s="1"/>
  <c r="N29" i="38"/>
  <c r="O29" i="38" s="1"/>
  <c r="N33" i="38"/>
  <c r="O33" i="38" s="1"/>
  <c r="N34" i="38"/>
  <c r="O34" i="38" s="1"/>
  <c r="N35" i="38"/>
  <c r="O35" i="38" s="1"/>
  <c r="N36" i="38"/>
  <c r="O36" i="38" s="1"/>
  <c r="N37" i="38"/>
  <c r="O37" i="38" s="1"/>
  <c r="N26" i="36" l="1"/>
  <c r="O26" i="36" s="1"/>
  <c r="N27" i="36"/>
  <c r="O27" i="36" s="1"/>
  <c r="N28" i="36"/>
  <c r="O28" i="36" s="1"/>
  <c r="N29" i="36"/>
  <c r="O29" i="36" s="1"/>
  <c r="N30" i="36"/>
  <c r="O30" i="36" s="1"/>
  <c r="N31" i="36"/>
  <c r="O31" i="36" s="1"/>
  <c r="N32" i="36"/>
  <c r="O32" i="36" s="1"/>
  <c r="N43" i="33" l="1"/>
  <c r="O43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colocar las actividad que realiza su oficina según procedimiento 
</t>
        </r>
      </text>
    </comment>
    <comment ref="F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colocar indicador a cada una de las actividades
</t>
        </r>
      </text>
    </comment>
    <comment ref="H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resultado esperado por actividad-- EJEMPLO: 8 eventos realizados
</t>
        </r>
      </text>
    </comment>
    <comment ref="K5" authorId="0" shapeId="0" xr:uid="{00000000-0006-0000-0000-000004000000}">
      <text>
        <r>
          <rPr>
            <sz val="9"/>
            <color indexed="81"/>
            <rFont val="Tahoma"/>
            <family val="2"/>
          </rPr>
          <t>según historial actividades de oficina cuantos eventos según la actividad puede recibir o hacer en el año</t>
        </r>
      </text>
    </comment>
    <comment ref="L6" authorId="0" shapeId="0" xr:uid="{00000000-0006-0000-0000-000005000000}">
      <text>
        <r>
          <rPr>
            <b/>
            <sz val="14"/>
            <color indexed="81"/>
            <rFont val="Tahoma"/>
            <family val="2"/>
          </rPr>
          <t>Número de solicitudes atendidas o número de actividades (eventos) cumplidos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0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colocar las actividad que realiza su oficina según procedimiento 
</t>
        </r>
      </text>
    </comment>
    <comment ref="G10" authorId="0" shapeId="0" xr:uid="{00000000-0006-0000-0900-000002000000}">
      <text>
        <r>
          <rPr>
            <sz val="9"/>
            <color indexed="81"/>
            <rFont val="Tahoma"/>
            <family val="2"/>
          </rPr>
          <t xml:space="preserve">colocar indicador a cada una de las actividades
</t>
        </r>
      </text>
    </comment>
    <comment ref="I10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resultado esperado por actividad-- EJEMPLO: 8 eventos a realizar en el año 
</t>
        </r>
      </text>
    </comment>
    <comment ref="L10" authorId="0" shapeId="0" xr:uid="{00000000-0006-0000-0900-000004000000}">
      <text>
        <r>
          <rPr>
            <sz val="9"/>
            <color indexed="81"/>
            <rFont val="Tahoma"/>
            <family val="2"/>
          </rPr>
          <t>según historial actividades de oficina cuantos eventos según la actividad puede recibir o hacer en el año</t>
        </r>
      </text>
    </comment>
    <comment ref="M11" authorId="0" shapeId="0" xr:uid="{00000000-0006-0000-0900-000005000000}">
      <text>
        <r>
          <rPr>
            <b/>
            <sz val="14"/>
            <color indexed="81"/>
            <rFont val="Tahoma"/>
            <family val="2"/>
          </rPr>
          <t>Número de solicitudes atendidas o número de actividades (eventos) cumplidos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7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colocar las actividad que realiza su oficina según procedimiento 
</t>
        </r>
      </text>
    </comment>
    <comment ref="G7" authorId="0" shapeId="0" xr:uid="{00000000-0006-0000-0A00-000002000000}">
      <text>
        <r>
          <rPr>
            <sz val="9"/>
            <color indexed="81"/>
            <rFont val="Tahoma"/>
            <family val="2"/>
          </rPr>
          <t xml:space="preserve">colocar indicador a cada una de las actividades
</t>
        </r>
      </text>
    </comment>
    <comment ref="I7" authorId="0" shapeId="0" xr:uid="{00000000-0006-0000-0A00-000003000000}">
      <text>
        <r>
          <rPr>
            <sz val="9"/>
            <color indexed="81"/>
            <rFont val="Tahoma"/>
            <family val="2"/>
          </rPr>
          <t xml:space="preserve">resultado esperado por actividad-- EJEMPLO: 8 eventos realizados
</t>
        </r>
      </text>
    </comment>
    <comment ref="L7" authorId="0" shapeId="0" xr:uid="{00000000-0006-0000-0A00-000004000000}">
      <text>
        <r>
          <rPr>
            <sz val="9"/>
            <color indexed="81"/>
            <rFont val="Tahoma"/>
            <family val="2"/>
          </rPr>
          <t>según historial actividades de oficina cuantos eventos según la actividad puede recibir o hacer en el año</t>
        </r>
      </text>
    </comment>
    <comment ref="M8" authorId="0" shapeId="0" xr:uid="{00000000-0006-0000-0A00-000005000000}">
      <text>
        <r>
          <rPr>
            <b/>
            <sz val="14"/>
            <color indexed="81"/>
            <rFont val="Tahoma"/>
            <family val="2"/>
          </rPr>
          <t>Número de solicitudes atendidas o número de actividades (eventos) cumplidos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colocar las actividad que realiza su oficina según procedimiento 
</t>
        </r>
      </text>
    </comment>
    <comment ref="G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colocar indicador a cada una de las actividades
</t>
        </r>
      </text>
    </comment>
    <comment ref="I8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resultado esperado por actividad-- EJEMPLO: 8 eventos realizados
</t>
        </r>
      </text>
    </comment>
    <comment ref="L8" authorId="0" shapeId="0" xr:uid="{00000000-0006-0000-0100-000004000000}">
      <text>
        <r>
          <rPr>
            <sz val="9"/>
            <color indexed="81"/>
            <rFont val="Tahoma"/>
            <family val="2"/>
          </rPr>
          <t>según historial actividades de oficina cuantos eventos según la actividad puede recibir o hacer en el año</t>
        </r>
      </text>
    </comment>
    <comment ref="M9" authorId="0" shapeId="0" xr:uid="{00000000-0006-0000-0100-000005000000}">
      <text>
        <r>
          <rPr>
            <b/>
            <sz val="14"/>
            <color indexed="81"/>
            <rFont val="Tahoma"/>
            <family val="2"/>
          </rPr>
          <t>Número de solicitudes atendidas o número de actividades (eventos) cumplidos</t>
        </r>
      </text>
    </comment>
    <comment ref="M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Comité cumplia vigencia el 28 de junio de 2018.</t>
        </r>
        <r>
          <rPr>
            <sz val="9"/>
            <color indexed="81"/>
            <rFont val="Tahoma"/>
            <family val="2"/>
          </rPr>
          <t xml:space="preserve">
para el siguiente informe incluir el comité actualizado</t>
        </r>
      </text>
    </comment>
    <comment ref="M5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CUMPLE: 
R2,R15,R26,R27.
NO CUMPLE:
R1,R3 2 actividades, R16,R17,R18,R19,R29 2 actividades, R35y R38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ACTIVIDADES CUMPLEN: 11,45,47,48, 50, 51,54,55,64 Y 73.
NO CUMPLEN:
12,29,46,26,27,49,52,53, 56,57,62,63,68,69,70.</t>
        </r>
      </text>
    </comment>
    <comment ref="M5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2 actividades cumplieron y 11 no reportaron informacion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200-000001000000}">
      <text>
        <r>
          <rPr>
            <sz val="11"/>
            <color rgb="FF000000"/>
            <rFont val="Calibri"/>
            <family val="2"/>
          </rPr>
          <t xml:space="preserve">colocar las actividad que realiza su oficina según procedimiento 
</t>
        </r>
      </text>
    </comment>
    <comment ref="G8" authorId="0" shapeId="0" xr:uid="{00000000-0006-0000-0200-000002000000}">
      <text>
        <r>
          <rPr>
            <sz val="11"/>
            <color rgb="FF000000"/>
            <rFont val="Calibri"/>
            <family val="2"/>
          </rPr>
          <t xml:space="preserve">colocar indicador a cada una de las actividades
</t>
        </r>
      </text>
    </comment>
    <comment ref="I8" authorId="0" shapeId="0" xr:uid="{00000000-0006-0000-0200-000003000000}">
      <text>
        <r>
          <rPr>
            <sz val="11"/>
            <color rgb="FF000000"/>
            <rFont val="Calibri"/>
            <family val="2"/>
          </rPr>
          <t xml:space="preserve">resultado esperado por actividad-- EJEMPLO: 8 eventos realizados
</t>
        </r>
      </text>
    </comment>
    <comment ref="L8" authorId="0" shapeId="0" xr:uid="{00000000-0006-0000-0200-000004000000}">
      <text>
        <r>
          <rPr>
            <sz val="11"/>
            <color rgb="FF000000"/>
            <rFont val="Calibri"/>
            <family val="2"/>
          </rPr>
          <t>según historial actividades de oficina cuantos eventos según la actividad puede recibir o hacer en el año</t>
        </r>
      </text>
    </comment>
    <comment ref="M9" authorId="0" shapeId="0" xr:uid="{00000000-0006-0000-0200-000005000000}">
      <text>
        <r>
          <rPr>
            <sz val="11"/>
            <color rgb="FF000000"/>
            <rFont val="Calibri"/>
            <family val="2"/>
          </rPr>
          <t>numero de solicitudes atendidas o numero de actividades(eventos) cumplidos</t>
        </r>
      </text>
    </comment>
    <comment ref="L3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9 publicaciones de presupuesto y la publicacion de 6 estados financieros.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no reportan publicaciones de los estados financieros.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9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CUMPLE: 
R2,R15,R26,R27.
NO CUMPLE:
R1,R3 2 actividades, R16,R17,R18,R19,R29 2 actividades, R35y R38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0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ACTIVIDADES CUMPLEN: 11,45,47,48, 50, 51,54,55,64 Y 73.
NO CUMPLEN:
12,29,46,26,27,49,52,53, 56,57,62,63,68,69,70.</t>
        </r>
      </text>
    </comment>
    <comment ref="M4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2 actividades cumplieron y 11 no reportaron informacion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TOTAL PQR DEL I SEMESTRE MENOS LAS QUE ESTAN SIN TRAMITAR EN TERMINOS</t>
        </r>
      </text>
    </comment>
    <comment ref="M43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BASE DE DATOS PQR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6" authorId="0" shapeId="0" xr:uid="{00000000-0006-0000-0300-000001000000}">
      <text>
        <r>
          <rPr>
            <b/>
            <sz val="14"/>
            <color indexed="81"/>
            <rFont val="Tahoma"/>
            <family val="2"/>
          </rPr>
          <t xml:space="preserve">Actividades que realiza la oficina, según procedimiento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 xr:uid="{00000000-0006-0000-0300-000002000000}">
      <text>
        <r>
          <rPr>
            <b/>
            <sz val="14"/>
            <color indexed="81"/>
            <rFont val="Tahoma"/>
            <family val="2"/>
          </rPr>
          <t>Indicador para cada una de las actividades</t>
        </r>
      </text>
    </comment>
    <comment ref="L6" authorId="0" shapeId="0" xr:uid="{00000000-0006-0000-0300-000003000000}">
      <text>
        <r>
          <rPr>
            <b/>
            <sz val="14"/>
            <color indexed="81"/>
            <rFont val="Tahoma"/>
            <family val="2"/>
          </rPr>
          <t>Resultado esperado por actividad.
Ejemplo: "8 Eventos Realizados"</t>
        </r>
      </text>
    </comment>
    <comment ref="O6" authorId="0" shapeId="0" xr:uid="{00000000-0006-0000-0300-000004000000}">
      <text>
        <r>
          <rPr>
            <b/>
            <sz val="14"/>
            <color indexed="81"/>
            <rFont val="Tahoma"/>
            <family val="2"/>
          </rPr>
          <t>Según historial de actividades de la oficina, cuántos eventos según la actividad puede recibir o hacer en el año</t>
        </r>
      </text>
    </comment>
    <comment ref="P7" authorId="0" shapeId="0" xr:uid="{00000000-0006-0000-0300-000005000000}">
      <text>
        <r>
          <rPr>
            <b/>
            <sz val="14"/>
            <color indexed="81"/>
            <rFont val="Tahoma"/>
            <family val="2"/>
          </rPr>
          <t>Número de solicitudes atendidas o número de actividades (eventos) cumplidos</t>
        </r>
      </text>
    </comment>
    <comment ref="I1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mediante el informe pormenorizado</t>
        </r>
      </text>
    </comment>
    <comment ref="O34" authorId="0" shapeId="0" xr:uid="{00000000-0006-0000-0300-000007000000}">
      <text>
        <r>
          <rPr>
            <b/>
            <sz val="12"/>
            <color indexed="81"/>
            <rFont val="Tahoma"/>
            <family val="2"/>
          </rPr>
          <t>SIRECI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Cuenta Anual Consolidada:        1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Avance Plan de Mejoramiento:   2 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Regalías Mensual:                     12
Regalías Trimestral:                   4
Total SIRECI:                           </t>
        </r>
        <r>
          <rPr>
            <b/>
            <sz val="11"/>
            <color indexed="81"/>
            <rFont val="Tahoma"/>
            <family val="2"/>
          </rPr>
          <t>19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SIA</t>
        </r>
        <r>
          <rPr>
            <sz val="11"/>
            <color indexed="81"/>
            <rFont val="Tahoma"/>
            <family val="2"/>
          </rPr>
          <t xml:space="preserve">
Cuenta Anual Consolidada:          1
SIA Observa Contratación:          12
Fiducias:                                   2
SEUD:                                      4
Avance Plan de Mejoramiento:     4
Total SIA:                                 </t>
        </r>
        <r>
          <rPr>
            <b/>
            <sz val="11"/>
            <color indexed="81"/>
            <rFont val="Tahoma"/>
            <family val="2"/>
          </rPr>
          <t xml:space="preserve">23
CHIP
</t>
        </r>
        <r>
          <rPr>
            <sz val="11"/>
            <color indexed="81"/>
            <rFont val="Tahoma"/>
            <family val="2"/>
          </rPr>
          <t>CGR Presupuestal                       4
CGR SGR                                   4
CGR Personal y Costos                 1
FUT                                          4
CGN                                          4
BDME                                        2
Total CHIP                                19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TOTAL:                                 61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9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colocar las actividad que realiza su oficina según procedimiento 
</t>
        </r>
      </text>
    </comment>
    <comment ref="G9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colocar indicador a cada una de las actividades
</t>
        </r>
      </text>
    </comment>
    <comment ref="I9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resultado esperado por actividad-- EJEMPLO: 8 eventos realizados
</t>
        </r>
      </text>
    </comment>
    <comment ref="L9" authorId="0" shapeId="0" xr:uid="{00000000-0006-0000-0400-000004000000}">
      <text>
        <r>
          <rPr>
            <sz val="9"/>
            <color indexed="81"/>
            <rFont val="Tahoma"/>
            <family val="2"/>
          </rPr>
          <t>según historial actividades de oficina cuantos eventos según la actividad puede recibir o hacer en el año</t>
        </r>
      </text>
    </comment>
    <comment ref="M10" authorId="0" shapeId="0" xr:uid="{00000000-0006-0000-0400-000005000000}">
      <text>
        <r>
          <rPr>
            <b/>
            <sz val="14"/>
            <color indexed="81"/>
            <rFont val="Tahoma"/>
            <family val="2"/>
          </rPr>
          <t>Número de solicitudes atendidas o número de actividades (eventos) cumplidos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colocar las actividad que realiza su oficina según procedimiento 
</t>
        </r>
      </text>
    </comment>
    <comment ref="G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colocar indicador a cada una de las actividades
</t>
        </r>
      </text>
    </comment>
    <comment ref="I8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resultado esperado por actividad-- EJEMPLO: 8 eventos realizados
</t>
        </r>
      </text>
    </comment>
    <comment ref="L8" authorId="0" shapeId="0" xr:uid="{00000000-0006-0000-0500-000004000000}">
      <text>
        <r>
          <rPr>
            <sz val="9"/>
            <color indexed="81"/>
            <rFont val="Tahoma"/>
            <family val="2"/>
          </rPr>
          <t>según historial actividades de oficina cuantos eventos según la actividad puede recibir o hacer en el año</t>
        </r>
      </text>
    </comment>
    <comment ref="M9" authorId="0" shapeId="0" xr:uid="{00000000-0006-0000-0500-000005000000}">
      <text>
        <r>
          <rPr>
            <b/>
            <sz val="14"/>
            <color indexed="81"/>
            <rFont val="Tahoma"/>
            <family val="2"/>
          </rPr>
          <t>Número de solicitudes atendidas o número de actividades (eventos) cumplidos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7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colocar las actividad que realiza su oficina según procedimiento 
</t>
        </r>
      </text>
    </comment>
    <comment ref="G7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colocar indicador a cada una de las actividades
</t>
        </r>
      </text>
    </comment>
    <comment ref="I7" authorId="0" shapeId="0" xr:uid="{00000000-0006-0000-0600-000003000000}">
      <text>
        <r>
          <rPr>
            <sz val="9"/>
            <color indexed="81"/>
            <rFont val="Tahoma"/>
            <family val="2"/>
          </rPr>
          <t xml:space="preserve">resultado esperado por actividad-- EJEMPLO: 8 eventos realizados
</t>
        </r>
      </text>
    </comment>
    <comment ref="L7" authorId="0" shapeId="0" xr:uid="{00000000-0006-0000-0600-000004000000}">
      <text>
        <r>
          <rPr>
            <sz val="9"/>
            <color indexed="81"/>
            <rFont val="Tahoma"/>
            <family val="2"/>
          </rPr>
          <t>según historial actividades de oficina cuantos eventos según la actividad puede recibir o hacer en el año</t>
        </r>
      </text>
    </comment>
    <comment ref="M8" authorId="0" shapeId="0" xr:uid="{00000000-0006-0000-0600-000005000000}">
      <text>
        <r>
          <rPr>
            <b/>
            <sz val="14"/>
            <color indexed="81"/>
            <rFont val="Tahoma"/>
            <family val="2"/>
          </rPr>
          <t>Número de solicitudes atendidas o número de actividades (eventos) cumplidos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7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colocar las actividad que realiza su oficina según procedimiento 
</t>
        </r>
      </text>
    </comment>
    <comment ref="G7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colocar indicador a cada una de las actividades
</t>
        </r>
      </text>
    </comment>
    <comment ref="I7" authorId="0" shapeId="0" xr:uid="{00000000-0006-0000-0700-000003000000}">
      <text>
        <r>
          <rPr>
            <sz val="9"/>
            <color indexed="81"/>
            <rFont val="Tahoma"/>
            <family val="2"/>
          </rPr>
          <t xml:space="preserve">resultado esperado por actividad-- EJEMPLO: 8 eventos realizados
</t>
        </r>
      </text>
    </comment>
    <comment ref="L7" authorId="0" shapeId="0" xr:uid="{00000000-0006-0000-0700-000004000000}">
      <text>
        <r>
          <rPr>
            <sz val="9"/>
            <color indexed="81"/>
            <rFont val="Tahoma"/>
            <family val="2"/>
          </rPr>
          <t>según historial actividades de oficina cuantos eventos según la actividad puede recibir o hacer en el año</t>
        </r>
      </text>
    </comment>
    <comment ref="M8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numero de solicitudes atendidas o numero de actividades(eventos) cumplidos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colocar las actividad que realiza su oficina según procedimiento 
</t>
        </r>
      </text>
    </comment>
    <comment ref="G8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colocar indicador a cada una de las actividades
</t>
        </r>
      </text>
    </comment>
    <comment ref="I8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resultado esperado por actividad-- EJEMPLO: 8 eventos realizados
</t>
        </r>
      </text>
    </comment>
    <comment ref="L8" authorId="0" shapeId="0" xr:uid="{00000000-0006-0000-0800-000004000000}">
      <text>
        <r>
          <rPr>
            <sz val="9"/>
            <color indexed="81"/>
            <rFont val="Tahoma"/>
            <family val="2"/>
          </rPr>
          <t>según historial actividades de oficina cuantos eventos según la actividad puede recibir o hacer en el año</t>
        </r>
      </text>
    </comment>
    <comment ref="M9" authorId="0" shapeId="0" xr:uid="{00000000-0006-0000-0800-000005000000}">
      <text>
        <r>
          <rPr>
            <b/>
            <sz val="14"/>
            <color indexed="81"/>
            <rFont val="Tahoma"/>
            <family val="2"/>
          </rPr>
          <t>Número de solicitudes atendidas o número de actividades (eventos) cumplidos</t>
        </r>
      </text>
    </comment>
  </commentList>
</comments>
</file>

<file path=xl/sharedStrings.xml><?xml version="1.0" encoding="utf-8"?>
<sst xmlns="http://schemas.openxmlformats.org/spreadsheetml/2006/main" count="2848" uniqueCount="1144">
  <si>
    <t>TERMINACION</t>
  </si>
  <si>
    <t>INICIO</t>
  </si>
  <si>
    <t>MES</t>
  </si>
  <si>
    <t>FUNCIONARIO RESPONSABLE</t>
  </si>
  <si>
    <t>INDICADOR</t>
  </si>
  <si>
    <t>RESULTADO ESPERADO</t>
  </si>
  <si>
    <t>ACTIVIDADES</t>
  </si>
  <si>
    <t>N°</t>
  </si>
  <si>
    <t xml:space="preserve">TIPO DE PROCESO </t>
  </si>
  <si>
    <t xml:space="preserve">EVALUACION </t>
  </si>
  <si>
    <t>NUMERO DE ACTIVIDAD CUMPLIDA</t>
  </si>
  <si>
    <t>NUMERO DE ACTIVIDADES PROGRAMADAS</t>
  </si>
  <si>
    <t xml:space="preserve">PROCEDIMIENTO </t>
  </si>
  <si>
    <t xml:space="preserve">PROCESO </t>
  </si>
  <si>
    <t xml:space="preserve">Desarrollo e Implementacion de Plan y politicas de comunicación </t>
  </si>
  <si>
    <t xml:space="preserve">MISIONAL </t>
  </si>
  <si>
    <t>N° de oficios contestados  / N° de oficios recibidos*100%</t>
  </si>
  <si>
    <t>100% de correspondencia recibida y radicada</t>
  </si>
  <si>
    <t xml:space="preserve">Promoción y Desarrollo de la Educación </t>
  </si>
  <si>
    <t xml:space="preserve">Actualizar los diferentes canales con información relevante de la entidad </t>
  </si>
  <si>
    <t>Una Página web actualizada</t>
  </si>
  <si>
    <t xml:space="preserve">Avance progresivo de visitantes al sitio web </t>
  </si>
  <si>
    <t xml:space="preserve">Informacion y Comunicación Publica </t>
  </si>
  <si>
    <t xml:space="preserve">Inversion de recursos SGP calidad Educativa </t>
  </si>
  <si>
    <t xml:space="preserve">Elaboración de Proyectos para el sector educativo </t>
  </si>
  <si>
    <t>Gobernabilidad</t>
  </si>
  <si>
    <t>Atencion a la poblacion desplazada y/o Victima del Conflicto Armado</t>
  </si>
  <si>
    <t>Atender y orientar decorosamente a la población victima del conflicto armado</t>
  </si>
  <si>
    <t>Asesoría, orientación y acompañamiento a víctimas del conflicto armado</t>
  </si>
  <si>
    <t xml:space="preserve">Medidas y manejo victimas - comité municipal de justicia transisional </t>
  </si>
  <si>
    <t xml:space="preserve">Realizar las reuniones del Comité Municipal de Justicia Transicional </t>
  </si>
  <si>
    <t xml:space="preserve">Comité de justicia transicional conformado y operando con forme a la normatividad </t>
  </si>
  <si>
    <t>Administracion del Rusicst</t>
  </si>
  <si>
    <t xml:space="preserve">Registro de la ejecución de programas y proyectos en desarrollo de la política Pública de Victimas. Registro actualizado de las víctimas del conflicto armado interno beneficiadas.  </t>
  </si>
  <si>
    <t xml:space="preserve">Verificacion y reporte de dagnificados o afectados por eventos naturales y/o antropicos - censos </t>
  </si>
  <si>
    <t xml:space="preserve">Censos realizados al reporte del Evento </t>
  </si>
  <si>
    <t xml:space="preserve">100% de Reporte de personal damnificado  </t>
  </si>
  <si>
    <t>Control y Manejo del Riesgo (Concejo Municipal de Gestion del Riesgo de Desastres - CMGRD)</t>
  </si>
  <si>
    <t>seguimiento al 100% de los compromisos, acuerdos y tareas pactados</t>
  </si>
  <si>
    <t>Coordinacion y atencion de la emergencia - Manejo del Riesgo</t>
  </si>
  <si>
    <t xml:space="preserve">Identificación y priorización de la necesidad </t>
  </si>
  <si>
    <t>Educacion, Promocion y prevencion de la Gestion del Riesgo</t>
  </si>
  <si>
    <t>Administracion Plan Municipal de Gestion del Riesgo</t>
  </si>
  <si>
    <t xml:space="preserve">Actualización del Plan Municipal de Gestión del Riesgo </t>
  </si>
  <si>
    <t xml:space="preserve">UN Plan Actualizado </t>
  </si>
  <si>
    <t xml:space="preserve">Un (1) Plan Municipal de Gestión del Riesgo operando </t>
  </si>
  <si>
    <t>Medidas correptivas y prospectivas frente al riesgo</t>
  </si>
  <si>
    <t>Capacitacion liderazgo y participacion ciudadana</t>
  </si>
  <si>
    <t xml:space="preserve">Juntas de Acción Comunal, líderes y Agremiaciones capacitadas </t>
  </si>
  <si>
    <t xml:space="preserve">Comité de orden Publico y Consejo de Seguridad </t>
  </si>
  <si>
    <t xml:space="preserve">Programar reunión de consejo de seguridad </t>
  </si>
  <si>
    <t xml:space="preserve">Un comité de Seguridad operando </t>
  </si>
  <si>
    <t xml:space="preserve">Una Reunión de Orden Publico operando </t>
  </si>
  <si>
    <t xml:space="preserve">Manejo de correspondencia enviada </t>
  </si>
  <si>
    <t xml:space="preserve">100% de Correspondencia tramitada </t>
  </si>
  <si>
    <t>Aplicación Tablas de Retencion Documental y Archivo de documentos</t>
  </si>
  <si>
    <t>Elaboración y aplicación Tablas de Retención</t>
  </si>
  <si>
    <t>Tablas de retención documental elaboradas, aprobadas y aplicadas</t>
  </si>
  <si>
    <t>Transferencia primaria de documentos</t>
  </si>
  <si>
    <t xml:space="preserve">Transferencia de documentos del archivo de gestión al archivo central </t>
  </si>
  <si>
    <t xml:space="preserve">Solicitud de documentos archivo central </t>
  </si>
  <si>
    <t xml:space="preserve">Prestamo de documentos </t>
  </si>
  <si>
    <t xml:space="preserve">APOYO </t>
  </si>
  <si>
    <t xml:space="preserve">ESTRATEGICO </t>
  </si>
  <si>
    <t>Atención al Ciudadano</t>
  </si>
  <si>
    <t xml:space="preserve">No es posible programar </t>
  </si>
  <si>
    <t xml:space="preserve">No es posible tramitar </t>
  </si>
  <si>
    <t>Realizar tramite oportuno de PQR</t>
  </si>
  <si>
    <t>Manejo y control de derechos de peticion. 
Gestion de guejas reclamos y sugerencias.</t>
  </si>
  <si>
    <t>N° de peticiones respondidas en terminos/(N° de peticiones radicadas - N° peticiones en tramite dentro de terminos)*100</t>
  </si>
  <si>
    <t>N° de informes presentados/N° de informes requeridos</t>
  </si>
  <si>
    <t>Secretaria General</t>
  </si>
  <si>
    <t>100% de peticiones tramitadas oportunamente</t>
  </si>
  <si>
    <t>100% de informes presentados oportunamente</t>
  </si>
  <si>
    <t>Elaborar Informes Semestral del tramite de PQRS</t>
  </si>
  <si>
    <t>Enviar recordatorios de vencimiento de terminos para el tramite de PQRS</t>
  </si>
  <si>
    <t>Realizar Notificacion de incumplimientos en el tramite del PQRS</t>
  </si>
  <si>
    <t>Presentar informe de seguimiento de PQRS en reunion del Comité Institucional de Gestion y Desempeño</t>
  </si>
  <si>
    <t>Presentar a ventanilla unica  informes mensuales de PQRS mediante formato base de datos para control y consolidar peticiones, Quejas, Reclamos y Sugerencias</t>
  </si>
  <si>
    <t>Ventanilla Unica</t>
  </si>
  <si>
    <t>N° de Informes Realizados/N° de informes requeridos *100</t>
  </si>
  <si>
    <t>12 informes de PQRS debidamente elaborados</t>
  </si>
  <si>
    <t>Recepcionar PQRS y direccionar a las oficinas y/o dependencias mediante el aplicativo de correspondencia HERMES.</t>
  </si>
  <si>
    <t>N° PQRS direccionadas/ N° PQRS recibidas*100</t>
  </si>
  <si>
    <t>100% de PQRS direccionadas oportunamente</t>
  </si>
  <si>
    <t>Informe semestral de PQRS</t>
  </si>
  <si>
    <t>N° de recordatorios enviados/N° de recordatorios requeridos*100</t>
  </si>
  <si>
    <t>100% de recordatorios comunicados oportunamente</t>
  </si>
  <si>
    <t>N° de incumplimientos Notificados/N° de incumplimientos identificados*100</t>
  </si>
  <si>
    <t>100% de notificaciones realizadas oportunamente</t>
  </si>
  <si>
    <t>Informe de PQRS trimestral presentado en comité insitucional de gestion y desempeño</t>
  </si>
  <si>
    <t>Informes de resultado de seguimiento a PQRS presentado oportunamente para toma de decisiones</t>
  </si>
  <si>
    <t>Administración y Control de Documentos</t>
  </si>
  <si>
    <t>1 Revision de documentos por vigencia</t>
  </si>
  <si>
    <t>Documentos actualizados de conformidad con la normatividad vigente</t>
  </si>
  <si>
    <t>Cumplir Acciones correctivas solicitadas</t>
  </si>
  <si>
    <t>N° de acciones correctivas cerradas/N° de acciones correctivas solicitadas*100</t>
  </si>
  <si>
    <t>100% Acciones correctivas cumplidas</t>
  </si>
  <si>
    <t>Seguimiento y Medición de Procesos (Indicadores)</t>
  </si>
  <si>
    <t>Realizar el reporte oportuno del informe semestral de indicadores de los procesos</t>
  </si>
  <si>
    <t>2 Informes de indicadores anual</t>
  </si>
  <si>
    <t>Informes de indicadores presentados oportunamente</t>
  </si>
  <si>
    <t>Revisar y actualizar los riesgos de los proceso</t>
  </si>
  <si>
    <t>1 revisión de riesgos de procesos por vigencia</t>
  </si>
  <si>
    <t>Riesgos debidamente identificados</t>
  </si>
  <si>
    <t>Realizar el reporte oportuno del informe trimestral de riesgos de los procesos</t>
  </si>
  <si>
    <t>4 informes de riesgos de procesos anual</t>
  </si>
  <si>
    <t>Informes de riesgos presentados oportunamente</t>
  </si>
  <si>
    <t>EVALUACION Y CONTROL</t>
  </si>
  <si>
    <t>Plan institucional de comunicación Publica Elaborado</t>
  </si>
  <si>
    <t>N° de publicaciones realizadas/N° de publicaciones requeridas*100</t>
  </si>
  <si>
    <t>100% de publicaciones realizadas oportunamente</t>
  </si>
  <si>
    <t>Comunicación Pública. 
Divulgación Externa.
Comunicación Organizacional.
Administración Página Web de la Entidad.</t>
  </si>
  <si>
    <t>Evaluacion y Seguimiento</t>
  </si>
  <si>
    <t>Realizar el reporte oportuno de los avances a los planes de mejoramientos suscritos.</t>
  </si>
  <si>
    <t>N° de avances presentados/N° de avances requeridos*100</t>
  </si>
  <si>
    <t>Avances de planes de mejoramiento presentados oportunamente</t>
  </si>
  <si>
    <t>Gestion Documental</t>
  </si>
  <si>
    <t>Evaluacion y Control</t>
  </si>
  <si>
    <t>Realizar tramite oportuno de correspondencia en el aplicativo HERMES.</t>
  </si>
  <si>
    <t>N° de correrspondencia tramitada/ N° Correspondencia recibida*100</t>
  </si>
  <si>
    <t>Recepcionar, radicar y direccionar  la correspondencia allegada a la alcaldia municipal de El Retorno - Guaviare mediante el aplicativo de correspondencia HERMES.</t>
  </si>
  <si>
    <t>N° de tablas elaboradas /Numero de tablas implementadas *100</t>
  </si>
  <si>
    <t>Atender las solicitudes de prestamo de documentos</t>
  </si>
  <si>
    <t>Funcionario archivo central</t>
  </si>
  <si>
    <t>Todos los procedimientos</t>
  </si>
  <si>
    <t>Elaborar y presentar informes semestral de avances archiviticos</t>
  </si>
  <si>
    <t>2 informes presentados oportunamente</t>
  </si>
  <si>
    <t>Elaborar Informe consolidado de seguimiento mensual de PQRS</t>
  </si>
  <si>
    <t>No es posible programar</t>
  </si>
  <si>
    <t>N° de solicitudes atendidas / N°de solicitudes realizadas *100</t>
  </si>
  <si>
    <t xml:space="preserve">Realizar publicacion oportuna de informacion en los medios de comunicación de la entidad </t>
  </si>
  <si>
    <t>No es posiblie programar</t>
  </si>
  <si>
    <t xml:space="preserve"> Secretaria General</t>
  </si>
  <si>
    <t>N.  De proyectos elaborados/N. de proyectos presentados.</t>
  </si>
  <si>
    <t>proyectos elaborados oportunamente</t>
  </si>
  <si>
    <t>Gestion de Talento Humano</t>
  </si>
  <si>
    <t>Recursos Fisicos</t>
  </si>
  <si>
    <t>Sistema de gestión  de la seguridad y salud en el trabajo.</t>
  </si>
  <si>
    <t>Comité paritario de seguridad y salud en el trabajo.</t>
  </si>
  <si>
    <t>Identificación de peligros valoración de riesgos en salud y salud ocupacional.</t>
  </si>
  <si>
    <t>Reporte de investigaciones de incidentes.</t>
  </si>
  <si>
    <t>Identificación, manejo y control ante emergencias.</t>
  </si>
  <si>
    <t>Mantenimiento de redes y equipos.</t>
  </si>
  <si>
    <t>Copia de seguridad de equipos.</t>
  </si>
  <si>
    <t>Elabborar el Plan anual de acción de los subprogramas: de medicina preventiva y del trabajo, de higiene y de seguridad industrial.</t>
  </si>
  <si>
    <t>Plan de Anual de accion elaborado y aprodado</t>
  </si>
  <si>
    <t>Procedimiento del Sistema de Gestion de la seguridad y salud en el trabajo SG- SST debidamente implementado.</t>
  </si>
  <si>
    <t>Convocar reunion  para renovar la conformación del comité paritario en seguridad y salud en el trabajo- COPASST.</t>
  </si>
  <si>
    <t>Comité Paritario en Seguridad y Salud en el Trabajo vigente</t>
  </si>
  <si>
    <t>Renovacion de los integrantes del Comité Paritario en Seguridad y Salud en el Trabajo vigente</t>
  </si>
  <si>
    <t>Elaborar y/o Actualizar la matriz de peligro y riesgos en salud y salud ocupacional de la entidad.</t>
  </si>
  <si>
    <t>Matriz de peligro y riesgos en salud y salud ocupacional de la entidad alaborada, aprobada y publicada.</t>
  </si>
  <si>
    <t>Riesgos en salud y salud ocupacional debidamente identificados y controlados</t>
  </si>
  <si>
    <t>N° de incidentes reportados/N° de incidentes ocurridos*100</t>
  </si>
  <si>
    <t>100% de incidentes reportados oportunamente.</t>
  </si>
  <si>
    <t>Realizar y reportar el  informe de incidentes de trabajo en el tiempo establecido.</t>
  </si>
  <si>
    <t>Elaborar y/o actualizar el plan de control ante  emergencia.</t>
  </si>
  <si>
    <t>Plan de control ante emergencias actualizado</t>
  </si>
  <si>
    <t>Plan de control ante emergencia debidamente implementado</t>
  </si>
  <si>
    <t>Elaborar el programa de mantenimiento preventivo y/o correctivo de equipos</t>
  </si>
  <si>
    <t xml:space="preserve">Programa de mantenimieno preventivo y/o correctivo de equipos </t>
  </si>
  <si>
    <t>Actualizar la hoja de vida de los equipos</t>
  </si>
  <si>
    <t>N° de equipos con hoja de vida actualizada/N° de equipos existente en la entidad*100</t>
  </si>
  <si>
    <t>Programa de mantenimieno preventivo y/o correctivo de equipos  implementado</t>
  </si>
  <si>
    <t>100% de equipos con hojas de vida debidamente actulizadas</t>
  </si>
  <si>
    <t>Elaborar cronograma de visitas de verificacion del cumplimiento de las oficinas en realizar copias de seguridad de equipos.</t>
  </si>
  <si>
    <t>un cronograma de visitas elaborado y publicado</t>
  </si>
  <si>
    <t>Copias de seguridad de equipos realizadas oportunamente</t>
  </si>
  <si>
    <t>Jefe Oficina Control Interno de Gestión</t>
  </si>
  <si>
    <t>CARLOS JOHANY GONZÁLEZ GÓNGORA</t>
  </si>
  <si>
    <t>Un (01) Seguimiento al Cumplimiento de la Ley de Transparencia y del Derecho de Acceso a la Información Pública</t>
  </si>
  <si>
    <t>N° Seguimientos Realizados
--------------------------------------
N° Seguimientos Programados</t>
  </si>
  <si>
    <t>Realizar control y seguimiento al cumplimiento de la Ley 1712  de 2014 por parte de la entidad.</t>
  </si>
  <si>
    <t>Tres (03) Evaluaciones del Plan Anticorrupción y de Atención al Ciudadano -PAAC-</t>
  </si>
  <si>
    <t>N° Evaluaciones Realizadas
--------------------------------------
N° Evaluaciones Programadas</t>
  </si>
  <si>
    <t xml:space="preserve">Verificar el cumplimiento del Plan Anticorrupción y de Atención al Ciudadano -PAAC- </t>
  </si>
  <si>
    <t>Realización del 100% de las auditorias programadas por la Oficina Asesora de Control Interno de Gestión</t>
  </si>
  <si>
    <t>N° Auditorías Realizadas
--------------------------------------
N° Auditorías Programadas</t>
  </si>
  <si>
    <t>Cumplimiento al Plan Anual  para la vigencia 2018 de Auditorías Internas de Gestión, programadas por la Oficina Asesora de Control Interno de Gestión</t>
  </si>
  <si>
    <t>Realización del 100% de las auditorias programadas por la Oficina de Control Interno de Gestión</t>
  </si>
  <si>
    <t>Cumplimiento al Plan Anual  para la vigencia 2018 de Auditorias Internas de Calidad, programadas por la Oficina de Control Interno de Gestión</t>
  </si>
  <si>
    <t>Dar cumplimiento a la Ley 603 del 2000, Directiva Presidencial 001 de 1999 y  02 de 2002</t>
  </si>
  <si>
    <t>Reporte de Envío</t>
  </si>
  <si>
    <t>Verificación Cumplimiento de Normas de uso de Software</t>
  </si>
  <si>
    <t>Informes Semestrales de PQRS</t>
  </si>
  <si>
    <t xml:space="preserve">N° Informes Realizados
--------------------------------------
N° Informes Requeridos Legalmente </t>
  </si>
  <si>
    <t xml:space="preserve">Realizar informe sobre las Peticiones, Quejas, Reclamos y Sugerencias que alleguen a la Alcaldía Municipal </t>
  </si>
  <si>
    <t>Informe Anual de Evaluación del Sistema de Control Interno Contable</t>
  </si>
  <si>
    <t>Informe Presentado</t>
  </si>
  <si>
    <t>Control Interno Contable: Evaluación del Sistema de Control Interno Contable dirigido a la Contaduría General de la Nación</t>
  </si>
  <si>
    <t>Un (01) informe anual sobre el  estado de los planes de acción institucional de la Entidad</t>
  </si>
  <si>
    <t>Evaluación Plan de Acción Institucional: La Oficina de Control Interno evalúa el cumplimiento de actividades de cada dependencia</t>
  </si>
  <si>
    <t>Seguimiento a los Planes de Mejoramiento suscritos con la Oficina de Control Interno de Gestión</t>
  </si>
  <si>
    <t>N° Informes Seguimiento Planes de Mejoramiento
--------------------------------------
Total Planes de Mejoramiento</t>
  </si>
  <si>
    <t>Seguimiento a las acciones  correctivas de los Planes de Mejoramiento,  producto de  Auditorías Internas de Gestión y Calidad  realizadas por la Oficina de Control Interno de Gestión</t>
  </si>
  <si>
    <t>Informe trimestral CDG y semestral CGR de los avances a los compromisos suscritos en  los Planes de Mejoramiento</t>
  </si>
  <si>
    <t>Informes Avances Planes de Mejoramiento Presentados
--------------------------------------
Avances Planes de Mejoramiento Programados</t>
  </si>
  <si>
    <t>Seguimiento a los Planes de Mejoramiento suscritos con la Contraloría Departamental y General</t>
  </si>
  <si>
    <t>Cumplimiento del 100% en la presentación y publicación del informe</t>
  </si>
  <si>
    <t>Informes Publicados
--------------------------------------
N° Total Informes Ley 1474 de 2011</t>
  </si>
  <si>
    <t>Cumplimiento Ley 1474 de 2011, Informe Pormenorizado Cuatrimestral (Publicado en la Página Web)</t>
  </si>
  <si>
    <t>Encuesta FURAG diligenciada.</t>
  </si>
  <si>
    <t>Evaluación a la Gestión y Desempeño con destino al Departamento Administrativo de la Función Pública -DAFP- mediante el FURAG</t>
  </si>
  <si>
    <t>Evaluación y Seguimiento</t>
  </si>
  <si>
    <t>Asesorar sobre metodologías para realizar un adecuado análisis e identificación de causas</t>
  </si>
  <si>
    <t>N° Acompañamientos Realizados
--------------------------------------
N° Acompañamientos Requeridos</t>
  </si>
  <si>
    <t>Coordinar con los líderes de los procesos la elaboración de los planes de mejoramiento, producto de auditorías realizadas por los entes de control</t>
  </si>
  <si>
    <t>Asesorar en la proyección de las respuestas a los requerimientos con la suficiente evidencia e información</t>
  </si>
  <si>
    <t>Coordinar con los líderes de los procesos y la administración, la respuesta ante los posibles hallazgos que el ente de control va informando durante el proceso auditor</t>
  </si>
  <si>
    <t>Identificar previamente la información referente a: fechas de visita, alcance de las auditorías, informes periódicos, requerimientos previos del órgano de control, entre otros aspectos, los cuales pueden ser previstos y comunicados oportunamente a la administración</t>
  </si>
  <si>
    <t>Definir  con el equipo auditor del ente de control respectivo, la interlocución para atender el proceso auditor, o ejercer el apoyo a la administración cuando esta designe otro responsable como líder de este proceso.</t>
  </si>
  <si>
    <t>Facilitar la comunicación entre el órgano de control y verificar aleatoriamente que la información suministrada por los responsables, sea entregada bajo los criterios de Oportunidad, Integridad y Pertinencia.</t>
  </si>
  <si>
    <t>Facilitar el flujo de información entre los entes externos de control y la entidad</t>
  </si>
  <si>
    <t>Relación con Entes Externos de Control</t>
  </si>
  <si>
    <t>Tres (03)  seguimientos cuatrimestrales</t>
  </si>
  <si>
    <t>N° Seguimientos Realizados
--------------------------------------
N° Seguimientos Requeridos</t>
  </si>
  <si>
    <t>Seguimiento al Mapa de Riesgos de Corrupción</t>
  </si>
  <si>
    <t xml:space="preserve">Un (01) informe anual  sobre el  estado de los riesgos de la Entidad </t>
  </si>
  <si>
    <t>N° Informes Realizados
--------------------------------------
N° Informes Programados</t>
  </si>
  <si>
    <t>Identificar y valorar de manera conjunta  con las diferentes  áreas, los riesgos originados por factores tanto internos como externos que amenazan los procesos de la Entidad y monitorear los Mapas de Riesgos.</t>
  </si>
  <si>
    <t>Evaluación de la Gestión del Riesgo</t>
  </si>
  <si>
    <t>Realizar de manera oportuna el acompañamiento y asesoría a los funcionarios de la entidad por el cambio de alguna normatividad o directriz</t>
  </si>
  <si>
    <t>N° Acompañamientos y/o Asesorías Realizadas
--------------------------------------
N° Acompañamientos y/o Asesorías Programadas o Solicitadas</t>
  </si>
  <si>
    <t>Realizar asesoría y acompañamiento previa programación y/o solicitud de los funcionarios</t>
  </si>
  <si>
    <t>Participación mínima del 70% de reuniones</t>
  </si>
  <si>
    <t>N°  Comités con Participación
--------------------------------------
N° Total de Comités</t>
  </si>
  <si>
    <t>Acompañar Comités: Consejos de Gobierno, Comité Institucional de Gestión y Desempeño, Comité Institucional de Coordinación de Control Interno, Comité  de Sostenibilidad Contable, Comité de Bienestar Social, Comité de Archivo, Comité de Conciliaciones.</t>
  </si>
  <si>
    <t>Socialización constante de las nuevas normas, su incidencia y aplicación</t>
  </si>
  <si>
    <t>Socialización Nuevas Normas</t>
  </si>
  <si>
    <t>Dar a conocer a los servidores públicos las nuevas Leyes, Decretos y Normas que expidan las autoridades competentes.</t>
  </si>
  <si>
    <t>Capacitaciones y sensibilizaciones sobre el fomento de la Cultura de Autocontrol</t>
  </si>
  <si>
    <t>N° Actividades Realizadas
--------------------------------------
N° Actividades Programadas</t>
  </si>
  <si>
    <t>Fomentar la cultura de Autocontrol a los Servidores Públicos de la alcaldía del Municipio de El Retorno; mediante talleres, capacitaciones, folletos y comunicados por medio del correo electrónico y chat interno, sensibilizándolos sobre la aplicación del conjunto de valores, actitudes  y conductas que contribuyan al mejoramiento continuo en cumplimiento de la Misión Institucional de los planes, metas y objetivos previstos.</t>
  </si>
  <si>
    <t>Enfoque hacia la Prevención</t>
  </si>
  <si>
    <t>Organizar las reuniones del Comité Institucional de Coordinación de Control Interno.</t>
  </si>
  <si>
    <t>Realizar las actividades pertinentes para garantizar la presentación oportuna  de los informes, mediante el aplicativo SIRECI a la Contraloría General de la República, SIA a la Contraloría Departamental y CHIP a la Contaduría General de la Nación.</t>
  </si>
  <si>
    <t>Liderazgo Estratégico</t>
  </si>
  <si>
    <t>Evaluación y Control</t>
  </si>
  <si>
    <t>EVALUACIÓN Y CONTROL</t>
  </si>
  <si>
    <t>100% de transferencias cumplidas</t>
  </si>
  <si>
    <t>Cumplir oportunamente con las transferencias documentales.</t>
  </si>
  <si>
    <t>Transferencia Primaria de Documentos</t>
  </si>
  <si>
    <t>Archivo de Gestión de la Oficina de Control Interno de Gestión, Organizado en un 100%</t>
  </si>
  <si>
    <t>Cumplimiento de las Normas Archivísticas</t>
  </si>
  <si>
    <t>Realizar identificación de series, subseries y tipos documentales para la elaboración de las tablas de retención documental.</t>
  </si>
  <si>
    <t>Aplicación de Tablas de Retención Documental y Archivo de Documentos</t>
  </si>
  <si>
    <t>Gestión Documental</t>
  </si>
  <si>
    <t>DE APOYO</t>
  </si>
  <si>
    <t>Administración Página Web de la Entidad</t>
  </si>
  <si>
    <t>Divulgación Externa</t>
  </si>
  <si>
    <t>Comunicación Organizacional</t>
  </si>
  <si>
    <t>Realizar publicación oportuna de información en los medios de comunicación de la entidad</t>
  </si>
  <si>
    <t>Desarrollo e Implementación del Plan y Políticas de Comunicación Pública.</t>
  </si>
  <si>
    <t>Información y Comunicación Pública</t>
  </si>
  <si>
    <t>ESTRATÉGICO</t>
  </si>
  <si>
    <t>RESULTADO</t>
  </si>
  <si>
    <t>% INDICADOR</t>
  </si>
  <si>
    <t>N° ACTIVIDADES CUMPLIDAS</t>
  </si>
  <si>
    <t>TÉRMINO</t>
  </si>
  <si>
    <t xml:space="preserve">EVALUACIÓN </t>
  </si>
  <si>
    <t>N° ACTIVIDADES PROGRAMADAS</t>
  </si>
  <si>
    <t>OFICINA CONTROL INTERNO DE GESTIÓN</t>
  </si>
  <si>
    <t xml:space="preserve">MUNICIPIO DE EL RETORNO - GUAVIARE </t>
  </si>
  <si>
    <t>Funcionario Responsable del area de contratacion</t>
  </si>
  <si>
    <t>Un Archivo debidamente organizado y con el inventario documental</t>
  </si>
  <si>
    <t>100% Procesos contractuales con hoja de ruta de procesos de contratacion</t>
  </si>
  <si>
    <t xml:space="preserve">Contratos elaborados con sus respectiva documentacion </t>
  </si>
  <si>
    <t>Profesional Designado Juridica- Aux. administrativo. Apoyo Oficina Juridica y/o Personal Contrato.</t>
  </si>
  <si>
    <t>Elaboracion de Minutas.</t>
  </si>
  <si>
    <t xml:space="preserve">Contratacion directa </t>
  </si>
  <si>
    <t>Todos los procesos contractuales publicados.</t>
  </si>
  <si>
    <t>Profesional Designado Juridica(Aux. administrativo) Apoyo Oficina Juridica y/o Personal Contrato.</t>
  </si>
  <si>
    <t>Profesional Designado Juridica.</t>
  </si>
  <si>
    <t>Nº de procesos revisados / Nº de procesos en contra y a favor del Municipio</t>
  </si>
  <si>
    <t>Representacion legal de los procesos.</t>
  </si>
  <si>
    <t>100% de recursos resueltos</t>
  </si>
  <si>
    <t xml:space="preserve">N° de recursos ordinarios y extraordinarios resueltos / N° de recursos ordinarios y extraordinarios radicados </t>
  </si>
  <si>
    <t>Proyectar recursos ordinarios a prensentarse dentro de los procesos adelantados en contra del Municipio de EL Retorno Guaviare</t>
  </si>
  <si>
    <t>100% de derechos de peticion y requerimiento de entes de control contestados dentro de los terminos</t>
  </si>
  <si>
    <t>N° de derechos de peticion y requerimientos contestados  / N° de derechos de peticion y requerimientos allegados a la Oficina Juridica</t>
  </si>
  <si>
    <t>Contestar derechos de petición y contestación de requerimientos de los entes de control.</t>
  </si>
  <si>
    <t xml:space="preserve">100 % de procesos revisados con la representacion requeridad, informes de avance </t>
  </si>
  <si>
    <t xml:space="preserve">Realizar una revisión periodica en los estrados Judiciales de San Jose del Guaviare, Villavicencio. </t>
  </si>
  <si>
    <t xml:space="preserve">Defensa Juridica Extrajudicial 
</t>
  </si>
  <si>
    <t>100% de solicitudes de atendidas oportunamente</t>
  </si>
  <si>
    <t>N° de solicitudes atendidas/ N° de solicitudes recibidas*100</t>
  </si>
  <si>
    <t>Realizar revisión de los actos administrativos para garantizar el cumplimiento de la normatividad vigente</t>
  </si>
  <si>
    <t>Revisión Jurídica de Documental</t>
  </si>
  <si>
    <t>Tutelas resueltas oportunamente</t>
  </si>
  <si>
    <t>Profesional Designado Jurídica.</t>
  </si>
  <si>
    <t>N° de Tutelas contestadas en términos / N° de tutelas radicadas en la oficina Jurídica</t>
  </si>
  <si>
    <t>Tramitar oportunamente las respuestas a las acciones de tutela.</t>
  </si>
  <si>
    <t xml:space="preserve">Respuesta acción Tutela </t>
  </si>
  <si>
    <t>Auxiliar administrativo</t>
  </si>
  <si>
    <t>Desarrollo e Implementación del Plan y Políticas de Comunicación Pública. 
Divulgación Externa.
Comunicación Organizacional.
Administración Página Web de la Entidad.</t>
  </si>
  <si>
    <t>Informacion y Comunicación Publica</t>
  </si>
  <si>
    <t>Presentar informes mensuales de PQRS mediante formato base de datos para control y consolidar peticiones, Quejas, Reclamos y Sugerencias</t>
  </si>
  <si>
    <t xml:space="preserve">Manejo y Control de Derecho de Peticion.
Gestion de quejas, reclamos y Sugerencias </t>
  </si>
  <si>
    <t>Atencion Al Ciudadano</t>
  </si>
  <si>
    <t>ESTRATEGICO</t>
  </si>
  <si>
    <t>DEPARTAMENTO DEL GUAVIARE</t>
  </si>
  <si>
    <t>PAC</t>
  </si>
  <si>
    <t>Cierre Presupuestal</t>
  </si>
  <si>
    <t>Realizar los actos administrativos para las adiciones, reducciones, créditos y contra créditos que modifiquen el presupuesto</t>
  </si>
  <si>
    <t>Modificaciones al presupuesto</t>
  </si>
  <si>
    <t>Elaboración y consolidación de los Estados Financieros</t>
  </si>
  <si>
    <t>Estados financieros</t>
  </si>
  <si>
    <t>Conciliación del 100% de las cuentas bancarias del Municipio</t>
  </si>
  <si>
    <t>Conciliaciones Bancarias durante los primeros 10 días de cada mes</t>
  </si>
  <si>
    <t xml:space="preserve">Conciliaciones bancarias </t>
  </si>
  <si>
    <t>Recaudo de impuestos</t>
  </si>
  <si>
    <t>Expedición de giros aplicando los descuentos establecidos en el Estatuto Tributario</t>
  </si>
  <si>
    <t xml:space="preserve">Elaboración y tramite orden de pago </t>
  </si>
  <si>
    <t>Elaborar RP verificando la fuente de los recursos antes de emitir los documentos</t>
  </si>
  <si>
    <t>Elaborar CDP verificando la fuente de los recursos antes de emitir los documentos</t>
  </si>
  <si>
    <t>Expedición CDP y RP</t>
  </si>
  <si>
    <t xml:space="preserve">Elaboración del presupuesto </t>
  </si>
  <si>
    <t xml:space="preserve">Gestion Fiscal y Financiera </t>
  </si>
  <si>
    <t>No</t>
  </si>
  <si>
    <t>la actividades no se pueden programar</t>
  </si>
  <si>
    <t>N° de transferencias realizadas/N° de transferencias Programadas*100</t>
  </si>
  <si>
    <t>series, subseries y tipos documentales  de la oficina OCIG identificadas</t>
  </si>
  <si>
    <t>Realizar identificacion de series, subseries y tipos documentales para la elaboracion de la tablas de retencion.</t>
  </si>
  <si>
    <t xml:space="preserve">100% correo revisado </t>
  </si>
  <si>
    <t>N° de correspondencia direccionada/N° de correspondencia recibida*100</t>
  </si>
  <si>
    <t>100% agenda organizada</t>
  </si>
  <si>
    <t>N° de reuniones agendas</t>
  </si>
  <si>
    <t>100% de respuestas tramitadas entregadas a terceros</t>
  </si>
  <si>
    <t>N° de correspondencia tramitada/ N. de correspondencia asignada</t>
  </si>
  <si>
    <t>Manejo de Comunicación enviada</t>
  </si>
  <si>
    <t>100% proyectos sancionados</t>
  </si>
  <si>
    <t>N. de proyectos sancionados</t>
  </si>
  <si>
    <t>Realizar el procedimiento para sancionar de proyectos de acuerdo.</t>
  </si>
  <si>
    <t>100% de actas elaboradas oportunamente</t>
  </si>
  <si>
    <t xml:space="preserve">N. de actas elaboradas </t>
  </si>
  <si>
    <t>N° de actas elaboradas</t>
  </si>
  <si>
    <t>Control de consecutivo de actos administrativos debidamente realizado</t>
  </si>
  <si>
    <t>N° de solicitudes atendidas/N° de solicitudes requeridas*100</t>
  </si>
  <si>
    <t>N° de solicitudes elaboradas/N° de solicitudes recibidas * 100</t>
  </si>
  <si>
    <t>N° de solicitudes atendidas/N° de solicitudes recibidas*100</t>
  </si>
  <si>
    <t>Tarjetas de operación</t>
  </si>
  <si>
    <t>MISIONAL</t>
  </si>
  <si>
    <t>Realizar publicacion oportuna de informacion en los medios de comunicación de la entidad</t>
  </si>
  <si>
    <t>100% solicitudes resueltas</t>
  </si>
  <si>
    <t>Elaborar certificaciones y constancias solicitadas por la comunidad.</t>
  </si>
  <si>
    <t>Inspector de Policia</t>
  </si>
  <si>
    <t>Realizar entificacion de series, subseries y tipos documentales para la elaboracion de la tablas de retencion.</t>
  </si>
  <si>
    <t>Revisar, Analizar y dar tramite a la correspondencia asiganda a la oficina</t>
  </si>
  <si>
    <t>100% de hechos reportados y tramitados</t>
  </si>
  <si>
    <t>Desplazamiento,inspeccion del lugar de los hechos, levantamiento de informe y tramite.</t>
  </si>
  <si>
    <t>Manejo de Accidentes de transito</t>
  </si>
  <si>
    <t>100% de solicitudes tramitadas</t>
  </si>
  <si>
    <t>Recepcion de Solicitud, Revision de Documentos, elaboracion de Certificacion y Entrega.</t>
  </si>
  <si>
    <t xml:space="preserve">Tramite de Constancias Certificados, Permisos y autorizaciones </t>
  </si>
  <si>
    <t>Programacion, Visita e Informe de control a establecimientos de comercio.</t>
  </si>
  <si>
    <t>Control a  establecimientos de comercio</t>
  </si>
  <si>
    <t xml:space="preserve">100% de Diligencias Realizadas </t>
  </si>
  <si>
    <t xml:space="preserve">Practicar diligencias de Inspección ocular, recepcionar declaraciones, fallar y dictar la correspondiente órden de Policía   </t>
  </si>
  <si>
    <t xml:space="preserve">100% Citaciones Realizadas </t>
  </si>
  <si>
    <t>Agendar, citar a quejosos y querellados.</t>
  </si>
  <si>
    <t>100% de comisiones Recepcionados y Radicados</t>
  </si>
  <si>
    <t xml:space="preserve">Recepción y radicación  de despachos comisorios </t>
  </si>
  <si>
    <t>secretario(a) de planeacion</t>
  </si>
  <si>
    <t>series y subseries identificadas</t>
  </si>
  <si>
    <t>series, subseries y tipos documentales  de la oficina  identificadas</t>
  </si>
  <si>
    <t>Realizar e identificar series, subseries y tipos documentales para la elaboracion de la tablas de retencion.</t>
  </si>
  <si>
    <t>N°de correrspondencia tramitada/ Correspondencia recibida*100</t>
  </si>
  <si>
    <t>100% de los proyectos ejecutados con apoyo</t>
  </si>
  <si>
    <t>Secretario de Planeacion y/o Profesional de apoyo</t>
  </si>
  <si>
    <t>N° de proyectos ejecuctados con apoyo / N° de proyectos realizados</t>
  </si>
  <si>
    <t>Apoyo en la ejecución de proyectos ambientales</t>
  </si>
  <si>
    <t>Asistencia y participación en el 100% de las reuniones programadas</t>
  </si>
  <si>
    <t xml:space="preserve">N° reuniones a las que asiste y participa / N° reuniones programas por el departamento </t>
  </si>
  <si>
    <t xml:space="preserve">Participación en reuniones del Comité Departamental de Gestión Ambiental </t>
  </si>
  <si>
    <t>Gestion Ambiental</t>
  </si>
  <si>
    <t>Desarrollo Economico y Gestión Ambiental</t>
  </si>
  <si>
    <t>acta de liquidacion firmada por las partes</t>
  </si>
  <si>
    <t xml:space="preserve">contratos de obra con seguimiento de  supervicion </t>
  </si>
  <si>
    <t xml:space="preserve">Ejecucion, seguimiento y liquidacion de obras publicas </t>
  </si>
  <si>
    <t xml:space="preserve">Infraestructura y obras publicas  </t>
  </si>
  <si>
    <t>Consejo Territorial de Planeación</t>
  </si>
  <si>
    <t>100% de cetificados expedidos</t>
  </si>
  <si>
    <t xml:space="preserve">Tramite Certficado de Alto Riesgo </t>
  </si>
  <si>
    <t>100% de documentos expedidos</t>
  </si>
  <si>
    <t xml:space="preserve">Tramite permiso rotura de pavimento </t>
  </si>
  <si>
    <t xml:space="preserve">Tramites de reclamos estractificacion socieconomica </t>
  </si>
  <si>
    <t>100% de cetificados expedidas</t>
  </si>
  <si>
    <t>tramires certificado extractificacion socioeconomica</t>
  </si>
  <si>
    <t>100% de cetificaciones expedidas</t>
  </si>
  <si>
    <t>Tramites de certificados nomenclatura</t>
  </si>
  <si>
    <t>Tramites para uso del suelo</t>
  </si>
  <si>
    <t>100 % licencias expedidas</t>
  </si>
  <si>
    <t>Elaboracion de acto administrativo que concede licencia de construcción</t>
  </si>
  <si>
    <t xml:space="preserve">Expedicion de licencias urbanisticas </t>
  </si>
  <si>
    <t>Formulación, presentación de proyectos de Gestión</t>
  </si>
  <si>
    <t>Formulación, presentación de proyectos de Inversión</t>
  </si>
  <si>
    <t>Formulación y estructuración de proyectos financiados con recursos del SGR</t>
  </si>
  <si>
    <t>Formulación, presentación de proyectos con fuentes de financiación del Sistema general de Regalías.</t>
  </si>
  <si>
    <t>Banco de Programas  Y Proyectos</t>
  </si>
  <si>
    <t>N° de solicitud de registro de Proyectos realizadas / N° de solicitud de registro de Proyectos *100</t>
  </si>
  <si>
    <t xml:space="preserve">Revisar, Registrar los proyectos de inversión en el sistema SUIFP TERRITORIO </t>
  </si>
  <si>
    <t>Evaluación, viabilización, radicación  y Registro y seguimiento de proyectos.</t>
  </si>
  <si>
    <t>1 acta de rendicion de cuentas</t>
  </si>
  <si>
    <t>Jefe de cada dependencia</t>
  </si>
  <si>
    <t>N° de audiencias realizadas/N° de audiencias convocadas*100</t>
  </si>
  <si>
    <t>Consolidar informacion elaborar informe y convocar la audiencia publica de rendicion de cuentas</t>
  </si>
  <si>
    <t xml:space="preserve">Estrategia de rendicion de cuentas socializada para implementacion </t>
  </si>
  <si>
    <t xml:space="preserve">Rendicion de cuentas </t>
  </si>
  <si>
    <t>N° Informes de Seguimiento y evaluación</t>
  </si>
  <si>
    <t>Seguimiento y evaluacion plan de accion institucional</t>
  </si>
  <si>
    <t>Plan de accion consolidado y Publicado</t>
  </si>
  <si>
    <t>Planeacion y Desarrollo Territorial</t>
  </si>
  <si>
    <t>Alcalde</t>
  </si>
  <si>
    <t>N° de reuniones realizadas/N° de reuniones convocadas*100</t>
  </si>
  <si>
    <t>Revision por la alta direccion del Sistema Integrado de Gestion</t>
  </si>
  <si>
    <t>Gestion Gerencial</t>
  </si>
  <si>
    <t>100% de los informes realizados</t>
  </si>
  <si>
    <t>N° de informes realizados/ N° de informes requeridos</t>
  </si>
  <si>
    <t>Servicio de atención Comunitaria SAC.</t>
  </si>
  <si>
    <t>Realizar seguimiento y verificacion del cumplimiento del decreto 3518 de 2007.</t>
  </si>
  <si>
    <t>Retraso u omisión en el cumplimiento de las funciones  y competencias de Inspección Vigilancia en salud publica incumpliendo el decreto 3518 de 2007.</t>
  </si>
  <si>
    <t>100% de las convocatorias realizadas</t>
  </si>
  <si>
    <t>Convocatoria Comité de participación comunitaria.</t>
  </si>
  <si>
    <t>Convocatoria comité territorial en Seguridad Social en Salud.</t>
  </si>
  <si>
    <t>100% de los seguimietos realizados</t>
  </si>
  <si>
    <t>Seguimiento y Control a indicadores del Plan de salud Pública.</t>
  </si>
  <si>
    <t>N°de informes Realizados y enviados / N° de informes a requeridos *100</t>
  </si>
  <si>
    <t>Seguimiento y Control a Actividades de Promoción y Prevención.</t>
  </si>
  <si>
    <t>100% de eventos con seguimiento</t>
  </si>
  <si>
    <t>N° de eventos de interes en salud publica Trasmisibles con seguimiento / N° de eventos de interes en salud publica Trasmisibles presentados *100</t>
  </si>
  <si>
    <t>Inspección, Vigilancia y Control de Eventos de Interés en salud Pública.</t>
  </si>
  <si>
    <t>100% eventos notificados</t>
  </si>
  <si>
    <t>Procedimiento de Notificación eventos de interés en Salud Publica SIVIGILA.</t>
  </si>
  <si>
    <t>Plan de intervenciones colectivas “PIC” aprobado, ejecutado y evaluado</t>
  </si>
  <si>
    <t>N° de informes de supervision  realizados/ N° d einformes de supervision requeridos</t>
  </si>
  <si>
    <t>Aprobación, ejecución y supervisión del plan de Intervenciones colectivas.</t>
  </si>
  <si>
    <t>100% de seguimientos realizados</t>
  </si>
  <si>
    <t>N° seguimientos realizados /N° seguimientos programados*100</t>
  </si>
  <si>
    <t>Seguimiento a la ejecucion del plan de salud territorial</t>
  </si>
  <si>
    <t>Plan de sald territorial elaborado, aprobado y publicado</t>
  </si>
  <si>
    <t>Elaboracion plan de salud territorial.</t>
  </si>
  <si>
    <t>Elaboración, aprobación y ejecución del plan de salud territorial.</t>
  </si>
  <si>
    <t>ESTRATEGICOS</t>
  </si>
  <si>
    <t>100% de supervision del contrato</t>
  </si>
  <si>
    <t>N° de supervisiones realizadas</t>
  </si>
  <si>
    <t>Supervision a los informes presentados por la firma auditora en el seguimiento de la operación de regimen subsidiado.</t>
  </si>
  <si>
    <t>Auditoria del régimen Subsidiado.</t>
  </si>
  <si>
    <t>100% de informes enviados</t>
  </si>
  <si>
    <t>N° de informes enviados/numero de informes requeridos*100</t>
  </si>
  <si>
    <t>Reporte de informacion a la superintendencia nacional de salud-vigilados</t>
  </si>
  <si>
    <t>Reporte de información financiera circular Única a la súper salud.</t>
  </si>
  <si>
    <t>100% liquidaciones realizadas</t>
  </si>
  <si>
    <t>N° de liquidaciones pagadas LMA/numero de liquidaciones requeridas*100</t>
  </si>
  <si>
    <t>Elaboracion de informes para  pago de las EPS.</t>
  </si>
  <si>
    <t>Liquidación mensual de esfuerzos propios afiliados al régimen subsidiado en salud.</t>
  </si>
  <si>
    <t>N° de solicitudes tramitadas/ N° de solicitudes recibidas*100</t>
  </si>
  <si>
    <t>Trámite a las solicitudes de ingreso y retiro solicitadas.</t>
  </si>
  <si>
    <t>Ingreso y retiro de afiliados al régimen subsidiado en Salud.</t>
  </si>
  <si>
    <t>100% de informes reportados</t>
  </si>
  <si>
    <t>N° de informes Enviados/N° de informes requeridos*100</t>
  </si>
  <si>
    <t xml:space="preserve"> Depuracion y reporte de base de datos del regimen subsidiado y SISBEN.</t>
  </si>
  <si>
    <t>4 cruces de bases de datos</t>
  </si>
  <si>
    <t>N° de cruces de bases de datos realizados</t>
  </si>
  <si>
    <t>Realizar cruce de base de datos</t>
  </si>
  <si>
    <t>Depuración de Información, elaboración de reportes y remisión de la base de datos del régimen subsidiado en Salud al Departamento.</t>
  </si>
  <si>
    <t>Base de datos notificada y publicada</t>
  </si>
  <si>
    <t>Base de datos conformada</t>
  </si>
  <si>
    <t>Conformar base de datos de PPNA</t>
  </si>
  <si>
    <t>Conformación Base de Datos de potenciales beneficiarios de Régimen Subsidiado en Salud.</t>
  </si>
  <si>
    <t>100% de informes reportados oportunamente</t>
  </si>
  <si>
    <t>Realizar reporte de informes requerido por el DNP y entidades estatales</t>
  </si>
  <si>
    <t>100% de actos administrativos comunicados</t>
  </si>
  <si>
    <t>N° de actos administrativos elaborados y comunicados</t>
  </si>
  <si>
    <t>Tramitar las novedades de los usuarios</t>
  </si>
  <si>
    <t>Aplicar ficha SISBEN  a la poblacion nueva en el municipio</t>
  </si>
  <si>
    <t>Administración del SISBEN</t>
  </si>
  <si>
    <t xml:space="preserve">Desarrollo e Implementación del Plan y Políticas de Comunicación Pública. 
Divulgación Externa.
Comunicación Organizacional.
</t>
  </si>
  <si>
    <t>Tecnico Administrativo Programas Sociales</t>
  </si>
  <si>
    <t>Enlace mas familias en accion, Enlace Adulto Mayor</t>
  </si>
  <si>
    <t>Apoyo profesional programas sociales</t>
  </si>
  <si>
    <t>100% comites realizados</t>
  </si>
  <si>
    <t>100% Informes Realizados</t>
  </si>
  <si>
    <t>Informes al Consejo Nacional de Discapacidad</t>
  </si>
  <si>
    <t>Convocatoria comité municipal de discapacidad</t>
  </si>
  <si>
    <t xml:space="preserve">un centro de bienestar funcionando </t>
  </si>
  <si>
    <t>Enlace Adulto Mayor</t>
  </si>
  <si>
    <t>Coordinar el centro de Bienestar del Adulto Mayor</t>
  </si>
  <si>
    <t xml:space="preserve">Tramitar todas las novedades recibidas </t>
  </si>
  <si>
    <t xml:space="preserve">Envio de novedades al consorcio Colombia mayor </t>
  </si>
  <si>
    <t xml:space="preserve">Apoyo Programa Adulto Mayor PSAP  </t>
  </si>
  <si>
    <t>Dar tramite a todas la novedades recepcionadas</t>
  </si>
  <si>
    <t>Enlace mas familias en accion</t>
  </si>
  <si>
    <t xml:space="preserve">Recepcion y tramite de novedades, </t>
  </si>
  <si>
    <t>convocar reuniones del comité de certificacion municipal</t>
  </si>
  <si>
    <t xml:space="preserve">Acompañamiento a 100 encuentros de bienestar </t>
  </si>
  <si>
    <t>Acompañamiento a encuentros de bienestar</t>
  </si>
  <si>
    <t xml:space="preserve">Apoyo Programa Mas Familias en Acción </t>
  </si>
  <si>
    <t>No se puede programar</t>
  </si>
  <si>
    <t>Desarrollo de eventos deportivos, recreativos y culturales</t>
  </si>
  <si>
    <t>N° de encuestas programadas / N° de encuestas realizadas *100</t>
  </si>
  <si>
    <t>Aplicación de las encuestas de satisfaccion a los procesos de formación</t>
  </si>
  <si>
    <t>Socialización de los procesos de formación con los padres de familia y beneficiarios, sobre el no costo del proceso de formación</t>
  </si>
  <si>
    <t>convocatoria publicada oportunamente</t>
  </si>
  <si>
    <t>1 convocatoria realizada</t>
  </si>
  <si>
    <t>Realizar convocatoria a los niños y niñas a participar de los procesos de formación</t>
  </si>
  <si>
    <t>Escuelas de formacion deportivas y culturales</t>
  </si>
  <si>
    <t>Delegado de Calidad</t>
  </si>
  <si>
    <t>Riesgos de los procesos identificados para realizar acciones</t>
  </si>
  <si>
    <t>N° de  apoyos realizadas/N° de  apoyo solicitados*100</t>
  </si>
  <si>
    <t>100% de informes de indicadores elaborados</t>
  </si>
  <si>
    <t>2 Informes de indicadores de procesos anual</t>
  </si>
  <si>
    <t>Consolidar y Elaborar y elaborar informe semestral de seguimiento a indicadores de los procesos</t>
  </si>
  <si>
    <t>100% de apoyo en la actulizacion de indicadores realizadas para garantizar la pertinencias de los mismos.</t>
  </si>
  <si>
    <t>Apoyo en la actualizacion de los indicadores de los procesos</t>
  </si>
  <si>
    <t>100% de apoyos realizados</t>
  </si>
  <si>
    <t>100% de solicitudes de apoyos realizadas</t>
  </si>
  <si>
    <t>N° D e apoyos realizados/n° de apoyos solicitados *100</t>
  </si>
  <si>
    <t>Apoyo y asesoria en la actualizacion de documentos del SIG</t>
  </si>
  <si>
    <t xml:space="preserve">Elaborar, publicar y actualizar la lista maestra de documentos </t>
  </si>
  <si>
    <t>100% publicacion de documentos codificados por el sistema</t>
  </si>
  <si>
    <t>N° formatos, documentos e intructivos y procedimientos publicados/N° de documentos e intructivos y procedimientos Aprobados y Codificados*100</t>
  </si>
  <si>
    <t>Publicar los formatos , documentos e intructivos del sistema una vez codificados.</t>
  </si>
  <si>
    <t>100% de formatos, instructivos, procedimientos y demas documentos codificados para garantizar el control de documentos.</t>
  </si>
  <si>
    <t>N° solicitudes de codigo atendidas/ n° solicitudes recibidas *100</t>
  </si>
  <si>
    <t>Revisa y codificar los formatos, documentos e intructivos, procedimientos presentados para codificacion a la oficina</t>
  </si>
  <si>
    <t>No se programa es los que se recepcione en el transcurso de la vigencia</t>
  </si>
  <si>
    <t>Servicio de Biblioteca Municipal.</t>
  </si>
  <si>
    <t>100%  de festivales y eventos realizados</t>
  </si>
  <si>
    <t>9 socializaciones realizadas</t>
  </si>
  <si>
    <t>Desarrollo de Eventos Deportivos, Recreativos y Culturales</t>
  </si>
  <si>
    <t>100% procesos de formacion ejecutados</t>
  </si>
  <si>
    <t>Escuelas de Formación Artísticas, Culturales y Deportivas</t>
  </si>
  <si>
    <t>Desarrollo Cultural, Deportivo y Recreativo</t>
  </si>
  <si>
    <t>100% de cumplimiento de la programacion de inventarios</t>
  </si>
  <si>
    <t>N° de inventario realizados/N° de inventarios programados*100</t>
  </si>
  <si>
    <t>Realizar inventario de bienes muebles</t>
  </si>
  <si>
    <t>100% de baja de bienes realizada</t>
  </si>
  <si>
    <t>N° de baja de bienes realizadas/n° de baja de bienes requeridas*100</t>
  </si>
  <si>
    <t>Realiza baja de bienes por obsolecencia,  daño o hurto.</t>
  </si>
  <si>
    <t>Acta de comité</t>
  </si>
  <si>
    <t>Convocar al comité de bajas para  la aprobacion de los elementos que van a ser dados de bja en bodega</t>
  </si>
  <si>
    <t>Baja de Bienes</t>
  </si>
  <si>
    <t>Elementos debidamente custodiados en bodega</t>
  </si>
  <si>
    <t>Elementos organizados en bodega</t>
  </si>
  <si>
    <t>Almacenar y custodiar en bodega los elementos adquiridos.</t>
  </si>
  <si>
    <t>100% programacion de visitas cumplida</t>
  </si>
  <si>
    <t>N° de visitas realizadas/N° de visitas programadas*100</t>
  </si>
  <si>
    <t>Visitas de seguimiento y verificacion del debido uso de bienes y la salida sin autorizacion.</t>
  </si>
  <si>
    <t>100% de solicitudes atendidas</t>
  </si>
  <si>
    <t>N° de solicitudes atendidas/N° de solicitudes  realizadas*100</t>
  </si>
  <si>
    <t>Suministrar a las dependencias todo lo requerido en papeleria y elementos de oficina</t>
  </si>
  <si>
    <t>100% de salidas o asignaciones registradas</t>
  </si>
  <si>
    <t>N° de salidas o asignaciones registradas/N° de salidas o asignaciones realizadas*100</t>
  </si>
  <si>
    <t>Llevar registros de  las salida o asignacion en el aplicativo pimisys union almacen</t>
  </si>
  <si>
    <t>100% de entradas registradas</t>
  </si>
  <si>
    <t>N° de entradas registradas/N° de entradas realizadas*100</t>
  </si>
  <si>
    <t>Llevar registros de  entradas en el aplicativo pimisys union almacen</t>
  </si>
  <si>
    <t>Suministro de Bienes y Elementos de Consumo y Devolutivos.</t>
  </si>
  <si>
    <t>100% de modificaciones del PAA publicadas</t>
  </si>
  <si>
    <t>N° de modificaciones del PAA publicadas/N°  de modificaciones realizadas*100</t>
  </si>
  <si>
    <t>Publicacion de modificacion plan anual adquisicones.</t>
  </si>
  <si>
    <t xml:space="preserve">Plan anual de aquisiciones elaborado </t>
  </si>
  <si>
    <t>Coordinacion de la elaboracion del plan anual de adquisicion para la vigencia actual</t>
  </si>
  <si>
    <t xml:space="preserve">Elaboración Plan Anual de Adquisiciones  </t>
  </si>
  <si>
    <t>100% de procesos puestos  en conocimiento atendidos</t>
  </si>
  <si>
    <t xml:space="preserve"> Nº de procesos con su respectivo tramito según lo previsto en la Ley 1098 y demas normatividad aplicable/Nº de procesos denunciados y/o puestos en conocimiento del despacho de la comisarias de familia*100</t>
  </si>
  <si>
    <t xml:space="preserve">100% de solicitudes de orientacion yatencion realizadas </t>
  </si>
  <si>
    <t>Nº de solicitudes de atencion y orientacion realizadas/Nº de solicitudes de atencion y orientacion recepcionadas  *100</t>
  </si>
  <si>
    <t xml:space="preserve">100% de denuncias recibidas con sus respectivos PARD y la adopcion de medidas provisionales de restablecimientos de derechos si a ello hay lugar. </t>
  </si>
  <si>
    <t xml:space="preserve">N° de denuncias atendidas y PARD aperturados /N° de denuncias recepcionadas y PARD aperturados*100 </t>
  </si>
  <si>
    <t xml:space="preserve">100% de rescates practicados si a ello hay lugar </t>
  </si>
  <si>
    <t>N° de allanamientos practicados /N° de rescates requeridos y/o necesarios*100</t>
  </si>
  <si>
    <t>Restablecimiento De Derechos.</t>
  </si>
  <si>
    <t xml:space="preserve">100% de solicitudes de definicion de Custodia y cuidado personal, cuota de alimentos, regalmentacion de visitas, suspensión de la vida en comun de los conyuges o compañeros permanentes atendidas y resueltas. </t>
  </si>
  <si>
    <t xml:space="preserve"> N° de solicitudes resueltas/N° de solicitudes de definicion requeridas*100</t>
  </si>
  <si>
    <t>Conciliación En Materia De Familia</t>
  </si>
  <si>
    <t xml:space="preserve">100% de las solicitudes de proteccion resueltas </t>
  </si>
  <si>
    <t>N° de solicitudes de proteccion resueltas /N° de solicitudes de proteccion requeridas*100</t>
  </si>
  <si>
    <t>Denuncias Comisaria De Familia</t>
  </si>
  <si>
    <t>100% de informes de gestion requeridos por los entes de control presentados</t>
  </si>
  <si>
    <t>Charlas Educativas En Prevencion En Violencia Intrafamiliar Y Abuso Sexuales</t>
  </si>
  <si>
    <t xml:space="preserve">N° de Informes presentados /N° de Informes Requeridos*100 </t>
  </si>
  <si>
    <t>N° de personas atendidas</t>
  </si>
  <si>
    <t>N° de reuniones realizadas/N° de reuniones Programadas*100</t>
  </si>
  <si>
    <t>Rendir Informe RUSICST en la plataforma virtual en los terminos establecidos</t>
  </si>
  <si>
    <t>N°  de eventos verificados y reportados/N° de eventos  presentados *100</t>
  </si>
  <si>
    <t>N° de actividades cumplidas/N° de actividades establecidas*100</t>
  </si>
  <si>
    <t>100% de actividades cumplidas</t>
  </si>
  <si>
    <t>Realizar convocatoria del Consejo Municipal de Gestion del Riesgo de desastres</t>
  </si>
  <si>
    <t>Elaborar acta de los CMGRD</t>
  </si>
  <si>
    <t>N° de actas elaboradas/N° de actas requeridas*100</t>
  </si>
  <si>
    <t>100% de acta del CMGRD elaboradas oportunamente</t>
  </si>
  <si>
    <t>N° de CMGRD realizados/n° CMGRD requeridos*100</t>
  </si>
  <si>
    <t>100% de CMGRD realizados en los terminos establecidos</t>
  </si>
  <si>
    <t>Realizar seguimiento a los compromisos, acuerdos o tareas que establecidos en el CMGRD.</t>
  </si>
  <si>
    <t>Realizar atencion oportuna de las emergencias o desastres presentados.</t>
  </si>
  <si>
    <t>N° de Eventualidades atendidas/ n° de eventualidades presentadas *100</t>
  </si>
  <si>
    <t>100% de eventualidades atendidas  oportunamente</t>
  </si>
  <si>
    <t>N° de seguimientos realizados/ N° de seguimientos requeridos*100</t>
  </si>
  <si>
    <t xml:space="preserve">N° eventualidades reportadas/N°  de eventualidades presentada *100 </t>
  </si>
  <si>
    <t xml:space="preserve">Realizar el reporte del Informe eventualidades presentadas </t>
  </si>
  <si>
    <t>100% de reportes realizados oportunamente</t>
  </si>
  <si>
    <t>Programar reunión de Comité de orden publico</t>
  </si>
  <si>
    <t>N° de consejos de seguridad realizados/N° de Conssejos de seguridad programados *100</t>
  </si>
  <si>
    <t>N° de Reuniones de Orden Público  realizados/N° de Conssejos de seguridad programados *100</t>
  </si>
  <si>
    <t>Coordinacion Asistencia Humanitaria Basica Inmediata a damnificados y afectados</t>
  </si>
  <si>
    <t>N° de ayudas humanitarias inmediata atendidas / Numero de ayudas solicitadas*100</t>
  </si>
  <si>
    <t xml:space="preserve">100% de necesidades inmediatas atendidas </t>
  </si>
  <si>
    <t>N° de capacitaciones realizadas/ Numero de capacitaciones programadas *100</t>
  </si>
  <si>
    <t>Programación y capacitación para la educacion, promocion y prevencion de la gestion del riesgo.</t>
  </si>
  <si>
    <t>100% de capacitaciones realizadas</t>
  </si>
  <si>
    <t>Elaborar informe de diagnostico del riesgo</t>
  </si>
  <si>
    <t>Propuesta de reducción y mitigación del riesgo al escenario previamente identificado.</t>
  </si>
  <si>
    <t>1 diagnostico del riesgo con la respectiva propuesta de reduccion y mitigacion del riesgo.</t>
  </si>
  <si>
    <t>Programasr capacitaciones a los presidentes de las JAC, líderes de las asociaciones y/o agremiaciones en fortalecimiento, liderazgo y participación ciudadana.</t>
  </si>
  <si>
    <t>N° de Capacitaciones realizada / N° de capacitaciones Programadas*100</t>
  </si>
  <si>
    <t>Realizar oportunamente la actividades establecidas para controlar lo riesgos de corrupcion.</t>
  </si>
  <si>
    <t>Realizar oportunamente la actividades establecidas para controlar lo riesgos de procesos.</t>
  </si>
  <si>
    <t>SECRETARIA GENERAL</t>
  </si>
  <si>
    <t>Gestion Juridica</t>
  </si>
  <si>
    <t>Gestion Contractual</t>
  </si>
  <si>
    <t>Evaluacion Y Control</t>
  </si>
  <si>
    <t>Publicar oportunamente la informacion en los medios de comunicación de la entidad</t>
  </si>
  <si>
    <t xml:space="preserve">series, subseries y tipos documentales  de la oficina </t>
  </si>
  <si>
    <t>Tablas de retencion documental de la oficina  debidamente elaboradas</t>
  </si>
  <si>
    <t>Archivo de Gestión de la Oficina  Organizado en un 100%</t>
  </si>
  <si>
    <t>N° de Transferencias realizadas /N° de transferencias programadas*100</t>
  </si>
  <si>
    <t>Implementar el formato hoja de ruta de procesos de contratacion.</t>
  </si>
  <si>
    <t>N° de procesos contractuales con hoja de ruta de procesos de contratacion  implementada/N° de procesos contractuales de la vigencia actual*100</t>
  </si>
  <si>
    <t>Secretario de Hacienda</t>
  </si>
  <si>
    <t>Tecnico Administrativo Presupuesto</t>
  </si>
  <si>
    <t>Tecnico Administrativo contabilidad</t>
  </si>
  <si>
    <t>Profesional Universitario</t>
  </si>
  <si>
    <t>SECRETARIA DE HACIENDA</t>
  </si>
  <si>
    <t>DESPACHO ALCALDE</t>
  </si>
  <si>
    <t>Administración de la metodología de evaluación  de servidores públicos.</t>
  </si>
  <si>
    <t>Supervición a los Jefes de Unidad y Secretarios de despacho para que evaluén al personal a cargo</t>
  </si>
  <si>
    <t>Formato de desempeño laborar debidamente diligenciado</t>
  </si>
  <si>
    <t>compromisos laborales y competencias comportamentales establecidas</t>
  </si>
  <si>
    <t>Establecer los compromisos laborales y las competencias comportamentales en los terminos establecidos.</t>
  </si>
  <si>
    <t>Realizar la evaluacion de desempeño laboral en los terminos establecidos.</t>
  </si>
  <si>
    <t>N° de evaluaciones realizadas/N° de evaluaciones requeridas</t>
  </si>
  <si>
    <t>100% de evaluaciones realizadas oportunamente</t>
  </si>
  <si>
    <t>N° supervisiones realizadas/N° de supervisiones programadas *100</t>
  </si>
  <si>
    <t>Supervision oportuna para garantizar el cumplimiento oportuno de las evaluaciones de desempeño laboral.</t>
  </si>
  <si>
    <t xml:space="preserve">Alcalde </t>
  </si>
  <si>
    <t>N° Comisiones diligenciadas/N° de comisiones Radicados*100</t>
  </si>
  <si>
    <t>N° de visitas realizadas/N° de  visitas programadas*100</t>
  </si>
  <si>
    <t xml:space="preserve">N° denuncias resueltas/N°  denuncias recibidas*100  </t>
  </si>
  <si>
    <t>N° de solicitudes resueltas/N°  solicitudes recibidas*100</t>
  </si>
  <si>
    <t>N° situaciones atendidas/ N° de  situaciones ocurridas conocimiento *100</t>
  </si>
  <si>
    <r>
      <t>1</t>
    </r>
    <r>
      <rPr>
        <sz val="11"/>
        <rFont val="Arial"/>
        <family val="2"/>
      </rPr>
      <t xml:space="preserve">00% de programacion de visita cumplida </t>
    </r>
  </si>
  <si>
    <t>Expedición De Bono De Venta De Ganado bovino, bufalino y equino.</t>
  </si>
  <si>
    <t>Realizar expedicion de bonos de venta de ganado.</t>
  </si>
  <si>
    <t>N° Bono de venta de ganado expedidos/N° Bonos de venta de ganado solicitados*100</t>
  </si>
  <si>
    <t>100% Bonos de venta de ganado expedidos con cumpliento de los requisitos legales.</t>
  </si>
  <si>
    <t>N° de informes reportados/N° de informes requeridos*100</t>
  </si>
  <si>
    <t>N° de Cuentas Conciliadas / Total de cuentas Bancarias</t>
  </si>
  <si>
    <t>1 PAC elaborado para la vigencia actual</t>
  </si>
  <si>
    <t>PAC elaborado y publicado oportunamente</t>
  </si>
  <si>
    <t>N° de Estados Financieros elaborados/N° estados financieros requeridos*100</t>
  </si>
  <si>
    <t>Estados financieros Elaborados y publicados oportunamente</t>
  </si>
  <si>
    <t>Modificaciones debidamente aprobadas</t>
  </si>
  <si>
    <t>N°de modificaciones aprobadas/N° de modificaciones realizadas*100</t>
  </si>
  <si>
    <t xml:space="preserve"> N° RP expedidos / N° RP solicitados*100</t>
  </si>
  <si>
    <t>100% de solicitudes atendidas oportunamente</t>
  </si>
  <si>
    <t>100% de giros realizados oportunamente</t>
  </si>
  <si>
    <t>N° Giros  Elaborados / N° Giros solicitados*100</t>
  </si>
  <si>
    <t xml:space="preserve">Evaluacion y Control </t>
  </si>
  <si>
    <t>N°de proyector formulados/ N° de proyectos registrados</t>
  </si>
  <si>
    <t>N° de proyector formulados/ N° de proyectos registrados</t>
  </si>
  <si>
    <t>N° De certificados expedidos / N° de certificados solicitados</t>
  </si>
  <si>
    <t>Tramitar la solicitudes de expedicion de certificados de reclamo de extractificacion socioeconomica</t>
  </si>
  <si>
    <t>N° De solicitudes tramitadas/ N° de solicitudes recibidas *100</t>
  </si>
  <si>
    <t>N° De licencias expedidas / N° De licencias solicitadas*100</t>
  </si>
  <si>
    <t xml:space="preserve">Tramitar las solicitudes de certificaciones uso de suelo </t>
  </si>
  <si>
    <t>Tramitar las solicitudes de expedicion de certificados de nomenclatura</t>
  </si>
  <si>
    <t>Tramitar las solicitudes de expedicion de certificados de extractificacion socioeconomica</t>
  </si>
  <si>
    <t>Tramitar la solicitudes de autorizacion de rotura de pavimento</t>
  </si>
  <si>
    <t>Tramitar la solicitudes de Expedición de certificado de no riesgo</t>
  </si>
  <si>
    <t xml:space="preserve">Atender las solicitudes de apoyo del  concejo territorial </t>
  </si>
  <si>
    <t>N° de apoyos realizados/N° de apoyos solicitados*100</t>
  </si>
  <si>
    <t xml:space="preserve">N° Informes de Seguimiento y evaluación realizados/N° de seguimiento y evaluacion  programados </t>
  </si>
  <si>
    <t xml:space="preserve">N° de contratos de obra supervisados y liquidados </t>
  </si>
  <si>
    <t xml:space="preserve">Secretario de Planeacion </t>
  </si>
  <si>
    <t>N° de proyectos aporbados / N° de proyectos Formulados *100</t>
  </si>
  <si>
    <t>Secretario(a) de Planeacion</t>
  </si>
  <si>
    <t>Secretario de planeaciony/o personal profesional de apoyo</t>
  </si>
  <si>
    <t>Profesionales de planeacion</t>
  </si>
  <si>
    <t>Secretario de Planeacion y/o profesional de Apoyo</t>
  </si>
  <si>
    <t>UNIDAD LOCAL DE SALUD</t>
  </si>
  <si>
    <t>Gestion Salud</t>
  </si>
  <si>
    <t>UNIDAD REGIMEN SUBSIDIADO Y SISBEN</t>
  </si>
  <si>
    <t>Compromisos laborales y competencias comportamentales establecidas</t>
  </si>
  <si>
    <t>PROGRAMA SOCIALES</t>
  </si>
  <si>
    <t>N° de informes realizados/ N° de informes requeridos*100</t>
  </si>
  <si>
    <t>1 centro de bienstar funcionando</t>
  </si>
  <si>
    <t>N° encuentros de bienestar realizados/  encuentros programados *100</t>
  </si>
  <si>
    <t>N°  de comites realizados/ N° comites convocados*100</t>
  </si>
  <si>
    <t>N° de novedades tramitadas/ N° de novedades recepcionadas/ *100</t>
  </si>
  <si>
    <t>N° de novedades enviadas / N°  de novedades radicadas*100</t>
  </si>
  <si>
    <t>N° de comites realizados/ N° comites convocados*100</t>
  </si>
  <si>
    <t>N° Documentos enviados/N° documentos recepcionados*100</t>
  </si>
  <si>
    <t xml:space="preserve">100% de documentos enviados oportunamente </t>
  </si>
  <si>
    <t>Recepcionar y enviar de documentos a colombia mayor.</t>
  </si>
  <si>
    <t>Convocar reuniones del comité municipal de discapacidad</t>
  </si>
  <si>
    <t>UNIDAD DE DEPORTES Y RECREACION</t>
  </si>
  <si>
    <t>Desarrollo Cultural Deportivo y Recreativo</t>
  </si>
  <si>
    <t>Desarrollo Social</t>
  </si>
  <si>
    <t xml:space="preserve"> N° de socializaciones realizadas / N° de socializaciones programadas* 100</t>
  </si>
  <si>
    <t>N° de eventos realizados / N° de eventos deportivos programados *100</t>
  </si>
  <si>
    <t>Realizar eventos que fomenten el deporte recreativo</t>
  </si>
  <si>
    <t>Lista de documentos actualizada para la utilizacion de documentos obsoletos.</t>
  </si>
  <si>
    <t>UNIDAD DE CULTURA</t>
  </si>
  <si>
    <t>Activar los procesos de las escuelas de formacion</t>
  </si>
  <si>
    <t>N° de procesos ejecutados /N° de procesos de formacion*100</t>
  </si>
  <si>
    <t>N° de festivales y eventos realizados/ N°de festivales y eventos programados * 100</t>
  </si>
  <si>
    <t>Técnico administrativo</t>
  </si>
  <si>
    <t xml:space="preserve">Presentar los informes de gestión y actividades programadas y los solicitados  en su oportunidad por los diversos entes de control </t>
  </si>
  <si>
    <t xml:space="preserve">Recibir denuncias y tomar medidas de protección en casos de violencia intrafamiliar </t>
  </si>
  <si>
    <t>Definir provisionalmente sobre la custodia y cuidado personal, la cuota de alimentos y la reglamentación de visitas, la suspensión de la vida en común de los cónyuges o compañeros permanentes y fijar las cauciones de comportamiento conyugal, en las situaciones de violencia intrafamiliar.</t>
  </si>
  <si>
    <t>Practicar rescates para conjurar las situaciones de peligro en que pueda encontrarse un niño, una niña o un adolescente, cuando la urgencia del caso lo demande.</t>
  </si>
  <si>
    <t>Recibir denuncias y adoptar las medidas de emergencia y de protección necesarias en casos de delitos, contra los niños, las niñas y los adolescentes.</t>
  </si>
  <si>
    <t>Atender y orientar a los niños , las niñas y los adolescentes y demás miembros del grupo familiar en el ejercicio y restablecimiento de derechos</t>
  </si>
  <si>
    <t xml:space="preserve">Garantizar, proteger restablecer y reparar los derechos de los miembros de la familia conculcados por situaciones de violencia intrafamiliar </t>
  </si>
  <si>
    <t>No. De informes presentados /No. De Informes requeridos  * 100</t>
  </si>
  <si>
    <t>Comisaria de Familia</t>
  </si>
  <si>
    <t>Selección, vinculación y retiro de personal.</t>
  </si>
  <si>
    <t>N° de documentos proyectados/N° de documentos requerido*100</t>
  </si>
  <si>
    <t>Desarrollo de competencias laborales.</t>
  </si>
  <si>
    <t>Registra la inducción- re-inducción y entrenamiento puesto de trabajo, en el formato debidamente diligenciado y firmado.</t>
  </si>
  <si>
    <t>N° de registros realizados/N° de registro requeridos*100</t>
  </si>
  <si>
    <t>Bienestar social. Laboral e incentivos.</t>
  </si>
  <si>
    <t xml:space="preserve">Documento elaborado </t>
  </si>
  <si>
    <t>Formatos diligenciados en su totalidad</t>
  </si>
  <si>
    <t>Evaluación anual</t>
  </si>
  <si>
    <t>Gestión de situaciones administrativas.</t>
  </si>
  <si>
    <t>Realizar el tramite oportuno de las situaciones administrativas tramitadas.</t>
  </si>
  <si>
    <t>N° de situaciones tramitadas/ N° de situaciones presentadas</t>
  </si>
  <si>
    <t>100% de situaciones administrativas tramitadas oportunamente</t>
  </si>
  <si>
    <t>Administración de Historias Laborales.</t>
  </si>
  <si>
    <t>Actualizar las historias laborales con las novedades y actos administrativos</t>
  </si>
  <si>
    <t>Historias Laborales Actualizadas</t>
  </si>
  <si>
    <t>Administración de Nomina.</t>
  </si>
  <si>
    <t>Realizar liquidacion mensual de nomina</t>
  </si>
  <si>
    <t>N° de nominas liquidadas/N° de nominas requeridas*100</t>
  </si>
  <si>
    <t>100% de nominas liquidadas oportunamente</t>
  </si>
  <si>
    <t>Registrar y aplicar las novedades presentadas por entidades y funcionarios</t>
  </si>
  <si>
    <t>N° de novedades aplicadas/N° de novedades radicadas*100</t>
  </si>
  <si>
    <t>Nominas elaboradas al año</t>
  </si>
  <si>
    <t>OFICINA TALENTO HUMANO</t>
  </si>
  <si>
    <t xml:space="preserve">Técnico Adminitrativo </t>
  </si>
  <si>
    <t>N° de Informes presentados / N° De informes requeridos * 100</t>
  </si>
  <si>
    <t>N° de Historias Laborales actualizadas/N° de Historias Laborales  *100</t>
  </si>
  <si>
    <t>Revisar y aprobar estudios previos</t>
  </si>
  <si>
    <t>N° de estudios previos revisados/N° de estudios previo recepcionados*100</t>
  </si>
  <si>
    <t>Elaboracion y publicacion de pliegos</t>
  </si>
  <si>
    <t>Recepcion y revision de propuestas</t>
  </si>
  <si>
    <t>N° de propuesta revisadas/N° de propuestas presentadas *100</t>
  </si>
  <si>
    <t>N° de pliegos elaborados/N° de pliegos requeridos * 100</t>
  </si>
  <si>
    <t>100% de pliegos elaborados oportunamente</t>
  </si>
  <si>
    <t>100% de propuestas debidamente revisadas</t>
  </si>
  <si>
    <t>Elaboracion de minutas.</t>
  </si>
  <si>
    <t>Gravar procesos en el sistema pimisys papiro</t>
  </si>
  <si>
    <t>N° de procesos Gravados / N° de proceso aperturados * 100</t>
  </si>
  <si>
    <t>100% de minutas elaboradas oportunamente</t>
  </si>
  <si>
    <t>100% de procesos gravados oportunamente</t>
  </si>
  <si>
    <t>N° de minutas elaboras/N° de minutas requeridas *100</t>
  </si>
  <si>
    <t>Minima Cuantia
Menor Cuantia  
Licitacion Publica 
Concurso de meritos abierto</t>
  </si>
  <si>
    <t>N° de proceso Revisados/N° de procesos aperturados *100</t>
  </si>
  <si>
    <t>Revision de procesos en etapa pre -contractual para garantizar el cumplimiento de los requisitos legales.</t>
  </si>
  <si>
    <t>Procesos contractuales conforme a la normatividad vigente</t>
  </si>
  <si>
    <t>Para todos los procesos de cotratacion</t>
  </si>
  <si>
    <t>Administracion y Control de Documentos</t>
  </si>
  <si>
    <t>Seguimiento y Evaluacion de desempeño institucional</t>
  </si>
  <si>
    <t>Seguimiento a Indicadores de los procesos</t>
  </si>
  <si>
    <t>Seguimiento a riesgos institucionales, de corrupcion y de procesos.</t>
  </si>
  <si>
    <t>Seguimiento implementacion MIPG</t>
  </si>
  <si>
    <t>Elaboración, Evaluación Y Seguimiento De Los Planes De Acción.</t>
  </si>
  <si>
    <t>Una Lista Maestra de documentos internos y externos Actualizada</t>
  </si>
  <si>
    <t>Establecer indicadores para los procesos de responsabilidad de la secretaría de planeación.</t>
  </si>
  <si>
    <t>Procesos de la entidad con indicadores establecidos</t>
  </si>
  <si>
    <t>100% de indicadores establecidos</t>
  </si>
  <si>
    <t>Elaborar informe consolidado de seguimiento al tratamiento de riesgos de los procesos.</t>
  </si>
  <si>
    <t>Elaborar informes consolidadado de seguimiento de riesgos de corrupción.</t>
  </si>
  <si>
    <t>Elaborar Informe de Seguimiento al Plan de Anticorrupción y de Atención al Ciudadano.</t>
  </si>
  <si>
    <t>N° de informes elaborados y publicados/N° de informes requeridos</t>
  </si>
  <si>
    <t>Funcionario Asignado</t>
  </si>
  <si>
    <t>100% de informes elaborados y publicados oportunamente</t>
  </si>
  <si>
    <t>Seguimiento a los planes de acción de los autodiganósticos MIPG de responsabilidad de la Secretaría de Planeación.</t>
  </si>
  <si>
    <t>N° de seguimientos realizados/N° de seguimientos programados</t>
  </si>
  <si>
    <t>Seguimiento a las politicas de gestión y desempeño institucional.</t>
  </si>
  <si>
    <t>Convocar reunion de revision por l a alta direccion y elaborar Acta.</t>
  </si>
  <si>
    <t>100% de reuniones realizadas</t>
  </si>
  <si>
    <t>Gestión del Riesgo Institucional</t>
  </si>
  <si>
    <t>Atender solicitudes de apoyo en la actualizacion de los riesgos de los procesos y de corrupción a las oficinas y/o dependencias.</t>
  </si>
  <si>
    <t>Trámites</t>
  </si>
  <si>
    <t>Elaboración del plan de desarrollo</t>
  </si>
  <si>
    <t>Formular el Plan de Desarrollo de la Alcaldía Municipal de El Retorno Guaviare</t>
  </si>
  <si>
    <t>Plan de desarrollo municipal</t>
  </si>
  <si>
    <t>Alcalde, Secretarios y jefes</t>
  </si>
  <si>
    <t>Plan de desarrollo elaborado y publicado de acuerdo a los requisitos legales.</t>
  </si>
  <si>
    <t>No aplica para la vigencia</t>
  </si>
  <si>
    <t>Gestion de Conocimiento y la inonvacion</t>
  </si>
  <si>
    <t>APOYO</t>
  </si>
  <si>
    <t>Elaborar la politica de Gestión del Conocimiento y la Innovación</t>
  </si>
  <si>
    <t xml:space="preserve"> politica de Gestión del Conocimiento y la Innovación</t>
  </si>
  <si>
    <t>Secretaría de Planeación</t>
  </si>
  <si>
    <t>Revisar y Actualizar los procedimientos, politicas, planes, programas, formatos y demas documentos  para garantizar el cumplimiento de los requisitos legales aplicables.</t>
  </si>
  <si>
    <t>Secretaria General/programas sociales/comisaria/inspección de polioia/almacen/contratación/ventanilla única</t>
  </si>
  <si>
    <t>N° de actualización o elaboración de documentos realizados/N° de actualización o elaboración de documentos requeridos</t>
  </si>
  <si>
    <t xml:space="preserve">N° de proyectos registrados/N° de proyectos presentados </t>
  </si>
  <si>
    <t>Proyectos aprobados por las secretarias tecnicas del sistema general de regalias</t>
  </si>
  <si>
    <t>Proyectos registrado de acuerdo a los requisitos legales</t>
  </si>
  <si>
    <t>TERMINACIÓN</t>
  </si>
  <si>
    <t>Compras</t>
  </si>
  <si>
    <t>Plan Anual de Adquisiciones</t>
  </si>
  <si>
    <t>Seguimiento y Evaluación del Desempeño Institucional</t>
  </si>
  <si>
    <t>Secretaria General/programas sociales/comisaria/inspección de polioia/almacen/contratación</t>
  </si>
  <si>
    <t>Realizar el reporte oportuno del informe trimestral de riesgos de corrupción.</t>
  </si>
  <si>
    <t xml:space="preserve">Encuesta de satisfacción Ciudadana </t>
  </si>
  <si>
    <t>Elaborar y/o actualizar el procedimiento para la percepción del cliente.</t>
  </si>
  <si>
    <t>Procedimiento de percepción del cliente</t>
  </si>
  <si>
    <t>Secretaria General/ventanilla única</t>
  </si>
  <si>
    <t>Procedimiento elaborado, aprobado e implementado</t>
  </si>
  <si>
    <t>Realizar encuesta de satisfacción ciudadana y elaborar ifnorme de resultado.</t>
  </si>
  <si>
    <t>Encuestra de satisfacción del usuario</t>
  </si>
  <si>
    <t>Informe resultado medición de satisfacción del usuario</t>
  </si>
  <si>
    <t>Elaboración y reporte del Plan de Acción institucional de la secretaria de General.</t>
  </si>
  <si>
    <t>Plan de accion institucional de la dependencia</t>
  </si>
  <si>
    <t>N° Informes de Seguimiento y evaluación realizados/N° de seguimiento y evaluacion  requeridos</t>
  </si>
  <si>
    <t>Liderar la elbaración el Plan  institucional de comunicación Publica</t>
  </si>
  <si>
    <t xml:space="preserve">Plan de comunicación Implementada </t>
  </si>
  <si>
    <t xml:space="preserve">No es Posible programar </t>
  </si>
  <si>
    <t>Elaborar el Cronograma de transferencias documentales para la vigencia actual.</t>
  </si>
  <si>
    <t>Cronograma de transferencias documentales</t>
  </si>
  <si>
    <t>Secretaria General / Auxiliar de Archivo</t>
  </si>
  <si>
    <t>Cronograma de trasferencias documentales aprobada y socializada</t>
  </si>
  <si>
    <t>Verificar y ubicar los documentos recibidos en las transferencias documentales</t>
  </si>
  <si>
    <t>Inventarios documentales de las transferencias recibidas</t>
  </si>
  <si>
    <t>Auxiliar de Archivo</t>
  </si>
  <si>
    <t>Transferencias documentales recibidas de acuerdo a los requisitos</t>
  </si>
  <si>
    <t>Gestión Gerencial</t>
  </si>
  <si>
    <t>Revisión de la alta dirección al MIPG</t>
  </si>
  <si>
    <t>Elaborar y presentar informe para revisión de la alta dirección</t>
  </si>
  <si>
    <t>Acciones correctivas</t>
  </si>
  <si>
    <t>Gestion del Riesgo Institucional</t>
  </si>
  <si>
    <t>Revisar y actualizar los riesgos de los proceso y de corrupción</t>
  </si>
  <si>
    <t>Comité Institucional de Gestion y Desempeño</t>
  </si>
  <si>
    <t>Asistir a las reuniones del CIGD</t>
  </si>
  <si>
    <t>N° de reuniones asistidas/N° de Reuniones convocadas</t>
  </si>
  <si>
    <t>Secretaria General/programas sociales/comisaria/almacen/contratación</t>
  </si>
  <si>
    <t>100% de reuniones asistidas</t>
  </si>
  <si>
    <t>Administracion de Tecnologias de la Informacion</t>
  </si>
  <si>
    <t>Infraestructura y obras Publicas.</t>
  </si>
  <si>
    <t>Secretario General</t>
  </si>
  <si>
    <t xml:space="preserve">Programas Sociales: Tecnico Administrativo </t>
  </si>
  <si>
    <t xml:space="preserve">Despachos Comisorios </t>
  </si>
  <si>
    <t xml:space="preserve">Denuncias , Quejas y Reclamos </t>
  </si>
  <si>
    <t>Programas sociales: Enlace mas familias en accion</t>
  </si>
  <si>
    <t xml:space="preserve">Acompañamiento a encuentros de bienestar </t>
  </si>
  <si>
    <t>Programas sociales: Enlace Adulto Mayor</t>
  </si>
  <si>
    <t>Ejercer la secretaria técnica de los cuatro comites que por decreto lidera la comisaria de familia</t>
  </si>
  <si>
    <t xml:space="preserve">N° de reuniones de comites asistidas/ N° de reuniones de comités convocadas </t>
  </si>
  <si>
    <t>100% de reuniones asistidas  (comité de infanica , adolescencua y familia , comité de erradicacion del trabajo infantil sesionando, comité municipal de convicencia escolar y Comité Municipal Interinstitucional Consultivo Para La Prevención De La Violencia Sexual Y Atención Integral De Los Niños, Las Niñas Y Los Adolescentes Víctimas De Abuso Sexual.)</t>
  </si>
  <si>
    <t>N° CDP expedidos  / N° CDP solicitados</t>
  </si>
  <si>
    <t>Realiza el registro del ingreso en el modulo de Pimisys correspondiente.</t>
  </si>
  <si>
    <t>Ingresos registrados en el modulo de pimisys correspondiente.</t>
  </si>
  <si>
    <t>Auxiliar administrativo (recaudo)</t>
  </si>
  <si>
    <t>100% de inrgesos recibidos y registrados oportunamente en el modulo de pimisys correspondiente.</t>
  </si>
  <si>
    <t xml:space="preserve">Realizar cierre de caja y Reporte diario del dinero recaudado a la Secretaria (o) de Hacienda </t>
  </si>
  <si>
    <t>N° de reportes realizados/N° de reportes requeridos</t>
  </si>
  <si>
    <t>100% de cierre de caja y reportes realizados oportunamente.</t>
  </si>
  <si>
    <t>Secretario (a) de Hacienda</t>
  </si>
  <si>
    <t>Elaborary reportar el informe  de seguimiento al tratamiento de riesgos de los procesos.</t>
  </si>
  <si>
    <t>N° de informes elaborados y reprotados /N° de informes requeridos</t>
  </si>
  <si>
    <t>Elaborary reportar el informe  de seguimiento de riesgos de corrupción.</t>
  </si>
  <si>
    <t>Elaborary reportar el informe  de seguimiento del Plan de Anticorrupción y de Atención al Ciudadano.</t>
  </si>
  <si>
    <t>Seguimiento a los planes de acción de los autodiganósticos MIPG de responsabilidad de la Secretaría de Hacienda</t>
  </si>
  <si>
    <t>Seguimiento a las politicas de gestión y desempeño institucional de responsabilidad de la secretaria de hacienda.</t>
  </si>
  <si>
    <t>N° de publicaciones realizadas/N° de publicaciones requeridas *100</t>
  </si>
  <si>
    <t xml:space="preserve">Secretario de Hacienda </t>
  </si>
  <si>
    <t>Seguimiento y evaluación al Plan de Acción de Inversión.</t>
  </si>
  <si>
    <t>Consolidación y publicacion  del Plan de Acción institucional para vigencia actual.</t>
  </si>
  <si>
    <t>Seguimiento y evaluacion plan de accion institucional.</t>
  </si>
  <si>
    <t>Consolidación y publicacion  del Plan de Acción con recursos de Inversión para la vigencia actual.</t>
  </si>
  <si>
    <t>Seguimiento a los planes de acción de los autodiganósticos MIPG de responsabilidad de la Secretaría General</t>
  </si>
  <si>
    <t>Realizar oportunamente la actividades establecidas en el PAAC 2019 de responsabilidad de la oficina y/o dependencia.</t>
  </si>
  <si>
    <t>Seguimiento a los planes de acción de los autodiganósticos MIPG de responsabilidad del despacho.</t>
  </si>
  <si>
    <t>Seguimiento a las politicas de gestión y desempeño institucional de responsabilidad de despacho.</t>
  </si>
  <si>
    <t>Alcalde / Evaluado</t>
  </si>
  <si>
    <t>Elaboración y reporte del Plan de Acción institucional del despacho Alcalde.</t>
  </si>
  <si>
    <t>Plan de acción institucional de gestión por dependencia para  la vigencia 2019 de la oficina despacho Alcalde.</t>
  </si>
  <si>
    <t>Seguimiento y evaluacion del plan de acción institucional</t>
  </si>
  <si>
    <t>100% de  Informes de seguimiento y evaluacion al plan de accion institucional  2019</t>
  </si>
  <si>
    <t>Alcalde / Funcionario Asignado</t>
  </si>
  <si>
    <t>Seguimiento a los planes de acción de los autodiganósticos MIPG de responsabilidad de la oficina o las actividades que formen parte.</t>
  </si>
  <si>
    <t>Seguimiento a las politicas de gestión y desempeño institucional de responsabilidad de responsabilidad de la oficina de elaborar o de implementar.</t>
  </si>
  <si>
    <t>Técnico Administrativo / Funcionario Asignado</t>
  </si>
  <si>
    <t>Técnico Administrativo</t>
  </si>
  <si>
    <t>Elaboración y reporte del Plan de Acción institucional de la oficina Programas Sociales.</t>
  </si>
  <si>
    <t>Elaboración y reporte del Plan de Acción institucional de unidad de Deportes y Recreación.</t>
  </si>
  <si>
    <t>100 encuestas realizadas y digitadas</t>
  </si>
  <si>
    <t>6 eventos deportivos apoyados</t>
  </si>
  <si>
    <t>2 socializaciones realizadas</t>
  </si>
  <si>
    <t>Realización de festivales institucionalizados y eventos  culturales</t>
  </si>
  <si>
    <t>Atender solicitudes préstamo de libros</t>
  </si>
  <si>
    <t>N° de solicitudes atendidas / N°de solicitudes recibidas*100</t>
  </si>
  <si>
    <t>100% de solicitudes de préstamos atendidas</t>
  </si>
  <si>
    <t>Realizar visitas a los niños y jóvenes de los colegios para promover la lectura.</t>
  </si>
  <si>
    <t xml:space="preserve">Atención solicitudes de consulta del material bibliográfico de la biblioteca pública del municipio de el retorno Guaviare.           </t>
  </si>
  <si>
    <t xml:space="preserve">N° solicitudes de consultas de material bibliográfico atendías </t>
  </si>
  <si>
    <t>100% visitas para promover la lectura, realizadas.</t>
  </si>
  <si>
    <t>100% de solitudes de consultas de material bibliográfico atendidas</t>
  </si>
  <si>
    <t>Jefe unidad de cultura</t>
  </si>
  <si>
    <t>JJefe unidad de cultura</t>
  </si>
  <si>
    <t xml:space="preserve">Bibliotecaria </t>
  </si>
  <si>
    <t>Tecnico Administrativo Unidad Deportes</t>
  </si>
  <si>
    <t>Jefe unidad de cultura / Funcionario Asignado</t>
  </si>
  <si>
    <t xml:space="preserve">Jefe Unidad de Deportes </t>
  </si>
  <si>
    <t>100% de documento proyectados</t>
  </si>
  <si>
    <t xml:space="preserve">Apoyo en la elaboracion y/o actulizacion del plan institucional de capacitacion </t>
  </si>
  <si>
    <t xml:space="preserve">Secretaria General - Técnico Adminitrativo </t>
  </si>
  <si>
    <t>Apoyo en la elaboracion y/o actulizacion del  Programa de inducción- re-inducción y entrenamiento en el puesto de trabajo.</t>
  </si>
  <si>
    <t>Apoyo en el fomento de campañas de difusión y
promoción del código de Integridad.</t>
  </si>
  <si>
    <t>No de Campañas Programadas/ No de Campañas ejecutadas</t>
  </si>
  <si>
    <t>Promoción del Código de Integridad</t>
  </si>
  <si>
    <t>Inducciones debidamente realizadas y evidenciadas</t>
  </si>
  <si>
    <t>Proyectar los documentos para la vinculacion o retiro de personal.</t>
  </si>
  <si>
    <t>Acta de aprobacion del de salud territorial</t>
  </si>
  <si>
    <t>supervisar los informes entregados por el contratista</t>
  </si>
  <si>
    <t>notificacion de eventos d einteres en salud publica</t>
  </si>
  <si>
    <t xml:space="preserve">N° Notificación eventos de interés en salud pública  </t>
  </si>
  <si>
    <t>realizar seguimiento a los eventos de interes en salud publica</t>
  </si>
  <si>
    <t>realizar seguimiento a las actividades de promocion y prevencion, realizadas por la IPS y EPS</t>
  </si>
  <si>
    <t>realizar seguimiento a las actividades realizadas por el sistema de vigilancia a los indicadores del plan de salud publica</t>
  </si>
  <si>
    <t>seguimiento y control a los indicadores del plan de salud pública</t>
  </si>
  <si>
    <t>convocar al comité territorial de seguridad social</t>
  </si>
  <si>
    <t>N° de convocatorias enviados / N° de convocatorias a realizar *100</t>
  </si>
  <si>
    <t>realizar convocatoria al comité de participacion comunitaria</t>
  </si>
  <si>
    <t>N° de informes realizados</t>
  </si>
  <si>
    <t>realizar informes de la atencion brindada en la oficina d eatencion a la comunidad</t>
  </si>
  <si>
    <t>Gestión Salud</t>
  </si>
  <si>
    <t>Jefe Unidad Local de Salud</t>
  </si>
  <si>
    <t xml:space="preserve">Cordinador de Vigilancia </t>
  </si>
  <si>
    <t>Funcionarios de la unidad local de salud</t>
  </si>
  <si>
    <t>Elaboración y reporte del Plan de Acción institucional de Unidad Local de Salud.</t>
  </si>
  <si>
    <t>Establecer indicadores para el Proceso de responsabilidad de control interno de gestión.</t>
  </si>
  <si>
    <t>Procesoscon indicadores establecidos</t>
  </si>
  <si>
    <t>Jefe Control Interno de Gestión</t>
  </si>
  <si>
    <t>Ene/01/2019</t>
  </si>
  <si>
    <t>Dic/31/2019</t>
  </si>
  <si>
    <t>Elaborar y reportar el informe semestral de seguimiento a indicadores de los procesos.</t>
  </si>
  <si>
    <t>Elaborar y reportar informe de seguimiento al tratamiento de riesgos del proceso de responsabilidad de control interno de gestión.</t>
  </si>
  <si>
    <t>N° de informes elaborados y publicados
--------------------------------------
N° de informes requeridos</t>
  </si>
  <si>
    <t>Realizar seguimiento y evaluación a los riesgos de corrupción de la entidad.</t>
  </si>
  <si>
    <t>N° de informes elaborados y publicados
-------------------------------------- 
N° de informes requeridos</t>
  </si>
  <si>
    <t>3 Informes de seguimiento al mapa de riesgos de corrupción de la entidad.</t>
  </si>
  <si>
    <t>Realizar seguimiento al Plan de Anticorrupción y de Atención al Ciudadano.</t>
  </si>
  <si>
    <t>N° de informes elaborados y publicados
--------------------------------------   
N° de informes requeridos</t>
  </si>
  <si>
    <t>3 Informes de seguimiento del PAAC de la vigencia actual.</t>
  </si>
  <si>
    <t>Seguimiento a los planes de acción de los autodiganósticos MIPG de la entidad.</t>
  </si>
  <si>
    <t>N° de seguimientos realizados 
--------------------------------------  
N° de seguimientos programados</t>
  </si>
  <si>
    <t>Seguimiento a las Politica de Control Interno de Gestión</t>
  </si>
  <si>
    <t>N° de seguimientos realizados  
--------------------------------------
 N° de seguimientos programados</t>
  </si>
  <si>
    <t>Remitir la calificación del componente "Evaluación de Gestión por Áreas o Dependencias", al evaluador para la calificación del empleado de carrera administrativa</t>
  </si>
  <si>
    <t>1 Formato de Evaluación de Gestión por Áreas o Dependencias</t>
  </si>
  <si>
    <t>Calificación remitida oportunamente</t>
  </si>
  <si>
    <t>Elaboración y reporte del del Plan de Acción institucional 2019</t>
  </si>
  <si>
    <t>Plan de accion institucional por dependencias</t>
  </si>
  <si>
    <t>Plan de accion instituconal de gestión por dependencia de  control interno de gestión para la vigencia 2019</t>
  </si>
  <si>
    <t>Realizar evaluación del plan de acción institucional de gestión por dependencias.</t>
  </si>
  <si>
    <t xml:space="preserve">1 evaluación por vigencia </t>
  </si>
  <si>
    <t>Evaluación del plan de acción institucional de gestión por dependencias realizada oportunamente.</t>
  </si>
  <si>
    <t>N° de publicaciones realizadas  
--------------------------------------
  N° de publicaciones requeridas*100</t>
  </si>
  <si>
    <t>N°de correrspondencia tramitada 
--------------------------------------
Correspondencia recibida*100</t>
  </si>
  <si>
    <t>Manejo de correspondencia enviada</t>
  </si>
  <si>
    <t>N° de correrspondencia tramitada 
--------------------------------------
 N° Correspondencia recibida*100</t>
  </si>
  <si>
    <t>N° de actividades cumplidas   
-------------------------------------- 
N° de actividades establecidas*100</t>
  </si>
  <si>
    <t>N° de actividades cumplidas 
-------------------------------------- 
N° de actividades establecidas*100</t>
  </si>
  <si>
    <t>N° de informes presentados 
--------------------------------------
N° de informes requeridos</t>
  </si>
  <si>
    <t>1 Revision y/o actualización o de documentos por vigencia</t>
  </si>
  <si>
    <t>N° de acciones correctivas cerradas 
--------------------------------------
N° de acciones correctivas solicitadas*100</t>
  </si>
  <si>
    <t>N° de actividades cumplidas 
--------------------------------------
N° de actividades establecidas*100</t>
  </si>
  <si>
    <t>N° de reuniones asistidas 
-------------------------------------- 
N° de Reuniones convocadas</t>
  </si>
  <si>
    <t>N° de  apoyos realizadas 
--------------------------------------
N° de  apoyo solicitados*100</t>
  </si>
  <si>
    <t>Formular y seguimiento a proyectos según POAI y plan de accion de inversion</t>
  </si>
  <si>
    <t>Formular proyectos según plan de desarrollo vigente</t>
  </si>
  <si>
    <t>MUNICIPIO DE EL RETORNO - GUAVIARE</t>
  </si>
  <si>
    <t>FECHA</t>
  </si>
  <si>
    <t>Jefe Unidad de Régimen Subsidiado</t>
  </si>
  <si>
    <t>Elaboración y reporte del Plan de Acción institucional de la Unidad de Régimen Subsidiado y SISBEN.</t>
  </si>
  <si>
    <t>Jefe Unidad de Régimen SubsidiadoO</t>
  </si>
  <si>
    <t>PLAN DE ACCIÓN INSTITUCIONAL 20XX</t>
  </si>
  <si>
    <t>Realizar oportunamente la actividades establecidas en el PAAC  de responsabilidad de la oficina y/o dependencia.</t>
  </si>
  <si>
    <t>Realizar el reporte oportuno de los informes de avances del PAAC</t>
  </si>
  <si>
    <t>Plan de acción institucional de gestión por dependencia para la secretaria general  de la vigencia.</t>
  </si>
  <si>
    <t xml:space="preserve">Publicacion del plan de accion de inversion  </t>
  </si>
  <si>
    <t xml:space="preserve">Publicacion del plan de accion instituconal </t>
  </si>
  <si>
    <t xml:space="preserve">1 Informe de seguimiento y evaluacion al plan de accion institucional  </t>
  </si>
  <si>
    <t xml:space="preserve">1 Informe de seguimiento y evaluacion al plan de accion de inversion </t>
  </si>
  <si>
    <t>Plan anual de adquisicion vigencia, aprobado y publicado oportunamente</t>
  </si>
  <si>
    <t xml:space="preserve">100% de  Informes de seguimiento y evaluacion al plan de accion institucional </t>
  </si>
  <si>
    <t>1 informe del II semestre vigencia anterior
1 informe de I semestre vigencia actual</t>
  </si>
  <si>
    <t>100% de procesps representado de acuerdo a los requisitos legales.</t>
  </si>
  <si>
    <t>plan anual de adquisicion de la vigencia, aprobado y publicado oportunamente</t>
  </si>
  <si>
    <t>Elaboración de los actos administrativos de constitución de reservas presupuestales y cuentas por pagar para la vigencia.</t>
  </si>
  <si>
    <t>Elaboración del PAC de Ingresos y Pagos.</t>
  </si>
  <si>
    <t>Elaboración y reporte del Plan de Acción institucional  de la secretaria de hacienda.</t>
  </si>
  <si>
    <t>Realizar oportunamente la actividades establecidas en el PAAC de responsabilidad de la oficina y/o dependencia.</t>
  </si>
  <si>
    <t xml:space="preserve">2 actos administrativos: Constitución de reservas presupuestales y Cuentas por pagar para la vigencia </t>
  </si>
  <si>
    <t>Actos administrativos de Constitución de reservas presupuestales y Cuentas por pagar para la vigencia, elaborados oportunamente.</t>
  </si>
  <si>
    <t>Plan de acción institucional de gestión por dependencia para la secretaria de hacienda de la vigencia.</t>
  </si>
  <si>
    <t>100% de Informes de seguimiento y evaluacion al plan de accion institucional.</t>
  </si>
  <si>
    <t>1 proyecto de presupuesto de la entidad para la vigencia  para la aprobación del Concejo Municipal</t>
  </si>
  <si>
    <t>Acuerdo de presupuesto de la entidad para la vigencia  presentado para aprobación del Concejo Municipal. Decreto de Liquidacion - presupuesto</t>
  </si>
  <si>
    <t>Coordinar la programación y elaboración del proyecto de presupuesto de la entidad para la vigencia fiscal.</t>
  </si>
  <si>
    <t>Plan de acción institucional de gestión por dependencia para  la vigencia  de unidad de Deportes y Recreación.</t>
  </si>
  <si>
    <t>100% de  Informes de seguimiento y evaluacion al plan de accion institucional.</t>
  </si>
  <si>
    <t>Plan de acción institucional de gestión por dependencia para  la vigencia de unidad de Deportes y Recreación.</t>
  </si>
  <si>
    <t xml:space="preserve">100% de  Informes de seguimiento y evaluacion al plan de accion institucional  </t>
  </si>
  <si>
    <t xml:space="preserve">Realizar el reporte oportuno de los informes de avances del PAAC </t>
  </si>
  <si>
    <t>Plan de acción institucional de gestión por dependencia para  la vigencia  de la Unidad Local de Salud</t>
  </si>
  <si>
    <t>Plan de acción institucional de gestión por dependencia para  la vigencia  de la oficina despacho Alcalde.</t>
  </si>
  <si>
    <t>Plan de acción institucional de gestión por dependencia para  la vigencia  de la oficina Programas Sociales</t>
  </si>
  <si>
    <t>Tablas de retencion documental de  debidamente elaboradas</t>
  </si>
  <si>
    <t>Archivo de Gestión de la Oficina Organizado en un 100%</t>
  </si>
  <si>
    <t>Tablas de retencion documental de la oficina debidamente elaboradas</t>
  </si>
  <si>
    <t>Plan de acción institucional de gestión por dependencia para  la vigencia de la Unidad de Régimen Subsidiado y SISBEN.</t>
  </si>
  <si>
    <t>Archivo de Gestión de la Oficina, Organizado en un 100%</t>
  </si>
  <si>
    <t>Presentar informe a PASIVOCOL y entes de control: Presentar oportunamente los informes requeridos por los organismos administrativos y de control interno y externo en el término establecido.</t>
  </si>
  <si>
    <t>Archivo de Gestión de la Oficina de  Organizado en un 100%</t>
  </si>
  <si>
    <t>PLAN DE ACCIÓN INSTITUCIONAL 2021</t>
  </si>
  <si>
    <t>01/01/2021</t>
  </si>
  <si>
    <t>N/A</t>
  </si>
  <si>
    <t>Formular e implementar el Plan de Anticorrupción y de Atención al ciudadano.</t>
  </si>
  <si>
    <t>N° de actividades cumplidas / N° de actividades establecidas*100</t>
  </si>
  <si>
    <t>Formulación lidera Planeación - ejecución todas las oficinas y dependencias</t>
  </si>
  <si>
    <t>De acuerdo a lo programado en el PAAC 2021</t>
  </si>
  <si>
    <t>Formulación e implementación del plan de participación ciudadana.</t>
  </si>
  <si>
    <t>N° de actividades ejecutadas oportunamente / N° de actividades programadas *100</t>
  </si>
  <si>
    <t>De acuerdo a lo programado en el plan de participación 2021</t>
  </si>
  <si>
    <t>Elaborar, socializar e implementar la estrategia de rendicion de cuentas.</t>
  </si>
  <si>
    <t>N° de actividades cumplidas oportunamente / N° de actividade programadas *100</t>
  </si>
  <si>
    <t>De acuerdo a los programado en la estrategia para la vigencia</t>
  </si>
  <si>
    <t>Política de gestión y el desempeño institucional vigentes e implementadas</t>
  </si>
  <si>
    <t>Implementación de las políticas sobre el 70%</t>
  </si>
  <si>
    <t>De acuerdo a lo requerido en la normatividad vigente</t>
  </si>
  <si>
    <t>Implementar la política de transparencia y acceso a la información Pública y lucha contra la corrupción y realizar las actualizaciones que se requieran.</t>
  </si>
  <si>
    <t>Implementar las políticas de gestión y desempeño institucional de responsabilidad relacionadas con el procesos de planeación y desarrollo territorial.</t>
  </si>
  <si>
    <t>Política  de transparencia y acceso a la información Pública y lucha contra la corrupción vigente e implementada</t>
  </si>
  <si>
    <t>Secretario(a) de Planeación - Secretarios y oficinas</t>
  </si>
  <si>
    <t>Implementación de la política sobre el 70%</t>
  </si>
  <si>
    <t>Formulación, registro en el SUIT e implementación de la estrategia de racionalización de trámites.</t>
  </si>
  <si>
    <t>Estrategia vigente e implementada</t>
  </si>
  <si>
    <t>Estrategia implementada sobre el 85% de cumplimiento</t>
  </si>
  <si>
    <t>Política elaborada, aprobada, publicada e implementada</t>
  </si>
  <si>
    <t>Implementar la Política de gestión de gestión estrategica de talento humano y realizar las actualizaciones que se requieran.</t>
  </si>
  <si>
    <t>Política vigente e implementada</t>
  </si>
  <si>
    <t>Política implementada sobre el 75% de ccumplimiento con autodiagnóstico de soporte.</t>
  </si>
  <si>
    <t>Formulación e implementación de los 6 planes de la gestión estratégica de talento humano integrados en el Plan estrategico de talento humano.</t>
  </si>
  <si>
    <t>N° de actividades del plan estrategico de talento humano ejecutadas oportunamente / N° de actividades programadas para la vigencia * 100</t>
  </si>
  <si>
    <t xml:space="preserve">De acuerdo a los programado en el plan </t>
  </si>
  <si>
    <t>6 planes formulados e integrados en el plan estrategico de talento humano con el 100% de actividades ejecutadas</t>
  </si>
  <si>
    <t>Implementar el plan institucional de archivo PINAR, de acuerdo a los programado para la vigencia</t>
  </si>
  <si>
    <t>N° de acciones ejecutadas oportunamente / N° de acciones programadas *100</t>
  </si>
  <si>
    <t>100% de acciones ejecutadas oportunamente</t>
  </si>
  <si>
    <t>De acuerdo a los programado en la reunión del CIGD</t>
  </si>
  <si>
    <t>Formulación e implementación del plan estrategico de tecnologías de la información PETI.</t>
  </si>
  <si>
    <t>PETI aprobado y ejecutado</t>
  </si>
  <si>
    <t>Secretario de Planeación</t>
  </si>
  <si>
    <t>N° de actividades ejecutada / N° programadas *100</t>
  </si>
  <si>
    <t>De acuerdo a lo programado de acuerdo a la fase de formulación del PETI</t>
  </si>
  <si>
    <t xml:space="preserve">Actualización e implementación del plan de seguridad y privacidad de la información </t>
  </si>
  <si>
    <t>N° de actividades ejecutadas oportunamente / N° de actividades programadas * 100</t>
  </si>
  <si>
    <t xml:space="preserve">De acuerdo a lo programado </t>
  </si>
  <si>
    <t xml:space="preserve">Actualización e implementación del plan de tratamiento de riesgos de privacidad de la información </t>
  </si>
  <si>
    <t>PLAN DE ACCIÓN INSTITUCIONAL  2021</t>
  </si>
  <si>
    <t>Implementación de Política de Gestión de Gestión Presupuestal y Eficienca del Gasto Público.</t>
  </si>
  <si>
    <t xml:space="preserve">Política de gestión presupuestal y eficiecia del gasto público vigente </t>
  </si>
  <si>
    <t>Secretaría de Hacienda</t>
  </si>
  <si>
    <t>Política vigente implementada sobre el 80%</t>
  </si>
  <si>
    <t>N° de socializaciones realizadas / n° de socializaciones programadas * 100</t>
  </si>
  <si>
    <t>Informe semestra de encuestas de satisfacción de los procesos de formación</t>
  </si>
  <si>
    <t>2 informes anuales de encuestas publicados y decisiones tomadas a base de los resultados</t>
  </si>
  <si>
    <t>PLAN DE ACCIÓN  INSTITUCIONAL 2021</t>
  </si>
  <si>
    <t>De acuerdo a los programado</t>
  </si>
  <si>
    <t xml:space="preserve">
 Programde inducción- re-inducción y entrenamiento en el puesto de trabajo Comunicado.</t>
  </si>
  <si>
    <t>De acuerdo a lo programado</t>
  </si>
  <si>
    <t>Documento dedibamente elaborado y/o actualizado</t>
  </si>
  <si>
    <t>Plan  de bienestar social e incentivos elaborado</t>
  </si>
  <si>
    <t>Apoyo en la elaboración y/o Actualización del Plan de Bienestar Social, estimulos e Incentivos - Municipio de El Retorno Guaviare</t>
  </si>
  <si>
    <t>Elaboración y reporte del área de talento humano.</t>
  </si>
  <si>
    <t>Documento debidamente elaborado y/o actualizado</t>
  </si>
  <si>
    <t xml:space="preserve">Secretaria General - Técnico Administrativo </t>
  </si>
  <si>
    <t>Plan institucional de capacitación elaborado, socializado e implementado</t>
  </si>
  <si>
    <t>Revisión jurídica de documentos</t>
  </si>
  <si>
    <t xml:space="preserve">Proyectar los actos Admnistrativos solicitados por el señor Alcalde, </t>
  </si>
  <si>
    <t>N. proyecciones realizadas/N° de proyección solicitadas*100</t>
  </si>
  <si>
    <t>Auxiliar administrativo despacho</t>
  </si>
  <si>
    <t>100% de actos administrativos elaborados oportunamente</t>
  </si>
  <si>
    <t>Atender las solicitudes de numeración y fecha de actos administrativos.</t>
  </si>
  <si>
    <t>100% de solicitudes de numeración y fecha de actos administrativos atendidas</t>
  </si>
  <si>
    <t>Realizar control de consecutivo de actos administrativos</t>
  </si>
  <si>
    <t>Control de consecutivo de actos administrativos</t>
  </si>
  <si>
    <t>Realizar apoyo y acompañamiento en la reuniones de CMDR,  tomar nota y elaborar la respectiva acta.</t>
  </si>
  <si>
    <t>Realizar apoyo y acompañamiento en la reuniones  de Consejo de Gobierno y elevar la respectiva acta.</t>
  </si>
  <si>
    <t>Seguimiento a riesgos institucionales, de corrupción y de procesos.</t>
  </si>
  <si>
    <t>Establecer los compromisos laborales y las competencias comportamentales en los términos establecidos.</t>
  </si>
  <si>
    <t>Realizar la evaluación de desempeño laboral en los términos establecidos.</t>
  </si>
  <si>
    <t>Plan de acción institucional de la dependencia</t>
  </si>
  <si>
    <t>Seguimiento y evaluación del plan de acción institucional</t>
  </si>
  <si>
    <t>N° Informes de Seguimiento y evaluación realizados/N° de seguimiento y evaluación  requeridos</t>
  </si>
  <si>
    <t xml:space="preserve">100% de  Informes de seguimiento y evaluación al plan de acción institucional </t>
  </si>
  <si>
    <t>Información y Comunicación Publica</t>
  </si>
  <si>
    <t>Revisar, Analizar y dar tramite a la correspondencia asignada al despacho</t>
  </si>
  <si>
    <t xml:space="preserve">Agenda las reuniones y recordarle al señor alcalde </t>
  </si>
  <si>
    <t>Revisión del correo institucional del despacho alcalde para direccionar la correspondencia  al correo de ventanilla.</t>
  </si>
  <si>
    <t>Aplicación Tablas de Retención Documental y Archivo de documentos</t>
  </si>
  <si>
    <t>Realizar identificación de series, subseries y tipos documentales para la elaboración de la tablas de retención.</t>
  </si>
  <si>
    <t>Tablas de retención documental de la oficina  debidamente elaboradas</t>
  </si>
  <si>
    <t>Revisar y Actualizar los procedimientos, políticas, planes, programas, formatos y demás documentos  para garantizar el cumplimiento de los requisitos legales aplicables.</t>
  </si>
  <si>
    <t>1 Revisión de documentos por vigencia</t>
  </si>
  <si>
    <t>Realizar oportunamente la actividades establecidas para controlar lo riesgos de corrupción.</t>
  </si>
  <si>
    <t>Comité Institucional de Gestión y Desempeño</t>
  </si>
  <si>
    <t>Atención de peticiones, quejas y reclamos</t>
  </si>
  <si>
    <t>Realizar atención de los usuarios en la oficina del despacho del alcalde municipal.</t>
  </si>
  <si>
    <t>100% de atención a los usuarios.</t>
  </si>
  <si>
    <t>N° de peticiones respondidas en términos/(N° de peticiones radicadas - N° peticiones en tramite dentro de términos)*100</t>
  </si>
  <si>
    <t>N. de Certificaciones elaboradas/N. de Certificaciones Solicitadas *100</t>
  </si>
  <si>
    <t xml:space="preserve">Atender las solicitudes de elaboración de tarjetas de operación </t>
  </si>
  <si>
    <t>100% de solicitudes de elaboración oportuna de tarjetas de operación.</t>
  </si>
  <si>
    <t>Desvinculación de vehículos</t>
  </si>
  <si>
    <t>Elaborar las solicitudes de desvinculación de vehículos a la oficina de cootransguaviare</t>
  </si>
  <si>
    <t>100% de  solicitudes atendidas oportunamente</t>
  </si>
  <si>
    <t>Elaborar actos administrativos concernientes a la depuración de la base de datos</t>
  </si>
  <si>
    <t>N° de informes reportados/ N° de informe requeridos*100</t>
  </si>
  <si>
    <t xml:space="preserve">Revisar, Analizar y dar tramite a la correspondencia asignada </t>
  </si>
  <si>
    <t>N° de correspondencia tramitada/ N° Correspondencia recibida*100</t>
  </si>
  <si>
    <t>Realizar unificación de series, subseries y tipos documentales para la elaboración de la tablas de retención.</t>
  </si>
  <si>
    <t>Atención Al Ciudadano</t>
  </si>
  <si>
    <t xml:space="preserve">Manejo y Control de Derecho de Petición.
Gestión de quejas, reclamos y Sugerencias </t>
  </si>
  <si>
    <t>SECRETARIA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</si>
</sst>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9"/>
      <color indexed="81"/>
      <name val="Tahoma"/>
      <family val="2"/>
    </font>
    <font>
      <sz val="10"/>
      <color rgb="FFFF0000"/>
      <name val="Century Gothic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20"/>
      <color theme="1"/>
      <name val="Arial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4"/>
      <color indexed="81"/>
      <name val="Tahoma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8"/>
      <color theme="1"/>
      <name val="Century Gothic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3" tint="0.3999755851924192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Century Gothic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theme="1"/>
      <name val="Arial"/>
      <family val="2"/>
    </font>
    <font>
      <sz val="20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4"/>
      <color rgb="FF0D0D0D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entury Gothic"/>
      <family val="2"/>
    </font>
    <font>
      <sz val="11"/>
      <color rgb="FF000000"/>
      <name val="Calibri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1"/>
      <name val="Calibri"/>
      <family val="2"/>
    </font>
    <font>
      <sz val="14"/>
      <color rgb="FF000000"/>
      <name val="Century Gothic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24"/>
      <name val="Arial"/>
      <family val="2"/>
    </font>
    <font>
      <b/>
      <sz val="16"/>
      <name val="Arial"/>
      <family val="2"/>
    </font>
    <font>
      <b/>
      <sz val="20"/>
      <name val="Century Gothic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Bahnschrift Light"/>
      <family val="2"/>
    </font>
    <font>
      <b/>
      <sz val="28"/>
      <color theme="1"/>
      <name val="Bahnschrift Light"/>
      <family val="2"/>
    </font>
    <font>
      <sz val="28"/>
      <color theme="1"/>
      <name val="Bahnschrift Light"/>
      <family val="2"/>
    </font>
    <font>
      <b/>
      <sz val="28"/>
      <color rgb="FFFF0000"/>
      <name val="Bahnschrift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</cellStyleXfs>
  <cellXfs count="499">
    <xf numFmtId="0" fontId="0" fillId="0" borderId="0" xfId="0"/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9" fontId="10" fillId="0" borderId="0" xfId="6" applyFont="1" applyFill="1" applyAlignment="1">
      <alignment vertical="top" wrapText="1"/>
    </xf>
    <xf numFmtId="1" fontId="10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9" fontId="10" fillId="0" borderId="0" xfId="6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165" fontId="11" fillId="0" borderId="0" xfId="5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justify" vertical="center" wrapText="1"/>
    </xf>
    <xf numFmtId="14" fontId="7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3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14" fontId="3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9" fontId="35" fillId="0" borderId="1" xfId="0" applyNumberFormat="1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9" fontId="9" fillId="0" borderId="1" xfId="6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justify" vertical="center" wrapText="1"/>
    </xf>
    <xf numFmtId="9" fontId="35" fillId="0" borderId="1" xfId="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2" fontId="9" fillId="0" borderId="1" xfId="0" applyNumberFormat="1" applyFont="1" applyFill="1" applyBorder="1" applyAlignment="1">
      <alignment horizontal="center" vertical="center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9" fontId="9" fillId="0" borderId="1" xfId="6" applyFont="1" applyFill="1" applyBorder="1" applyAlignment="1">
      <alignment horizontal="center" vertical="center"/>
    </xf>
    <xf numFmtId="2" fontId="35" fillId="0" borderId="2" xfId="0" applyNumberFormat="1" applyFont="1" applyFill="1" applyBorder="1" applyAlignment="1">
      <alignment horizontal="center" vertical="center" wrapText="1"/>
    </xf>
    <xf numFmtId="9" fontId="35" fillId="0" borderId="2" xfId="6" applyFont="1" applyFill="1" applyBorder="1" applyAlignment="1">
      <alignment horizontal="center" vertical="center" wrapText="1"/>
    </xf>
    <xf numFmtId="9" fontId="35" fillId="0" borderId="3" xfId="6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9" fontId="36" fillId="0" borderId="2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9" fontId="36" fillId="0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justify" vertical="center" wrapText="1"/>
    </xf>
    <xf numFmtId="0" fontId="35" fillId="0" borderId="1" xfId="0" applyFont="1" applyFill="1" applyBorder="1" applyAlignment="1">
      <alignment horizontal="justify" vertical="center" wrapText="1"/>
    </xf>
    <xf numFmtId="1" fontId="48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2" fontId="9" fillId="0" borderId="2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Fill="1" applyBorder="1" applyAlignment="1">
      <alignment horizontal="center" vertical="center" wrapText="1"/>
    </xf>
    <xf numFmtId="9" fontId="58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" fontId="59" fillId="0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9" fontId="36" fillId="0" borderId="1" xfId="6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</xf>
    <xf numFmtId="1" fontId="36" fillId="0" borderId="6" xfId="0" applyNumberFormat="1" applyFont="1" applyFill="1" applyBorder="1" applyAlignment="1">
      <alignment horizontal="center" vertical="center" wrapText="1"/>
    </xf>
    <xf numFmtId="9" fontId="36" fillId="0" borderId="2" xfId="6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left" vertical="top" wrapText="1"/>
    </xf>
    <xf numFmtId="0" fontId="36" fillId="0" borderId="6" xfId="0" applyFont="1" applyFill="1" applyBorder="1" applyAlignment="1">
      <alignment horizontal="center" wrapText="1"/>
    </xf>
    <xf numFmtId="9" fontId="9" fillId="0" borderId="2" xfId="6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9" fontId="35" fillId="0" borderId="1" xfId="6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35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9" fontId="31" fillId="0" borderId="1" xfId="6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0" fontId="50" fillId="0" borderId="0" xfId="7" applyFont="1" applyFill="1" applyAlignment="1">
      <alignment horizontal="left" vertical="center"/>
    </xf>
    <xf numFmtId="0" fontId="50" fillId="0" borderId="0" xfId="7" applyFont="1" applyFill="1" applyAlignment="1"/>
    <xf numFmtId="2" fontId="9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/>
    </xf>
    <xf numFmtId="0" fontId="50" fillId="0" borderId="0" xfId="7" applyFont="1" applyFill="1" applyAlignment="1">
      <alignment horizontal="left" vertical="center" wrapText="1"/>
    </xf>
    <xf numFmtId="0" fontId="52" fillId="0" borderId="0" xfId="7" applyFont="1" applyFill="1" applyAlignment="1">
      <alignment horizontal="left" vertical="center" wrapText="1"/>
    </xf>
    <xf numFmtId="0" fontId="54" fillId="0" borderId="0" xfId="7" applyFont="1" applyFill="1" applyAlignment="1">
      <alignment horizontal="left" vertical="center" wrapText="1"/>
    </xf>
    <xf numFmtId="0" fontId="51" fillId="0" borderId="0" xfId="7" applyFont="1" applyFill="1" applyAlignment="1">
      <alignment horizontal="left" vertical="center" wrapText="1"/>
    </xf>
    <xf numFmtId="0" fontId="50" fillId="0" borderId="0" xfId="7" applyFont="1" applyFill="1" applyAlignment="1">
      <alignment horizontal="center" vertical="center"/>
    </xf>
    <xf numFmtId="0" fontId="55" fillId="0" borderId="0" xfId="7" applyFont="1" applyFill="1" applyAlignment="1">
      <alignment horizontal="left" vertical="center"/>
    </xf>
    <xf numFmtId="0" fontId="56" fillId="0" borderId="0" xfId="7" applyFont="1" applyFill="1" applyAlignment="1">
      <alignment horizontal="left" vertical="center"/>
    </xf>
    <xf numFmtId="0" fontId="50" fillId="0" borderId="0" xfId="7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9" fontId="9" fillId="0" borderId="1" xfId="0" applyNumberFormat="1" applyFont="1" applyFill="1" applyBorder="1" applyAlignment="1">
      <alignment horizontal="justify" vertical="center" wrapText="1"/>
    </xf>
    <xf numFmtId="1" fontId="35" fillId="0" borderId="1" xfId="6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top" wrapText="1"/>
    </xf>
    <xf numFmtId="0" fontId="50" fillId="0" borderId="0" xfId="7" applyFont="1" applyFill="1" applyAlignment="1"/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top" wrapText="1"/>
    </xf>
    <xf numFmtId="0" fontId="46" fillId="2" borderId="6" xfId="0" applyFont="1" applyFill="1" applyBorder="1" applyAlignment="1">
      <alignment horizontal="left" vertical="top" wrapText="1"/>
    </xf>
    <xf numFmtId="0" fontId="46" fillId="2" borderId="1" xfId="0" applyFont="1" applyFill="1" applyBorder="1" applyAlignment="1">
      <alignment horizontal="left" vertical="top" wrapText="1"/>
    </xf>
    <xf numFmtId="0" fontId="46" fillId="2" borderId="2" xfId="0" applyFont="1" applyFill="1" applyBorder="1" applyAlignment="1">
      <alignment horizontal="left" vertical="top" wrapText="1"/>
    </xf>
    <xf numFmtId="0" fontId="46" fillId="2" borderId="3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vertical="top" wrapText="1"/>
    </xf>
    <xf numFmtId="0" fontId="44" fillId="0" borderId="1" xfId="0" applyFont="1" applyFill="1" applyBorder="1" applyAlignment="1">
      <alignment vertical="top" wrapText="1"/>
    </xf>
    <xf numFmtId="2" fontId="44" fillId="0" borderId="1" xfId="0" applyNumberFormat="1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 wrapText="1"/>
    </xf>
    <xf numFmtId="2" fontId="3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43" fillId="0" borderId="5" xfId="0" applyFont="1" applyFill="1" applyBorder="1" applyAlignment="1">
      <alignment horizontal="left" vertical="top" wrapText="1"/>
    </xf>
    <xf numFmtId="0" fontId="43" fillId="0" borderId="2" xfId="0" applyFont="1" applyFill="1" applyBorder="1" applyAlignment="1">
      <alignment horizontal="left" vertical="top" wrapText="1"/>
    </xf>
    <xf numFmtId="0" fontId="43" fillId="0" borderId="6" xfId="0" applyFont="1" applyFill="1" applyBorder="1" applyAlignment="1">
      <alignment horizontal="left" vertical="top" wrapText="1"/>
    </xf>
    <xf numFmtId="0" fontId="44" fillId="0" borderId="3" xfId="0" applyFont="1" applyFill="1" applyBorder="1" applyAlignment="1">
      <alignment horizontal="left" vertical="top" wrapText="1"/>
    </xf>
    <xf numFmtId="2" fontId="35" fillId="0" borderId="2" xfId="0" applyNumberFormat="1" applyFont="1" applyFill="1" applyBorder="1" applyAlignment="1">
      <alignment vertical="top" wrapText="1"/>
    </xf>
    <xf numFmtId="0" fontId="35" fillId="0" borderId="1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 horizontal="center"/>
    </xf>
    <xf numFmtId="1" fontId="65" fillId="0" borderId="3" xfId="0" applyNumberFormat="1" applyFont="1" applyFill="1" applyBorder="1" applyAlignment="1">
      <alignment horizontal="center" vertical="center" wrapText="1"/>
    </xf>
    <xf numFmtId="9" fontId="65" fillId="0" borderId="3" xfId="6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top" wrapText="1"/>
    </xf>
    <xf numFmtId="1" fontId="66" fillId="0" borderId="1" xfId="0" applyNumberFormat="1" applyFont="1" applyFill="1" applyBorder="1" applyAlignment="1">
      <alignment horizontal="center" vertical="center" wrapText="1"/>
    </xf>
    <xf numFmtId="9" fontId="66" fillId="0" borderId="1" xfId="6" applyFont="1" applyFill="1" applyBorder="1" applyAlignment="1">
      <alignment horizontal="center" vertical="center" wrapText="1"/>
    </xf>
    <xf numFmtId="0" fontId="66" fillId="0" borderId="5" xfId="0" applyFont="1" applyFill="1" applyBorder="1" applyAlignment="1">
      <alignment horizontal="center" vertical="center" wrapText="1"/>
    </xf>
    <xf numFmtId="0" fontId="68" fillId="0" borderId="0" xfId="7" applyFont="1" applyFill="1" applyAlignment="1">
      <alignment horizontal="left" vertical="center" wrapText="1"/>
    </xf>
    <xf numFmtId="0" fontId="68" fillId="0" borderId="0" xfId="7" applyFont="1" applyFill="1" applyAlignment="1">
      <alignment horizontal="left" vertical="center"/>
    </xf>
    <xf numFmtId="0" fontId="68" fillId="0" borderId="0" xfId="7" applyFont="1" applyFill="1" applyAlignment="1"/>
    <xf numFmtId="0" fontId="65" fillId="3" borderId="13" xfId="7" applyFont="1" applyFill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1" fontId="66" fillId="3" borderId="1" xfId="0" applyNumberFormat="1" applyFont="1" applyFill="1" applyBorder="1" applyAlignment="1">
      <alignment horizontal="center" vertical="center" wrapText="1"/>
    </xf>
    <xf numFmtId="9" fontId="66" fillId="3" borderId="1" xfId="6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2" fontId="6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justify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9" fontId="65" fillId="0" borderId="1" xfId="6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9" fontId="65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/>
    <xf numFmtId="0" fontId="70" fillId="0" borderId="0" xfId="0" applyFont="1" applyFill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9" fontId="25" fillId="0" borderId="1" xfId="6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top"/>
    </xf>
    <xf numFmtId="1" fontId="35" fillId="0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9" fontId="25" fillId="3" borderId="1" xfId="6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50" fillId="0" borderId="0" xfId="7" applyFont="1" applyFill="1" applyAlignment="1"/>
    <xf numFmtId="0" fontId="2" fillId="0" borderId="0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5" fillId="5" borderId="3" xfId="0" applyFont="1" applyFill="1" applyBorder="1" applyAlignment="1">
      <alignment horizontal="center" vertical="center" wrapText="1"/>
    </xf>
    <xf numFmtId="0" fontId="65" fillId="5" borderId="6" xfId="0" applyFont="1" applyFill="1" applyBorder="1" applyAlignment="1">
      <alignment horizontal="center" vertical="center" wrapText="1"/>
    </xf>
    <xf numFmtId="14" fontId="65" fillId="5" borderId="3" xfId="0" applyNumberFormat="1" applyFont="1" applyFill="1" applyBorder="1" applyAlignment="1">
      <alignment horizontal="center" vertical="center" wrapText="1"/>
    </xf>
    <xf numFmtId="0" fontId="62" fillId="6" borderId="1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41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textRotation="90" wrapText="1"/>
    </xf>
    <xf numFmtId="0" fontId="15" fillId="7" borderId="1" xfId="0" applyFont="1" applyFill="1" applyBorder="1" applyAlignment="1">
      <alignment horizontal="center" vertical="center" textRotation="90" wrapText="1"/>
    </xf>
    <xf numFmtId="0" fontId="41" fillId="7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textRotation="90" wrapText="1"/>
    </xf>
    <xf numFmtId="0" fontId="15" fillId="7" borderId="2" xfId="0" applyFont="1" applyFill="1" applyBorder="1" applyAlignment="1">
      <alignment horizontal="center" vertical="center" textRotation="90" wrapText="1"/>
    </xf>
    <xf numFmtId="0" fontId="41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textRotation="90" wrapText="1"/>
    </xf>
    <xf numFmtId="14" fontId="65" fillId="5" borderId="1" xfId="0" applyNumberFormat="1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62" fillId="6" borderId="1" xfId="0" applyFont="1" applyFill="1" applyBorder="1" applyAlignment="1">
      <alignment horizontal="center" vertical="center" textRotation="89" wrapText="1"/>
    </xf>
    <xf numFmtId="0" fontId="15" fillId="6" borderId="1" xfId="0" applyFont="1" applyFill="1" applyBorder="1" applyAlignment="1">
      <alignment horizontal="center" vertical="top" textRotation="89" wrapText="1"/>
    </xf>
    <xf numFmtId="0" fontId="2" fillId="6" borderId="0" xfId="0" applyFont="1" applyFill="1" applyAlignment="1">
      <alignment vertical="top" wrapText="1"/>
    </xf>
    <xf numFmtId="0" fontId="41" fillId="6" borderId="6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textRotation="89" wrapText="1"/>
    </xf>
    <xf numFmtId="0" fontId="15" fillId="6" borderId="1" xfId="0" applyFont="1" applyFill="1" applyBorder="1" applyAlignment="1">
      <alignment horizontal="center" vertical="center" textRotation="89" wrapText="1"/>
    </xf>
    <xf numFmtId="0" fontId="65" fillId="5" borderId="13" xfId="7" applyFont="1" applyFill="1" applyBorder="1" applyAlignment="1">
      <alignment horizontal="center" vertical="center" wrapText="1"/>
    </xf>
    <xf numFmtId="0" fontId="64" fillId="6" borderId="1" xfId="0" applyFont="1" applyFill="1" applyBorder="1" applyAlignment="1">
      <alignment horizontal="center" vertical="center" textRotation="90" wrapText="1"/>
    </xf>
    <xf numFmtId="0" fontId="39" fillId="6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textRotation="90" wrapText="1"/>
    </xf>
    <xf numFmtId="2" fontId="65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65" fillId="5" borderId="1" xfId="0" applyFont="1" applyFill="1" applyBorder="1" applyAlignment="1">
      <alignment horizontal="justify" vertical="center" wrapText="1"/>
    </xf>
    <xf numFmtId="0" fontId="38" fillId="6" borderId="6" xfId="0" applyFont="1" applyFill="1" applyBorder="1" applyAlignment="1">
      <alignment vertical="center" wrapText="1"/>
    </xf>
    <xf numFmtId="0" fontId="38" fillId="6" borderId="2" xfId="0" applyFont="1" applyFill="1" applyBorder="1" applyAlignment="1">
      <alignment vertical="center" wrapText="1"/>
    </xf>
    <xf numFmtId="0" fontId="65" fillId="5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justify" vertical="center" textRotation="90" wrapText="1"/>
    </xf>
    <xf numFmtId="0" fontId="61" fillId="6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62" fillId="7" borderId="6" xfId="0" applyFont="1" applyFill="1" applyBorder="1" applyAlignment="1">
      <alignment horizontal="center" vertical="center" textRotation="90" wrapText="1"/>
    </xf>
    <xf numFmtId="0" fontId="7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justify" vertical="center" wrapText="1"/>
    </xf>
    <xf numFmtId="0" fontId="62" fillId="6" borderId="3" xfId="0" applyFont="1" applyFill="1" applyBorder="1" applyAlignment="1">
      <alignment horizontal="center" vertical="center" textRotation="90" wrapText="1"/>
    </xf>
    <xf numFmtId="1" fontId="27" fillId="0" borderId="3" xfId="0" applyNumberFormat="1" applyFont="1" applyFill="1" applyBorder="1" applyAlignment="1">
      <alignment horizontal="center" vertical="center" wrapText="1"/>
    </xf>
    <xf numFmtId="0" fontId="65" fillId="3" borderId="0" xfId="7" applyFont="1" applyFill="1" applyBorder="1" applyAlignment="1">
      <alignment horizontal="center" vertical="center" wrapText="1"/>
    </xf>
    <xf numFmtId="0" fontId="28" fillId="0" borderId="1" xfId="7" applyFont="1" applyFill="1" applyBorder="1" applyAlignment="1">
      <alignment vertical="center"/>
    </xf>
    <xf numFmtId="0" fontId="64" fillId="6" borderId="4" xfId="0" applyFont="1" applyFill="1" applyBorder="1" applyAlignment="1">
      <alignment horizontal="center" vertical="center" textRotation="90" wrapText="1"/>
    </xf>
    <xf numFmtId="0" fontId="28" fillId="0" borderId="1" xfId="7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65" fillId="5" borderId="3" xfId="0" applyFont="1" applyFill="1" applyBorder="1" applyAlignment="1">
      <alignment horizontal="center" vertical="center" wrapText="1"/>
    </xf>
    <xf numFmtId="0" fontId="65" fillId="5" borderId="6" xfId="0" applyFont="1" applyFill="1" applyBorder="1" applyAlignment="1">
      <alignment horizontal="center" vertical="center" wrapText="1"/>
    </xf>
    <xf numFmtId="2" fontId="65" fillId="5" borderId="3" xfId="0" applyNumberFormat="1" applyFont="1" applyFill="1" applyBorder="1" applyAlignment="1">
      <alignment horizontal="center" vertical="center" wrapText="1"/>
    </xf>
    <xf numFmtId="2" fontId="65" fillId="5" borderId="6" xfId="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4" fontId="65" fillId="5" borderId="5" xfId="0" applyNumberFormat="1" applyFont="1" applyFill="1" applyBorder="1" applyAlignment="1">
      <alignment horizontal="center" vertical="center" wrapText="1"/>
    </xf>
    <xf numFmtId="14" fontId="65" fillId="5" borderId="4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/>
    </xf>
    <xf numFmtId="0" fontId="44" fillId="0" borderId="3" xfId="0" applyFont="1" applyFill="1" applyBorder="1" applyAlignment="1">
      <alignment horizontal="left" vertical="center" wrapText="1"/>
    </xf>
    <xf numFmtId="0" fontId="44" fillId="0" borderId="6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0" fontId="20" fillId="7" borderId="6" xfId="0" applyFont="1" applyFill="1" applyBorder="1" applyAlignment="1">
      <alignment horizontal="center" vertical="center" textRotation="90" wrapText="1"/>
    </xf>
    <xf numFmtId="0" fontId="20" fillId="7" borderId="2" xfId="0" applyFont="1" applyFill="1" applyBorder="1" applyAlignment="1">
      <alignment horizontal="center" vertical="center" textRotation="90" wrapText="1"/>
    </xf>
    <xf numFmtId="0" fontId="41" fillId="7" borderId="3" xfId="0" applyFont="1" applyFill="1" applyBorder="1" applyAlignment="1">
      <alignment horizontal="center" vertical="center"/>
    </xf>
    <xf numFmtId="0" fontId="41" fillId="7" borderId="6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 textRotation="90" wrapText="1"/>
    </xf>
    <xf numFmtId="0" fontId="15" fillId="7" borderId="2" xfId="0" applyFont="1" applyFill="1" applyBorder="1" applyAlignment="1">
      <alignment horizontal="center" vertical="center" textRotation="90" wrapText="1"/>
    </xf>
    <xf numFmtId="0" fontId="43" fillId="0" borderId="3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62" fillId="7" borderId="1" xfId="0" applyFont="1" applyFill="1" applyBorder="1" applyAlignment="1">
      <alignment horizontal="center" vertical="center" textRotation="90" wrapText="1"/>
    </xf>
    <xf numFmtId="0" fontId="62" fillId="7" borderId="3" xfId="0" applyFont="1" applyFill="1" applyBorder="1" applyAlignment="1">
      <alignment horizontal="center" vertical="center" textRotation="90" wrapText="1"/>
    </xf>
    <xf numFmtId="0" fontId="62" fillId="7" borderId="6" xfId="0" applyFont="1" applyFill="1" applyBorder="1" applyAlignment="1">
      <alignment horizontal="center" vertical="center" textRotation="90" wrapText="1"/>
    </xf>
    <xf numFmtId="0" fontId="62" fillId="7" borderId="2" xfId="0" applyFont="1" applyFill="1" applyBorder="1" applyAlignment="1">
      <alignment horizontal="center" vertical="center" textRotation="90" wrapText="1"/>
    </xf>
    <xf numFmtId="0" fontId="38" fillId="7" borderId="3" xfId="0" applyFont="1" applyFill="1" applyBorder="1" applyAlignment="1">
      <alignment horizontal="center" vertical="center" textRotation="90" wrapText="1"/>
    </xf>
    <xf numFmtId="0" fontId="38" fillId="7" borderId="6" xfId="0" applyFont="1" applyFill="1" applyBorder="1" applyAlignment="1">
      <alignment horizontal="center" vertical="center" textRotation="90" wrapText="1"/>
    </xf>
    <xf numFmtId="0" fontId="38" fillId="7" borderId="2" xfId="0" applyFont="1" applyFill="1" applyBorder="1" applyAlignment="1">
      <alignment horizontal="center" vertical="center" textRotation="90" wrapText="1"/>
    </xf>
    <xf numFmtId="0" fontId="38" fillId="7" borderId="3" xfId="0" applyFont="1" applyFill="1" applyBorder="1" applyAlignment="1">
      <alignment horizontal="center" vertical="center" wrapText="1"/>
    </xf>
    <xf numFmtId="0" fontId="38" fillId="7" borderId="6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left" vertical="center" wrapText="1"/>
    </xf>
    <xf numFmtId="0" fontId="46" fillId="0" borderId="6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top"/>
    </xf>
    <xf numFmtId="0" fontId="43" fillId="0" borderId="6" xfId="0" applyFont="1" applyFill="1" applyBorder="1" applyAlignment="1">
      <alignment horizontal="left" vertical="center" wrapText="1"/>
    </xf>
    <xf numFmtId="0" fontId="62" fillId="7" borderId="3" xfId="0" applyFont="1" applyFill="1" applyBorder="1" applyAlignment="1">
      <alignment horizontal="center" vertical="center" textRotation="90"/>
    </xf>
    <xf numFmtId="0" fontId="62" fillId="7" borderId="2" xfId="0" applyFont="1" applyFill="1" applyBorder="1" applyAlignment="1">
      <alignment horizontal="center" vertical="center" textRotation="90"/>
    </xf>
    <xf numFmtId="0" fontId="65" fillId="5" borderId="1" xfId="0" applyFont="1" applyFill="1" applyBorder="1" applyAlignment="1">
      <alignment horizontal="center" vertical="center" wrapText="1"/>
    </xf>
    <xf numFmtId="0" fontId="65" fillId="5" borderId="2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2" fontId="65" fillId="5" borderId="1" xfId="0" applyNumberFormat="1" applyFont="1" applyFill="1" applyBorder="1" applyAlignment="1">
      <alignment horizontal="center" vertical="center" wrapText="1"/>
    </xf>
    <xf numFmtId="2" fontId="62" fillId="6" borderId="3" xfId="0" applyNumberFormat="1" applyFont="1" applyFill="1" applyBorder="1" applyAlignment="1">
      <alignment horizontal="center" vertical="center" textRotation="89" wrapText="1"/>
    </xf>
    <xf numFmtId="2" fontId="62" fillId="6" borderId="6" xfId="0" applyNumberFormat="1" applyFont="1" applyFill="1" applyBorder="1" applyAlignment="1">
      <alignment horizontal="center" vertical="center" textRotation="89" wrapText="1"/>
    </xf>
    <xf numFmtId="2" fontId="62" fillId="6" borderId="2" xfId="0" applyNumberFormat="1" applyFont="1" applyFill="1" applyBorder="1" applyAlignment="1">
      <alignment horizontal="center" vertical="center" textRotation="89" wrapText="1"/>
    </xf>
    <xf numFmtId="0" fontId="62" fillId="6" borderId="1" xfId="0" applyFont="1" applyFill="1" applyBorder="1" applyAlignment="1">
      <alignment horizontal="center" vertical="center" textRotation="89" wrapText="1"/>
    </xf>
    <xf numFmtId="0" fontId="43" fillId="0" borderId="1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center" vertical="center" textRotation="89" wrapText="1"/>
    </xf>
    <xf numFmtId="0" fontId="15" fillId="6" borderId="3" xfId="0" applyFont="1" applyFill="1" applyBorder="1" applyAlignment="1">
      <alignment horizontal="center" vertical="center" textRotation="89" wrapText="1"/>
    </xf>
    <xf numFmtId="0" fontId="15" fillId="6" borderId="6" xfId="0" applyFont="1" applyFill="1" applyBorder="1" applyAlignment="1">
      <alignment horizontal="center" vertical="center" textRotation="89" wrapText="1"/>
    </xf>
    <xf numFmtId="0" fontId="15" fillId="6" borderId="2" xfId="0" applyFont="1" applyFill="1" applyBorder="1" applyAlignment="1">
      <alignment horizontal="center" vertical="center" textRotation="89" wrapText="1"/>
    </xf>
    <xf numFmtId="0" fontId="62" fillId="6" borderId="3" xfId="0" applyFont="1" applyFill="1" applyBorder="1" applyAlignment="1">
      <alignment horizontal="center" vertical="center" textRotation="89" wrapText="1"/>
    </xf>
    <xf numFmtId="0" fontId="62" fillId="6" borderId="6" xfId="0" applyFont="1" applyFill="1" applyBorder="1" applyAlignment="1">
      <alignment horizontal="center" vertical="center" textRotation="89" wrapText="1"/>
    </xf>
    <xf numFmtId="2" fontId="62" fillId="6" borderId="1" xfId="0" applyNumberFormat="1" applyFont="1" applyFill="1" applyBorder="1" applyAlignment="1">
      <alignment horizontal="center" vertical="center" textRotation="89" wrapText="1"/>
    </xf>
    <xf numFmtId="2" fontId="44" fillId="0" borderId="1" xfId="0" applyNumberFormat="1" applyFont="1" applyFill="1" applyBorder="1" applyAlignment="1">
      <alignment horizontal="left" vertical="top" wrapText="1"/>
    </xf>
    <xf numFmtId="0" fontId="46" fillId="0" borderId="1" xfId="0" applyFont="1" applyFill="1" applyBorder="1" applyAlignment="1">
      <alignment horizontal="left" vertical="top" wrapText="1"/>
    </xf>
    <xf numFmtId="0" fontId="66" fillId="0" borderId="5" xfId="0" applyFont="1" applyFill="1" applyBorder="1" applyAlignment="1">
      <alignment horizontal="center" vertical="center" wrapText="1"/>
    </xf>
    <xf numFmtId="2" fontId="66" fillId="5" borderId="1" xfId="0" applyNumberFormat="1" applyFont="1" applyFill="1" applyBorder="1" applyAlignment="1">
      <alignment horizontal="center" vertical="center" wrapText="1"/>
    </xf>
    <xf numFmtId="14" fontId="65" fillId="5" borderId="1" xfId="0" applyNumberFormat="1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textRotation="89" wrapText="1"/>
    </xf>
    <xf numFmtId="0" fontId="20" fillId="6" borderId="6" xfId="0" applyFont="1" applyFill="1" applyBorder="1" applyAlignment="1">
      <alignment horizontal="center" vertical="center" textRotation="89" wrapText="1"/>
    </xf>
    <xf numFmtId="0" fontId="20" fillId="6" borderId="2" xfId="0" applyFont="1" applyFill="1" applyBorder="1" applyAlignment="1">
      <alignment horizontal="center" vertical="center" textRotation="89" wrapText="1"/>
    </xf>
    <xf numFmtId="0" fontId="44" fillId="0" borderId="1" xfId="0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1" fillId="6" borderId="3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51" fillId="0" borderId="17" xfId="7" applyFont="1" applyFill="1" applyBorder="1" applyAlignment="1">
      <alignment horizontal="left" vertical="center" wrapText="1"/>
    </xf>
    <xf numFmtId="0" fontId="53" fillId="0" borderId="17" xfId="7" applyFont="1" applyFill="1" applyBorder="1"/>
    <xf numFmtId="2" fontId="65" fillId="5" borderId="13" xfId="7" applyNumberFormat="1" applyFont="1" applyFill="1" applyBorder="1" applyAlignment="1">
      <alignment horizontal="center" vertical="center" wrapText="1"/>
    </xf>
    <xf numFmtId="0" fontId="28" fillId="5" borderId="12" xfId="7" applyFont="1" applyFill="1" applyBorder="1"/>
    <xf numFmtId="0" fontId="39" fillId="6" borderId="3" xfId="7" applyFont="1" applyFill="1" applyBorder="1" applyAlignment="1">
      <alignment horizontal="center" vertical="center"/>
    </xf>
    <xf numFmtId="0" fontId="39" fillId="6" borderId="2" xfId="7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 textRotation="90" wrapText="1"/>
    </xf>
    <xf numFmtId="0" fontId="38" fillId="6" borderId="2" xfId="0" applyFont="1" applyFill="1" applyBorder="1" applyAlignment="1">
      <alignment horizontal="center" vertical="center" textRotation="90" wrapText="1"/>
    </xf>
    <xf numFmtId="0" fontId="64" fillId="6" borderId="1" xfId="0" applyFont="1" applyFill="1" applyBorder="1" applyAlignment="1">
      <alignment horizontal="center" vertical="center" textRotation="90" wrapText="1"/>
    </xf>
    <xf numFmtId="2" fontId="44" fillId="0" borderId="3" xfId="0" applyNumberFormat="1" applyFont="1" applyFill="1" applyBorder="1" applyAlignment="1">
      <alignment horizontal="left" vertical="top" wrapText="1"/>
    </xf>
    <xf numFmtId="2" fontId="44" fillId="0" borderId="2" xfId="0" applyNumberFormat="1" applyFont="1" applyFill="1" applyBorder="1" applyAlignment="1">
      <alignment horizontal="left" vertical="top" wrapText="1"/>
    </xf>
    <xf numFmtId="0" fontId="64" fillId="6" borderId="9" xfId="0" applyFont="1" applyFill="1" applyBorder="1" applyAlignment="1">
      <alignment horizontal="center" vertical="center" textRotation="90" wrapText="1"/>
    </xf>
    <xf numFmtId="0" fontId="64" fillId="6" borderId="19" xfId="0" applyFont="1" applyFill="1" applyBorder="1" applyAlignment="1">
      <alignment horizontal="center" vertical="center" textRotation="90" wrapText="1"/>
    </xf>
    <xf numFmtId="0" fontId="64" fillId="6" borderId="7" xfId="0" applyFont="1" applyFill="1" applyBorder="1" applyAlignment="1">
      <alignment horizontal="center" vertical="center" textRotation="90" wrapText="1"/>
    </xf>
    <xf numFmtId="0" fontId="46" fillId="0" borderId="3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 wrapText="1"/>
    </xf>
    <xf numFmtId="0" fontId="54" fillId="0" borderId="17" xfId="7" applyFont="1" applyFill="1" applyBorder="1" applyAlignment="1">
      <alignment horizontal="left" vertical="center" wrapText="1"/>
    </xf>
    <xf numFmtId="0" fontId="67" fillId="3" borderId="16" xfId="7" applyFont="1" applyFill="1" applyBorder="1" applyAlignment="1">
      <alignment horizontal="center" vertical="center" wrapText="1"/>
    </xf>
    <xf numFmtId="0" fontId="28" fillId="3" borderId="15" xfId="7" applyFont="1" applyFill="1" applyBorder="1"/>
    <xf numFmtId="0" fontId="28" fillId="3" borderId="14" xfId="7" applyFont="1" applyFill="1" applyBorder="1"/>
    <xf numFmtId="0" fontId="65" fillId="5" borderId="13" xfId="7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left" vertical="top" wrapText="1"/>
    </xf>
    <xf numFmtId="0" fontId="43" fillId="0" borderId="6" xfId="0" applyFont="1" applyFill="1" applyBorder="1" applyAlignment="1">
      <alignment horizontal="left" vertical="top" wrapText="1"/>
    </xf>
    <xf numFmtId="0" fontId="43" fillId="0" borderId="2" xfId="0" applyFont="1" applyFill="1" applyBorder="1" applyAlignment="1">
      <alignment horizontal="left" vertical="top" wrapText="1"/>
    </xf>
    <xf numFmtId="0" fontId="64" fillId="6" borderId="9" xfId="0" applyFont="1" applyFill="1" applyBorder="1" applyAlignment="1">
      <alignment horizontal="center" vertical="center" textRotation="89" wrapText="1"/>
    </xf>
    <xf numFmtId="0" fontId="64" fillId="6" borderId="19" xfId="0" applyFont="1" applyFill="1" applyBorder="1" applyAlignment="1">
      <alignment horizontal="center" vertical="center" textRotation="89" wrapText="1"/>
    </xf>
    <xf numFmtId="0" fontId="64" fillId="6" borderId="7" xfId="0" applyFont="1" applyFill="1" applyBorder="1" applyAlignment="1">
      <alignment horizontal="center" vertical="center" textRotation="89" wrapText="1"/>
    </xf>
    <xf numFmtId="0" fontId="65" fillId="5" borderId="16" xfId="7" applyFont="1" applyFill="1" applyBorder="1" applyAlignment="1">
      <alignment horizontal="center" vertical="center" wrapText="1"/>
    </xf>
    <xf numFmtId="0" fontId="28" fillId="5" borderId="14" xfId="7" applyFont="1" applyFill="1" applyBorder="1"/>
    <xf numFmtId="0" fontId="38" fillId="6" borderId="1" xfId="0" applyFont="1" applyFill="1" applyBorder="1" applyAlignment="1">
      <alignment horizontal="center" vertical="center" textRotation="90" wrapText="1"/>
    </xf>
    <xf numFmtId="0" fontId="39" fillId="6" borderId="1" xfId="7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6" fillId="3" borderId="1" xfId="0" applyFont="1" applyFill="1" applyBorder="1" applyAlignment="1">
      <alignment horizontal="center" vertical="center" wrapText="1"/>
    </xf>
    <xf numFmtId="0" fontId="62" fillId="4" borderId="3" xfId="0" applyFont="1" applyFill="1" applyBorder="1" applyAlignment="1">
      <alignment horizontal="center" vertical="center" textRotation="90" wrapText="1"/>
    </xf>
    <xf numFmtId="0" fontId="62" fillId="4" borderId="6" xfId="0" applyFont="1" applyFill="1" applyBorder="1" applyAlignment="1">
      <alignment horizontal="center" vertical="center" textRotation="90" wrapText="1"/>
    </xf>
    <xf numFmtId="0" fontId="62" fillId="4" borderId="2" xfId="0" applyFont="1" applyFill="1" applyBorder="1" applyAlignment="1">
      <alignment horizontal="center" vertical="center" textRotation="90" wrapText="1"/>
    </xf>
    <xf numFmtId="0" fontId="66" fillId="3" borderId="10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 wrapText="1"/>
    </xf>
    <xf numFmtId="0" fontId="66" fillId="3" borderId="8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1" fontId="66" fillId="3" borderId="1" xfId="0" applyNumberFormat="1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horizontal="center" vertical="center" wrapText="1"/>
    </xf>
    <xf numFmtId="0" fontId="66" fillId="3" borderId="2" xfId="0" applyFont="1" applyFill="1" applyBorder="1" applyAlignment="1">
      <alignment horizontal="center" vertical="center" wrapText="1"/>
    </xf>
    <xf numFmtId="2" fontId="66" fillId="3" borderId="3" xfId="0" applyNumberFormat="1" applyFont="1" applyFill="1" applyBorder="1" applyAlignment="1">
      <alignment horizontal="center" vertical="center" wrapText="1"/>
    </xf>
    <xf numFmtId="2" fontId="66" fillId="3" borderId="2" xfId="0" applyNumberFormat="1" applyFont="1" applyFill="1" applyBorder="1" applyAlignment="1">
      <alignment horizontal="center" vertical="center" wrapText="1"/>
    </xf>
    <xf numFmtId="2" fontId="66" fillId="3" borderId="1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 wrapText="1"/>
    </xf>
    <xf numFmtId="0" fontId="20" fillId="4" borderId="2" xfId="0" applyFont="1" applyFill="1" applyBorder="1" applyAlignment="1">
      <alignment horizontal="center" vertical="center" textRotation="90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textRotation="1" wrapText="1"/>
    </xf>
    <xf numFmtId="0" fontId="16" fillId="4" borderId="6" xfId="0" applyFont="1" applyFill="1" applyBorder="1" applyAlignment="1">
      <alignment horizontal="center" vertical="center" textRotation="1" wrapText="1"/>
    </xf>
    <xf numFmtId="0" fontId="16" fillId="4" borderId="2" xfId="0" applyFont="1" applyFill="1" applyBorder="1" applyAlignment="1">
      <alignment horizontal="center" vertical="center" textRotation="1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9" fontId="9" fillId="0" borderId="3" xfId="6" applyFont="1" applyFill="1" applyBorder="1" applyAlignment="1">
      <alignment horizontal="center" vertical="center" wrapText="1"/>
    </xf>
    <xf numFmtId="9" fontId="9" fillId="0" borderId="6" xfId="6" applyFont="1" applyFill="1" applyBorder="1" applyAlignment="1">
      <alignment horizontal="center" vertical="center" wrapText="1"/>
    </xf>
    <xf numFmtId="9" fontId="9" fillId="0" borderId="2" xfId="6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>
      <alignment horizontal="center" vertical="center" textRotation="90" wrapText="1"/>
    </xf>
    <xf numFmtId="0" fontId="15" fillId="4" borderId="6" xfId="0" applyFont="1" applyFill="1" applyBorder="1" applyAlignment="1">
      <alignment horizontal="center" vertical="center" textRotation="90" wrapText="1"/>
    </xf>
    <xf numFmtId="0" fontId="15" fillId="4" borderId="2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17" fontId="9" fillId="0" borderId="3" xfId="0" applyNumberFormat="1" applyFont="1" applyFill="1" applyBorder="1" applyAlignment="1">
      <alignment horizontal="center" vertical="center" wrapText="1"/>
    </xf>
    <xf numFmtId="17" fontId="9" fillId="0" borderId="6" xfId="0" applyNumberFormat="1" applyFont="1" applyFill="1" applyBorder="1" applyAlignment="1">
      <alignment horizontal="center" vertical="center" wrapText="1"/>
    </xf>
    <xf numFmtId="17" fontId="9" fillId="0" borderId="2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2" fontId="65" fillId="0" borderId="1" xfId="0" applyNumberFormat="1" applyFont="1" applyFill="1" applyBorder="1" applyAlignment="1">
      <alignment horizontal="center" vertical="center" wrapText="1"/>
    </xf>
    <xf numFmtId="0" fontId="62" fillId="6" borderId="2" xfId="0" applyFont="1" applyFill="1" applyBorder="1" applyAlignment="1">
      <alignment horizontal="center" vertical="center" textRotation="90" wrapText="1"/>
    </xf>
    <xf numFmtId="0" fontId="62" fillId="6" borderId="1" xfId="0" applyFont="1" applyFill="1" applyBorder="1" applyAlignment="1">
      <alignment horizontal="center" vertical="center" textRotation="90" wrapText="1"/>
    </xf>
    <xf numFmtId="0" fontId="44" fillId="0" borderId="3" xfId="0" applyFont="1" applyFill="1" applyBorder="1" applyAlignment="1">
      <alignment horizontal="left" vertical="top" wrapText="1"/>
    </xf>
    <xf numFmtId="0" fontId="44" fillId="0" borderId="6" xfId="0" applyFont="1" applyFill="1" applyBorder="1" applyAlignment="1">
      <alignment horizontal="left" vertical="top" wrapText="1"/>
    </xf>
    <xf numFmtId="0" fontId="44" fillId="0" borderId="2" xfId="0" applyFont="1" applyFill="1" applyBorder="1" applyAlignment="1">
      <alignment horizontal="left" vertical="top" wrapText="1"/>
    </xf>
    <xf numFmtId="0" fontId="38" fillId="6" borderId="3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0" fontId="39" fillId="6" borderId="3" xfId="0" applyFont="1" applyFill="1" applyBorder="1" applyAlignment="1">
      <alignment horizontal="center" vertical="center" wrapText="1"/>
    </xf>
    <xf numFmtId="0" fontId="39" fillId="6" borderId="6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0" fontId="62" fillId="6" borderId="3" xfId="0" applyFont="1" applyFill="1" applyBorder="1" applyAlignment="1">
      <alignment horizontal="center" vertical="center" textRotation="90" wrapText="1"/>
    </xf>
    <xf numFmtId="0" fontId="62" fillId="6" borderId="6" xfId="0" applyFont="1" applyFill="1" applyBorder="1" applyAlignment="1">
      <alignment horizontal="center" vertical="center" textRotation="90" wrapText="1"/>
    </xf>
    <xf numFmtId="0" fontId="44" fillId="0" borderId="3" xfId="0" applyFont="1" applyFill="1" applyBorder="1" applyAlignment="1">
      <alignment vertical="top" wrapText="1"/>
    </xf>
    <xf numFmtId="0" fontId="44" fillId="0" borderId="6" xfId="0" applyFont="1" applyFill="1" applyBorder="1" applyAlignment="1">
      <alignment vertical="top" wrapText="1"/>
    </xf>
    <xf numFmtId="0" fontId="44" fillId="0" borderId="2" xfId="0" applyFont="1" applyFill="1" applyBorder="1" applyAlignment="1">
      <alignment vertical="top" wrapText="1"/>
    </xf>
    <xf numFmtId="0" fontId="38" fillId="6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vertical="top" wrapText="1"/>
    </xf>
    <xf numFmtId="0" fontId="46" fillId="2" borderId="6" xfId="0" applyFont="1" applyFill="1" applyBorder="1" applyAlignment="1">
      <alignment horizontal="left" vertical="top" wrapText="1"/>
    </xf>
    <xf numFmtId="0" fontId="46" fillId="2" borderId="2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justify" vertical="center" wrapText="1"/>
    </xf>
    <xf numFmtId="1" fontId="65" fillId="5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1" fillId="6" borderId="3" xfId="0" applyFont="1" applyFill="1" applyBorder="1" applyAlignment="1">
      <alignment horizontal="center" vertical="center" wrapText="1"/>
    </xf>
    <xf numFmtId="0" fontId="61" fillId="6" borderId="6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1" fillId="6" borderId="1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textRotation="90" wrapText="1"/>
    </xf>
    <xf numFmtId="0" fontId="20" fillId="6" borderId="6" xfId="0" applyFont="1" applyFill="1" applyBorder="1" applyAlignment="1">
      <alignment horizontal="center" vertical="center" textRotation="90" wrapText="1"/>
    </xf>
    <xf numFmtId="0" fontId="20" fillId="6" borderId="2" xfId="0" applyFont="1" applyFill="1" applyBorder="1" applyAlignment="1">
      <alignment horizontal="center" vertical="center" textRotation="90" wrapText="1"/>
    </xf>
    <xf numFmtId="0" fontId="65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3" fillId="6" borderId="3" xfId="0" applyFont="1" applyFill="1" applyBorder="1" applyAlignment="1">
      <alignment horizontal="center" vertical="center" textRotation="90" wrapText="1"/>
    </xf>
    <xf numFmtId="0" fontId="63" fillId="6" borderId="6" xfId="0" applyFont="1" applyFill="1" applyBorder="1" applyAlignment="1">
      <alignment horizontal="center" vertical="center" textRotation="90" wrapText="1"/>
    </xf>
    <xf numFmtId="0" fontId="63" fillId="6" borderId="2" xfId="0" applyFont="1" applyFill="1" applyBorder="1" applyAlignment="1">
      <alignment horizontal="center" vertical="center" textRotation="90" wrapText="1"/>
    </xf>
    <xf numFmtId="0" fontId="63" fillId="6" borderId="3" xfId="0" applyFont="1" applyFill="1" applyBorder="1" applyAlignment="1">
      <alignment horizontal="center" vertical="center" wrapText="1"/>
    </xf>
    <xf numFmtId="0" fontId="63" fillId="6" borderId="6" xfId="0" applyFont="1" applyFill="1" applyBorder="1" applyAlignment="1">
      <alignment horizontal="center" vertical="center" wrapText="1"/>
    </xf>
    <xf numFmtId="0" fontId="63" fillId="6" borderId="2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2" fontId="25" fillId="5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" fontId="25" fillId="5" borderId="1" xfId="0" applyNumberFormat="1" applyFont="1" applyFill="1" applyBorder="1" applyAlignment="1">
      <alignment horizontal="center" vertical="center" wrapText="1"/>
    </xf>
  </cellXfs>
  <cellStyles count="8">
    <cellStyle name="Millares" xfId="5" builtinId="3"/>
    <cellStyle name="Millares 2" xfId="1" xr:uid="{00000000-0005-0000-0000-000001000000}"/>
    <cellStyle name="Normal" xfId="0" builtinId="0"/>
    <cellStyle name="Normal 101" xfId="3" xr:uid="{00000000-0005-0000-0000-000003000000}"/>
    <cellStyle name="Normal 2" xfId="2" xr:uid="{00000000-0005-0000-0000-000004000000}"/>
    <cellStyle name="Normal 2 2 2" xfId="4" xr:uid="{00000000-0005-0000-0000-000005000000}"/>
    <cellStyle name="Normal 3" xfId="7" xr:uid="{00000000-0005-0000-0000-000006000000}"/>
    <cellStyle name="Porcentaje" xfId="6" builtinId="5"/>
  </cellStyles>
  <dxfs count="610"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7B953"/>
          <bgColor rgb="FF97B953"/>
        </patternFill>
      </fill>
    </dxf>
    <dxf>
      <fill>
        <patternFill patternType="solid">
          <fgColor rgb="FFFF0000"/>
          <bgColor rgb="FFFF0000"/>
        </patternFill>
      </fill>
    </dxf>
    <dxf>
      <font>
        <b/>
        <color rgb="FFFF0000"/>
      </font>
      <fill>
        <patternFill patternType="solid">
          <fgColor rgb="FFC0C0C0"/>
          <bgColor rgb="FFC0C0C0"/>
        </patternFill>
      </fill>
    </dxf>
    <dxf>
      <font>
        <b/>
        <color rgb="FFFF0000"/>
      </font>
      <fill>
        <patternFill patternType="solid">
          <fgColor rgb="FFC0C0C0"/>
          <bgColor rgb="FFC0C0C0"/>
        </patternFill>
      </fill>
    </dxf>
    <dxf>
      <font>
        <b/>
        <color rgb="FF0000FF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7B953"/>
          <bgColor rgb="FF97B953"/>
        </patternFill>
      </fill>
    </dxf>
    <dxf>
      <fill>
        <patternFill patternType="solid">
          <fgColor rgb="FFFF0000"/>
          <bgColor rgb="FFFF0000"/>
        </patternFill>
      </fill>
    </dxf>
    <dxf>
      <font>
        <b/>
        <color rgb="FFFF0000"/>
      </font>
      <fill>
        <patternFill patternType="solid">
          <fgColor rgb="FFC0C0C0"/>
          <bgColor rgb="FFC0C0C0"/>
        </patternFill>
      </fill>
    </dxf>
    <dxf>
      <font>
        <b/>
        <color rgb="FFFF0000"/>
      </font>
      <fill>
        <patternFill patternType="solid">
          <fgColor rgb="FFC0C0C0"/>
          <bgColor rgb="FFC0C0C0"/>
        </patternFill>
      </fill>
    </dxf>
    <dxf>
      <font>
        <b/>
        <color rgb="FF0000FF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7B953"/>
          <bgColor rgb="FF97B953"/>
        </patternFill>
      </fill>
    </dxf>
    <dxf>
      <fill>
        <patternFill patternType="solid">
          <fgColor rgb="FFFF0000"/>
          <bgColor rgb="FFFF0000"/>
        </patternFill>
      </fill>
    </dxf>
    <dxf>
      <font>
        <b/>
        <color rgb="FFFF0000"/>
      </font>
      <fill>
        <patternFill patternType="solid">
          <fgColor rgb="FFC0C0C0"/>
          <bgColor rgb="FFC0C0C0"/>
        </patternFill>
      </fill>
    </dxf>
    <dxf>
      <font>
        <b/>
        <color rgb="FFFF0000"/>
      </font>
      <fill>
        <patternFill patternType="solid">
          <fgColor rgb="FFC0C0C0"/>
          <bgColor rgb="FFC0C0C0"/>
        </patternFill>
      </fill>
    </dxf>
    <dxf>
      <font>
        <b/>
        <color rgb="FF0000FF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7B953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auto="1"/>
          <bgColor theme="9" tint="-0.24994659260841701"/>
        </patternFill>
      </fill>
    </dxf>
    <dxf>
      <font>
        <b/>
        <i val="0"/>
        <color auto="1"/>
      </font>
      <fill>
        <patternFill patternType="solid">
          <fgColor auto="1"/>
          <bgColor rgb="FF00B050"/>
        </patternFill>
      </fill>
    </dxf>
  </dxfs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1085850</xdr:colOff>
      <xdr:row>35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734175" cy="342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1085850</xdr:colOff>
      <xdr:row>35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734175" cy="342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1085850</xdr:colOff>
      <xdr:row>35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734175" cy="342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1085850</xdr:colOff>
      <xdr:row>44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23875" y="0"/>
          <a:ext cx="12096750" cy="2510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1085850</xdr:colOff>
      <xdr:row>44</xdr:row>
      <xdr:rowOff>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23875" y="0"/>
          <a:ext cx="12096750" cy="25107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1085850</xdr:colOff>
      <xdr:row>44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523875" y="0"/>
          <a:ext cx="12096750" cy="25107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showGridLines="0" tabSelected="1" view="pageBreakPreview" topLeftCell="A2" zoomScale="55" zoomScaleNormal="55" zoomScaleSheetLayoutView="55" workbookViewId="0">
      <selection activeCell="C2" sqref="C2:J2"/>
    </sheetView>
  </sheetViews>
  <sheetFormatPr baseColWidth="10" defaultColWidth="11.42578125" defaultRowHeight="18.75" x14ac:dyDescent="0.3"/>
  <cols>
    <col min="1" max="1" width="11.42578125" style="18"/>
    <col min="2" max="2" width="17.140625" style="18" customWidth="1"/>
    <col min="3" max="3" width="18.140625" style="18" customWidth="1"/>
    <col min="4" max="4" width="44.42578125" style="61" customWidth="1"/>
    <col min="5" max="5" width="45.85546875" style="18" customWidth="1"/>
    <col min="6" max="6" width="43.42578125" style="18" customWidth="1"/>
    <col min="7" max="7" width="28.7109375" style="18" customWidth="1"/>
    <col min="8" max="8" width="43.28515625" style="18" customWidth="1"/>
    <col min="9" max="9" width="24.28515625" style="59" customWidth="1"/>
    <col min="10" max="10" width="20.42578125" style="59" customWidth="1"/>
    <col min="11" max="11" width="19.28515625" style="18" customWidth="1"/>
    <col min="12" max="12" width="19" style="18" hidden="1" customWidth="1"/>
    <col min="13" max="13" width="22.140625" style="18" hidden="1" customWidth="1"/>
    <col min="14" max="14" width="20.140625" style="18" hidden="1" customWidth="1"/>
    <col min="15" max="16384" width="11.42578125" style="18"/>
  </cols>
  <sheetData>
    <row r="1" spans="1:14" ht="39" customHeight="1" x14ac:dyDescent="0.45">
      <c r="A1" s="293"/>
      <c r="B1" s="105"/>
      <c r="C1" s="294" t="s">
        <v>989</v>
      </c>
      <c r="D1" s="294"/>
      <c r="E1" s="294"/>
      <c r="F1" s="294"/>
      <c r="G1" s="294"/>
      <c r="H1" s="294"/>
      <c r="I1" s="294"/>
      <c r="J1" s="294"/>
      <c r="K1" s="19"/>
      <c r="L1" s="19"/>
      <c r="M1" s="22"/>
    </row>
    <row r="2" spans="1:14" ht="35.25" customHeight="1" x14ac:dyDescent="0.45">
      <c r="A2" s="293"/>
      <c r="B2" s="105"/>
      <c r="C2" s="294" t="s">
        <v>1033</v>
      </c>
      <c r="D2" s="294"/>
      <c r="E2" s="294"/>
      <c r="F2" s="294"/>
      <c r="G2" s="294"/>
      <c r="H2" s="294"/>
      <c r="I2" s="294"/>
      <c r="J2" s="294"/>
      <c r="K2" s="19"/>
      <c r="L2" s="19"/>
      <c r="M2" s="22"/>
    </row>
    <row r="3" spans="1:14" ht="34.5" customHeight="1" x14ac:dyDescent="0.45">
      <c r="A3" s="19"/>
      <c r="B3" s="19"/>
      <c r="C3" s="294" t="s">
        <v>1143</v>
      </c>
      <c r="D3" s="294"/>
      <c r="E3" s="294"/>
      <c r="F3" s="294"/>
      <c r="G3" s="294"/>
      <c r="H3" s="294"/>
      <c r="I3" s="294"/>
      <c r="J3" s="294"/>
      <c r="K3" s="19"/>
      <c r="L3" s="19"/>
      <c r="M3" s="19"/>
    </row>
    <row r="4" spans="1:14" ht="18" x14ac:dyDescent="0.25">
      <c r="A4" s="19"/>
      <c r="B4" s="19"/>
      <c r="C4" s="21"/>
      <c r="D4" s="60"/>
      <c r="E4" s="105"/>
      <c r="F4" s="105"/>
      <c r="G4" s="19"/>
      <c r="H4" s="19"/>
      <c r="I4" s="58"/>
      <c r="J4" s="58"/>
      <c r="K4" s="19"/>
      <c r="L4" s="19"/>
      <c r="M4" s="19"/>
    </row>
    <row r="5" spans="1:14" s="198" customFormat="1" ht="15" customHeight="1" x14ac:dyDescent="0.25">
      <c r="A5" s="295" t="s">
        <v>7</v>
      </c>
      <c r="B5" s="295" t="s">
        <v>8</v>
      </c>
      <c r="C5" s="295" t="s">
        <v>13</v>
      </c>
      <c r="D5" s="239"/>
      <c r="E5" s="297" t="s">
        <v>6</v>
      </c>
      <c r="F5" s="297" t="s">
        <v>4</v>
      </c>
      <c r="G5" s="297" t="s">
        <v>3</v>
      </c>
      <c r="H5" s="297" t="s">
        <v>5</v>
      </c>
      <c r="I5" s="300" t="s">
        <v>990</v>
      </c>
      <c r="J5" s="301"/>
      <c r="K5" s="297" t="s">
        <v>11</v>
      </c>
      <c r="L5" s="299" t="s">
        <v>260</v>
      </c>
      <c r="M5" s="299"/>
      <c r="N5" s="299"/>
    </row>
    <row r="6" spans="1:14" s="198" customFormat="1" ht="66.75" customHeight="1" x14ac:dyDescent="0.25">
      <c r="A6" s="296"/>
      <c r="B6" s="296"/>
      <c r="C6" s="296"/>
      <c r="D6" s="240" t="s">
        <v>12</v>
      </c>
      <c r="E6" s="298"/>
      <c r="F6" s="298"/>
      <c r="G6" s="298"/>
      <c r="H6" s="298"/>
      <c r="I6" s="241" t="s">
        <v>1</v>
      </c>
      <c r="J6" s="241" t="s">
        <v>815</v>
      </c>
      <c r="K6" s="298"/>
      <c r="L6" s="199" t="s">
        <v>258</v>
      </c>
      <c r="M6" s="200" t="s">
        <v>257</v>
      </c>
      <c r="N6" s="201" t="s">
        <v>256</v>
      </c>
    </row>
    <row r="7" spans="1:14" s="20" customFormat="1" ht="36.75" customHeight="1" x14ac:dyDescent="0.25">
      <c r="A7" s="322">
        <v>1</v>
      </c>
      <c r="B7" s="319" t="s">
        <v>443</v>
      </c>
      <c r="C7" s="316" t="s">
        <v>412</v>
      </c>
      <c r="D7" s="288" t="s">
        <v>798</v>
      </c>
      <c r="E7" s="160" t="s">
        <v>799</v>
      </c>
      <c r="F7" s="290" t="s">
        <v>800</v>
      </c>
      <c r="G7" s="290" t="s">
        <v>801</v>
      </c>
      <c r="H7" s="290" t="s">
        <v>802</v>
      </c>
      <c r="I7" s="62">
        <v>44197</v>
      </c>
      <c r="J7" s="62">
        <v>44561</v>
      </c>
      <c r="K7" s="64" t="s">
        <v>803</v>
      </c>
      <c r="L7" s="65"/>
      <c r="M7" s="47" t="e">
        <f t="shared" ref="M7:M66" si="0">+L7/K7</f>
        <v>#VALUE!</v>
      </c>
      <c r="N7" s="47" t="e">
        <f t="shared" ref="N7:N66" si="1">IF(M7&lt;=40%,"DEFICIENTE",IF(M7&lt;=60%,"ACEPTABLE",IF(M7&lt;=100%,"BUENO")))</f>
        <v>#VALUE!</v>
      </c>
    </row>
    <row r="8" spans="1:14" s="20" customFormat="1" ht="58.15" customHeight="1" x14ac:dyDescent="0.25">
      <c r="A8" s="323"/>
      <c r="B8" s="320"/>
      <c r="C8" s="317"/>
      <c r="D8" s="303" t="s">
        <v>408</v>
      </c>
      <c r="E8" s="160" t="s">
        <v>1043</v>
      </c>
      <c r="F8" s="290" t="s">
        <v>1044</v>
      </c>
      <c r="G8" s="290" t="s">
        <v>363</v>
      </c>
      <c r="H8" s="290" t="s">
        <v>407</v>
      </c>
      <c r="I8" s="62">
        <v>44197</v>
      </c>
      <c r="J8" s="62">
        <v>44561</v>
      </c>
      <c r="K8" s="64" t="s">
        <v>1045</v>
      </c>
      <c r="L8" s="65"/>
      <c r="M8" s="47" t="e">
        <f t="shared" si="0"/>
        <v>#VALUE!</v>
      </c>
      <c r="N8" s="47" t="e">
        <f t="shared" si="1"/>
        <v>#VALUE!</v>
      </c>
    </row>
    <row r="9" spans="1:14" s="20" customFormat="1" ht="45" customHeight="1" x14ac:dyDescent="0.25">
      <c r="A9" s="323"/>
      <c r="B9" s="320"/>
      <c r="C9" s="317"/>
      <c r="D9" s="305"/>
      <c r="E9" s="160" t="s">
        <v>406</v>
      </c>
      <c r="F9" s="290" t="s">
        <v>405</v>
      </c>
      <c r="G9" s="290" t="s">
        <v>404</v>
      </c>
      <c r="H9" s="290" t="s">
        <v>403</v>
      </c>
      <c r="I9" s="62">
        <v>44197</v>
      </c>
      <c r="J9" s="62">
        <v>44561</v>
      </c>
      <c r="K9" s="65">
        <v>1</v>
      </c>
      <c r="L9" s="65"/>
      <c r="M9" s="47">
        <f t="shared" si="0"/>
        <v>0</v>
      </c>
      <c r="N9" s="47" t="str">
        <f t="shared" si="1"/>
        <v>DEFICIENTE</v>
      </c>
    </row>
    <row r="10" spans="1:14" s="20" customFormat="1" ht="36.75" customHeight="1" x14ac:dyDescent="0.25">
      <c r="A10" s="323"/>
      <c r="B10" s="320"/>
      <c r="C10" s="317"/>
      <c r="D10" s="132" t="s">
        <v>402</v>
      </c>
      <c r="E10" s="160" t="s">
        <v>401</v>
      </c>
      <c r="F10" s="290" t="s">
        <v>400</v>
      </c>
      <c r="G10" s="290" t="s">
        <v>399</v>
      </c>
      <c r="H10" s="290" t="s">
        <v>812</v>
      </c>
      <c r="I10" s="62">
        <v>44197</v>
      </c>
      <c r="J10" s="62">
        <v>44561</v>
      </c>
      <c r="K10" s="163" t="s">
        <v>129</v>
      </c>
      <c r="L10" s="66"/>
      <c r="M10" s="47" t="e">
        <f t="shared" si="0"/>
        <v>#VALUE!</v>
      </c>
      <c r="N10" s="47" t="e">
        <f t="shared" si="1"/>
        <v>#VALUE!</v>
      </c>
    </row>
    <row r="11" spans="1:14" s="20" customFormat="1" ht="75" customHeight="1" x14ac:dyDescent="0.25">
      <c r="A11" s="323"/>
      <c r="B11" s="320"/>
      <c r="C11" s="317"/>
      <c r="D11" s="132" t="s">
        <v>398</v>
      </c>
      <c r="E11" s="160" t="s">
        <v>397</v>
      </c>
      <c r="F11" s="290" t="s">
        <v>686</v>
      </c>
      <c r="G11" s="290" t="s">
        <v>688</v>
      </c>
      <c r="H11" s="290" t="s">
        <v>813</v>
      </c>
      <c r="I11" s="62">
        <v>44197</v>
      </c>
      <c r="J11" s="62">
        <v>44561</v>
      </c>
      <c r="K11" s="163" t="s">
        <v>129</v>
      </c>
      <c r="L11" s="106"/>
      <c r="M11" s="47" t="e">
        <f t="shared" si="0"/>
        <v>#VALUE!</v>
      </c>
      <c r="N11" s="47" t="e">
        <f t="shared" si="1"/>
        <v>#VALUE!</v>
      </c>
    </row>
    <row r="12" spans="1:14" s="20" customFormat="1" ht="36.75" customHeight="1" x14ac:dyDescent="0.25">
      <c r="A12" s="323"/>
      <c r="B12" s="320"/>
      <c r="C12" s="317"/>
      <c r="D12" s="132" t="s">
        <v>396</v>
      </c>
      <c r="E12" s="160" t="s">
        <v>987</v>
      </c>
      <c r="F12" s="290" t="s">
        <v>670</v>
      </c>
      <c r="G12" s="290" t="s">
        <v>689</v>
      </c>
      <c r="H12" s="290" t="s">
        <v>814</v>
      </c>
      <c r="I12" s="62">
        <v>44197</v>
      </c>
      <c r="J12" s="62">
        <v>44561</v>
      </c>
      <c r="K12" s="163" t="s">
        <v>129</v>
      </c>
      <c r="L12" s="106"/>
      <c r="M12" s="47" t="e">
        <f t="shared" si="0"/>
        <v>#VALUE!</v>
      </c>
      <c r="N12" s="47" t="e">
        <f t="shared" si="1"/>
        <v>#VALUE!</v>
      </c>
    </row>
    <row r="13" spans="1:14" s="20" customFormat="1" ht="36.75" customHeight="1" x14ac:dyDescent="0.25">
      <c r="A13" s="323"/>
      <c r="B13" s="320"/>
      <c r="C13" s="317"/>
      <c r="D13" s="132" t="s">
        <v>395</v>
      </c>
      <c r="E13" s="160" t="s">
        <v>988</v>
      </c>
      <c r="F13" s="290" t="s">
        <v>671</v>
      </c>
      <c r="G13" s="290" t="s">
        <v>689</v>
      </c>
      <c r="H13" s="290" t="s">
        <v>814</v>
      </c>
      <c r="I13" s="62">
        <v>44197</v>
      </c>
      <c r="J13" s="62">
        <v>44561</v>
      </c>
      <c r="K13" s="163" t="s">
        <v>129</v>
      </c>
      <c r="L13" s="106"/>
      <c r="M13" s="47" t="e">
        <f t="shared" si="0"/>
        <v>#VALUE!</v>
      </c>
      <c r="N13" s="47" t="e">
        <f t="shared" si="1"/>
        <v>#VALUE!</v>
      </c>
    </row>
    <row r="14" spans="1:14" s="20" customFormat="1" ht="36.75" customHeight="1" x14ac:dyDescent="0.25">
      <c r="A14" s="323"/>
      <c r="B14" s="320"/>
      <c r="C14" s="317"/>
      <c r="D14" s="132" t="s">
        <v>381</v>
      </c>
      <c r="E14" s="160" t="s">
        <v>681</v>
      </c>
      <c r="F14" s="290" t="s">
        <v>682</v>
      </c>
      <c r="G14" s="290" t="s">
        <v>687</v>
      </c>
      <c r="H14" s="290" t="s">
        <v>515</v>
      </c>
      <c r="I14" s="62">
        <v>44197</v>
      </c>
      <c r="J14" s="62">
        <v>44561</v>
      </c>
      <c r="K14" s="163" t="s">
        <v>129</v>
      </c>
      <c r="L14" s="106"/>
      <c r="M14" s="47" t="e">
        <f t="shared" si="0"/>
        <v>#VALUE!</v>
      </c>
      <c r="N14" s="47" t="e">
        <f t="shared" si="1"/>
        <v>#VALUE!</v>
      </c>
    </row>
    <row r="15" spans="1:14" s="20" customFormat="1" ht="49.15" customHeight="1" x14ac:dyDescent="0.25">
      <c r="A15" s="323"/>
      <c r="B15" s="320"/>
      <c r="C15" s="275"/>
      <c r="D15" s="287" t="s">
        <v>1035</v>
      </c>
      <c r="E15" s="160" t="s">
        <v>1040</v>
      </c>
      <c r="F15" s="290" t="s">
        <v>1041</v>
      </c>
      <c r="G15" s="290" t="s">
        <v>1038</v>
      </c>
      <c r="H15" s="290" t="s">
        <v>588</v>
      </c>
      <c r="I15" s="62">
        <v>44197</v>
      </c>
      <c r="J15" s="62">
        <v>44561</v>
      </c>
      <c r="K15" s="163" t="s">
        <v>1042</v>
      </c>
      <c r="L15" s="82"/>
      <c r="M15" s="47" t="e">
        <f t="shared" si="0"/>
        <v>#VALUE!</v>
      </c>
      <c r="N15" s="47" t="e">
        <f t="shared" si="1"/>
        <v>#VALUE!</v>
      </c>
    </row>
    <row r="16" spans="1:14" s="20" customFormat="1" ht="44.45" customHeight="1" x14ac:dyDescent="0.25">
      <c r="A16" s="323"/>
      <c r="B16" s="320"/>
      <c r="C16" s="275"/>
      <c r="D16" s="287" t="s">
        <v>1035</v>
      </c>
      <c r="E16" s="160" t="s">
        <v>1050</v>
      </c>
      <c r="F16" s="290" t="s">
        <v>1046</v>
      </c>
      <c r="G16" s="290" t="s">
        <v>687</v>
      </c>
      <c r="H16" s="290" t="s">
        <v>1047</v>
      </c>
      <c r="I16" s="62">
        <v>44197</v>
      </c>
      <c r="J16" s="62">
        <v>44561</v>
      </c>
      <c r="K16" s="163" t="s">
        <v>1048</v>
      </c>
      <c r="L16" s="82"/>
      <c r="M16" s="47" t="e">
        <f t="shared" si="0"/>
        <v>#VALUE!</v>
      </c>
      <c r="N16" s="47" t="e">
        <f t="shared" si="1"/>
        <v>#VALUE!</v>
      </c>
    </row>
    <row r="17" spans="1:14" ht="33.75" customHeight="1" x14ac:dyDescent="0.25">
      <c r="A17" s="323"/>
      <c r="B17" s="320"/>
      <c r="C17" s="316" t="s">
        <v>775</v>
      </c>
      <c r="D17" s="325" t="s">
        <v>776</v>
      </c>
      <c r="E17" s="73" t="s">
        <v>781</v>
      </c>
      <c r="F17" s="47" t="s">
        <v>782</v>
      </c>
      <c r="G17" s="290" t="s">
        <v>687</v>
      </c>
      <c r="H17" s="47" t="s">
        <v>783</v>
      </c>
      <c r="I17" s="62">
        <v>44197</v>
      </c>
      <c r="J17" s="62">
        <v>44561</v>
      </c>
      <c r="K17" s="67">
        <v>1</v>
      </c>
      <c r="L17" s="68"/>
      <c r="M17" s="47">
        <f t="shared" si="0"/>
        <v>0</v>
      </c>
      <c r="N17" s="47" t="str">
        <f t="shared" si="1"/>
        <v>DEFICIENTE</v>
      </c>
    </row>
    <row r="18" spans="1:14" ht="44.25" customHeight="1" x14ac:dyDescent="0.25">
      <c r="A18" s="323"/>
      <c r="B18" s="320"/>
      <c r="C18" s="317"/>
      <c r="D18" s="326"/>
      <c r="E18" s="160" t="s">
        <v>514</v>
      </c>
      <c r="F18" s="161" t="s">
        <v>509</v>
      </c>
      <c r="G18" s="290" t="s">
        <v>507</v>
      </c>
      <c r="H18" s="290" t="s">
        <v>513</v>
      </c>
      <c r="I18" s="62">
        <v>44197</v>
      </c>
      <c r="J18" s="62">
        <v>44561</v>
      </c>
      <c r="K18" s="163" t="s">
        <v>129</v>
      </c>
      <c r="L18" s="69"/>
      <c r="M18" s="47" t="e">
        <f t="shared" si="0"/>
        <v>#VALUE!</v>
      </c>
      <c r="N18" s="47" t="e">
        <f t="shared" si="1"/>
        <v>#VALUE!</v>
      </c>
    </row>
    <row r="19" spans="1:14" ht="52.5" customHeight="1" x14ac:dyDescent="0.25">
      <c r="A19" s="323"/>
      <c r="B19" s="320"/>
      <c r="C19" s="317"/>
      <c r="D19" s="327"/>
      <c r="E19" s="160" t="s">
        <v>512</v>
      </c>
      <c r="F19" s="161" t="s">
        <v>511</v>
      </c>
      <c r="G19" s="290" t="s">
        <v>507</v>
      </c>
      <c r="H19" s="290" t="s">
        <v>510</v>
      </c>
      <c r="I19" s="62">
        <v>44197</v>
      </c>
      <c r="J19" s="62">
        <v>44561</v>
      </c>
      <c r="K19" s="88">
        <v>2</v>
      </c>
      <c r="L19" s="69"/>
      <c r="M19" s="47">
        <f t="shared" si="0"/>
        <v>0</v>
      </c>
      <c r="N19" s="47" t="str">
        <f t="shared" si="1"/>
        <v>DEFICIENTE</v>
      </c>
    </row>
    <row r="20" spans="1:14" ht="35.25" customHeight="1" x14ac:dyDescent="0.25">
      <c r="A20" s="323"/>
      <c r="B20" s="320"/>
      <c r="C20" s="317"/>
      <c r="D20" s="325" t="s">
        <v>777</v>
      </c>
      <c r="E20" s="73" t="s">
        <v>784</v>
      </c>
      <c r="F20" s="47" t="s">
        <v>787</v>
      </c>
      <c r="G20" s="290" t="s">
        <v>507</v>
      </c>
      <c r="H20" s="47" t="s">
        <v>789</v>
      </c>
      <c r="I20" s="62">
        <v>44197</v>
      </c>
      <c r="J20" s="62">
        <v>44561</v>
      </c>
      <c r="K20" s="67">
        <v>4</v>
      </c>
      <c r="L20" s="70"/>
      <c r="M20" s="47">
        <f t="shared" si="0"/>
        <v>0</v>
      </c>
      <c r="N20" s="47" t="str">
        <f t="shared" si="1"/>
        <v>DEFICIENTE</v>
      </c>
    </row>
    <row r="21" spans="1:14" ht="35.25" customHeight="1" x14ac:dyDescent="0.25">
      <c r="A21" s="323"/>
      <c r="B21" s="320"/>
      <c r="C21" s="317"/>
      <c r="D21" s="326"/>
      <c r="E21" s="73" t="s">
        <v>785</v>
      </c>
      <c r="F21" s="47" t="s">
        <v>787</v>
      </c>
      <c r="G21" s="290" t="s">
        <v>788</v>
      </c>
      <c r="H21" s="47" t="s">
        <v>789</v>
      </c>
      <c r="I21" s="62">
        <v>44197</v>
      </c>
      <c r="J21" s="62">
        <v>44561</v>
      </c>
      <c r="K21" s="67">
        <v>3</v>
      </c>
      <c r="L21" s="70"/>
      <c r="M21" s="47">
        <f t="shared" si="0"/>
        <v>0</v>
      </c>
      <c r="N21" s="47" t="str">
        <f t="shared" si="1"/>
        <v>DEFICIENTE</v>
      </c>
    </row>
    <row r="22" spans="1:14" ht="35.25" customHeight="1" x14ac:dyDescent="0.25">
      <c r="A22" s="323"/>
      <c r="B22" s="320"/>
      <c r="C22" s="317"/>
      <c r="D22" s="327"/>
      <c r="E22" s="73" t="s">
        <v>786</v>
      </c>
      <c r="F22" s="47" t="s">
        <v>787</v>
      </c>
      <c r="G22" s="290" t="s">
        <v>788</v>
      </c>
      <c r="H22" s="47" t="s">
        <v>789</v>
      </c>
      <c r="I22" s="62">
        <v>44197</v>
      </c>
      <c r="J22" s="62">
        <v>44561</v>
      </c>
      <c r="K22" s="67">
        <v>3</v>
      </c>
      <c r="L22" s="70"/>
      <c r="M22" s="47">
        <f t="shared" si="0"/>
        <v>0</v>
      </c>
      <c r="N22" s="47" t="str">
        <f t="shared" si="1"/>
        <v>DEFICIENTE</v>
      </c>
    </row>
    <row r="23" spans="1:14" ht="48.75" customHeight="1" x14ac:dyDescent="0.25">
      <c r="A23" s="323"/>
      <c r="B23" s="320"/>
      <c r="C23" s="317"/>
      <c r="D23" s="325" t="s">
        <v>778</v>
      </c>
      <c r="E23" s="73" t="s">
        <v>790</v>
      </c>
      <c r="F23" s="47" t="s">
        <v>791</v>
      </c>
      <c r="G23" s="290" t="s">
        <v>788</v>
      </c>
      <c r="H23" s="47" t="s">
        <v>437</v>
      </c>
      <c r="I23" s="62">
        <v>44197</v>
      </c>
      <c r="J23" s="62">
        <v>44561</v>
      </c>
      <c r="K23" s="67">
        <v>4</v>
      </c>
      <c r="L23" s="68"/>
      <c r="M23" s="47">
        <f t="shared" si="0"/>
        <v>0</v>
      </c>
      <c r="N23" s="47" t="str">
        <f t="shared" si="1"/>
        <v>DEFICIENTE</v>
      </c>
    </row>
    <row r="24" spans="1:14" ht="35.25" customHeight="1" x14ac:dyDescent="0.25">
      <c r="A24" s="323"/>
      <c r="B24" s="320"/>
      <c r="C24" s="317"/>
      <c r="D24" s="327"/>
      <c r="E24" s="73" t="s">
        <v>792</v>
      </c>
      <c r="F24" s="47" t="s">
        <v>791</v>
      </c>
      <c r="G24" s="290" t="s">
        <v>788</v>
      </c>
      <c r="H24" s="47" t="s">
        <v>437</v>
      </c>
      <c r="I24" s="62">
        <v>44197</v>
      </c>
      <c r="J24" s="62">
        <v>44561</v>
      </c>
      <c r="K24" s="67">
        <v>4</v>
      </c>
      <c r="L24" s="68"/>
      <c r="M24" s="47">
        <f t="shared" si="0"/>
        <v>0</v>
      </c>
      <c r="N24" s="47" t="str">
        <f t="shared" si="1"/>
        <v>DEFICIENTE</v>
      </c>
    </row>
    <row r="25" spans="1:14" ht="64.5" customHeight="1" x14ac:dyDescent="0.25">
      <c r="A25" s="323"/>
      <c r="B25" s="320"/>
      <c r="C25" s="317"/>
      <c r="D25" s="313" t="s">
        <v>636</v>
      </c>
      <c r="E25" s="73" t="s">
        <v>640</v>
      </c>
      <c r="F25" s="47" t="s">
        <v>638</v>
      </c>
      <c r="G25" s="290" t="s">
        <v>685</v>
      </c>
      <c r="H25" s="47" t="s">
        <v>694</v>
      </c>
      <c r="I25" s="62">
        <v>44197</v>
      </c>
      <c r="J25" s="62">
        <v>44561</v>
      </c>
      <c r="K25" s="67">
        <v>1</v>
      </c>
      <c r="L25" s="47"/>
      <c r="M25" s="47">
        <f t="shared" si="0"/>
        <v>0</v>
      </c>
      <c r="N25" s="47" t="str">
        <f t="shared" si="1"/>
        <v>DEFICIENTE</v>
      </c>
    </row>
    <row r="26" spans="1:14" ht="64.5" customHeight="1" x14ac:dyDescent="0.25">
      <c r="A26" s="323"/>
      <c r="B26" s="320"/>
      <c r="C26" s="317"/>
      <c r="D26" s="314"/>
      <c r="E26" s="73" t="s">
        <v>641</v>
      </c>
      <c r="F26" s="47" t="s">
        <v>642</v>
      </c>
      <c r="G26" s="290" t="s">
        <v>685</v>
      </c>
      <c r="H26" s="47" t="s">
        <v>643</v>
      </c>
      <c r="I26" s="62">
        <v>44197</v>
      </c>
      <c r="J26" s="62">
        <v>44561</v>
      </c>
      <c r="K26" s="67">
        <v>1</v>
      </c>
      <c r="L26" s="47"/>
      <c r="M26" s="47">
        <f t="shared" si="0"/>
        <v>0</v>
      </c>
      <c r="N26" s="47" t="str">
        <f t="shared" si="1"/>
        <v>DEFICIENTE</v>
      </c>
    </row>
    <row r="27" spans="1:14" ht="64.5" customHeight="1" x14ac:dyDescent="0.25">
      <c r="A27" s="323"/>
      <c r="B27" s="320"/>
      <c r="C27" s="317"/>
      <c r="D27" s="325" t="s">
        <v>779</v>
      </c>
      <c r="E27" s="160" t="s">
        <v>886</v>
      </c>
      <c r="F27" s="290" t="s">
        <v>411</v>
      </c>
      <c r="G27" s="290" t="s">
        <v>399</v>
      </c>
      <c r="H27" s="290" t="s">
        <v>998</v>
      </c>
      <c r="I27" s="62">
        <v>44197</v>
      </c>
      <c r="J27" s="62">
        <v>44561</v>
      </c>
      <c r="K27" s="65">
        <v>1</v>
      </c>
      <c r="L27" s="65"/>
      <c r="M27" s="47">
        <f t="shared" si="0"/>
        <v>0</v>
      </c>
      <c r="N27" s="47" t="str">
        <f t="shared" si="1"/>
        <v>DEFICIENTE</v>
      </c>
    </row>
    <row r="28" spans="1:14" ht="64.5" customHeight="1" x14ac:dyDescent="0.25">
      <c r="A28" s="323"/>
      <c r="B28" s="320"/>
      <c r="C28" s="317"/>
      <c r="D28" s="326"/>
      <c r="E28" s="160" t="s">
        <v>883</v>
      </c>
      <c r="F28" s="290" t="s">
        <v>409</v>
      </c>
      <c r="G28" s="290" t="s">
        <v>399</v>
      </c>
      <c r="H28" s="290" t="s">
        <v>1001</v>
      </c>
      <c r="I28" s="62">
        <v>44197</v>
      </c>
      <c r="J28" s="62">
        <v>44561</v>
      </c>
      <c r="K28" s="65">
        <v>1</v>
      </c>
      <c r="L28" s="65"/>
      <c r="M28" s="47">
        <f t="shared" si="0"/>
        <v>0</v>
      </c>
      <c r="N28" s="47" t="str">
        <f t="shared" si="1"/>
        <v>DEFICIENTE</v>
      </c>
    </row>
    <row r="29" spans="1:14" ht="64.5" customHeight="1" x14ac:dyDescent="0.25">
      <c r="A29" s="323"/>
      <c r="B29" s="320"/>
      <c r="C29" s="317"/>
      <c r="D29" s="326"/>
      <c r="E29" s="160" t="s">
        <v>884</v>
      </c>
      <c r="F29" s="290" t="s">
        <v>411</v>
      </c>
      <c r="G29" s="290" t="s">
        <v>399</v>
      </c>
      <c r="H29" s="290" t="s">
        <v>999</v>
      </c>
      <c r="I29" s="62">
        <v>44197</v>
      </c>
      <c r="J29" s="62">
        <v>44561</v>
      </c>
      <c r="K29" s="65">
        <v>1</v>
      </c>
      <c r="L29" s="65"/>
      <c r="M29" s="47">
        <f t="shared" si="0"/>
        <v>0</v>
      </c>
      <c r="N29" s="47" t="str">
        <f t="shared" si="1"/>
        <v>DEFICIENTE</v>
      </c>
    </row>
    <row r="30" spans="1:14" ht="64.5" customHeight="1" x14ac:dyDescent="0.25">
      <c r="A30" s="323"/>
      <c r="B30" s="320"/>
      <c r="C30" s="318"/>
      <c r="D30" s="327"/>
      <c r="E30" s="160" t="s">
        <v>885</v>
      </c>
      <c r="F30" s="290" t="s">
        <v>683</v>
      </c>
      <c r="G30" s="290" t="s">
        <v>399</v>
      </c>
      <c r="H30" s="290" t="s">
        <v>1000</v>
      </c>
      <c r="I30" s="62">
        <v>44197</v>
      </c>
      <c r="J30" s="62">
        <v>44561</v>
      </c>
      <c r="K30" s="65">
        <v>1</v>
      </c>
      <c r="L30" s="65"/>
      <c r="M30" s="47">
        <f t="shared" si="0"/>
        <v>0</v>
      </c>
      <c r="N30" s="47" t="str">
        <f t="shared" si="1"/>
        <v>DEFICIENTE</v>
      </c>
    </row>
    <row r="31" spans="1:14" ht="147" customHeight="1" x14ac:dyDescent="0.25">
      <c r="A31" s="323"/>
      <c r="B31" s="320"/>
      <c r="C31" s="330" t="s">
        <v>296</v>
      </c>
      <c r="D31" s="170" t="s">
        <v>295</v>
      </c>
      <c r="E31" s="73" t="s">
        <v>343</v>
      </c>
      <c r="F31" s="47" t="s">
        <v>110</v>
      </c>
      <c r="G31" s="290" t="s">
        <v>687</v>
      </c>
      <c r="H31" s="47" t="s">
        <v>111</v>
      </c>
      <c r="I31" s="62">
        <v>44197</v>
      </c>
      <c r="J31" s="62">
        <v>44561</v>
      </c>
      <c r="K31" s="47" t="s">
        <v>129</v>
      </c>
      <c r="L31" s="68"/>
      <c r="M31" s="47" t="e">
        <f t="shared" si="0"/>
        <v>#VALUE!</v>
      </c>
      <c r="N31" s="47" t="e">
        <f t="shared" si="1"/>
        <v>#VALUE!</v>
      </c>
    </row>
    <row r="32" spans="1:14" ht="87" customHeight="1" x14ac:dyDescent="0.25">
      <c r="A32" s="323"/>
      <c r="B32" s="320"/>
      <c r="C32" s="331"/>
      <c r="D32" s="170" t="s">
        <v>1035</v>
      </c>
      <c r="E32" s="73" t="s">
        <v>1049</v>
      </c>
      <c r="F32" s="47" t="s">
        <v>1051</v>
      </c>
      <c r="G32" s="290" t="s">
        <v>1052</v>
      </c>
      <c r="H32" s="290" t="s">
        <v>1053</v>
      </c>
      <c r="I32" s="62">
        <v>44197</v>
      </c>
      <c r="J32" s="62">
        <v>44561</v>
      </c>
      <c r="K32" s="47">
        <v>1</v>
      </c>
      <c r="L32" s="68"/>
      <c r="M32" s="47"/>
      <c r="N32" s="47"/>
    </row>
    <row r="33" spans="1:14" ht="40.5" customHeight="1" x14ac:dyDescent="0.25">
      <c r="A33" s="323"/>
      <c r="B33" s="320"/>
      <c r="C33" s="316" t="s">
        <v>247</v>
      </c>
      <c r="D33" s="170" t="s">
        <v>53</v>
      </c>
      <c r="E33" s="160" t="s">
        <v>348</v>
      </c>
      <c r="F33" s="290" t="s">
        <v>367</v>
      </c>
      <c r="G33" s="290" t="s">
        <v>685</v>
      </c>
      <c r="H33" s="290" t="s">
        <v>54</v>
      </c>
      <c r="I33" s="62">
        <v>44197</v>
      </c>
      <c r="J33" s="62">
        <v>44561</v>
      </c>
      <c r="K33" s="290" t="s">
        <v>129</v>
      </c>
      <c r="L33" s="106"/>
      <c r="M33" s="47" t="e">
        <f t="shared" si="0"/>
        <v>#VALUE!</v>
      </c>
      <c r="N33" s="47" t="e">
        <f t="shared" si="1"/>
        <v>#VALUE!</v>
      </c>
    </row>
    <row r="34" spans="1:14" ht="48.75" customHeight="1" x14ac:dyDescent="0.25">
      <c r="A34" s="323"/>
      <c r="B34" s="320"/>
      <c r="C34" s="317"/>
      <c r="D34" s="313" t="s">
        <v>55</v>
      </c>
      <c r="E34" s="291" t="s">
        <v>366</v>
      </c>
      <c r="F34" s="63" t="s">
        <v>365</v>
      </c>
      <c r="G34" s="290" t="s">
        <v>685</v>
      </c>
      <c r="H34" s="63" t="s">
        <v>364</v>
      </c>
      <c r="I34" s="62">
        <v>44197</v>
      </c>
      <c r="J34" s="62">
        <v>44561</v>
      </c>
      <c r="K34" s="63" t="s">
        <v>129</v>
      </c>
      <c r="L34" s="106"/>
      <c r="M34" s="47" t="e">
        <f t="shared" si="0"/>
        <v>#VALUE!</v>
      </c>
      <c r="N34" s="47" t="e">
        <f t="shared" si="1"/>
        <v>#VALUE!</v>
      </c>
    </row>
    <row r="35" spans="1:14" ht="43.5" customHeight="1" x14ac:dyDescent="0.25">
      <c r="A35" s="323"/>
      <c r="B35" s="320"/>
      <c r="C35" s="317"/>
      <c r="D35" s="329"/>
      <c r="E35" s="292" t="s">
        <v>244</v>
      </c>
      <c r="F35" s="290" t="s">
        <v>265</v>
      </c>
      <c r="G35" s="290" t="s">
        <v>685</v>
      </c>
      <c r="H35" s="290" t="s">
        <v>1027</v>
      </c>
      <c r="I35" s="62">
        <v>44197</v>
      </c>
      <c r="J35" s="62">
        <v>44561</v>
      </c>
      <c r="K35" s="65">
        <v>1</v>
      </c>
      <c r="L35" s="106"/>
      <c r="M35" s="47">
        <f t="shared" si="0"/>
        <v>0</v>
      </c>
      <c r="N35" s="47" t="str">
        <f t="shared" si="1"/>
        <v>DEFICIENTE</v>
      </c>
    </row>
    <row r="36" spans="1:14" ht="45.75" customHeight="1" x14ac:dyDescent="0.25">
      <c r="A36" s="323"/>
      <c r="B36" s="320"/>
      <c r="C36" s="318"/>
      <c r="D36" s="170" t="s">
        <v>58</v>
      </c>
      <c r="E36" s="291" t="s">
        <v>241</v>
      </c>
      <c r="F36" s="157" t="s">
        <v>321</v>
      </c>
      <c r="G36" s="290" t="s">
        <v>685</v>
      </c>
      <c r="H36" s="63" t="s">
        <v>240</v>
      </c>
      <c r="I36" s="62">
        <v>44197</v>
      </c>
      <c r="J36" s="62">
        <v>44561</v>
      </c>
      <c r="K36" s="290" t="s">
        <v>129</v>
      </c>
      <c r="L36" s="106"/>
      <c r="M36" s="47" t="e">
        <f t="shared" si="0"/>
        <v>#VALUE!</v>
      </c>
      <c r="N36" s="47" t="e">
        <f t="shared" si="1"/>
        <v>#VALUE!</v>
      </c>
    </row>
    <row r="37" spans="1:14" ht="75.75" customHeight="1" x14ac:dyDescent="0.25">
      <c r="A37" s="323"/>
      <c r="B37" s="320"/>
      <c r="C37" s="316" t="s">
        <v>416</v>
      </c>
      <c r="D37" s="132" t="s">
        <v>415</v>
      </c>
      <c r="E37" s="73" t="s">
        <v>793</v>
      </c>
      <c r="F37" s="47" t="s">
        <v>414</v>
      </c>
      <c r="G37" s="47" t="s">
        <v>413</v>
      </c>
      <c r="H37" s="47" t="s">
        <v>794</v>
      </c>
      <c r="I37" s="62">
        <v>44197</v>
      </c>
      <c r="J37" s="62">
        <v>44561</v>
      </c>
      <c r="K37" s="67" t="s">
        <v>129</v>
      </c>
      <c r="L37" s="64"/>
      <c r="M37" s="47" t="e">
        <f t="shared" si="0"/>
        <v>#VALUE!</v>
      </c>
      <c r="N37" s="47" t="e">
        <f t="shared" si="1"/>
        <v>#VALUE!</v>
      </c>
    </row>
    <row r="38" spans="1:14" ht="75.75" customHeight="1" x14ac:dyDescent="0.25">
      <c r="A38" s="323"/>
      <c r="B38" s="320"/>
      <c r="C38" s="317"/>
      <c r="D38" s="287" t="s">
        <v>1035</v>
      </c>
      <c r="E38" s="160" t="s">
        <v>1036</v>
      </c>
      <c r="F38" s="47" t="s">
        <v>1037</v>
      </c>
      <c r="G38" s="47" t="s">
        <v>1038</v>
      </c>
      <c r="H38" s="47" t="s">
        <v>588</v>
      </c>
      <c r="I38" s="62">
        <v>44197</v>
      </c>
      <c r="J38" s="62">
        <v>44561</v>
      </c>
      <c r="K38" s="67" t="s">
        <v>1039</v>
      </c>
      <c r="L38" s="64"/>
      <c r="M38" s="47"/>
      <c r="N38" s="47"/>
    </row>
    <row r="39" spans="1:14" ht="108.75" customHeight="1" x14ac:dyDescent="0.25">
      <c r="A39" s="323"/>
      <c r="B39" s="320"/>
      <c r="C39" s="317"/>
      <c r="D39" s="303" t="s">
        <v>774</v>
      </c>
      <c r="E39" s="73" t="s">
        <v>809</v>
      </c>
      <c r="F39" s="47" t="s">
        <v>811</v>
      </c>
      <c r="G39" s="47" t="s">
        <v>810</v>
      </c>
      <c r="H39" s="47" t="s">
        <v>94</v>
      </c>
      <c r="I39" s="62">
        <v>44197</v>
      </c>
      <c r="J39" s="62">
        <v>44561</v>
      </c>
      <c r="K39" s="65">
        <v>1</v>
      </c>
      <c r="L39" s="47">
        <v>0</v>
      </c>
      <c r="M39" s="47">
        <f t="shared" si="0"/>
        <v>0</v>
      </c>
      <c r="N39" s="47" t="str">
        <f t="shared" si="1"/>
        <v>DEFICIENTE</v>
      </c>
    </row>
    <row r="40" spans="1:14" ht="66" customHeight="1" x14ac:dyDescent="0.25">
      <c r="A40" s="323"/>
      <c r="B40" s="320"/>
      <c r="C40" s="317"/>
      <c r="D40" s="304"/>
      <c r="E40" s="160" t="s">
        <v>525</v>
      </c>
      <c r="F40" s="161" t="s">
        <v>524</v>
      </c>
      <c r="G40" s="290" t="s">
        <v>507</v>
      </c>
      <c r="H40" s="64" t="s">
        <v>523</v>
      </c>
      <c r="I40" s="62">
        <v>44197</v>
      </c>
      <c r="J40" s="62">
        <v>44561</v>
      </c>
      <c r="K40" s="67" t="s">
        <v>129</v>
      </c>
      <c r="L40" s="69"/>
      <c r="M40" s="47" t="e">
        <f t="shared" si="0"/>
        <v>#VALUE!</v>
      </c>
      <c r="N40" s="47" t="e">
        <f t="shared" si="1"/>
        <v>#VALUE!</v>
      </c>
    </row>
    <row r="41" spans="1:14" ht="75" customHeight="1" x14ac:dyDescent="0.25">
      <c r="A41" s="323"/>
      <c r="B41" s="320"/>
      <c r="C41" s="317"/>
      <c r="D41" s="304"/>
      <c r="E41" s="160" t="s">
        <v>522</v>
      </c>
      <c r="F41" s="161" t="s">
        <v>521</v>
      </c>
      <c r="G41" s="290" t="s">
        <v>507</v>
      </c>
      <c r="H41" s="64" t="s">
        <v>520</v>
      </c>
      <c r="I41" s="62">
        <v>44197</v>
      </c>
      <c r="J41" s="62">
        <v>44561</v>
      </c>
      <c r="K41" s="67" t="s">
        <v>129</v>
      </c>
      <c r="L41" s="69"/>
      <c r="M41" s="47" t="e">
        <f t="shared" si="0"/>
        <v>#VALUE!</v>
      </c>
      <c r="N41" s="47" t="e">
        <f t="shared" si="1"/>
        <v>#VALUE!</v>
      </c>
    </row>
    <row r="42" spans="1:14" ht="48" customHeight="1" x14ac:dyDescent="0.25">
      <c r="A42" s="323"/>
      <c r="B42" s="320"/>
      <c r="C42" s="317"/>
      <c r="D42" s="304"/>
      <c r="E42" s="160" t="s">
        <v>519</v>
      </c>
      <c r="F42" s="161" t="s">
        <v>780</v>
      </c>
      <c r="G42" s="290" t="s">
        <v>507</v>
      </c>
      <c r="H42" s="64" t="s">
        <v>713</v>
      </c>
      <c r="I42" s="62">
        <v>44197</v>
      </c>
      <c r="J42" s="62">
        <v>44561</v>
      </c>
      <c r="K42" s="88">
        <v>1</v>
      </c>
      <c r="L42" s="69"/>
      <c r="M42" s="47">
        <f t="shared" si="0"/>
        <v>0</v>
      </c>
      <c r="N42" s="47" t="str">
        <f t="shared" si="1"/>
        <v>DEFICIENTE</v>
      </c>
    </row>
    <row r="43" spans="1:14" ht="48" customHeight="1" x14ac:dyDescent="0.25">
      <c r="A43" s="323"/>
      <c r="B43" s="320"/>
      <c r="C43" s="317"/>
      <c r="D43" s="305"/>
      <c r="E43" s="160" t="s">
        <v>518</v>
      </c>
      <c r="F43" s="161" t="s">
        <v>517</v>
      </c>
      <c r="G43" s="290" t="s">
        <v>507</v>
      </c>
      <c r="H43" s="290" t="s">
        <v>516</v>
      </c>
      <c r="I43" s="62">
        <v>44197</v>
      </c>
      <c r="J43" s="62">
        <v>44561</v>
      </c>
      <c r="K43" s="67" t="s">
        <v>129</v>
      </c>
      <c r="L43" s="69"/>
      <c r="M43" s="47" t="e">
        <f t="shared" si="0"/>
        <v>#VALUE!</v>
      </c>
      <c r="N43" s="47" t="e">
        <f t="shared" si="1"/>
        <v>#VALUE!</v>
      </c>
    </row>
    <row r="44" spans="1:14" ht="18.75" customHeight="1" x14ac:dyDescent="0.25">
      <c r="A44" s="323"/>
      <c r="B44" s="320"/>
      <c r="C44" s="317"/>
      <c r="D44" s="303" t="s">
        <v>795</v>
      </c>
      <c r="E44" s="160" t="s">
        <v>102</v>
      </c>
      <c r="F44" s="290" t="s">
        <v>103</v>
      </c>
      <c r="G44" s="290" t="s">
        <v>687</v>
      </c>
      <c r="H44" s="290" t="s">
        <v>104</v>
      </c>
      <c r="I44" s="62">
        <v>44197</v>
      </c>
      <c r="J44" s="62">
        <v>44561</v>
      </c>
      <c r="K44" s="88">
        <v>1</v>
      </c>
      <c r="L44" s="68"/>
      <c r="M44" s="47">
        <f t="shared" si="0"/>
        <v>0</v>
      </c>
      <c r="N44" s="47" t="str">
        <f t="shared" si="1"/>
        <v>DEFICIENTE</v>
      </c>
    </row>
    <row r="45" spans="1:14" ht="48" customHeight="1" x14ac:dyDescent="0.25">
      <c r="A45" s="323"/>
      <c r="B45" s="320"/>
      <c r="C45" s="317"/>
      <c r="D45" s="304"/>
      <c r="E45" s="73" t="s">
        <v>617</v>
      </c>
      <c r="F45" s="47" t="s">
        <v>587</v>
      </c>
      <c r="G45" s="290" t="s">
        <v>687</v>
      </c>
      <c r="H45" s="47" t="s">
        <v>588</v>
      </c>
      <c r="I45" s="62">
        <v>44197</v>
      </c>
      <c r="J45" s="62">
        <v>44561</v>
      </c>
      <c r="K45" s="47" t="s">
        <v>129</v>
      </c>
      <c r="L45" s="47">
        <v>0</v>
      </c>
      <c r="M45" s="47" t="e">
        <f t="shared" si="0"/>
        <v>#VALUE!</v>
      </c>
      <c r="N45" s="47" t="e">
        <f t="shared" si="1"/>
        <v>#VALUE!</v>
      </c>
    </row>
    <row r="46" spans="1:14" ht="64.5" customHeight="1" x14ac:dyDescent="0.25">
      <c r="A46" s="323"/>
      <c r="B46" s="320"/>
      <c r="C46" s="317"/>
      <c r="D46" s="304"/>
      <c r="E46" s="73" t="s">
        <v>995</v>
      </c>
      <c r="F46" s="47" t="s">
        <v>587</v>
      </c>
      <c r="G46" s="290" t="s">
        <v>687</v>
      </c>
      <c r="H46" s="47" t="s">
        <v>588</v>
      </c>
      <c r="I46" s="62">
        <v>44197</v>
      </c>
      <c r="J46" s="62">
        <v>44561</v>
      </c>
      <c r="K46" s="47" t="s">
        <v>129</v>
      </c>
      <c r="L46" s="47"/>
      <c r="M46" s="47" t="e">
        <f t="shared" si="0"/>
        <v>#VALUE!</v>
      </c>
      <c r="N46" s="47" t="e">
        <f t="shared" si="1"/>
        <v>#VALUE!</v>
      </c>
    </row>
    <row r="47" spans="1:14" ht="48" customHeight="1" x14ac:dyDescent="0.25">
      <c r="A47" s="323"/>
      <c r="B47" s="320"/>
      <c r="C47" s="317"/>
      <c r="D47" s="304"/>
      <c r="E47" s="73" t="s">
        <v>618</v>
      </c>
      <c r="F47" s="47" t="s">
        <v>587</v>
      </c>
      <c r="G47" s="290" t="s">
        <v>687</v>
      </c>
      <c r="H47" s="47" t="s">
        <v>588</v>
      </c>
      <c r="I47" s="62">
        <v>44197</v>
      </c>
      <c r="J47" s="62">
        <v>44561</v>
      </c>
      <c r="K47" s="67" t="s">
        <v>129</v>
      </c>
      <c r="L47" s="47"/>
      <c r="M47" s="47" t="e">
        <f t="shared" si="0"/>
        <v>#VALUE!</v>
      </c>
      <c r="N47" s="47" t="e">
        <f t="shared" si="1"/>
        <v>#VALUE!</v>
      </c>
    </row>
    <row r="48" spans="1:14" ht="61.5" customHeight="1" x14ac:dyDescent="0.25">
      <c r="A48" s="323"/>
      <c r="B48" s="320"/>
      <c r="C48" s="318"/>
      <c r="D48" s="305"/>
      <c r="E48" s="73" t="s">
        <v>796</v>
      </c>
      <c r="F48" s="290" t="s">
        <v>509</v>
      </c>
      <c r="G48" s="290" t="s">
        <v>507</v>
      </c>
      <c r="H48" s="290" t="s">
        <v>508</v>
      </c>
      <c r="I48" s="62">
        <v>44197</v>
      </c>
      <c r="J48" s="62">
        <v>44561</v>
      </c>
      <c r="K48" s="67" t="s">
        <v>129</v>
      </c>
      <c r="L48" s="69"/>
      <c r="M48" s="47" t="e">
        <f t="shared" si="0"/>
        <v>#VALUE!</v>
      </c>
      <c r="N48" s="47" t="e">
        <f t="shared" si="1"/>
        <v>#VALUE!</v>
      </c>
    </row>
    <row r="49" spans="1:14" ht="61.5" customHeight="1" x14ac:dyDescent="0.25">
      <c r="A49" s="323"/>
      <c r="B49" s="320"/>
      <c r="C49" s="316" t="s">
        <v>854</v>
      </c>
      <c r="D49" s="132" t="s">
        <v>1035</v>
      </c>
      <c r="E49" s="73" t="s">
        <v>1069</v>
      </c>
      <c r="F49" s="47" t="s">
        <v>1070</v>
      </c>
      <c r="G49" s="47" t="s">
        <v>1071</v>
      </c>
      <c r="H49" s="47" t="s">
        <v>1072</v>
      </c>
      <c r="I49" s="62">
        <v>44197</v>
      </c>
      <c r="J49" s="62">
        <v>44561</v>
      </c>
      <c r="K49" s="47" t="s">
        <v>1073</v>
      </c>
      <c r="L49" s="282"/>
      <c r="M49" s="47"/>
      <c r="N49" s="47"/>
    </row>
    <row r="50" spans="1:14" ht="61.5" customHeight="1" x14ac:dyDescent="0.25">
      <c r="A50" s="323"/>
      <c r="B50" s="320"/>
      <c r="C50" s="317"/>
      <c r="D50" s="132" t="s">
        <v>1035</v>
      </c>
      <c r="E50" s="73" t="s">
        <v>1074</v>
      </c>
      <c r="F50" s="47" t="s">
        <v>1075</v>
      </c>
      <c r="G50" s="47" t="s">
        <v>1071</v>
      </c>
      <c r="H50" s="47" t="s">
        <v>588</v>
      </c>
      <c r="I50" s="62">
        <v>44197</v>
      </c>
      <c r="J50" s="62">
        <v>44561</v>
      </c>
      <c r="K50" s="47" t="s">
        <v>1076</v>
      </c>
      <c r="L50" s="282"/>
      <c r="M50" s="47"/>
      <c r="N50" s="47"/>
    </row>
    <row r="51" spans="1:14" ht="61.5" customHeight="1" x14ac:dyDescent="0.25">
      <c r="A51" s="324"/>
      <c r="B51" s="321"/>
      <c r="C51" s="318"/>
      <c r="D51" s="132" t="s">
        <v>1035</v>
      </c>
      <c r="E51" s="73" t="s">
        <v>1077</v>
      </c>
      <c r="F51" s="47" t="s">
        <v>1075</v>
      </c>
      <c r="G51" s="47" t="s">
        <v>1071</v>
      </c>
      <c r="H51" s="47" t="s">
        <v>588</v>
      </c>
      <c r="I51" s="62">
        <v>44197</v>
      </c>
      <c r="J51" s="62">
        <v>44561</v>
      </c>
      <c r="K51" s="47" t="s">
        <v>1076</v>
      </c>
      <c r="L51" s="282"/>
      <c r="M51" s="47"/>
      <c r="N51" s="47"/>
    </row>
    <row r="52" spans="1:14" ht="57" x14ac:dyDescent="0.25">
      <c r="A52" s="308">
        <v>2</v>
      </c>
      <c r="B52" s="306" t="s">
        <v>342</v>
      </c>
      <c r="C52" s="315" t="s">
        <v>299</v>
      </c>
      <c r="D52" s="313" t="s">
        <v>298</v>
      </c>
      <c r="E52" s="73" t="s">
        <v>67</v>
      </c>
      <c r="F52" s="47" t="s">
        <v>69</v>
      </c>
      <c r="G52" s="290" t="s">
        <v>687</v>
      </c>
      <c r="H52" s="47" t="s">
        <v>72</v>
      </c>
      <c r="I52" s="62">
        <v>44197</v>
      </c>
      <c r="J52" s="62">
        <v>44561</v>
      </c>
      <c r="K52" s="47" t="s">
        <v>129</v>
      </c>
      <c r="L52" s="68"/>
      <c r="M52" s="47" t="e">
        <f t="shared" si="0"/>
        <v>#VALUE!</v>
      </c>
      <c r="N52" s="47" t="e">
        <f t="shared" si="1"/>
        <v>#VALUE!</v>
      </c>
    </row>
    <row r="53" spans="1:14" ht="57" x14ac:dyDescent="0.25">
      <c r="A53" s="309"/>
      <c r="B53" s="306"/>
      <c r="C53" s="315"/>
      <c r="D53" s="314"/>
      <c r="E53" s="73" t="s">
        <v>297</v>
      </c>
      <c r="F53" s="47" t="s">
        <v>70</v>
      </c>
      <c r="G53" s="290" t="s">
        <v>687</v>
      </c>
      <c r="H53" s="47" t="s">
        <v>73</v>
      </c>
      <c r="I53" s="62">
        <v>44197</v>
      </c>
      <c r="J53" s="62">
        <v>44561</v>
      </c>
      <c r="K53" s="67">
        <v>12</v>
      </c>
      <c r="L53" s="68"/>
      <c r="M53" s="47">
        <f t="shared" si="0"/>
        <v>0</v>
      </c>
      <c r="N53" s="47" t="str">
        <f t="shared" si="1"/>
        <v>DEFICIENTE</v>
      </c>
    </row>
    <row r="54" spans="1:14" ht="27.6" customHeight="1" x14ac:dyDescent="0.25">
      <c r="A54" s="309"/>
      <c r="B54" s="306"/>
      <c r="C54" s="316" t="s">
        <v>797</v>
      </c>
      <c r="D54" s="132" t="s">
        <v>394</v>
      </c>
      <c r="E54" s="160" t="s">
        <v>393</v>
      </c>
      <c r="F54" s="290" t="s">
        <v>675</v>
      </c>
      <c r="G54" s="290" t="s">
        <v>687</v>
      </c>
      <c r="H54" s="290" t="s">
        <v>392</v>
      </c>
      <c r="I54" s="62">
        <v>44197</v>
      </c>
      <c r="J54" s="62">
        <v>44561</v>
      </c>
      <c r="K54" s="47" t="s">
        <v>129</v>
      </c>
      <c r="L54" s="106"/>
      <c r="M54" s="47" t="e">
        <f t="shared" si="0"/>
        <v>#VALUE!</v>
      </c>
      <c r="N54" s="47" t="e">
        <f t="shared" si="1"/>
        <v>#VALUE!</v>
      </c>
    </row>
    <row r="55" spans="1:14" ht="28.5" x14ac:dyDescent="0.25">
      <c r="A55" s="309"/>
      <c r="B55" s="306"/>
      <c r="C55" s="317"/>
      <c r="D55" s="132" t="s">
        <v>391</v>
      </c>
      <c r="E55" s="160" t="s">
        <v>676</v>
      </c>
      <c r="F55" s="290" t="s">
        <v>674</v>
      </c>
      <c r="G55" s="290" t="s">
        <v>687</v>
      </c>
      <c r="H55" s="290" t="s">
        <v>389</v>
      </c>
      <c r="I55" s="62">
        <v>44197</v>
      </c>
      <c r="J55" s="62">
        <v>44561</v>
      </c>
      <c r="K55" s="47" t="s">
        <v>129</v>
      </c>
      <c r="L55" s="106"/>
      <c r="M55" s="47" t="e">
        <f t="shared" si="0"/>
        <v>#VALUE!</v>
      </c>
      <c r="N55" s="47" t="e">
        <f t="shared" si="1"/>
        <v>#VALUE!</v>
      </c>
    </row>
    <row r="56" spans="1:14" ht="36" x14ac:dyDescent="0.25">
      <c r="A56" s="309"/>
      <c r="B56" s="306"/>
      <c r="C56" s="317"/>
      <c r="D56" s="132" t="s">
        <v>390</v>
      </c>
      <c r="E56" s="160" t="s">
        <v>677</v>
      </c>
      <c r="F56" s="290" t="s">
        <v>674</v>
      </c>
      <c r="G56" s="290" t="s">
        <v>687</v>
      </c>
      <c r="H56" s="290" t="s">
        <v>389</v>
      </c>
      <c r="I56" s="62">
        <v>44197</v>
      </c>
      <c r="J56" s="62">
        <v>44561</v>
      </c>
      <c r="K56" s="47" t="s">
        <v>129</v>
      </c>
      <c r="L56" s="106"/>
      <c r="M56" s="47" t="e">
        <f t="shared" si="0"/>
        <v>#VALUE!</v>
      </c>
      <c r="N56" s="47" t="e">
        <f t="shared" si="1"/>
        <v>#VALUE!</v>
      </c>
    </row>
    <row r="57" spans="1:14" ht="36" customHeight="1" x14ac:dyDescent="0.25">
      <c r="A57" s="309"/>
      <c r="B57" s="306"/>
      <c r="C57" s="317"/>
      <c r="D57" s="132" t="s">
        <v>388</v>
      </c>
      <c r="E57" s="160" t="s">
        <v>678</v>
      </c>
      <c r="F57" s="290" t="s">
        <v>674</v>
      </c>
      <c r="G57" s="290" t="s">
        <v>687</v>
      </c>
      <c r="H57" s="290" t="s">
        <v>387</v>
      </c>
      <c r="I57" s="62">
        <v>44197</v>
      </c>
      <c r="J57" s="62">
        <v>44561</v>
      </c>
      <c r="K57" s="47" t="s">
        <v>129</v>
      </c>
      <c r="L57" s="106"/>
      <c r="M57" s="47" t="e">
        <f t="shared" si="0"/>
        <v>#VALUE!</v>
      </c>
      <c r="N57" s="47" t="e">
        <f t="shared" si="1"/>
        <v>#VALUE!</v>
      </c>
    </row>
    <row r="58" spans="1:14" ht="42.75" x14ac:dyDescent="0.25">
      <c r="A58" s="309"/>
      <c r="B58" s="306"/>
      <c r="C58" s="317"/>
      <c r="D58" s="132" t="s">
        <v>386</v>
      </c>
      <c r="E58" s="160" t="s">
        <v>673</v>
      </c>
      <c r="F58" s="290" t="s">
        <v>674</v>
      </c>
      <c r="G58" s="290" t="s">
        <v>687</v>
      </c>
      <c r="H58" s="290" t="s">
        <v>382</v>
      </c>
      <c r="I58" s="62">
        <v>44197</v>
      </c>
      <c r="J58" s="62">
        <v>44561</v>
      </c>
      <c r="K58" s="47" t="s">
        <v>129</v>
      </c>
      <c r="L58" s="106"/>
      <c r="M58" s="47" t="e">
        <f t="shared" si="0"/>
        <v>#VALUE!</v>
      </c>
      <c r="N58" s="47" t="e">
        <f t="shared" si="1"/>
        <v>#VALUE!</v>
      </c>
    </row>
    <row r="59" spans="1:14" ht="36" x14ac:dyDescent="0.25">
      <c r="A59" s="309"/>
      <c r="B59" s="306"/>
      <c r="C59" s="317"/>
      <c r="D59" s="132" t="s">
        <v>385</v>
      </c>
      <c r="E59" s="160" t="s">
        <v>679</v>
      </c>
      <c r="F59" s="290" t="s">
        <v>674</v>
      </c>
      <c r="G59" s="290" t="s">
        <v>687</v>
      </c>
      <c r="H59" s="290" t="s">
        <v>384</v>
      </c>
      <c r="I59" s="62">
        <v>44197</v>
      </c>
      <c r="J59" s="62">
        <v>44561</v>
      </c>
      <c r="K59" s="47" t="s">
        <v>129</v>
      </c>
      <c r="L59" s="106"/>
      <c r="M59" s="47" t="e">
        <f t="shared" si="0"/>
        <v>#VALUE!</v>
      </c>
      <c r="N59" s="47" t="e">
        <f t="shared" si="1"/>
        <v>#VALUE!</v>
      </c>
    </row>
    <row r="60" spans="1:14" ht="28.5" x14ac:dyDescent="0.25">
      <c r="A60" s="309"/>
      <c r="B60" s="306"/>
      <c r="C60" s="317"/>
      <c r="D60" s="132" t="s">
        <v>383</v>
      </c>
      <c r="E60" s="160" t="s">
        <v>680</v>
      </c>
      <c r="F60" s="290" t="s">
        <v>672</v>
      </c>
      <c r="G60" s="290" t="s">
        <v>687</v>
      </c>
      <c r="H60" s="290" t="s">
        <v>382</v>
      </c>
      <c r="I60" s="62">
        <v>44197</v>
      </c>
      <c r="J60" s="62">
        <v>44561</v>
      </c>
      <c r="K60" s="47" t="s">
        <v>129</v>
      </c>
      <c r="L60" s="106"/>
      <c r="M60" s="47" t="e">
        <f t="shared" si="0"/>
        <v>#VALUE!</v>
      </c>
      <c r="N60" s="47" t="e">
        <f t="shared" si="1"/>
        <v>#VALUE!</v>
      </c>
    </row>
    <row r="61" spans="1:14" ht="42.75" x14ac:dyDescent="0.25">
      <c r="A61" s="309"/>
      <c r="B61" s="306"/>
      <c r="C61" s="318"/>
      <c r="D61" s="184" t="s">
        <v>1035</v>
      </c>
      <c r="E61" s="160" t="s">
        <v>1054</v>
      </c>
      <c r="F61" s="290" t="s">
        <v>1055</v>
      </c>
      <c r="G61" s="290" t="s">
        <v>1052</v>
      </c>
      <c r="H61" s="290" t="s">
        <v>1056</v>
      </c>
      <c r="I61" s="62">
        <v>44197</v>
      </c>
      <c r="J61" s="62">
        <v>44561</v>
      </c>
      <c r="K61" s="47">
        <v>1</v>
      </c>
      <c r="L61" s="277"/>
      <c r="M61" s="47"/>
      <c r="N61" s="47"/>
    </row>
    <row r="62" spans="1:14" ht="90.75" customHeight="1" x14ac:dyDescent="0.25">
      <c r="A62" s="309"/>
      <c r="B62" s="306"/>
      <c r="C62" s="246" t="s">
        <v>380</v>
      </c>
      <c r="D62" s="184" t="s">
        <v>379</v>
      </c>
      <c r="E62" s="160" t="s">
        <v>378</v>
      </c>
      <c r="F62" s="290" t="s">
        <v>684</v>
      </c>
      <c r="G62" s="290" t="s">
        <v>690</v>
      </c>
      <c r="H62" s="290" t="s">
        <v>377</v>
      </c>
      <c r="I62" s="62">
        <v>44197</v>
      </c>
      <c r="J62" s="62">
        <v>44561</v>
      </c>
      <c r="K62" s="47" t="s">
        <v>129</v>
      </c>
      <c r="L62" s="72"/>
      <c r="M62" s="47" t="e">
        <f t="shared" si="0"/>
        <v>#VALUE!</v>
      </c>
      <c r="N62" s="47" t="e">
        <f t="shared" si="1"/>
        <v>#VALUE!</v>
      </c>
    </row>
    <row r="63" spans="1:14" ht="42.75" x14ac:dyDescent="0.25">
      <c r="A63" s="309"/>
      <c r="B63" s="306"/>
      <c r="C63" s="311" t="s">
        <v>376</v>
      </c>
      <c r="D63" s="313" t="s">
        <v>375</v>
      </c>
      <c r="E63" s="160" t="s">
        <v>374</v>
      </c>
      <c r="F63" s="290" t="s">
        <v>373</v>
      </c>
      <c r="G63" s="290" t="s">
        <v>369</v>
      </c>
      <c r="H63" s="290" t="s">
        <v>372</v>
      </c>
      <c r="I63" s="62">
        <v>44197</v>
      </c>
      <c r="J63" s="62">
        <v>44561</v>
      </c>
      <c r="K63" s="47" t="s">
        <v>129</v>
      </c>
      <c r="L63" s="63"/>
      <c r="M63" s="47" t="e">
        <f t="shared" si="0"/>
        <v>#VALUE!</v>
      </c>
      <c r="N63" s="47" t="e">
        <f t="shared" si="1"/>
        <v>#VALUE!</v>
      </c>
    </row>
    <row r="64" spans="1:14" ht="69" customHeight="1" x14ac:dyDescent="0.25">
      <c r="A64" s="310"/>
      <c r="B64" s="307"/>
      <c r="C64" s="312"/>
      <c r="D64" s="314"/>
      <c r="E64" s="160" t="s">
        <v>371</v>
      </c>
      <c r="F64" s="290" t="s">
        <v>370</v>
      </c>
      <c r="G64" s="290" t="s">
        <v>369</v>
      </c>
      <c r="H64" s="290" t="s">
        <v>368</v>
      </c>
      <c r="I64" s="62">
        <v>44197</v>
      </c>
      <c r="J64" s="62">
        <v>44561</v>
      </c>
      <c r="K64" s="47" t="s">
        <v>129</v>
      </c>
      <c r="L64" s="63"/>
      <c r="M64" s="47" t="e">
        <f t="shared" si="0"/>
        <v>#VALUE!</v>
      </c>
      <c r="N64" s="47" t="e">
        <f t="shared" si="1"/>
        <v>#VALUE!</v>
      </c>
    </row>
    <row r="65" spans="1:14" ht="106.5" customHeight="1" x14ac:dyDescent="0.25">
      <c r="A65" s="247">
        <v>3</v>
      </c>
      <c r="B65" s="248" t="s">
        <v>805</v>
      </c>
      <c r="C65" s="249" t="s">
        <v>804</v>
      </c>
      <c r="D65" s="289" t="s">
        <v>804</v>
      </c>
      <c r="E65" s="160" t="s">
        <v>806</v>
      </c>
      <c r="F65" s="290" t="s">
        <v>807</v>
      </c>
      <c r="G65" s="290" t="s">
        <v>808</v>
      </c>
      <c r="H65" s="290" t="s">
        <v>1057</v>
      </c>
      <c r="I65" s="62">
        <v>44197</v>
      </c>
      <c r="J65" s="62">
        <v>44561</v>
      </c>
      <c r="K65" s="63">
        <v>1</v>
      </c>
      <c r="L65" s="63"/>
      <c r="M65" s="47">
        <f t="shared" si="0"/>
        <v>0</v>
      </c>
      <c r="N65" s="47" t="str">
        <f t="shared" si="1"/>
        <v>DEFICIENTE</v>
      </c>
    </row>
    <row r="66" spans="1:14" ht="141.75" customHeight="1" x14ac:dyDescent="0.25">
      <c r="A66" s="250">
        <v>4</v>
      </c>
      <c r="B66" s="251" t="s">
        <v>108</v>
      </c>
      <c r="C66" s="246" t="s">
        <v>669</v>
      </c>
      <c r="D66" s="170" t="s">
        <v>113</v>
      </c>
      <c r="E66" s="160" t="s">
        <v>114</v>
      </c>
      <c r="F66" s="290" t="s">
        <v>115</v>
      </c>
      <c r="G66" s="290" t="s">
        <v>685</v>
      </c>
      <c r="H66" s="290" t="s">
        <v>116</v>
      </c>
      <c r="I66" s="62">
        <v>44197</v>
      </c>
      <c r="J66" s="62">
        <v>44561</v>
      </c>
      <c r="K66" s="47" t="s">
        <v>129</v>
      </c>
      <c r="L66" s="71"/>
      <c r="M66" s="47" t="e">
        <f t="shared" si="0"/>
        <v>#VALUE!</v>
      </c>
      <c r="N66" s="47" t="e">
        <f t="shared" si="1"/>
        <v>#VALUE!</v>
      </c>
    </row>
    <row r="70" spans="1:14" x14ac:dyDescent="0.3">
      <c r="A70" s="328"/>
      <c r="B70" s="328"/>
      <c r="C70" s="328"/>
    </row>
    <row r="71" spans="1:14" x14ac:dyDescent="0.3">
      <c r="A71" s="302"/>
      <c r="B71" s="302"/>
      <c r="C71" s="302"/>
    </row>
  </sheetData>
  <mergeCells count="40">
    <mergeCell ref="A70:C70"/>
    <mergeCell ref="D34:D35"/>
    <mergeCell ref="C17:C30"/>
    <mergeCell ref="D25:D26"/>
    <mergeCell ref="C37:C48"/>
    <mergeCell ref="D44:D48"/>
    <mergeCell ref="C33:C36"/>
    <mergeCell ref="C31:C32"/>
    <mergeCell ref="D27:D30"/>
    <mergeCell ref="D23:D24"/>
    <mergeCell ref="A71:C71"/>
    <mergeCell ref="D39:D43"/>
    <mergeCell ref="B52:B64"/>
    <mergeCell ref="A52:A64"/>
    <mergeCell ref="C63:C64"/>
    <mergeCell ref="D63:D64"/>
    <mergeCell ref="C52:C53"/>
    <mergeCell ref="D52:D53"/>
    <mergeCell ref="C54:C61"/>
    <mergeCell ref="B7:B51"/>
    <mergeCell ref="A7:A51"/>
    <mergeCell ref="C49:C51"/>
    <mergeCell ref="D8:D9"/>
    <mergeCell ref="C7:C14"/>
    <mergeCell ref="D17:D19"/>
    <mergeCell ref="D20:D22"/>
    <mergeCell ref="L5:N5"/>
    <mergeCell ref="F5:F6"/>
    <mergeCell ref="G5:G6"/>
    <mergeCell ref="H5:H6"/>
    <mergeCell ref="I5:J5"/>
    <mergeCell ref="K5:K6"/>
    <mergeCell ref="A1:A2"/>
    <mergeCell ref="C1:J1"/>
    <mergeCell ref="C2:J2"/>
    <mergeCell ref="C3:J3"/>
    <mergeCell ref="A5:A6"/>
    <mergeCell ref="B5:B6"/>
    <mergeCell ref="C5:C6"/>
    <mergeCell ref="E5:E6"/>
  </mergeCells>
  <conditionalFormatting sqref="N7:N66">
    <cfRule type="containsText" dxfId="609" priority="230" operator="containsText" text="BUENO">
      <formula>NOT(ISERROR(SEARCH("BUENO",N7)))</formula>
    </cfRule>
    <cfRule type="containsText" dxfId="608" priority="231" operator="containsText" text="ACEPTABLE">
      <formula>NOT(ISERROR(SEARCH("ACEPTABLE",N7)))</formula>
    </cfRule>
    <cfRule type="containsText" dxfId="607" priority="232" operator="containsText" text="DEFICIENTE">
      <formula>NOT(ISERROR(SEARCH("DEFICIENTE",N7)))</formula>
    </cfRule>
    <cfRule type="cellIs" dxfId="606" priority="233" stopIfTrue="1" operator="between">
      <formula>1.00000001</formula>
      <formula>1.5</formula>
    </cfRule>
    <cfRule type="cellIs" dxfId="605" priority="234" stopIfTrue="1" operator="greaterThan">
      <formula>1.5</formula>
    </cfRule>
  </conditionalFormatting>
  <conditionalFormatting sqref="N7:N66">
    <cfRule type="expression" dxfId="604" priority="229" stopIfTrue="1">
      <formula>N7="FALTA DATO"</formula>
    </cfRule>
  </conditionalFormatting>
  <conditionalFormatting sqref="N7:N66">
    <cfRule type="expression" dxfId="603" priority="228" stopIfTrue="1">
      <formula>N7="NO INICIADA"</formula>
    </cfRule>
  </conditionalFormatting>
  <conditionalFormatting sqref="N7:N66">
    <cfRule type="containsText" dxfId="602" priority="223" operator="containsText" text="CUMPLIDA">
      <formula>NOT(ISERROR(SEARCH("CUMPLIDA",N7)))</formula>
    </cfRule>
    <cfRule type="containsText" dxfId="601" priority="224" operator="containsText" text="GESTION NORMAL">
      <formula>NOT(ISERROR(SEARCH("GESTION NORMAL",N7)))</formula>
    </cfRule>
    <cfRule type="containsText" dxfId="600" priority="225" operator="containsText" text="ATRASADA">
      <formula>NOT(ISERROR(SEARCH("ATRASADA",N7)))</formula>
    </cfRule>
    <cfRule type="containsText" dxfId="599" priority="226" operator="containsText" text="NO INICIADA">
      <formula>NOT(ISERROR(SEARCH("NO INICIADA",N7)))</formula>
    </cfRule>
    <cfRule type="containsText" dxfId="598" priority="227" operator="containsText" text="NO PROGRAMADA">
      <formula>NOT(ISERROR(SEARCH("NO PROGRAMADA",N7)))</formula>
    </cfRule>
  </conditionalFormatting>
  <conditionalFormatting sqref="N7:N66">
    <cfRule type="containsText" dxfId="597" priority="220" operator="containsText" text="GESTION NORMAL">
      <formula>NOT(ISERROR(SEARCH("GESTION NORMAL",N7)))</formula>
    </cfRule>
    <cfRule type="containsText" dxfId="596" priority="221" operator="containsText" text="NO INICIADO">
      <formula>NOT(ISERROR(SEARCH("NO INICIADO",N7)))</formula>
    </cfRule>
    <cfRule type="containsText" dxfId="595" priority="222" operator="containsText" text="NO PROGRAMADO">
      <formula>NOT(ISERROR(SEARCH("NO PROGRAMADO",N7)))</formula>
    </cfRule>
  </conditionalFormatting>
  <conditionalFormatting sqref="N7:N66">
    <cfRule type="expression" dxfId="594" priority="217" stopIfTrue="1">
      <formula>N7="GESTION NORMAL"</formula>
    </cfRule>
    <cfRule type="expression" dxfId="593" priority="218" stopIfTrue="1">
      <formula>#REF!="TERMINADA"</formula>
    </cfRule>
    <cfRule type="expression" dxfId="592" priority="219" stopIfTrue="1">
      <formula>N7="ATRASADA"</formula>
    </cfRule>
  </conditionalFormatting>
  <pageMargins left="0.7" right="0.7" top="0.75" bottom="0.75" header="0.3" footer="0.3"/>
  <pageSetup scale="22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U49"/>
  <sheetViews>
    <sheetView showGridLines="0" view="pageBreakPreview" topLeftCell="A38" zoomScale="55" zoomScaleNormal="25" zoomScaleSheetLayoutView="55" workbookViewId="0">
      <selection activeCell="J12" sqref="J12:K12"/>
    </sheetView>
  </sheetViews>
  <sheetFormatPr baseColWidth="10" defaultColWidth="11.42578125" defaultRowHeight="15" x14ac:dyDescent="0.25"/>
  <cols>
    <col min="1" max="1" width="6.5703125" style="135" customWidth="1"/>
    <col min="2" max="2" width="11.42578125" style="135"/>
    <col min="3" max="3" width="21" style="135" customWidth="1"/>
    <col min="4" max="4" width="32.42578125" style="135" customWidth="1"/>
    <col min="5" max="6" width="45.85546875" style="135" customWidth="1"/>
    <col min="7" max="7" width="39" style="135" customWidth="1"/>
    <col min="8" max="8" width="19.140625" style="135" customWidth="1"/>
    <col min="9" max="9" width="44.85546875" style="135" customWidth="1"/>
    <col min="10" max="10" width="19.140625" style="135" customWidth="1"/>
    <col min="11" max="11" width="24.140625" style="135" customWidth="1"/>
    <col min="12" max="12" width="25.28515625" style="135" customWidth="1"/>
    <col min="13" max="13" width="18.140625" style="135" hidden="1" customWidth="1"/>
    <col min="14" max="15" width="11.42578125" style="135" hidden="1" customWidth="1"/>
    <col min="16" max="16384" width="11.42578125" style="135"/>
  </cols>
  <sheetData>
    <row r="2" spans="2:21" s="225" customFormat="1" ht="34.5" x14ac:dyDescent="0.45">
      <c r="B2" s="294" t="s">
        <v>263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24"/>
      <c r="Q2" s="224"/>
      <c r="R2" s="224"/>
      <c r="S2" s="224"/>
      <c r="T2" s="224"/>
      <c r="U2" s="224"/>
    </row>
    <row r="3" spans="2:21" s="225" customFormat="1" ht="34.5" x14ac:dyDescent="0.45">
      <c r="B3" s="294" t="s">
        <v>1033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24"/>
      <c r="Q3" s="224"/>
      <c r="R3" s="224"/>
      <c r="S3" s="224"/>
      <c r="T3" s="224"/>
      <c r="U3" s="224"/>
    </row>
    <row r="4" spans="2:21" s="225" customFormat="1" ht="34.5" x14ac:dyDescent="0.45">
      <c r="B4" s="294" t="s">
        <v>751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24"/>
      <c r="Q4" s="224"/>
      <c r="R4" s="224"/>
      <c r="S4" s="224"/>
      <c r="T4" s="224"/>
      <c r="U4" s="224"/>
    </row>
    <row r="8" spans="2:21" s="18" customFormat="1" ht="34.5" customHeight="1" x14ac:dyDescent="0.45"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19"/>
      <c r="N8" s="19"/>
    </row>
    <row r="10" spans="2:21" s="223" customFormat="1" ht="15.75" x14ac:dyDescent="0.2">
      <c r="B10" s="295" t="s">
        <v>7</v>
      </c>
      <c r="C10" s="295" t="s">
        <v>8</v>
      </c>
      <c r="D10" s="295" t="s">
        <v>13</v>
      </c>
      <c r="E10" s="239"/>
      <c r="F10" s="297" t="s">
        <v>6</v>
      </c>
      <c r="G10" s="335" t="s">
        <v>4</v>
      </c>
      <c r="H10" s="335" t="s">
        <v>3</v>
      </c>
      <c r="I10" s="335" t="s">
        <v>5</v>
      </c>
      <c r="J10" s="332" t="s">
        <v>990</v>
      </c>
      <c r="K10" s="332"/>
      <c r="L10" s="335" t="s">
        <v>11</v>
      </c>
      <c r="M10" s="299" t="s">
        <v>260</v>
      </c>
      <c r="N10" s="299"/>
      <c r="O10" s="299"/>
    </row>
    <row r="11" spans="2:21" s="223" customFormat="1" ht="47.25" x14ac:dyDescent="0.2">
      <c r="B11" s="296"/>
      <c r="C11" s="296"/>
      <c r="D11" s="296"/>
      <c r="E11" s="240" t="s">
        <v>12</v>
      </c>
      <c r="F11" s="298"/>
      <c r="G11" s="297"/>
      <c r="H11" s="297"/>
      <c r="I11" s="297"/>
      <c r="J11" s="239" t="s">
        <v>1</v>
      </c>
      <c r="K11" s="239" t="s">
        <v>0</v>
      </c>
      <c r="L11" s="297"/>
      <c r="M11" s="217" t="s">
        <v>258</v>
      </c>
      <c r="N11" s="218" t="s">
        <v>257</v>
      </c>
      <c r="O11" s="219" t="s">
        <v>256</v>
      </c>
    </row>
    <row r="12" spans="2:21" ht="28.5" x14ac:dyDescent="0.25">
      <c r="B12" s="453">
        <v>1</v>
      </c>
      <c r="C12" s="369" t="s">
        <v>300</v>
      </c>
      <c r="D12" s="472" t="s">
        <v>136</v>
      </c>
      <c r="E12" s="385" t="s">
        <v>728</v>
      </c>
      <c r="F12" s="80" t="s">
        <v>929</v>
      </c>
      <c r="G12" s="64" t="s">
        <v>729</v>
      </c>
      <c r="H12" s="47" t="s">
        <v>752</v>
      </c>
      <c r="I12" s="64" t="s">
        <v>921</v>
      </c>
      <c r="J12" s="62">
        <v>44197</v>
      </c>
      <c r="K12" s="62">
        <v>44561</v>
      </c>
      <c r="L12" s="67" t="s">
        <v>129</v>
      </c>
      <c r="M12" s="63">
        <v>13</v>
      </c>
      <c r="N12" s="83" t="e">
        <f t="shared" ref="N12:N23" si="0">+M12/L12</f>
        <v>#VALUE!</v>
      </c>
      <c r="O12" s="9" t="e">
        <f t="shared" ref="O12:O23" si="1">IF(N12&lt;=40%,"DEFICIENTE",IF(N12&lt;=60%,"ACEPTABLE",IF(N12&lt;=100%,"BUENO")))</f>
        <v>#VALUE!</v>
      </c>
    </row>
    <row r="13" spans="2:21" ht="71.25" customHeight="1" x14ac:dyDescent="0.25">
      <c r="B13" s="454"/>
      <c r="C13" s="456"/>
      <c r="D13" s="472"/>
      <c r="E13" s="387"/>
      <c r="F13" s="80" t="s">
        <v>1031</v>
      </c>
      <c r="G13" s="106" t="s">
        <v>753</v>
      </c>
      <c r="H13" s="47" t="s">
        <v>752</v>
      </c>
      <c r="I13" s="106" t="s">
        <v>73</v>
      </c>
      <c r="J13" s="62">
        <v>44197</v>
      </c>
      <c r="K13" s="62">
        <v>44561</v>
      </c>
      <c r="L13" s="67" t="s">
        <v>129</v>
      </c>
      <c r="M13" s="71"/>
      <c r="N13" s="83" t="e">
        <f>+M13/L13</f>
        <v>#VALUE!</v>
      </c>
      <c r="O13" s="9" t="e">
        <f>IF(N13&lt;=40%,"DEFICIENTE",IF(N13&lt;=60%,"ACEPTABLE",IF(N13&lt;=100%,"BUENO")))</f>
        <v>#VALUE!</v>
      </c>
    </row>
    <row r="14" spans="2:21" ht="42.75" x14ac:dyDescent="0.25">
      <c r="B14" s="454"/>
      <c r="C14" s="456"/>
      <c r="D14" s="472"/>
      <c r="E14" s="385" t="s">
        <v>730</v>
      </c>
      <c r="F14" s="80" t="s">
        <v>922</v>
      </c>
      <c r="G14" s="64" t="s">
        <v>1094</v>
      </c>
      <c r="H14" s="47" t="s">
        <v>1095</v>
      </c>
      <c r="I14" s="64" t="s">
        <v>1096</v>
      </c>
      <c r="J14" s="62">
        <v>44197</v>
      </c>
      <c r="K14" s="62">
        <v>44561</v>
      </c>
      <c r="L14" s="67">
        <v>1</v>
      </c>
      <c r="M14" s="63"/>
      <c r="N14" s="83"/>
      <c r="O14" s="9" t="str">
        <f t="shared" si="1"/>
        <v>DEFICIENTE</v>
      </c>
    </row>
    <row r="15" spans="2:21" ht="57" x14ac:dyDescent="0.25">
      <c r="B15" s="454"/>
      <c r="C15" s="456"/>
      <c r="D15" s="472"/>
      <c r="E15" s="386"/>
      <c r="F15" s="80" t="s">
        <v>924</v>
      </c>
      <c r="G15" s="64" t="s">
        <v>1090</v>
      </c>
      <c r="H15" s="47" t="s">
        <v>923</v>
      </c>
      <c r="I15" s="64" t="s">
        <v>1088</v>
      </c>
      <c r="J15" s="62">
        <v>44197</v>
      </c>
      <c r="K15" s="62">
        <v>44561</v>
      </c>
      <c r="L15" s="67">
        <v>1</v>
      </c>
      <c r="M15" s="63"/>
      <c r="N15" s="83">
        <f t="shared" si="0"/>
        <v>0</v>
      </c>
      <c r="O15" s="9" t="str">
        <f t="shared" si="1"/>
        <v>DEFICIENTE</v>
      </c>
    </row>
    <row r="16" spans="2:21" ht="42.75" x14ac:dyDescent="0.25">
      <c r="B16" s="454"/>
      <c r="C16" s="456"/>
      <c r="D16" s="472"/>
      <c r="E16" s="386"/>
      <c r="F16" s="80" t="s">
        <v>925</v>
      </c>
      <c r="G16" s="64" t="s">
        <v>926</v>
      </c>
      <c r="H16" s="47" t="s">
        <v>923</v>
      </c>
      <c r="I16" s="64" t="s">
        <v>927</v>
      </c>
      <c r="J16" s="62">
        <v>44197</v>
      </c>
      <c r="K16" s="62">
        <v>44561</v>
      </c>
      <c r="L16" s="67" t="s">
        <v>1089</v>
      </c>
      <c r="M16" s="63"/>
      <c r="N16" s="83"/>
      <c r="O16" s="9" t="str">
        <f t="shared" si="1"/>
        <v>DEFICIENTE</v>
      </c>
    </row>
    <row r="17" spans="2:15" ht="50.45" customHeight="1" x14ac:dyDescent="0.25">
      <c r="B17" s="454"/>
      <c r="C17" s="456"/>
      <c r="D17" s="472"/>
      <c r="E17" s="387"/>
      <c r="F17" s="80" t="s">
        <v>731</v>
      </c>
      <c r="G17" s="64" t="s">
        <v>732</v>
      </c>
      <c r="H17" s="47" t="s">
        <v>752</v>
      </c>
      <c r="I17" s="64" t="s">
        <v>928</v>
      </c>
      <c r="J17" s="62">
        <v>44197</v>
      </c>
      <c r="K17" s="62">
        <v>44561</v>
      </c>
      <c r="L17" s="67" t="s">
        <v>1089</v>
      </c>
      <c r="M17" s="63"/>
      <c r="N17" s="83" t="e">
        <f t="shared" si="0"/>
        <v>#VALUE!</v>
      </c>
      <c r="O17" s="9" t="e">
        <f t="shared" si="1"/>
        <v>#VALUE!</v>
      </c>
    </row>
    <row r="18" spans="2:15" ht="50.45" customHeight="1" x14ac:dyDescent="0.25">
      <c r="B18" s="454"/>
      <c r="C18" s="456"/>
      <c r="D18" s="472"/>
      <c r="E18" s="171" t="s">
        <v>733</v>
      </c>
      <c r="F18" s="80" t="s">
        <v>1092</v>
      </c>
      <c r="G18" s="106" t="s">
        <v>1091</v>
      </c>
      <c r="H18" s="47" t="s">
        <v>923</v>
      </c>
      <c r="I18" s="106" t="s">
        <v>734</v>
      </c>
      <c r="J18" s="62">
        <v>44197</v>
      </c>
      <c r="K18" s="62">
        <v>44561</v>
      </c>
      <c r="L18" s="136">
        <v>1</v>
      </c>
      <c r="M18" s="71"/>
      <c r="N18" s="83">
        <f t="shared" si="0"/>
        <v>0</v>
      </c>
      <c r="O18" s="9" t="str">
        <f t="shared" si="1"/>
        <v>DEFICIENTE</v>
      </c>
    </row>
    <row r="19" spans="2:15" ht="53.45" customHeight="1" x14ac:dyDescent="0.25">
      <c r="B19" s="454"/>
      <c r="C19" s="456"/>
      <c r="D19" s="472"/>
      <c r="E19" s="171" t="s">
        <v>636</v>
      </c>
      <c r="F19" s="80" t="s">
        <v>637</v>
      </c>
      <c r="G19" s="106" t="s">
        <v>735</v>
      </c>
      <c r="H19" s="47" t="s">
        <v>752</v>
      </c>
      <c r="I19" s="106" t="s">
        <v>736</v>
      </c>
      <c r="J19" s="62">
        <v>44197</v>
      </c>
      <c r="K19" s="62">
        <v>44561</v>
      </c>
      <c r="L19" s="136">
        <v>8</v>
      </c>
      <c r="M19" s="71"/>
      <c r="N19" s="83">
        <f t="shared" si="0"/>
        <v>0</v>
      </c>
      <c r="O19" s="9" t="str">
        <f t="shared" si="1"/>
        <v>DEFICIENTE</v>
      </c>
    </row>
    <row r="20" spans="2:15" ht="154.5" customHeight="1" x14ac:dyDescent="0.25">
      <c r="B20" s="454"/>
      <c r="C20" s="456"/>
      <c r="D20" s="472"/>
      <c r="E20" s="171" t="s">
        <v>737</v>
      </c>
      <c r="F20" s="80" t="s">
        <v>738</v>
      </c>
      <c r="G20" s="106" t="s">
        <v>739</v>
      </c>
      <c r="H20" s="47" t="s">
        <v>752</v>
      </c>
      <c r="I20" s="106" t="s">
        <v>740</v>
      </c>
      <c r="J20" s="62">
        <v>44197</v>
      </c>
      <c r="K20" s="62">
        <v>44561</v>
      </c>
      <c r="L20" s="67" t="s">
        <v>129</v>
      </c>
      <c r="M20" s="71"/>
      <c r="N20" s="83" t="e">
        <f t="shared" si="0"/>
        <v>#VALUE!</v>
      </c>
      <c r="O20" s="9" t="e">
        <f t="shared" si="1"/>
        <v>#VALUE!</v>
      </c>
    </row>
    <row r="21" spans="2:15" ht="125.25" customHeight="1" x14ac:dyDescent="0.25">
      <c r="B21" s="454"/>
      <c r="C21" s="456"/>
      <c r="D21" s="472"/>
      <c r="E21" s="171" t="s">
        <v>741</v>
      </c>
      <c r="F21" s="80" t="s">
        <v>742</v>
      </c>
      <c r="G21" s="106" t="s">
        <v>754</v>
      </c>
      <c r="H21" s="47" t="s">
        <v>752</v>
      </c>
      <c r="I21" s="106" t="s">
        <v>743</v>
      </c>
      <c r="J21" s="62">
        <v>44197</v>
      </c>
      <c r="K21" s="62">
        <v>44561</v>
      </c>
      <c r="L21" s="67" t="s">
        <v>129</v>
      </c>
      <c r="M21" s="71"/>
      <c r="N21" s="83" t="e">
        <f t="shared" si="0"/>
        <v>#VALUE!</v>
      </c>
      <c r="O21" s="9" t="e">
        <f t="shared" si="1"/>
        <v>#VALUE!</v>
      </c>
    </row>
    <row r="22" spans="2:15" ht="75" customHeight="1" x14ac:dyDescent="0.25">
      <c r="B22" s="454"/>
      <c r="C22" s="456"/>
      <c r="D22" s="472"/>
      <c r="E22" s="385" t="s">
        <v>744</v>
      </c>
      <c r="F22" s="80" t="s">
        <v>745</v>
      </c>
      <c r="G22" s="106" t="s">
        <v>746</v>
      </c>
      <c r="H22" s="47" t="s">
        <v>752</v>
      </c>
      <c r="I22" s="106" t="s">
        <v>747</v>
      </c>
      <c r="J22" s="62">
        <v>44197</v>
      </c>
      <c r="K22" s="62">
        <v>44561</v>
      </c>
      <c r="L22" s="136">
        <v>12</v>
      </c>
      <c r="M22" s="71"/>
      <c r="N22" s="83">
        <f t="shared" si="0"/>
        <v>0</v>
      </c>
      <c r="O22" s="9" t="str">
        <f t="shared" si="1"/>
        <v>DEFICIENTE</v>
      </c>
    </row>
    <row r="23" spans="2:15" ht="91.5" customHeight="1" x14ac:dyDescent="0.25">
      <c r="B23" s="454"/>
      <c r="C23" s="456"/>
      <c r="D23" s="472"/>
      <c r="E23" s="387"/>
      <c r="F23" s="80" t="s">
        <v>748</v>
      </c>
      <c r="G23" s="106" t="s">
        <v>749</v>
      </c>
      <c r="H23" s="47" t="s">
        <v>752</v>
      </c>
      <c r="I23" s="64" t="s">
        <v>750</v>
      </c>
      <c r="J23" s="62">
        <v>44197</v>
      </c>
      <c r="K23" s="62">
        <v>44561</v>
      </c>
      <c r="L23" s="67" t="s">
        <v>129</v>
      </c>
      <c r="M23" s="106"/>
      <c r="N23" s="83" t="e">
        <f t="shared" si="0"/>
        <v>#VALUE!</v>
      </c>
      <c r="O23" s="9" t="e">
        <f t="shared" si="1"/>
        <v>#VALUE!</v>
      </c>
    </row>
    <row r="24" spans="2:15" ht="48.75" customHeight="1" x14ac:dyDescent="0.25">
      <c r="B24" s="454"/>
      <c r="C24" s="456"/>
      <c r="D24" s="336" t="s">
        <v>818</v>
      </c>
      <c r="E24" s="171" t="s">
        <v>98</v>
      </c>
      <c r="F24" s="79" t="s">
        <v>99</v>
      </c>
      <c r="G24" s="47" t="s">
        <v>100</v>
      </c>
      <c r="H24" s="106" t="s">
        <v>788</v>
      </c>
      <c r="I24" s="47" t="s">
        <v>101</v>
      </c>
      <c r="J24" s="62">
        <v>44197</v>
      </c>
      <c r="K24" s="62">
        <v>44561</v>
      </c>
      <c r="L24" s="136">
        <v>2</v>
      </c>
      <c r="M24" s="106"/>
      <c r="N24" s="83"/>
      <c r="O24" s="9"/>
    </row>
    <row r="25" spans="2:15" ht="48.75" customHeight="1" x14ac:dyDescent="0.25">
      <c r="B25" s="454"/>
      <c r="C25" s="456"/>
      <c r="D25" s="337"/>
      <c r="E25" s="340" t="s">
        <v>777</v>
      </c>
      <c r="F25" s="79" t="s">
        <v>996</v>
      </c>
      <c r="G25" s="47" t="s">
        <v>657</v>
      </c>
      <c r="H25" s="106" t="s">
        <v>788</v>
      </c>
      <c r="I25" s="47" t="s">
        <v>73</v>
      </c>
      <c r="J25" s="62">
        <v>44197</v>
      </c>
      <c r="K25" s="62">
        <v>44561</v>
      </c>
      <c r="L25" s="136">
        <v>3</v>
      </c>
      <c r="M25" s="106"/>
      <c r="N25" s="83"/>
      <c r="O25" s="9"/>
    </row>
    <row r="26" spans="2:15" ht="48.75" customHeight="1" x14ac:dyDescent="0.25">
      <c r="B26" s="454"/>
      <c r="C26" s="456"/>
      <c r="D26" s="337"/>
      <c r="E26" s="340"/>
      <c r="F26" s="79" t="s">
        <v>820</v>
      </c>
      <c r="G26" s="47" t="s">
        <v>657</v>
      </c>
      <c r="H26" s="106" t="s">
        <v>788</v>
      </c>
      <c r="I26" s="47" t="s">
        <v>73</v>
      </c>
      <c r="J26" s="62">
        <v>44197</v>
      </c>
      <c r="K26" s="62">
        <v>44561</v>
      </c>
      <c r="L26" s="136">
        <v>3</v>
      </c>
      <c r="M26" s="106"/>
      <c r="N26" s="83"/>
      <c r="O26" s="9"/>
    </row>
    <row r="27" spans="2:15" ht="48.75" customHeight="1" x14ac:dyDescent="0.25">
      <c r="B27" s="454"/>
      <c r="C27" s="456"/>
      <c r="D27" s="337"/>
      <c r="E27" s="340"/>
      <c r="F27" s="79" t="s">
        <v>105</v>
      </c>
      <c r="G27" s="47" t="s">
        <v>106</v>
      </c>
      <c r="H27" s="106" t="s">
        <v>788</v>
      </c>
      <c r="I27" s="47" t="s">
        <v>107</v>
      </c>
      <c r="J27" s="62">
        <v>44197</v>
      </c>
      <c r="K27" s="62">
        <v>44561</v>
      </c>
      <c r="L27" s="136">
        <v>4</v>
      </c>
      <c r="M27" s="106"/>
      <c r="N27" s="83"/>
      <c r="O27" s="9"/>
    </row>
    <row r="28" spans="2:15" ht="48.75" customHeight="1" x14ac:dyDescent="0.25">
      <c r="B28" s="454"/>
      <c r="C28" s="456"/>
      <c r="D28" s="337"/>
      <c r="E28" s="349" t="s">
        <v>778</v>
      </c>
      <c r="F28" s="79" t="s">
        <v>889</v>
      </c>
      <c r="G28" s="47" t="s">
        <v>791</v>
      </c>
      <c r="H28" s="106" t="s">
        <v>788</v>
      </c>
      <c r="I28" s="47" t="s">
        <v>437</v>
      </c>
      <c r="J28" s="62">
        <v>44197</v>
      </c>
      <c r="K28" s="62">
        <v>44561</v>
      </c>
      <c r="L28" s="136">
        <v>4</v>
      </c>
      <c r="M28" s="106"/>
      <c r="N28" s="83"/>
      <c r="O28" s="9"/>
    </row>
    <row r="29" spans="2:15" ht="48.75" customHeight="1" x14ac:dyDescent="0.25">
      <c r="B29" s="454"/>
      <c r="C29" s="456"/>
      <c r="D29" s="337"/>
      <c r="E29" s="349"/>
      <c r="F29" s="79" t="s">
        <v>890</v>
      </c>
      <c r="G29" s="47" t="s">
        <v>791</v>
      </c>
      <c r="H29" s="106" t="s">
        <v>788</v>
      </c>
      <c r="I29" s="47" t="s">
        <v>437</v>
      </c>
      <c r="J29" s="62">
        <v>44197</v>
      </c>
      <c r="K29" s="62">
        <v>44561</v>
      </c>
      <c r="L29" s="136">
        <v>4</v>
      </c>
      <c r="M29" s="106"/>
      <c r="N29" s="83"/>
      <c r="O29" s="9"/>
    </row>
    <row r="30" spans="2:15" ht="48.75" customHeight="1" x14ac:dyDescent="0.25">
      <c r="B30" s="454"/>
      <c r="C30" s="456"/>
      <c r="D30" s="337"/>
      <c r="E30" s="385" t="s">
        <v>636</v>
      </c>
      <c r="F30" s="79" t="s">
        <v>640</v>
      </c>
      <c r="G30" s="47" t="s">
        <v>638</v>
      </c>
      <c r="H30" s="47" t="s">
        <v>891</v>
      </c>
      <c r="I30" s="47" t="s">
        <v>639</v>
      </c>
      <c r="J30" s="62">
        <v>44197</v>
      </c>
      <c r="K30" s="62">
        <v>44561</v>
      </c>
      <c r="L30" s="136">
        <v>0</v>
      </c>
      <c r="M30" s="106"/>
      <c r="N30" s="83"/>
      <c r="O30" s="9"/>
    </row>
    <row r="31" spans="2:15" ht="48.75" customHeight="1" x14ac:dyDescent="0.25">
      <c r="B31" s="454"/>
      <c r="C31" s="456"/>
      <c r="D31" s="337"/>
      <c r="E31" s="387"/>
      <c r="F31" s="79" t="s">
        <v>641</v>
      </c>
      <c r="G31" s="47" t="s">
        <v>642</v>
      </c>
      <c r="H31" s="47" t="s">
        <v>646</v>
      </c>
      <c r="I31" s="47" t="s">
        <v>643</v>
      </c>
      <c r="J31" s="62">
        <v>44197</v>
      </c>
      <c r="K31" s="62">
        <v>44561</v>
      </c>
      <c r="L31" s="136">
        <v>0</v>
      </c>
      <c r="M31" s="106"/>
      <c r="N31" s="83"/>
      <c r="O31" s="9"/>
    </row>
    <row r="32" spans="2:15" ht="48.75" customHeight="1" x14ac:dyDescent="0.25">
      <c r="B32" s="454"/>
      <c r="C32" s="456"/>
      <c r="D32" s="337"/>
      <c r="E32" s="349" t="s">
        <v>779</v>
      </c>
      <c r="F32" s="80" t="s">
        <v>1093</v>
      </c>
      <c r="G32" s="106" t="s">
        <v>830</v>
      </c>
      <c r="H32" s="47" t="s">
        <v>788</v>
      </c>
      <c r="I32" s="106" t="s">
        <v>893</v>
      </c>
      <c r="J32" s="62">
        <v>44197</v>
      </c>
      <c r="K32" s="62">
        <v>44561</v>
      </c>
      <c r="L32" s="136">
        <v>1</v>
      </c>
      <c r="M32" s="106"/>
      <c r="N32" s="83"/>
      <c r="O32" s="9"/>
    </row>
    <row r="33" spans="2:15" ht="48.75" customHeight="1" x14ac:dyDescent="0.25">
      <c r="B33" s="454"/>
      <c r="C33" s="456"/>
      <c r="D33" s="338"/>
      <c r="E33" s="349"/>
      <c r="F33" s="80" t="s">
        <v>894</v>
      </c>
      <c r="G33" s="106" t="s">
        <v>831</v>
      </c>
      <c r="H33" s="47" t="s">
        <v>788</v>
      </c>
      <c r="I33" s="106" t="s">
        <v>895</v>
      </c>
      <c r="J33" s="62">
        <v>44197</v>
      </c>
      <c r="K33" s="62">
        <v>44561</v>
      </c>
      <c r="L33" s="136">
        <v>1</v>
      </c>
      <c r="M33" s="106"/>
      <c r="N33" s="83"/>
      <c r="O33" s="9"/>
    </row>
    <row r="34" spans="2:15" ht="123.75" customHeight="1" x14ac:dyDescent="0.25">
      <c r="B34" s="454"/>
      <c r="C34" s="456"/>
      <c r="D34" s="242" t="s">
        <v>296</v>
      </c>
      <c r="E34" s="171" t="s">
        <v>295</v>
      </c>
      <c r="F34" s="87" t="s">
        <v>343</v>
      </c>
      <c r="G34" s="47" t="s">
        <v>110</v>
      </c>
      <c r="H34" s="47" t="s">
        <v>752</v>
      </c>
      <c r="I34" s="47" t="s">
        <v>111</v>
      </c>
      <c r="J34" s="62">
        <v>44197</v>
      </c>
      <c r="K34" s="62">
        <v>44561</v>
      </c>
      <c r="L34" s="64" t="s">
        <v>129</v>
      </c>
      <c r="M34" s="106"/>
      <c r="N34" s="83"/>
      <c r="O34" s="9"/>
    </row>
    <row r="35" spans="2:15" ht="48.75" customHeight="1" x14ac:dyDescent="0.25">
      <c r="B35" s="454"/>
      <c r="C35" s="456"/>
      <c r="D35" s="472" t="s">
        <v>117</v>
      </c>
      <c r="E35" s="171" t="s">
        <v>53</v>
      </c>
      <c r="F35" s="80" t="s">
        <v>348</v>
      </c>
      <c r="G35" s="106" t="s">
        <v>120</v>
      </c>
      <c r="H35" s="47" t="s">
        <v>752</v>
      </c>
      <c r="I35" s="64" t="s">
        <v>54</v>
      </c>
      <c r="J35" s="62">
        <v>44197</v>
      </c>
      <c r="K35" s="62">
        <v>44561</v>
      </c>
      <c r="L35" s="64" t="s">
        <v>129</v>
      </c>
      <c r="M35" s="106"/>
      <c r="N35" s="83"/>
      <c r="O35" s="9"/>
    </row>
    <row r="36" spans="2:15" ht="48.75" customHeight="1" x14ac:dyDescent="0.25">
      <c r="B36" s="454"/>
      <c r="C36" s="456"/>
      <c r="D36" s="472"/>
      <c r="E36" s="340" t="s">
        <v>55</v>
      </c>
      <c r="F36" s="79" t="s">
        <v>347</v>
      </c>
      <c r="G36" s="63" t="s">
        <v>365</v>
      </c>
      <c r="H36" s="47" t="s">
        <v>752</v>
      </c>
      <c r="I36" s="63" t="s">
        <v>1028</v>
      </c>
      <c r="J36" s="62">
        <v>44197</v>
      </c>
      <c r="K36" s="62">
        <v>44561</v>
      </c>
      <c r="L36" s="67">
        <v>1</v>
      </c>
      <c r="M36" s="106"/>
      <c r="N36" s="83"/>
      <c r="O36" s="9"/>
    </row>
    <row r="37" spans="2:15" ht="48.75" customHeight="1" x14ac:dyDescent="0.25">
      <c r="B37" s="454"/>
      <c r="C37" s="456"/>
      <c r="D37" s="472"/>
      <c r="E37" s="340"/>
      <c r="F37" s="101" t="s">
        <v>244</v>
      </c>
      <c r="G37" s="106" t="s">
        <v>265</v>
      </c>
      <c r="H37" s="47" t="s">
        <v>752</v>
      </c>
      <c r="I37" s="238" t="s">
        <v>1027</v>
      </c>
      <c r="J37" s="62">
        <v>44197</v>
      </c>
      <c r="K37" s="62">
        <v>44561</v>
      </c>
      <c r="L37" s="67">
        <v>1</v>
      </c>
      <c r="M37" s="106"/>
      <c r="N37" s="83"/>
      <c r="O37" s="9"/>
    </row>
    <row r="38" spans="2:15" ht="48.75" customHeight="1" x14ac:dyDescent="0.25">
      <c r="B38" s="454"/>
      <c r="C38" s="456"/>
      <c r="D38" s="472"/>
      <c r="E38" s="171" t="s">
        <v>58</v>
      </c>
      <c r="F38" s="79" t="s">
        <v>241</v>
      </c>
      <c r="G38" s="47" t="s">
        <v>321</v>
      </c>
      <c r="H38" s="47" t="s">
        <v>752</v>
      </c>
      <c r="I38" s="63" t="s">
        <v>240</v>
      </c>
      <c r="J38" s="62">
        <v>44197</v>
      </c>
      <c r="K38" s="62">
        <v>44561</v>
      </c>
      <c r="L38" s="67">
        <v>1</v>
      </c>
      <c r="M38" s="106"/>
      <c r="N38" s="83"/>
      <c r="O38" s="9"/>
    </row>
    <row r="39" spans="2:15" ht="49.5" customHeight="1" x14ac:dyDescent="0.25">
      <c r="B39" s="454"/>
      <c r="C39" s="456"/>
      <c r="D39" s="339" t="s">
        <v>843</v>
      </c>
      <c r="E39" s="171" t="s">
        <v>844</v>
      </c>
      <c r="F39" s="79" t="s">
        <v>845</v>
      </c>
      <c r="G39" s="47" t="s">
        <v>70</v>
      </c>
      <c r="H39" s="47" t="s">
        <v>752</v>
      </c>
      <c r="I39" s="47" t="s">
        <v>73</v>
      </c>
      <c r="J39" s="62">
        <v>44197</v>
      </c>
      <c r="K39" s="62">
        <v>44561</v>
      </c>
      <c r="L39" s="67">
        <v>4</v>
      </c>
      <c r="M39" s="106"/>
      <c r="N39" s="83"/>
      <c r="O39" s="9"/>
    </row>
    <row r="40" spans="2:15" ht="49.5" customHeight="1" x14ac:dyDescent="0.25">
      <c r="B40" s="454"/>
      <c r="C40" s="456"/>
      <c r="D40" s="339"/>
      <c r="E40" s="171" t="s">
        <v>92</v>
      </c>
      <c r="F40" s="79" t="s">
        <v>809</v>
      </c>
      <c r="G40" s="47" t="s">
        <v>93</v>
      </c>
      <c r="H40" s="47" t="s">
        <v>752</v>
      </c>
      <c r="I40" s="47" t="s">
        <v>94</v>
      </c>
      <c r="J40" s="62">
        <v>44197</v>
      </c>
      <c r="K40" s="62">
        <v>44561</v>
      </c>
      <c r="L40" s="67">
        <v>1</v>
      </c>
      <c r="M40" s="106"/>
      <c r="N40" s="83"/>
      <c r="O40" s="9"/>
    </row>
    <row r="41" spans="2:15" ht="49.5" customHeight="1" x14ac:dyDescent="0.25">
      <c r="B41" s="454"/>
      <c r="C41" s="456"/>
      <c r="D41" s="339"/>
      <c r="E41" s="171" t="s">
        <v>846</v>
      </c>
      <c r="F41" s="80" t="s">
        <v>95</v>
      </c>
      <c r="G41" s="106" t="s">
        <v>96</v>
      </c>
      <c r="H41" s="47" t="s">
        <v>752</v>
      </c>
      <c r="I41" s="106" t="s">
        <v>97</v>
      </c>
      <c r="J41" s="62">
        <v>44197</v>
      </c>
      <c r="K41" s="62">
        <v>44561</v>
      </c>
      <c r="L41" s="67" t="s">
        <v>129</v>
      </c>
      <c r="M41" s="106"/>
      <c r="N41" s="83"/>
      <c r="O41" s="9"/>
    </row>
    <row r="42" spans="2:15" ht="49.5" customHeight="1" x14ac:dyDescent="0.25">
      <c r="B42" s="454"/>
      <c r="C42" s="456"/>
      <c r="D42" s="339"/>
      <c r="E42" s="340" t="s">
        <v>847</v>
      </c>
      <c r="F42" s="80" t="s">
        <v>848</v>
      </c>
      <c r="G42" s="106" t="s">
        <v>103</v>
      </c>
      <c r="H42" s="47" t="s">
        <v>752</v>
      </c>
      <c r="I42" s="106" t="s">
        <v>104</v>
      </c>
      <c r="J42" s="62">
        <v>44197</v>
      </c>
      <c r="K42" s="62">
        <v>44561</v>
      </c>
      <c r="L42" s="67">
        <v>1</v>
      </c>
      <c r="M42" s="106"/>
      <c r="N42" s="83"/>
      <c r="O42" s="9"/>
    </row>
    <row r="43" spans="2:15" ht="49.5" customHeight="1" x14ac:dyDescent="0.25">
      <c r="B43" s="454"/>
      <c r="C43" s="456"/>
      <c r="D43" s="339"/>
      <c r="E43" s="340"/>
      <c r="F43" s="79" t="s">
        <v>617</v>
      </c>
      <c r="G43" s="47" t="s">
        <v>587</v>
      </c>
      <c r="H43" s="47" t="s">
        <v>752</v>
      </c>
      <c r="I43" s="47" t="s">
        <v>588</v>
      </c>
      <c r="J43" s="62">
        <v>44197</v>
      </c>
      <c r="K43" s="62">
        <v>44561</v>
      </c>
      <c r="L43" s="67" t="s">
        <v>129</v>
      </c>
      <c r="M43" s="106"/>
      <c r="N43" s="83"/>
      <c r="O43" s="9"/>
    </row>
    <row r="44" spans="2:15" ht="49.5" customHeight="1" x14ac:dyDescent="0.25">
      <c r="B44" s="454"/>
      <c r="C44" s="456"/>
      <c r="D44" s="339"/>
      <c r="E44" s="340"/>
      <c r="F44" s="79" t="s">
        <v>1010</v>
      </c>
      <c r="G44" s="47" t="s">
        <v>587</v>
      </c>
      <c r="H44" s="47" t="s">
        <v>752</v>
      </c>
      <c r="I44" s="47" t="s">
        <v>588</v>
      </c>
      <c r="J44" s="62">
        <v>44197</v>
      </c>
      <c r="K44" s="62">
        <v>44561</v>
      </c>
      <c r="L44" s="67" t="s">
        <v>129</v>
      </c>
      <c r="M44" s="106"/>
      <c r="N44" s="83"/>
      <c r="O44" s="9"/>
    </row>
    <row r="45" spans="2:15" ht="49.5" customHeight="1" x14ac:dyDescent="0.25">
      <c r="B45" s="454"/>
      <c r="C45" s="456"/>
      <c r="D45" s="339"/>
      <c r="E45" s="340"/>
      <c r="F45" s="79" t="s">
        <v>618</v>
      </c>
      <c r="G45" s="47" t="s">
        <v>587</v>
      </c>
      <c r="H45" s="47" t="s">
        <v>752</v>
      </c>
      <c r="I45" s="47" t="s">
        <v>588</v>
      </c>
      <c r="J45" s="62">
        <v>44197</v>
      </c>
      <c r="K45" s="62">
        <v>44561</v>
      </c>
      <c r="L45" s="67" t="s">
        <v>129</v>
      </c>
      <c r="M45" s="106"/>
      <c r="N45" s="83"/>
      <c r="O45" s="9"/>
    </row>
    <row r="46" spans="2:15" ht="49.5" customHeight="1" x14ac:dyDescent="0.25">
      <c r="B46" s="455"/>
      <c r="C46" s="370"/>
      <c r="D46" s="339"/>
      <c r="E46" s="171" t="s">
        <v>849</v>
      </c>
      <c r="F46" s="79" t="s">
        <v>850</v>
      </c>
      <c r="G46" s="47" t="s">
        <v>851</v>
      </c>
      <c r="H46" s="47" t="s">
        <v>900</v>
      </c>
      <c r="I46" s="47" t="s">
        <v>853</v>
      </c>
      <c r="J46" s="62">
        <v>44197</v>
      </c>
      <c r="K46" s="62">
        <v>44561</v>
      </c>
      <c r="L46" s="67">
        <v>4</v>
      </c>
      <c r="M46" s="106"/>
      <c r="N46" s="83"/>
      <c r="O46" s="9"/>
    </row>
    <row r="47" spans="2:15" ht="75.75" customHeight="1" x14ac:dyDescent="0.25">
      <c r="B47" s="468">
        <v>2</v>
      </c>
      <c r="C47" s="393" t="s">
        <v>342</v>
      </c>
      <c r="D47" s="449" t="s">
        <v>299</v>
      </c>
      <c r="E47" s="340" t="s">
        <v>298</v>
      </c>
      <c r="F47" s="79" t="s">
        <v>67</v>
      </c>
      <c r="G47" s="47" t="s">
        <v>69</v>
      </c>
      <c r="H47" s="47" t="s">
        <v>752</v>
      </c>
      <c r="I47" s="47" t="s">
        <v>72</v>
      </c>
      <c r="J47" s="62">
        <v>44197</v>
      </c>
      <c r="K47" s="62">
        <v>44561</v>
      </c>
      <c r="L47" s="47" t="s">
        <v>129</v>
      </c>
      <c r="M47" s="134"/>
      <c r="N47" s="83" t="e">
        <f t="shared" ref="N47:N49" si="2">+M47/L47</f>
        <v>#VALUE!</v>
      </c>
      <c r="O47" s="9" t="e">
        <f t="shared" ref="O47:O49" si="3">IF(N47&lt;=40%,"DEFICIENTE",IF(N47&lt;=60%,"ACEPTABLE",IF(N47&lt;=100%,"BUENO")))</f>
        <v>#VALUE!</v>
      </c>
    </row>
    <row r="48" spans="2:15" ht="75.75" customHeight="1" x14ac:dyDescent="0.25">
      <c r="B48" s="468"/>
      <c r="C48" s="393"/>
      <c r="D48" s="449"/>
      <c r="E48" s="340"/>
      <c r="F48" s="79" t="s">
        <v>297</v>
      </c>
      <c r="G48" s="47" t="s">
        <v>70</v>
      </c>
      <c r="H48" s="47" t="s">
        <v>752</v>
      </c>
      <c r="I48" s="47" t="s">
        <v>73</v>
      </c>
      <c r="J48" s="62">
        <v>44197</v>
      </c>
      <c r="K48" s="62">
        <v>44561</v>
      </c>
      <c r="L48" s="47">
        <v>12</v>
      </c>
      <c r="M48" s="134"/>
      <c r="N48" s="83">
        <f t="shared" si="2"/>
        <v>0</v>
      </c>
      <c r="O48" s="9" t="str">
        <f t="shared" si="3"/>
        <v>DEFICIENTE</v>
      </c>
    </row>
    <row r="49" spans="2:15" ht="154.5" customHeight="1" x14ac:dyDescent="0.25">
      <c r="B49" s="244">
        <v>3</v>
      </c>
      <c r="C49" s="271" t="s">
        <v>108</v>
      </c>
      <c r="D49" s="243" t="s">
        <v>118</v>
      </c>
      <c r="E49" s="171" t="s">
        <v>113</v>
      </c>
      <c r="F49" s="80" t="s">
        <v>114</v>
      </c>
      <c r="G49" s="106" t="s">
        <v>115</v>
      </c>
      <c r="H49" s="47" t="s">
        <v>752</v>
      </c>
      <c r="I49" s="64" t="s">
        <v>116</v>
      </c>
      <c r="J49" s="62">
        <v>44197</v>
      </c>
      <c r="K49" s="62">
        <v>44561</v>
      </c>
      <c r="L49" s="47" t="s">
        <v>129</v>
      </c>
      <c r="M49" s="106"/>
      <c r="N49" s="83" t="e">
        <f t="shared" si="2"/>
        <v>#VALUE!</v>
      </c>
      <c r="O49" s="9" t="e">
        <f t="shared" si="3"/>
        <v>#VALUE!</v>
      </c>
    </row>
  </sheetData>
  <mergeCells count="33">
    <mergeCell ref="B2:O2"/>
    <mergeCell ref="B3:O3"/>
    <mergeCell ref="B4:O4"/>
    <mergeCell ref="M10:O10"/>
    <mergeCell ref="I10:I11"/>
    <mergeCell ref="J10:K10"/>
    <mergeCell ref="L10:L11"/>
    <mergeCell ref="B10:B11"/>
    <mergeCell ref="C10:C11"/>
    <mergeCell ref="D10:D11"/>
    <mergeCell ref="F10:F11"/>
    <mergeCell ref="G10:G11"/>
    <mergeCell ref="B47:B48"/>
    <mergeCell ref="C47:C48"/>
    <mergeCell ref="D35:D38"/>
    <mergeCell ref="E36:E37"/>
    <mergeCell ref="B12:B46"/>
    <mergeCell ref="D47:D48"/>
    <mergeCell ref="E47:E48"/>
    <mergeCell ref="D12:D23"/>
    <mergeCell ref="E12:E13"/>
    <mergeCell ref="E14:E17"/>
    <mergeCell ref="E22:E23"/>
    <mergeCell ref="D24:D33"/>
    <mergeCell ref="E28:E29"/>
    <mergeCell ref="E30:E31"/>
    <mergeCell ref="E32:E33"/>
    <mergeCell ref="D39:D46"/>
    <mergeCell ref="E25:E27"/>
    <mergeCell ref="H10:H11"/>
    <mergeCell ref="C12:C46"/>
    <mergeCell ref="E42:E45"/>
    <mergeCell ref="B8:L8"/>
  </mergeCells>
  <conditionalFormatting sqref="O47:O49">
    <cfRule type="containsText" dxfId="53" priority="55" operator="containsText" text="GESTION NORMAL">
      <formula>NOT(ISERROR(SEARCH("GESTION NORMAL",O47)))</formula>
    </cfRule>
    <cfRule type="containsText" dxfId="52" priority="56" operator="containsText" text="NO INICIADO">
      <formula>NOT(ISERROR(SEARCH("NO INICIADO",O47)))</formula>
    </cfRule>
    <cfRule type="containsText" dxfId="51" priority="57" operator="containsText" text="NO PROGRAMADO">
      <formula>NOT(ISERROR(SEARCH("NO PROGRAMADO",O47)))</formula>
    </cfRule>
  </conditionalFormatting>
  <conditionalFormatting sqref="O47:O49">
    <cfRule type="containsText" dxfId="50" priority="68" operator="containsText" text="BUENO">
      <formula>NOT(ISERROR(SEARCH("BUENO",O47)))</formula>
    </cfRule>
    <cfRule type="containsText" dxfId="49" priority="69" operator="containsText" text="ACEPTABLE">
      <formula>NOT(ISERROR(SEARCH("ACEPTABLE",O47)))</formula>
    </cfRule>
    <cfRule type="containsText" dxfId="48" priority="70" operator="containsText" text="DEFICIENTE">
      <formula>NOT(ISERROR(SEARCH("DEFICIENTE",O47)))</formula>
    </cfRule>
    <cfRule type="cellIs" dxfId="47" priority="71" stopIfTrue="1" operator="between">
      <formula>1.00000001</formula>
      <formula>1.5</formula>
    </cfRule>
    <cfRule type="cellIs" dxfId="46" priority="72" stopIfTrue="1" operator="greaterThan">
      <formula>1.5</formula>
    </cfRule>
  </conditionalFormatting>
  <conditionalFormatting sqref="O47:O49">
    <cfRule type="expression" dxfId="45" priority="67" stopIfTrue="1">
      <formula>O47="FALTA DATO"</formula>
    </cfRule>
  </conditionalFormatting>
  <conditionalFormatting sqref="O47:O49">
    <cfRule type="expression" dxfId="44" priority="66" stopIfTrue="1">
      <formula>O47="NO INICIADA"</formula>
    </cfRule>
  </conditionalFormatting>
  <conditionalFormatting sqref="O47:O49">
    <cfRule type="expression" dxfId="43" priority="63" stopIfTrue="1">
      <formula>O47="GESTION NORMAL"</formula>
    </cfRule>
    <cfRule type="expression" dxfId="42" priority="64" stopIfTrue="1">
      <formula>#REF!="TERMINADA"</formula>
    </cfRule>
    <cfRule type="expression" dxfId="41" priority="65" stopIfTrue="1">
      <formula>O47="ATRASADA"</formula>
    </cfRule>
  </conditionalFormatting>
  <conditionalFormatting sqref="O47:O49">
    <cfRule type="containsText" dxfId="40" priority="58" operator="containsText" text="CUMPLIDA">
      <formula>NOT(ISERROR(SEARCH("CUMPLIDA",O47)))</formula>
    </cfRule>
    <cfRule type="containsText" dxfId="39" priority="59" operator="containsText" text="GESTION NORMAL">
      <formula>NOT(ISERROR(SEARCH("GESTION NORMAL",O47)))</formula>
    </cfRule>
    <cfRule type="containsText" dxfId="38" priority="60" operator="containsText" text="ATRASADA">
      <formula>NOT(ISERROR(SEARCH("ATRASADA",O47)))</formula>
    </cfRule>
    <cfRule type="containsText" dxfId="37" priority="61" operator="containsText" text="NO INICIADA">
      <formula>NOT(ISERROR(SEARCH("NO INICIADA",O47)))</formula>
    </cfRule>
    <cfRule type="containsText" dxfId="36" priority="62" operator="containsText" text="NO PROGRAMADA">
      <formula>NOT(ISERROR(SEARCH("NO PROGRAMADA",O47)))</formula>
    </cfRule>
  </conditionalFormatting>
  <conditionalFormatting sqref="O12:O46">
    <cfRule type="containsText" dxfId="35" priority="1" operator="containsText" text="GESTION NORMAL">
      <formula>NOT(ISERROR(SEARCH("GESTION NORMAL",O12)))</formula>
    </cfRule>
    <cfRule type="containsText" dxfId="34" priority="2" operator="containsText" text="NO INICIADO">
      <formula>NOT(ISERROR(SEARCH("NO INICIADO",O12)))</formula>
    </cfRule>
    <cfRule type="containsText" dxfId="33" priority="3" operator="containsText" text="NO PROGRAMADO">
      <formula>NOT(ISERROR(SEARCH("NO PROGRAMADO",O12)))</formula>
    </cfRule>
  </conditionalFormatting>
  <conditionalFormatting sqref="O12:O46">
    <cfRule type="containsText" dxfId="32" priority="14" operator="containsText" text="BUENO">
      <formula>NOT(ISERROR(SEARCH("BUENO",O12)))</formula>
    </cfRule>
    <cfRule type="containsText" dxfId="31" priority="15" operator="containsText" text="ACEPTABLE">
      <formula>NOT(ISERROR(SEARCH("ACEPTABLE",O12)))</formula>
    </cfRule>
    <cfRule type="containsText" dxfId="30" priority="16" operator="containsText" text="DEFICIENTE">
      <formula>NOT(ISERROR(SEARCH("DEFICIENTE",O12)))</formula>
    </cfRule>
    <cfRule type="cellIs" dxfId="29" priority="17" stopIfTrue="1" operator="between">
      <formula>1.00000001</formula>
      <formula>1.5</formula>
    </cfRule>
    <cfRule type="cellIs" dxfId="28" priority="18" stopIfTrue="1" operator="greaterThan">
      <formula>1.5</formula>
    </cfRule>
  </conditionalFormatting>
  <conditionalFormatting sqref="O12:O46">
    <cfRule type="expression" dxfId="27" priority="13" stopIfTrue="1">
      <formula>O12="FALTA DATO"</formula>
    </cfRule>
  </conditionalFormatting>
  <conditionalFormatting sqref="O12:O46">
    <cfRule type="expression" dxfId="26" priority="12" stopIfTrue="1">
      <formula>O12="NO INICIADA"</formula>
    </cfRule>
  </conditionalFormatting>
  <conditionalFormatting sqref="O12:O46">
    <cfRule type="expression" dxfId="25" priority="9" stopIfTrue="1">
      <formula>O12="GESTION NORMAL"</formula>
    </cfRule>
    <cfRule type="expression" dxfId="24" priority="10" stopIfTrue="1">
      <formula>#REF!="TERMINADA"</formula>
    </cfRule>
    <cfRule type="expression" dxfId="23" priority="11" stopIfTrue="1">
      <formula>O12="ATRASADA"</formula>
    </cfRule>
  </conditionalFormatting>
  <conditionalFormatting sqref="O12:O46">
    <cfRule type="containsText" dxfId="22" priority="4" operator="containsText" text="CUMPLIDA">
      <formula>NOT(ISERROR(SEARCH("CUMPLIDA",O12)))</formula>
    </cfRule>
    <cfRule type="containsText" dxfId="21" priority="5" operator="containsText" text="GESTION NORMAL">
      <formula>NOT(ISERROR(SEARCH("GESTION NORMAL",O12)))</formula>
    </cfRule>
    <cfRule type="containsText" dxfId="20" priority="6" operator="containsText" text="ATRASADA">
      <formula>NOT(ISERROR(SEARCH("ATRASADA",O12)))</formula>
    </cfRule>
    <cfRule type="containsText" dxfId="19" priority="7" operator="containsText" text="NO INICIADA">
      <formula>NOT(ISERROR(SEARCH("NO INICIADA",O12)))</formula>
    </cfRule>
    <cfRule type="containsText" dxfId="18" priority="8" operator="containsText" text="NO PROGRAMADA">
      <formula>NOT(ISERROR(SEARCH("NO PROGRAMADA",O12)))</formula>
    </cfRule>
  </conditionalFormatting>
  <pageMargins left="0.7" right="0.7" top="0.75" bottom="0.75" header="0.3" footer="0.3"/>
  <pageSetup paperSize="9" scale="26" orientation="portrait" horizontalDpi="4294967292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O41"/>
  <sheetViews>
    <sheetView showGridLines="0" topLeftCell="C1" zoomScale="70" zoomScaleNormal="70" zoomScaleSheetLayoutView="70" workbookViewId="0">
      <selection activeCell="G32" sqref="G32"/>
    </sheetView>
  </sheetViews>
  <sheetFormatPr baseColWidth="10" defaultColWidth="11.42578125" defaultRowHeight="12.75" x14ac:dyDescent="0.25"/>
  <cols>
    <col min="1" max="1" width="5.140625" style="26" customWidth="1"/>
    <col min="2" max="2" width="11.42578125" style="26"/>
    <col min="3" max="3" width="26" style="26" customWidth="1"/>
    <col min="4" max="4" width="22" style="26" customWidth="1"/>
    <col min="5" max="5" width="45.7109375" style="26" customWidth="1"/>
    <col min="6" max="6" width="25.5703125" style="28" customWidth="1"/>
    <col min="7" max="7" width="25.7109375" style="26" customWidth="1"/>
    <col min="8" max="8" width="22.28515625" style="26" customWidth="1"/>
    <col min="9" max="9" width="38.140625" style="26" customWidth="1"/>
    <col min="10" max="10" width="14.140625" style="26" customWidth="1"/>
    <col min="11" max="11" width="14.28515625" style="26" customWidth="1"/>
    <col min="12" max="12" width="15.42578125" style="27" customWidth="1"/>
    <col min="13" max="13" width="17.7109375" style="27" hidden="1" customWidth="1"/>
    <col min="14" max="14" width="16.5703125" style="26" hidden="1" customWidth="1"/>
    <col min="15" max="15" width="15.42578125" style="26" hidden="1" customWidth="1"/>
    <col min="16" max="16384" width="11.42578125" style="26"/>
  </cols>
  <sheetData>
    <row r="1" spans="2:15" ht="34.5" customHeight="1" x14ac:dyDescent="0.45">
      <c r="B1" s="294" t="s">
        <v>263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2:15" ht="39.75" customHeight="1" x14ac:dyDescent="0.45">
      <c r="B2" s="294" t="s">
        <v>1033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2:15" s="54" customFormat="1" ht="34.5" customHeight="1" x14ac:dyDescent="0.45">
      <c r="B3" s="294" t="s">
        <v>693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2:15" x14ac:dyDescent="0.25">
      <c r="B4" s="183"/>
      <c r="C4" s="53"/>
      <c r="D4" s="495"/>
      <c r="E4" s="495"/>
      <c r="F4" s="495"/>
      <c r="G4" s="495"/>
      <c r="H4" s="495"/>
      <c r="I4" s="495"/>
      <c r="J4" s="183"/>
      <c r="K4" s="183"/>
      <c r="L4" s="52"/>
      <c r="M4" s="52"/>
      <c r="N4" s="50"/>
      <c r="O4" s="50"/>
    </row>
    <row r="5" spans="2:15" s="18" customFormat="1" ht="19.149999999999999" customHeight="1" x14ac:dyDescent="0.45"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19"/>
      <c r="N5" s="19"/>
    </row>
    <row r="6" spans="2:15" x14ac:dyDescent="0.25">
      <c r="B6" s="183"/>
      <c r="C6" s="53"/>
      <c r="D6" s="53"/>
      <c r="E6" s="53"/>
      <c r="F6" s="51"/>
      <c r="G6" s="183"/>
      <c r="H6" s="183"/>
      <c r="I6" s="183"/>
      <c r="J6" s="183"/>
      <c r="K6" s="183"/>
      <c r="L6" s="52"/>
      <c r="M6" s="52"/>
      <c r="N6" s="50"/>
      <c r="O6" s="50"/>
    </row>
    <row r="7" spans="2:15" ht="14.25" customHeight="1" x14ac:dyDescent="0.25">
      <c r="B7" s="494" t="s">
        <v>7</v>
      </c>
      <c r="C7" s="494" t="s">
        <v>8</v>
      </c>
      <c r="D7" s="494" t="s">
        <v>13</v>
      </c>
      <c r="E7" s="492" t="s">
        <v>12</v>
      </c>
      <c r="F7" s="496" t="s">
        <v>6</v>
      </c>
      <c r="G7" s="496" t="s">
        <v>4</v>
      </c>
      <c r="H7" s="496" t="s">
        <v>3</v>
      </c>
      <c r="I7" s="496" t="s">
        <v>5</v>
      </c>
      <c r="J7" s="494" t="s">
        <v>2</v>
      </c>
      <c r="K7" s="494"/>
      <c r="L7" s="498" t="s">
        <v>11</v>
      </c>
      <c r="M7" s="497" t="s">
        <v>260</v>
      </c>
      <c r="N7" s="497"/>
      <c r="O7" s="497"/>
    </row>
    <row r="8" spans="2:15" s="29" customFormat="1" ht="25.5" x14ac:dyDescent="0.25">
      <c r="B8" s="494"/>
      <c r="C8" s="494"/>
      <c r="D8" s="494"/>
      <c r="E8" s="493"/>
      <c r="F8" s="496"/>
      <c r="G8" s="496"/>
      <c r="H8" s="496"/>
      <c r="I8" s="496"/>
      <c r="J8" s="273" t="s">
        <v>1</v>
      </c>
      <c r="K8" s="273" t="s">
        <v>0</v>
      </c>
      <c r="L8" s="498"/>
      <c r="M8" s="233" t="s">
        <v>258</v>
      </c>
      <c r="N8" s="234" t="s">
        <v>257</v>
      </c>
      <c r="O8" s="232" t="s">
        <v>256</v>
      </c>
    </row>
    <row r="9" spans="2:15" s="29" customFormat="1" ht="42.75" x14ac:dyDescent="0.25">
      <c r="B9" s="453">
        <v>1</v>
      </c>
      <c r="C9" s="369" t="s">
        <v>443</v>
      </c>
      <c r="D9" s="463" t="s">
        <v>412</v>
      </c>
      <c r="E9" s="450" t="s">
        <v>476</v>
      </c>
      <c r="F9" s="189" t="s">
        <v>475</v>
      </c>
      <c r="G9" s="47" t="s">
        <v>456</v>
      </c>
      <c r="H9" s="64" t="s">
        <v>991</v>
      </c>
      <c r="I9" s="47" t="s">
        <v>352</v>
      </c>
      <c r="J9" s="62">
        <v>44197</v>
      </c>
      <c r="K9" s="62">
        <v>44561</v>
      </c>
      <c r="L9" s="67" t="s">
        <v>129</v>
      </c>
      <c r="M9" s="228"/>
      <c r="N9" s="229"/>
      <c r="O9" s="227"/>
    </row>
    <row r="10" spans="2:15" s="29" customFormat="1" ht="42.75" x14ac:dyDescent="0.25">
      <c r="B10" s="454"/>
      <c r="C10" s="456"/>
      <c r="D10" s="464"/>
      <c r="E10" s="451"/>
      <c r="F10" s="189" t="s">
        <v>474</v>
      </c>
      <c r="G10" s="47" t="s">
        <v>456</v>
      </c>
      <c r="H10" s="64" t="s">
        <v>991</v>
      </c>
      <c r="I10" s="47" t="s">
        <v>352</v>
      </c>
      <c r="J10" s="62">
        <v>44197</v>
      </c>
      <c r="K10" s="62">
        <v>44561</v>
      </c>
      <c r="L10" s="67" t="s">
        <v>129</v>
      </c>
      <c r="M10" s="228"/>
      <c r="N10" s="229"/>
      <c r="O10" s="227"/>
    </row>
    <row r="11" spans="2:15" s="29" customFormat="1" ht="71.25" x14ac:dyDescent="0.25">
      <c r="B11" s="454"/>
      <c r="C11" s="456"/>
      <c r="D11" s="464"/>
      <c r="E11" s="451"/>
      <c r="F11" s="189" t="s">
        <v>1136</v>
      </c>
      <c r="G11" s="47" t="s">
        <v>473</v>
      </c>
      <c r="H11" s="64" t="s">
        <v>991</v>
      </c>
      <c r="I11" s="47" t="s">
        <v>472</v>
      </c>
      <c r="J11" s="62">
        <v>44197</v>
      </c>
      <c r="K11" s="62">
        <v>44561</v>
      </c>
      <c r="L11" s="67" t="s">
        <v>129</v>
      </c>
      <c r="M11" s="228"/>
      <c r="N11" s="229"/>
      <c r="O11" s="227"/>
    </row>
    <row r="12" spans="2:15" s="29" customFormat="1" ht="57" x14ac:dyDescent="0.25">
      <c r="B12" s="454"/>
      <c r="C12" s="456"/>
      <c r="D12" s="448"/>
      <c r="E12" s="452"/>
      <c r="F12" s="189" t="s">
        <v>471</v>
      </c>
      <c r="G12" s="47" t="s">
        <v>1137</v>
      </c>
      <c r="H12" s="64" t="s">
        <v>991</v>
      </c>
      <c r="I12" s="47" t="s">
        <v>470</v>
      </c>
      <c r="J12" s="62">
        <v>44197</v>
      </c>
      <c r="K12" s="62">
        <v>44561</v>
      </c>
      <c r="L12" s="67" t="s">
        <v>129</v>
      </c>
      <c r="M12" s="228"/>
      <c r="N12" s="229"/>
      <c r="O12" s="227"/>
    </row>
    <row r="13" spans="2:15" s="29" customFormat="1" ht="57" x14ac:dyDescent="0.25">
      <c r="B13" s="454"/>
      <c r="C13" s="456"/>
      <c r="D13" s="336" t="s">
        <v>818</v>
      </c>
      <c r="E13" s="180" t="s">
        <v>98</v>
      </c>
      <c r="F13" s="189" t="s">
        <v>99</v>
      </c>
      <c r="G13" s="47" t="s">
        <v>100</v>
      </c>
      <c r="H13" s="181" t="s">
        <v>788</v>
      </c>
      <c r="I13" s="47" t="s">
        <v>101</v>
      </c>
      <c r="J13" s="62">
        <v>44197</v>
      </c>
      <c r="K13" s="62">
        <v>44561</v>
      </c>
      <c r="L13" s="47">
        <v>2</v>
      </c>
      <c r="M13" s="228"/>
      <c r="N13" s="229"/>
      <c r="O13" s="227"/>
    </row>
    <row r="14" spans="2:15" s="29" customFormat="1" ht="42.75" x14ac:dyDescent="0.25">
      <c r="B14" s="454"/>
      <c r="C14" s="456"/>
      <c r="D14" s="337"/>
      <c r="E14" s="340" t="s">
        <v>1108</v>
      </c>
      <c r="F14" s="189" t="s">
        <v>996</v>
      </c>
      <c r="G14" s="47" t="s">
        <v>657</v>
      </c>
      <c r="H14" s="181" t="s">
        <v>788</v>
      </c>
      <c r="I14" s="47" t="s">
        <v>73</v>
      </c>
      <c r="J14" s="62">
        <v>44197</v>
      </c>
      <c r="K14" s="62">
        <v>44561</v>
      </c>
      <c r="L14" s="47">
        <v>3</v>
      </c>
      <c r="M14" s="228"/>
      <c r="N14" s="229"/>
      <c r="O14" s="227"/>
    </row>
    <row r="15" spans="2:15" s="29" customFormat="1" ht="57" x14ac:dyDescent="0.25">
      <c r="B15" s="454"/>
      <c r="C15" s="456"/>
      <c r="D15" s="337"/>
      <c r="E15" s="340"/>
      <c r="F15" s="189" t="s">
        <v>820</v>
      </c>
      <c r="G15" s="47" t="s">
        <v>657</v>
      </c>
      <c r="H15" s="181" t="s">
        <v>788</v>
      </c>
      <c r="I15" s="47" t="s">
        <v>73</v>
      </c>
      <c r="J15" s="62">
        <v>44197</v>
      </c>
      <c r="K15" s="62">
        <v>44561</v>
      </c>
      <c r="L15" s="47">
        <v>3</v>
      </c>
      <c r="M15" s="228"/>
      <c r="N15" s="229"/>
      <c r="O15" s="227"/>
    </row>
    <row r="16" spans="2:15" s="29" customFormat="1" ht="57" x14ac:dyDescent="0.25">
      <c r="B16" s="454"/>
      <c r="C16" s="456"/>
      <c r="D16" s="337"/>
      <c r="E16" s="340"/>
      <c r="F16" s="189" t="s">
        <v>105</v>
      </c>
      <c r="G16" s="47" t="s">
        <v>106</v>
      </c>
      <c r="H16" s="181" t="s">
        <v>788</v>
      </c>
      <c r="I16" s="47" t="s">
        <v>107</v>
      </c>
      <c r="J16" s="62">
        <v>44197</v>
      </c>
      <c r="K16" s="62">
        <v>44561</v>
      </c>
      <c r="L16" s="47">
        <v>4</v>
      </c>
      <c r="M16" s="228"/>
      <c r="N16" s="229"/>
      <c r="O16" s="227"/>
    </row>
    <row r="17" spans="2:15" s="29" customFormat="1" ht="71.25" x14ac:dyDescent="0.25">
      <c r="B17" s="454"/>
      <c r="C17" s="456"/>
      <c r="D17" s="337"/>
      <c r="E17" s="349" t="s">
        <v>779</v>
      </c>
      <c r="F17" s="190" t="s">
        <v>992</v>
      </c>
      <c r="G17" s="181" t="s">
        <v>1111</v>
      </c>
      <c r="H17" s="47" t="s">
        <v>788</v>
      </c>
      <c r="I17" s="181" t="s">
        <v>1029</v>
      </c>
      <c r="J17" s="62">
        <v>44197</v>
      </c>
      <c r="K17" s="62">
        <v>44561</v>
      </c>
      <c r="L17" s="65">
        <v>1</v>
      </c>
      <c r="M17" s="228"/>
      <c r="N17" s="229"/>
      <c r="O17" s="227"/>
    </row>
    <row r="18" spans="2:15" s="29" customFormat="1" ht="71.25" x14ac:dyDescent="0.25">
      <c r="B18" s="454"/>
      <c r="C18" s="456"/>
      <c r="D18" s="338"/>
      <c r="E18" s="349"/>
      <c r="F18" s="190" t="s">
        <v>1112</v>
      </c>
      <c r="G18" s="181" t="s">
        <v>1113</v>
      </c>
      <c r="H18" s="47" t="s">
        <v>788</v>
      </c>
      <c r="I18" s="181" t="s">
        <v>1114</v>
      </c>
      <c r="J18" s="62">
        <v>44197</v>
      </c>
      <c r="K18" s="62">
        <v>44561</v>
      </c>
      <c r="L18" s="65">
        <v>1</v>
      </c>
      <c r="M18" s="228"/>
      <c r="N18" s="229"/>
      <c r="O18" s="227"/>
    </row>
    <row r="19" spans="2:15" s="29" customFormat="1" ht="108" x14ac:dyDescent="0.25">
      <c r="B19" s="454"/>
      <c r="C19" s="456"/>
      <c r="D19" s="281" t="s">
        <v>1115</v>
      </c>
      <c r="E19" s="182" t="s">
        <v>477</v>
      </c>
      <c r="F19" s="189" t="s">
        <v>252</v>
      </c>
      <c r="G19" s="47" t="s">
        <v>110</v>
      </c>
      <c r="H19" s="64" t="s">
        <v>991</v>
      </c>
      <c r="I19" s="47" t="s">
        <v>111</v>
      </c>
      <c r="J19" s="62">
        <v>44197</v>
      </c>
      <c r="K19" s="62">
        <v>44561</v>
      </c>
      <c r="L19" s="67">
        <v>3</v>
      </c>
      <c r="M19" s="228"/>
      <c r="N19" s="229"/>
      <c r="O19" s="227"/>
    </row>
    <row r="20" spans="2:15" s="29" customFormat="1" ht="57" x14ac:dyDescent="0.25">
      <c r="B20" s="454"/>
      <c r="C20" s="456"/>
      <c r="D20" s="463" t="s">
        <v>247</v>
      </c>
      <c r="E20" s="182" t="s">
        <v>53</v>
      </c>
      <c r="F20" s="196" t="s">
        <v>1138</v>
      </c>
      <c r="G20" s="64" t="s">
        <v>1139</v>
      </c>
      <c r="H20" s="64" t="s">
        <v>991</v>
      </c>
      <c r="I20" s="64" t="s">
        <v>54</v>
      </c>
      <c r="J20" s="62">
        <v>44197</v>
      </c>
      <c r="K20" s="62">
        <v>44561</v>
      </c>
      <c r="L20" s="67" t="s">
        <v>129</v>
      </c>
      <c r="M20" s="228"/>
      <c r="N20" s="229"/>
      <c r="O20" s="227"/>
    </row>
    <row r="21" spans="2:15" s="29" customFormat="1" ht="71.25" x14ac:dyDescent="0.25">
      <c r="B21" s="454"/>
      <c r="C21" s="456"/>
      <c r="D21" s="464"/>
      <c r="E21" s="450" t="s">
        <v>1119</v>
      </c>
      <c r="F21" s="195" t="s">
        <v>1140</v>
      </c>
      <c r="G21" s="47" t="s">
        <v>322</v>
      </c>
      <c r="H21" s="64" t="s">
        <v>991</v>
      </c>
      <c r="I21" s="47" t="s">
        <v>1121</v>
      </c>
      <c r="J21" s="62">
        <v>44197</v>
      </c>
      <c r="K21" s="62">
        <v>44561</v>
      </c>
      <c r="L21" s="67">
        <v>1</v>
      </c>
      <c r="M21" s="228"/>
      <c r="N21" s="229"/>
      <c r="O21" s="227"/>
    </row>
    <row r="22" spans="2:15" s="29" customFormat="1" ht="42.75" x14ac:dyDescent="0.25">
      <c r="B22" s="454"/>
      <c r="C22" s="456"/>
      <c r="D22" s="464"/>
      <c r="E22" s="451"/>
      <c r="F22" s="230" t="s">
        <v>244</v>
      </c>
      <c r="G22" s="64" t="s">
        <v>265</v>
      </c>
      <c r="H22" s="64" t="s">
        <v>991</v>
      </c>
      <c r="I22" s="64" t="s">
        <v>1030</v>
      </c>
      <c r="J22" s="62">
        <v>44197</v>
      </c>
      <c r="K22" s="62">
        <v>44561</v>
      </c>
      <c r="L22" s="67">
        <v>1</v>
      </c>
      <c r="M22" s="228"/>
      <c r="N22" s="229"/>
      <c r="O22" s="227"/>
    </row>
    <row r="23" spans="2:15" s="29" customFormat="1" ht="57" x14ac:dyDescent="0.25">
      <c r="B23" s="454"/>
      <c r="C23" s="456"/>
      <c r="D23" s="464"/>
      <c r="E23" s="182" t="s">
        <v>58</v>
      </c>
      <c r="F23" s="195" t="s">
        <v>241</v>
      </c>
      <c r="G23" s="84" t="s">
        <v>321</v>
      </c>
      <c r="H23" s="64" t="s">
        <v>991</v>
      </c>
      <c r="I23" s="47" t="s">
        <v>240</v>
      </c>
      <c r="J23" s="62">
        <v>44197</v>
      </c>
      <c r="K23" s="62">
        <v>44561</v>
      </c>
      <c r="L23" s="67" t="s">
        <v>129</v>
      </c>
      <c r="M23" s="228"/>
      <c r="N23" s="229"/>
      <c r="O23" s="227"/>
    </row>
    <row r="24" spans="2:15" s="29" customFormat="1" ht="42.75" x14ac:dyDescent="0.25">
      <c r="B24" s="454"/>
      <c r="C24" s="456"/>
      <c r="D24" s="339" t="s">
        <v>843</v>
      </c>
      <c r="E24" s="180" t="s">
        <v>844</v>
      </c>
      <c r="F24" s="189" t="s">
        <v>845</v>
      </c>
      <c r="G24" s="47" t="s">
        <v>70</v>
      </c>
      <c r="H24" s="47" t="s">
        <v>788</v>
      </c>
      <c r="I24" s="47" t="s">
        <v>73</v>
      </c>
      <c r="J24" s="62">
        <v>44197</v>
      </c>
      <c r="K24" s="62">
        <v>44561</v>
      </c>
      <c r="L24" s="92"/>
      <c r="M24" s="228"/>
      <c r="N24" s="229"/>
      <c r="O24" s="227"/>
    </row>
    <row r="25" spans="2:15" s="29" customFormat="1" ht="128.25" x14ac:dyDescent="0.25">
      <c r="B25" s="454"/>
      <c r="C25" s="456"/>
      <c r="D25" s="339"/>
      <c r="E25" s="180" t="s">
        <v>92</v>
      </c>
      <c r="F25" s="189" t="s">
        <v>1122</v>
      </c>
      <c r="G25" s="47" t="s">
        <v>1123</v>
      </c>
      <c r="H25" s="47" t="s">
        <v>896</v>
      </c>
      <c r="I25" s="47" t="s">
        <v>94</v>
      </c>
      <c r="J25" s="62">
        <v>44197</v>
      </c>
      <c r="K25" s="62">
        <v>44561</v>
      </c>
      <c r="L25" s="67">
        <v>1</v>
      </c>
      <c r="M25" s="228"/>
      <c r="N25" s="229"/>
      <c r="O25" s="227"/>
    </row>
    <row r="26" spans="2:15" s="29" customFormat="1" ht="57" x14ac:dyDescent="0.25">
      <c r="B26" s="454"/>
      <c r="C26" s="456"/>
      <c r="D26" s="339"/>
      <c r="E26" s="180" t="s">
        <v>846</v>
      </c>
      <c r="F26" s="190" t="s">
        <v>95</v>
      </c>
      <c r="G26" s="181" t="s">
        <v>96</v>
      </c>
      <c r="H26" s="47" t="s">
        <v>788</v>
      </c>
      <c r="I26" s="181" t="s">
        <v>97</v>
      </c>
      <c r="J26" s="62">
        <v>44197</v>
      </c>
      <c r="K26" s="62">
        <v>44561</v>
      </c>
      <c r="L26" s="67">
        <v>0</v>
      </c>
      <c r="M26" s="228"/>
      <c r="N26" s="229"/>
      <c r="O26" s="227"/>
    </row>
    <row r="27" spans="2:15" s="29" customFormat="1" ht="42.75" x14ac:dyDescent="0.25">
      <c r="B27" s="454"/>
      <c r="C27" s="456"/>
      <c r="D27" s="339"/>
      <c r="E27" s="340" t="s">
        <v>795</v>
      </c>
      <c r="F27" s="190" t="s">
        <v>848</v>
      </c>
      <c r="G27" s="181" t="s">
        <v>103</v>
      </c>
      <c r="H27" s="47" t="s">
        <v>788</v>
      </c>
      <c r="I27" s="181" t="s">
        <v>104</v>
      </c>
      <c r="J27" s="62">
        <v>44197</v>
      </c>
      <c r="K27" s="62">
        <v>44561</v>
      </c>
      <c r="L27" s="67">
        <v>1</v>
      </c>
      <c r="M27" s="228"/>
      <c r="N27" s="229"/>
      <c r="O27" s="227"/>
    </row>
    <row r="28" spans="2:15" s="29" customFormat="1" ht="71.25" x14ac:dyDescent="0.25">
      <c r="B28" s="454"/>
      <c r="C28" s="456"/>
      <c r="D28" s="339"/>
      <c r="E28" s="340"/>
      <c r="F28" s="189" t="s">
        <v>1124</v>
      </c>
      <c r="G28" s="47" t="s">
        <v>587</v>
      </c>
      <c r="H28" s="47" t="s">
        <v>788</v>
      </c>
      <c r="I28" s="47" t="s">
        <v>588</v>
      </c>
      <c r="J28" s="62">
        <v>44197</v>
      </c>
      <c r="K28" s="62">
        <v>44561</v>
      </c>
      <c r="L28" s="67">
        <v>1</v>
      </c>
      <c r="M28" s="228"/>
      <c r="N28" s="229"/>
      <c r="O28" s="227"/>
    </row>
    <row r="29" spans="2:15" s="29" customFormat="1" ht="71.25" x14ac:dyDescent="0.25">
      <c r="B29" s="454"/>
      <c r="C29" s="456"/>
      <c r="D29" s="339"/>
      <c r="E29" s="340"/>
      <c r="F29" s="189" t="s">
        <v>1010</v>
      </c>
      <c r="G29" s="47" t="s">
        <v>587</v>
      </c>
      <c r="H29" s="47" t="s">
        <v>788</v>
      </c>
      <c r="I29" s="47" t="s">
        <v>588</v>
      </c>
      <c r="J29" s="62">
        <v>44197</v>
      </c>
      <c r="K29" s="62">
        <v>44561</v>
      </c>
      <c r="L29" s="67">
        <v>4</v>
      </c>
      <c r="M29" s="228"/>
      <c r="N29" s="229"/>
      <c r="O29" s="227"/>
    </row>
    <row r="30" spans="2:15" s="29" customFormat="1" ht="71.25" x14ac:dyDescent="0.25">
      <c r="B30" s="454"/>
      <c r="C30" s="456"/>
      <c r="D30" s="339"/>
      <c r="E30" s="340"/>
      <c r="F30" s="189" t="s">
        <v>618</v>
      </c>
      <c r="G30" s="47" t="s">
        <v>587</v>
      </c>
      <c r="H30" s="47" t="s">
        <v>788</v>
      </c>
      <c r="I30" s="47" t="s">
        <v>588</v>
      </c>
      <c r="J30" s="62">
        <v>44197</v>
      </c>
      <c r="K30" s="62">
        <v>44561</v>
      </c>
      <c r="L30" s="67">
        <v>2</v>
      </c>
      <c r="M30" s="228"/>
      <c r="N30" s="229"/>
      <c r="O30" s="227"/>
    </row>
    <row r="31" spans="2:15" s="29" customFormat="1" ht="42.75" x14ac:dyDescent="0.25">
      <c r="B31" s="455"/>
      <c r="C31" s="370"/>
      <c r="D31" s="339"/>
      <c r="E31" s="180" t="s">
        <v>1125</v>
      </c>
      <c r="F31" s="189" t="s">
        <v>850</v>
      </c>
      <c r="G31" s="47" t="s">
        <v>851</v>
      </c>
      <c r="H31" s="47" t="s">
        <v>413</v>
      </c>
      <c r="I31" s="47" t="s">
        <v>853</v>
      </c>
      <c r="J31" s="62">
        <v>44197</v>
      </c>
      <c r="K31" s="62">
        <v>44561</v>
      </c>
      <c r="L31" s="67">
        <v>4</v>
      </c>
      <c r="M31" s="228"/>
      <c r="N31" s="229"/>
      <c r="O31" s="227"/>
    </row>
    <row r="32" spans="2:15" s="29" customFormat="1" ht="85.5" x14ac:dyDescent="0.25">
      <c r="B32" s="453">
        <v>2</v>
      </c>
      <c r="C32" s="369" t="s">
        <v>342</v>
      </c>
      <c r="D32" s="449" t="s">
        <v>1141</v>
      </c>
      <c r="E32" s="356" t="s">
        <v>1142</v>
      </c>
      <c r="F32" s="189" t="s">
        <v>67</v>
      </c>
      <c r="G32" s="47" t="s">
        <v>69</v>
      </c>
      <c r="H32" s="64" t="s">
        <v>991</v>
      </c>
      <c r="I32" s="47" t="s">
        <v>72</v>
      </c>
      <c r="J32" s="62">
        <v>44197</v>
      </c>
      <c r="K32" s="62">
        <v>44561</v>
      </c>
      <c r="L32" s="67" t="s">
        <v>129</v>
      </c>
      <c r="M32" s="92"/>
      <c r="N32" s="122" t="e">
        <f>+M32/L32</f>
        <v>#VALUE!</v>
      </c>
      <c r="O32" s="123" t="e">
        <f t="shared" ref="O32:O41" si="0">IF(N32&lt;=40%,"DEFICIENTE",IF(N32&lt;=60%,"ACEPTABLE",IF(N32&lt;=100%,"BUENO")))</f>
        <v>#VALUE!</v>
      </c>
    </row>
    <row r="33" spans="2:15" s="29" customFormat="1" ht="99.75" x14ac:dyDescent="0.25">
      <c r="B33" s="454"/>
      <c r="C33" s="456"/>
      <c r="D33" s="449"/>
      <c r="E33" s="356"/>
      <c r="F33" s="189" t="s">
        <v>297</v>
      </c>
      <c r="G33" s="47" t="s">
        <v>70</v>
      </c>
      <c r="H33" s="64" t="s">
        <v>991</v>
      </c>
      <c r="I33" s="47" t="s">
        <v>73</v>
      </c>
      <c r="J33" s="62">
        <v>44197</v>
      </c>
      <c r="K33" s="62">
        <v>44561</v>
      </c>
      <c r="L33" s="67">
        <v>12</v>
      </c>
      <c r="M33" s="92"/>
      <c r="N33" s="122">
        <f>+M33/L33</f>
        <v>0</v>
      </c>
      <c r="O33" s="123" t="str">
        <f t="shared" si="0"/>
        <v>DEFICIENTE</v>
      </c>
    </row>
    <row r="34" spans="2:15" ht="54" x14ac:dyDescent="0.25">
      <c r="B34" s="454"/>
      <c r="C34" s="456"/>
      <c r="D34" s="463" t="s">
        <v>692</v>
      </c>
      <c r="E34" s="182" t="s">
        <v>469</v>
      </c>
      <c r="F34" s="196" t="s">
        <v>468</v>
      </c>
      <c r="G34" s="64" t="s">
        <v>467</v>
      </c>
      <c r="H34" s="64" t="s">
        <v>993</v>
      </c>
      <c r="I34" s="64" t="s">
        <v>466</v>
      </c>
      <c r="J34" s="62">
        <v>44197</v>
      </c>
      <c r="K34" s="62">
        <v>44561</v>
      </c>
      <c r="L34" s="67">
        <v>1</v>
      </c>
      <c r="M34" s="67"/>
      <c r="N34" s="122">
        <f t="shared" ref="N34:N41" si="1">+M34/L34</f>
        <v>0</v>
      </c>
      <c r="O34" s="123" t="str">
        <f t="shared" si="0"/>
        <v>DEFICIENTE</v>
      </c>
    </row>
    <row r="35" spans="2:15" ht="28.5" x14ac:dyDescent="0.25">
      <c r="B35" s="454"/>
      <c r="C35" s="456"/>
      <c r="D35" s="464"/>
      <c r="E35" s="450" t="s">
        <v>465</v>
      </c>
      <c r="F35" s="196" t="s">
        <v>464</v>
      </c>
      <c r="G35" s="64" t="s">
        <v>463</v>
      </c>
      <c r="H35" s="64" t="s">
        <v>991</v>
      </c>
      <c r="I35" s="64" t="s">
        <v>462</v>
      </c>
      <c r="J35" s="62">
        <v>44197</v>
      </c>
      <c r="K35" s="62">
        <v>44561</v>
      </c>
      <c r="L35" s="67">
        <v>4</v>
      </c>
      <c r="M35" s="67"/>
      <c r="N35" s="122">
        <f t="shared" si="1"/>
        <v>0</v>
      </c>
      <c r="O35" s="123" t="str">
        <f t="shared" si="0"/>
        <v>DEFICIENTE</v>
      </c>
    </row>
    <row r="36" spans="2:15" ht="78.75" customHeight="1" x14ac:dyDescent="0.25">
      <c r="B36" s="454"/>
      <c r="C36" s="456"/>
      <c r="D36" s="464"/>
      <c r="E36" s="452"/>
      <c r="F36" s="196" t="s">
        <v>461</v>
      </c>
      <c r="G36" s="64" t="s">
        <v>460</v>
      </c>
      <c r="H36" s="64" t="s">
        <v>991</v>
      </c>
      <c r="I36" s="64" t="s">
        <v>459</v>
      </c>
      <c r="J36" s="62">
        <v>44197</v>
      </c>
      <c r="K36" s="62">
        <v>44561</v>
      </c>
      <c r="L36" s="67">
        <v>12</v>
      </c>
      <c r="M36" s="67"/>
      <c r="N36" s="122">
        <f t="shared" si="1"/>
        <v>0</v>
      </c>
      <c r="O36" s="123" t="str">
        <f t="shared" si="0"/>
        <v>DEFICIENTE</v>
      </c>
    </row>
    <row r="37" spans="2:15" ht="42.75" x14ac:dyDescent="0.25">
      <c r="B37" s="454"/>
      <c r="C37" s="456"/>
      <c r="D37" s="464"/>
      <c r="E37" s="182" t="s">
        <v>458</v>
      </c>
      <c r="F37" s="196" t="s">
        <v>457</v>
      </c>
      <c r="G37" s="64" t="s">
        <v>456</v>
      </c>
      <c r="H37" s="64" t="s">
        <v>991</v>
      </c>
      <c r="I37" s="64" t="s">
        <v>352</v>
      </c>
      <c r="J37" s="62">
        <v>44197</v>
      </c>
      <c r="K37" s="62">
        <v>44561</v>
      </c>
      <c r="L37" s="67">
        <v>1</v>
      </c>
      <c r="M37" s="67"/>
      <c r="N37" s="122">
        <f t="shared" si="1"/>
        <v>0</v>
      </c>
      <c r="O37" s="123" t="str">
        <f t="shared" si="0"/>
        <v>DEFICIENTE</v>
      </c>
    </row>
    <row r="38" spans="2:15" ht="57" x14ac:dyDescent="0.25">
      <c r="B38" s="454"/>
      <c r="C38" s="456"/>
      <c r="D38" s="464"/>
      <c r="E38" s="182" t="s">
        <v>455</v>
      </c>
      <c r="F38" s="196" t="s">
        <v>454</v>
      </c>
      <c r="G38" s="64" t="s">
        <v>453</v>
      </c>
      <c r="H38" s="64" t="s">
        <v>991</v>
      </c>
      <c r="I38" s="64" t="s">
        <v>452</v>
      </c>
      <c r="J38" s="62">
        <v>44197</v>
      </c>
      <c r="K38" s="62">
        <v>44561</v>
      </c>
      <c r="L38" s="67">
        <v>12</v>
      </c>
      <c r="M38" s="67"/>
      <c r="N38" s="122">
        <f t="shared" si="1"/>
        <v>0</v>
      </c>
      <c r="O38" s="123" t="str">
        <f t="shared" si="0"/>
        <v>DEFICIENTE</v>
      </c>
    </row>
    <row r="39" spans="2:15" ht="57" x14ac:dyDescent="0.25">
      <c r="B39" s="454"/>
      <c r="C39" s="456"/>
      <c r="D39" s="464"/>
      <c r="E39" s="182" t="s">
        <v>451</v>
      </c>
      <c r="F39" s="196" t="s">
        <v>450</v>
      </c>
      <c r="G39" s="64" t="s">
        <v>449</v>
      </c>
      <c r="H39" s="64" t="s">
        <v>991</v>
      </c>
      <c r="I39" s="64" t="s">
        <v>448</v>
      </c>
      <c r="J39" s="62">
        <v>44197</v>
      </c>
      <c r="K39" s="62">
        <v>44561</v>
      </c>
      <c r="L39" s="67">
        <v>4</v>
      </c>
      <c r="M39" s="67"/>
      <c r="N39" s="122">
        <f t="shared" si="1"/>
        <v>0</v>
      </c>
      <c r="O39" s="123" t="str">
        <f t="shared" si="0"/>
        <v>DEFICIENTE</v>
      </c>
    </row>
    <row r="40" spans="2:15" ht="85.5" x14ac:dyDescent="0.25">
      <c r="B40" s="455"/>
      <c r="C40" s="370"/>
      <c r="D40" s="448"/>
      <c r="E40" s="182" t="s">
        <v>447</v>
      </c>
      <c r="F40" s="196" t="s">
        <v>446</v>
      </c>
      <c r="G40" s="64" t="s">
        <v>445</v>
      </c>
      <c r="H40" s="64" t="s">
        <v>991</v>
      </c>
      <c r="I40" s="64" t="s">
        <v>444</v>
      </c>
      <c r="J40" s="62">
        <v>44197</v>
      </c>
      <c r="K40" s="62">
        <v>44561</v>
      </c>
      <c r="L40" s="67">
        <v>3</v>
      </c>
      <c r="M40" s="67"/>
      <c r="N40" s="122">
        <f t="shared" si="1"/>
        <v>0</v>
      </c>
      <c r="O40" s="123" t="str">
        <f t="shared" si="0"/>
        <v>DEFICIENTE</v>
      </c>
    </row>
    <row r="41" spans="2:15" ht="162.75" customHeight="1" x14ac:dyDescent="0.25">
      <c r="B41" s="274">
        <v>3</v>
      </c>
      <c r="C41" s="263" t="s">
        <v>108</v>
      </c>
      <c r="D41" s="242" t="s">
        <v>118</v>
      </c>
      <c r="E41" s="182" t="s">
        <v>113</v>
      </c>
      <c r="F41" s="196" t="s">
        <v>114</v>
      </c>
      <c r="G41" s="64" t="s">
        <v>115</v>
      </c>
      <c r="H41" s="64" t="s">
        <v>991</v>
      </c>
      <c r="I41" s="64" t="s">
        <v>116</v>
      </c>
      <c r="J41" s="62">
        <v>44197</v>
      </c>
      <c r="K41" s="62">
        <v>44561</v>
      </c>
      <c r="L41" s="67" t="s">
        <v>129</v>
      </c>
      <c r="M41" s="231"/>
      <c r="N41" s="122" t="e">
        <f t="shared" si="1"/>
        <v>#VALUE!</v>
      </c>
      <c r="O41" s="123" t="e">
        <f t="shared" si="0"/>
        <v>#VALUE!</v>
      </c>
    </row>
  </sheetData>
  <mergeCells count="33">
    <mergeCell ref="B1:O1"/>
    <mergeCell ref="B2:O2"/>
    <mergeCell ref="B3:O3"/>
    <mergeCell ref="E7:E8"/>
    <mergeCell ref="B7:B8"/>
    <mergeCell ref="D4:I4"/>
    <mergeCell ref="C7:C8"/>
    <mergeCell ref="D7:D8"/>
    <mergeCell ref="F7:F8"/>
    <mergeCell ref="G7:G8"/>
    <mergeCell ref="H7:H8"/>
    <mergeCell ref="M7:O7"/>
    <mergeCell ref="I7:I8"/>
    <mergeCell ref="J7:K7"/>
    <mergeCell ref="L7:L8"/>
    <mergeCell ref="B5:L5"/>
    <mergeCell ref="E21:E22"/>
    <mergeCell ref="D24:D31"/>
    <mergeCell ref="E27:E30"/>
    <mergeCell ref="B9:B31"/>
    <mergeCell ref="C9:C31"/>
    <mergeCell ref="D9:D12"/>
    <mergeCell ref="D13:D18"/>
    <mergeCell ref="D20:D23"/>
    <mergeCell ref="E9:E12"/>
    <mergeCell ref="E14:E16"/>
    <mergeCell ref="E17:E18"/>
    <mergeCell ref="B32:B40"/>
    <mergeCell ref="C32:C40"/>
    <mergeCell ref="D32:D33"/>
    <mergeCell ref="E32:E33"/>
    <mergeCell ref="D34:D40"/>
    <mergeCell ref="E35:E36"/>
  </mergeCells>
  <conditionalFormatting sqref="O32:O41">
    <cfRule type="containsText" dxfId="17" priority="14" operator="containsText" text="BUENO">
      <formula>NOT(ISERROR(SEARCH("BUENO",O32)))</formula>
    </cfRule>
    <cfRule type="containsText" dxfId="16" priority="15" operator="containsText" text="ACEPTABLE">
      <formula>NOT(ISERROR(SEARCH("ACEPTABLE",O32)))</formula>
    </cfRule>
    <cfRule type="containsText" dxfId="15" priority="16" operator="containsText" text="DEFICIENTE">
      <formula>NOT(ISERROR(SEARCH("DEFICIENTE",O32)))</formula>
    </cfRule>
    <cfRule type="cellIs" dxfId="14" priority="17" stopIfTrue="1" operator="between">
      <formula>1.00000001</formula>
      <formula>1.5</formula>
    </cfRule>
    <cfRule type="cellIs" dxfId="13" priority="18" stopIfTrue="1" operator="greaterThan">
      <formula>1.5</formula>
    </cfRule>
  </conditionalFormatting>
  <conditionalFormatting sqref="O32:O41">
    <cfRule type="expression" dxfId="12" priority="13" stopIfTrue="1">
      <formula>O32="FALTA DATO"</formula>
    </cfRule>
  </conditionalFormatting>
  <conditionalFormatting sqref="O32:O41">
    <cfRule type="expression" dxfId="11" priority="12" stopIfTrue="1">
      <formula>O32="NO INICIADA"</formula>
    </cfRule>
  </conditionalFormatting>
  <conditionalFormatting sqref="O32:O41">
    <cfRule type="expression" dxfId="10" priority="9" stopIfTrue="1">
      <formula>O32="GESTION NORMAL"</formula>
    </cfRule>
    <cfRule type="expression" dxfId="9" priority="10" stopIfTrue="1">
      <formula>#REF!="TERMINADA"</formula>
    </cfRule>
    <cfRule type="expression" dxfId="8" priority="11" stopIfTrue="1">
      <formula>O32="ATRASADA"</formula>
    </cfRule>
  </conditionalFormatting>
  <conditionalFormatting sqref="O32:O41">
    <cfRule type="containsText" dxfId="7" priority="4" operator="containsText" text="CUMPLIDA">
      <formula>NOT(ISERROR(SEARCH("CUMPLIDA",O32)))</formula>
    </cfRule>
    <cfRule type="containsText" dxfId="6" priority="5" operator="containsText" text="GESTION NORMAL">
      <formula>NOT(ISERROR(SEARCH("GESTION NORMAL",O32)))</formula>
    </cfRule>
    <cfRule type="containsText" dxfId="5" priority="6" operator="containsText" text="ATRASADA">
      <formula>NOT(ISERROR(SEARCH("ATRASADA",O32)))</formula>
    </cfRule>
    <cfRule type="containsText" dxfId="4" priority="7" operator="containsText" text="NO INICIADA">
      <formula>NOT(ISERROR(SEARCH("NO INICIADA",O32)))</formula>
    </cfRule>
    <cfRule type="containsText" dxfId="3" priority="8" operator="containsText" text="NO PROGRAMADA">
      <formula>NOT(ISERROR(SEARCH("NO PROGRAMADA",O32)))</formula>
    </cfRule>
  </conditionalFormatting>
  <conditionalFormatting sqref="O32:O41">
    <cfRule type="containsText" dxfId="2" priority="1" operator="containsText" text="GESTION NORMAL">
      <formula>NOT(ISERROR(SEARCH("GESTION NORMAL",O32)))</formula>
    </cfRule>
    <cfRule type="containsText" dxfId="1" priority="2" operator="containsText" text="NO INICIADO">
      <formula>NOT(ISERROR(SEARCH("NO INICIADO",O32)))</formula>
    </cfRule>
    <cfRule type="containsText" dxfId="0" priority="3" operator="containsText" text="NO PROGRAMADO">
      <formula>NOT(ISERROR(SEARCH("NO PROGRAMADO",O32)))</formula>
    </cfRule>
  </conditionalFormatting>
  <pageMargins left="0.7" right="0.7" top="0.75" bottom="0.75" header="0.3" footer="0.3"/>
  <pageSetup scale="2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35"/>
  <sheetViews>
    <sheetView showGridLines="0" view="pageBreakPreview" topLeftCell="A127" zoomScale="70" zoomScaleNormal="70" zoomScaleSheetLayoutView="70" workbookViewId="0">
      <selection activeCell="B135" sqref="B135:G135"/>
    </sheetView>
  </sheetViews>
  <sheetFormatPr baseColWidth="10" defaultColWidth="11.42578125" defaultRowHeight="13.5" x14ac:dyDescent="0.25"/>
  <cols>
    <col min="1" max="1" width="5.140625" style="1" customWidth="1"/>
    <col min="2" max="2" width="11.42578125" style="1"/>
    <col min="3" max="3" width="26" style="1" customWidth="1"/>
    <col min="4" max="4" width="22" style="1" customWidth="1"/>
    <col min="5" max="5" width="42.5703125" style="1" customWidth="1"/>
    <col min="6" max="6" width="44.5703125" style="1" customWidth="1"/>
    <col min="7" max="7" width="35" style="1" customWidth="1"/>
    <col min="8" max="8" width="30.42578125" style="1" customWidth="1"/>
    <col min="9" max="9" width="38.140625" style="2" customWidth="1"/>
    <col min="10" max="10" width="14.5703125" style="43" customWidth="1"/>
    <col min="11" max="11" width="14.28515625" style="43" customWidth="1"/>
    <col min="12" max="12" width="25.28515625" style="3" customWidth="1"/>
    <col min="13" max="13" width="18.7109375" style="1" hidden="1" customWidth="1"/>
    <col min="14" max="14" width="11.42578125" style="1" hidden="1" customWidth="1"/>
    <col min="15" max="15" width="16.28515625" style="1" hidden="1" customWidth="1"/>
    <col min="16" max="16384" width="11.42578125" style="1"/>
  </cols>
  <sheetData>
    <row r="2" spans="2:15" ht="38.25" customHeight="1" x14ac:dyDescent="0.45">
      <c r="B2" s="294" t="s">
        <v>263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2:15" ht="31.5" customHeight="1" x14ac:dyDescent="0.45">
      <c r="B3" s="294" t="s">
        <v>1033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26"/>
      <c r="N3" s="294"/>
      <c r="O3" s="294"/>
    </row>
    <row r="4" spans="2:15" ht="28.5" customHeight="1" x14ac:dyDescent="0.45">
      <c r="B4" s="294" t="s">
        <v>619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26"/>
      <c r="N4" s="294"/>
      <c r="O4" s="294"/>
    </row>
    <row r="5" spans="2:15" ht="28.5" customHeight="1" x14ac:dyDescent="0.45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2:15" s="18" customFormat="1" ht="34.5" customHeight="1" x14ac:dyDescent="0.45"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19"/>
      <c r="N6" s="19"/>
    </row>
    <row r="7" spans="2:15" x14ac:dyDescent="0.25">
      <c r="B7" s="108"/>
      <c r="C7" s="46"/>
      <c r="D7" s="46"/>
      <c r="E7" s="46"/>
      <c r="F7" s="108"/>
      <c r="G7" s="108"/>
      <c r="H7" s="108"/>
      <c r="I7" s="41"/>
      <c r="J7" s="74"/>
      <c r="K7" s="74"/>
      <c r="L7" s="45"/>
      <c r="M7" s="108"/>
      <c r="N7" s="44"/>
    </row>
    <row r="8" spans="2:15" s="202" customFormat="1" ht="15" customHeight="1" x14ac:dyDescent="0.25">
      <c r="B8" s="332" t="s">
        <v>7</v>
      </c>
      <c r="C8" s="332" t="s">
        <v>8</v>
      </c>
      <c r="D8" s="332" t="s">
        <v>13</v>
      </c>
      <c r="E8" s="295" t="s">
        <v>12</v>
      </c>
      <c r="F8" s="335" t="s">
        <v>6</v>
      </c>
      <c r="G8" s="351" t="s">
        <v>4</v>
      </c>
      <c r="H8" s="335" t="s">
        <v>3</v>
      </c>
      <c r="I8" s="335" t="s">
        <v>5</v>
      </c>
      <c r="J8" s="352" t="s">
        <v>990</v>
      </c>
      <c r="K8" s="352"/>
      <c r="L8" s="335" t="s">
        <v>11</v>
      </c>
      <c r="M8" s="299" t="s">
        <v>260</v>
      </c>
      <c r="N8" s="299"/>
      <c r="O8" s="350"/>
    </row>
    <row r="9" spans="2:15" s="202" customFormat="1" ht="47.25" x14ac:dyDescent="0.25">
      <c r="B9" s="332"/>
      <c r="C9" s="332"/>
      <c r="D9" s="332"/>
      <c r="E9" s="333"/>
      <c r="F9" s="335"/>
      <c r="G9" s="351"/>
      <c r="H9" s="335"/>
      <c r="I9" s="335"/>
      <c r="J9" s="252" t="s">
        <v>1</v>
      </c>
      <c r="K9" s="252" t="s">
        <v>0</v>
      </c>
      <c r="L9" s="335"/>
      <c r="M9" s="203" t="s">
        <v>258</v>
      </c>
      <c r="N9" s="204" t="s">
        <v>257</v>
      </c>
      <c r="O9" s="205" t="s">
        <v>256</v>
      </c>
    </row>
    <row r="10" spans="2:15" ht="57" customHeight="1" x14ac:dyDescent="0.25">
      <c r="B10" s="361">
        <v>1</v>
      </c>
      <c r="C10" s="353" t="s">
        <v>63</v>
      </c>
      <c r="D10" s="336" t="s">
        <v>136</v>
      </c>
      <c r="E10" s="171" t="s">
        <v>138</v>
      </c>
      <c r="F10" s="73" t="s">
        <v>145</v>
      </c>
      <c r="G10" s="47" t="s">
        <v>146</v>
      </c>
      <c r="H10" s="47" t="s">
        <v>71</v>
      </c>
      <c r="I10" s="47" t="s">
        <v>147</v>
      </c>
      <c r="J10" s="62">
        <v>44197</v>
      </c>
      <c r="K10" s="62">
        <v>44561</v>
      </c>
      <c r="L10" s="47">
        <v>1</v>
      </c>
      <c r="M10" s="47">
        <v>0</v>
      </c>
      <c r="N10" s="75">
        <f>+M10/L10</f>
        <v>0</v>
      </c>
      <c r="O10" s="47" t="str">
        <f>IF(N10&lt;=40%,"DEFICIENTE",IF(N10&lt;=60%,"ACEPTABLE",IF(N10&lt;=100%,"BUENO")))</f>
        <v>DEFICIENTE</v>
      </c>
    </row>
    <row r="11" spans="2:15" ht="45.75" customHeight="1" x14ac:dyDescent="0.25">
      <c r="B11" s="362"/>
      <c r="C11" s="354"/>
      <c r="D11" s="337"/>
      <c r="E11" s="171" t="s">
        <v>139</v>
      </c>
      <c r="F11" s="73" t="s">
        <v>148</v>
      </c>
      <c r="G11" s="47" t="s">
        <v>149</v>
      </c>
      <c r="H11" s="47" t="s">
        <v>71</v>
      </c>
      <c r="I11" s="47" t="s">
        <v>150</v>
      </c>
      <c r="J11" s="62">
        <v>44197</v>
      </c>
      <c r="K11" s="62">
        <v>44561</v>
      </c>
      <c r="L11" s="47">
        <v>1</v>
      </c>
      <c r="M11" s="47">
        <v>0</v>
      </c>
      <c r="N11" s="75">
        <f>+M11/L11</f>
        <v>0</v>
      </c>
      <c r="O11" s="47" t="str">
        <f>IF(N11&lt;=40%,"DEFICIENTE",IF(N11&lt;=60%,"ACEPTABLE",IF(N11&lt;=100%,"BUENO")))</f>
        <v>DEFICIENTE</v>
      </c>
    </row>
    <row r="12" spans="2:15" ht="63" customHeight="1" x14ac:dyDescent="0.25">
      <c r="B12" s="362"/>
      <c r="C12" s="354"/>
      <c r="D12" s="337"/>
      <c r="E12" s="171" t="s">
        <v>140</v>
      </c>
      <c r="F12" s="73" t="s">
        <v>151</v>
      </c>
      <c r="G12" s="47" t="s">
        <v>152</v>
      </c>
      <c r="H12" s="47" t="s">
        <v>71</v>
      </c>
      <c r="I12" s="47" t="s">
        <v>153</v>
      </c>
      <c r="J12" s="62">
        <v>44197</v>
      </c>
      <c r="K12" s="62">
        <v>44561</v>
      </c>
      <c r="L12" s="47">
        <v>1</v>
      </c>
      <c r="M12" s="47">
        <v>0</v>
      </c>
      <c r="N12" s="75">
        <f>+M12/L12</f>
        <v>0</v>
      </c>
      <c r="O12" s="47" t="str">
        <f>IF(N12&lt;=40%,"DEFICIENTE",IF(N12&lt;=60%,"ACEPTABLE",IF(N12&lt;=100%,"BUENO")))</f>
        <v>DEFICIENTE</v>
      </c>
    </row>
    <row r="13" spans="2:15" ht="44.25" customHeight="1" x14ac:dyDescent="0.25">
      <c r="B13" s="362"/>
      <c r="C13" s="354"/>
      <c r="D13" s="337"/>
      <c r="E13" s="171" t="s">
        <v>141</v>
      </c>
      <c r="F13" s="73" t="s">
        <v>156</v>
      </c>
      <c r="G13" s="47" t="s">
        <v>154</v>
      </c>
      <c r="H13" s="47" t="s">
        <v>71</v>
      </c>
      <c r="I13" s="47" t="s">
        <v>155</v>
      </c>
      <c r="J13" s="62">
        <v>44197</v>
      </c>
      <c r="K13" s="62">
        <v>44561</v>
      </c>
      <c r="L13" s="47">
        <v>1</v>
      </c>
      <c r="M13" s="47">
        <v>0</v>
      </c>
      <c r="N13" s="75">
        <f>+M13/L13</f>
        <v>0</v>
      </c>
      <c r="O13" s="47" t="str">
        <f>IF(N13&lt;=40%,"DEFICIENTE",IF(N13&lt;=60%,"ACEPTABLE",IF(N13&lt;=100%,"BUENO")))</f>
        <v>DEFICIENTE</v>
      </c>
    </row>
    <row r="14" spans="2:15" ht="45" customHeight="1" x14ac:dyDescent="0.25">
      <c r="B14" s="362"/>
      <c r="C14" s="354"/>
      <c r="D14" s="337"/>
      <c r="E14" s="171" t="s">
        <v>142</v>
      </c>
      <c r="F14" s="73" t="s">
        <v>157</v>
      </c>
      <c r="G14" s="47" t="s">
        <v>158</v>
      </c>
      <c r="H14" s="47" t="s">
        <v>71</v>
      </c>
      <c r="I14" s="47" t="s">
        <v>159</v>
      </c>
      <c r="J14" s="62">
        <v>44197</v>
      </c>
      <c r="K14" s="62">
        <v>44561</v>
      </c>
      <c r="L14" s="47">
        <v>1</v>
      </c>
      <c r="M14" s="47">
        <v>0</v>
      </c>
      <c r="N14" s="75">
        <f>+M14/L14</f>
        <v>0</v>
      </c>
      <c r="O14" s="47" t="str">
        <f>IF(N14&lt;=40%,"DEFICIENTE",IF(N14&lt;=60%,"ACEPTABLE",IF(N14&lt;=100%,"BUENO")))</f>
        <v>DEFICIENTE</v>
      </c>
    </row>
    <row r="15" spans="2:15" ht="45" customHeight="1" x14ac:dyDescent="0.25">
      <c r="B15" s="362"/>
      <c r="C15" s="354"/>
      <c r="D15" s="337"/>
      <c r="E15" s="278" t="s">
        <v>1035</v>
      </c>
      <c r="F15" s="73" t="s">
        <v>1058</v>
      </c>
      <c r="G15" s="47" t="s">
        <v>1059</v>
      </c>
      <c r="H15" s="47" t="s">
        <v>71</v>
      </c>
      <c r="I15" s="47" t="s">
        <v>1060</v>
      </c>
      <c r="J15" s="62">
        <v>44197</v>
      </c>
      <c r="K15" s="62">
        <v>44561</v>
      </c>
      <c r="L15" s="47">
        <v>1</v>
      </c>
      <c r="M15" s="47"/>
      <c r="N15" s="75"/>
      <c r="O15" s="47"/>
    </row>
    <row r="16" spans="2:15" ht="57.6" customHeight="1" x14ac:dyDescent="0.25">
      <c r="B16" s="362"/>
      <c r="C16" s="354"/>
      <c r="D16" s="338"/>
      <c r="E16" s="278" t="s">
        <v>1035</v>
      </c>
      <c r="F16" s="73" t="s">
        <v>1061</v>
      </c>
      <c r="G16" s="47" t="s">
        <v>1062</v>
      </c>
      <c r="H16" s="47" t="s">
        <v>71</v>
      </c>
      <c r="I16" s="47" t="s">
        <v>1064</v>
      </c>
      <c r="J16" s="62">
        <v>44197</v>
      </c>
      <c r="K16" s="62">
        <v>44561</v>
      </c>
      <c r="L16" s="47" t="s">
        <v>1063</v>
      </c>
      <c r="M16" s="47"/>
      <c r="N16" s="75"/>
      <c r="O16" s="47"/>
    </row>
    <row r="17" spans="2:15" ht="36.75" customHeight="1" x14ac:dyDescent="0.25">
      <c r="B17" s="362"/>
      <c r="C17" s="354"/>
      <c r="D17" s="347" t="s">
        <v>816</v>
      </c>
      <c r="E17" s="348" t="s">
        <v>817</v>
      </c>
      <c r="F17" s="76" t="s">
        <v>563</v>
      </c>
      <c r="G17" s="106" t="s">
        <v>562</v>
      </c>
      <c r="H17" s="63" t="s">
        <v>718</v>
      </c>
      <c r="I17" s="64" t="s">
        <v>1002</v>
      </c>
      <c r="J17" s="62">
        <v>44197</v>
      </c>
      <c r="K17" s="62">
        <v>44561</v>
      </c>
      <c r="L17" s="77">
        <v>1</v>
      </c>
      <c r="M17" s="47">
        <v>0</v>
      </c>
      <c r="N17" s="47">
        <f t="shared" ref="N17:N18" si="0">+M17/L17</f>
        <v>0</v>
      </c>
      <c r="O17" s="47" t="str">
        <f t="shared" ref="O17:O18" si="1">IF(N17&lt;=40%,"DEFICIENTE",IF(N17&lt;=60%,"ACEPTABLE",IF(N17&lt;=100%,"BUENO")))</f>
        <v>DEFICIENTE</v>
      </c>
    </row>
    <row r="18" spans="2:15" ht="42" customHeight="1" x14ac:dyDescent="0.25">
      <c r="B18" s="362"/>
      <c r="C18" s="354"/>
      <c r="D18" s="347"/>
      <c r="E18" s="348"/>
      <c r="F18" s="76" t="s">
        <v>561</v>
      </c>
      <c r="G18" s="106" t="s">
        <v>560</v>
      </c>
      <c r="H18" s="63" t="s">
        <v>718</v>
      </c>
      <c r="I18" s="64" t="s">
        <v>559</v>
      </c>
      <c r="J18" s="62">
        <v>44197</v>
      </c>
      <c r="K18" s="62">
        <v>44561</v>
      </c>
      <c r="L18" s="77">
        <v>8</v>
      </c>
      <c r="M18" s="63">
        <v>0</v>
      </c>
      <c r="N18" s="47">
        <f t="shared" si="0"/>
        <v>0</v>
      </c>
      <c r="O18" s="47" t="str">
        <f t="shared" si="1"/>
        <v>DEFICIENTE</v>
      </c>
    </row>
    <row r="19" spans="2:15" ht="61.5" customHeight="1" x14ac:dyDescent="0.25">
      <c r="B19" s="362"/>
      <c r="C19" s="354"/>
      <c r="D19" s="336" t="s">
        <v>818</v>
      </c>
      <c r="E19" s="171" t="s">
        <v>98</v>
      </c>
      <c r="F19" s="73" t="s">
        <v>99</v>
      </c>
      <c r="G19" s="47" t="s">
        <v>100</v>
      </c>
      <c r="H19" s="47" t="s">
        <v>819</v>
      </c>
      <c r="I19" s="47" t="s">
        <v>101</v>
      </c>
      <c r="J19" s="62">
        <v>44197</v>
      </c>
      <c r="K19" s="62">
        <v>44561</v>
      </c>
      <c r="L19" s="47">
        <v>2</v>
      </c>
      <c r="M19" s="47">
        <v>0</v>
      </c>
      <c r="N19" s="75">
        <f>+M19/L19</f>
        <v>0</v>
      </c>
      <c r="O19" s="47" t="str">
        <f>IF(N19&lt;=40%,"DEFICIENTE",IF(N19&lt;=60%,"ACEPTABLE",IF(N19&lt;=100%,"BUENO")))</f>
        <v>DEFICIENTE</v>
      </c>
    </row>
    <row r="20" spans="2:15" ht="66" customHeight="1" x14ac:dyDescent="0.25">
      <c r="B20" s="362"/>
      <c r="C20" s="354"/>
      <c r="D20" s="337"/>
      <c r="E20" s="340" t="s">
        <v>777</v>
      </c>
      <c r="F20" s="73" t="s">
        <v>996</v>
      </c>
      <c r="G20" s="47" t="s">
        <v>657</v>
      </c>
      <c r="H20" s="47" t="s">
        <v>819</v>
      </c>
      <c r="I20" s="47" t="s">
        <v>73</v>
      </c>
      <c r="J20" s="62">
        <v>44197</v>
      </c>
      <c r="K20" s="62">
        <v>44561</v>
      </c>
      <c r="L20" s="47">
        <v>3</v>
      </c>
      <c r="M20" s="47">
        <v>0</v>
      </c>
      <c r="N20" s="75">
        <f t="shared" ref="N20:N21" si="2">+M20/L20</f>
        <v>0</v>
      </c>
      <c r="O20" s="47" t="str">
        <f t="shared" ref="O20:O21" si="3">IF(N20&lt;=40%,"DEFICIENTE",IF(N20&lt;=60%,"ACEPTABLE",IF(N20&lt;=100%,"BUENO")))</f>
        <v>DEFICIENTE</v>
      </c>
    </row>
    <row r="21" spans="2:15" ht="75.75" customHeight="1" x14ac:dyDescent="0.25">
      <c r="B21" s="362"/>
      <c r="C21" s="354"/>
      <c r="D21" s="337"/>
      <c r="E21" s="340"/>
      <c r="F21" s="73" t="s">
        <v>820</v>
      </c>
      <c r="G21" s="47" t="s">
        <v>657</v>
      </c>
      <c r="H21" s="47" t="s">
        <v>819</v>
      </c>
      <c r="I21" s="47" t="s">
        <v>73</v>
      </c>
      <c r="J21" s="62">
        <v>44197</v>
      </c>
      <c r="K21" s="62">
        <v>44561</v>
      </c>
      <c r="L21" s="47">
        <v>3</v>
      </c>
      <c r="M21" s="47">
        <v>0</v>
      </c>
      <c r="N21" s="75">
        <f t="shared" si="2"/>
        <v>0</v>
      </c>
      <c r="O21" s="47" t="str">
        <f t="shared" si="3"/>
        <v>DEFICIENTE</v>
      </c>
    </row>
    <row r="22" spans="2:15" ht="72.75" customHeight="1" x14ac:dyDescent="0.25">
      <c r="B22" s="362"/>
      <c r="C22" s="354"/>
      <c r="D22" s="337"/>
      <c r="E22" s="340"/>
      <c r="F22" s="73" t="s">
        <v>105</v>
      </c>
      <c r="G22" s="47" t="s">
        <v>106</v>
      </c>
      <c r="H22" s="47" t="s">
        <v>819</v>
      </c>
      <c r="I22" s="47" t="s">
        <v>107</v>
      </c>
      <c r="J22" s="62">
        <v>44197</v>
      </c>
      <c r="K22" s="62">
        <v>44561</v>
      </c>
      <c r="L22" s="47">
        <v>4</v>
      </c>
      <c r="M22" s="47">
        <v>0</v>
      </c>
      <c r="N22" s="75">
        <f>+M22/L22</f>
        <v>0</v>
      </c>
      <c r="O22" s="47" t="str">
        <f>IF(N22&lt;=40%,"DEFICIENTE",IF(N22&lt;=60%,"ACEPTABLE",IF(N22&lt;=100%,"BUENO")))</f>
        <v>DEFICIENTE</v>
      </c>
    </row>
    <row r="23" spans="2:15" ht="45.75" customHeight="1" x14ac:dyDescent="0.25">
      <c r="B23" s="362"/>
      <c r="C23" s="354"/>
      <c r="D23" s="337"/>
      <c r="E23" s="340" t="s">
        <v>821</v>
      </c>
      <c r="F23" s="73" t="s">
        <v>822</v>
      </c>
      <c r="G23" s="47" t="s">
        <v>823</v>
      </c>
      <c r="H23" s="47" t="s">
        <v>824</v>
      </c>
      <c r="I23" s="47" t="s">
        <v>825</v>
      </c>
      <c r="J23" s="62">
        <v>44197</v>
      </c>
      <c r="K23" s="62">
        <v>44561</v>
      </c>
      <c r="L23" s="47">
        <v>1</v>
      </c>
      <c r="M23" s="47"/>
      <c r="N23" s="75"/>
      <c r="O23" s="47"/>
    </row>
    <row r="24" spans="2:15" ht="45.75" customHeight="1" x14ac:dyDescent="0.25">
      <c r="B24" s="362"/>
      <c r="C24" s="354"/>
      <c r="D24" s="337"/>
      <c r="E24" s="340"/>
      <c r="F24" s="73" t="s">
        <v>826</v>
      </c>
      <c r="G24" s="47" t="s">
        <v>827</v>
      </c>
      <c r="H24" s="47" t="s">
        <v>824</v>
      </c>
      <c r="I24" s="47" t="s">
        <v>828</v>
      </c>
      <c r="J24" s="62">
        <v>44197</v>
      </c>
      <c r="K24" s="62">
        <v>44561</v>
      </c>
      <c r="L24" s="47">
        <v>1</v>
      </c>
      <c r="M24" s="78"/>
      <c r="N24" s="75"/>
      <c r="O24" s="47"/>
    </row>
    <row r="25" spans="2:15" ht="45.75" customHeight="1" x14ac:dyDescent="0.25">
      <c r="B25" s="362"/>
      <c r="C25" s="354"/>
      <c r="D25" s="337"/>
      <c r="E25" s="349" t="s">
        <v>778</v>
      </c>
      <c r="F25" s="79" t="s">
        <v>887</v>
      </c>
      <c r="G25" s="47" t="s">
        <v>791</v>
      </c>
      <c r="H25" s="106" t="s">
        <v>788</v>
      </c>
      <c r="I25" s="47" t="s">
        <v>437</v>
      </c>
      <c r="J25" s="62">
        <v>44197</v>
      </c>
      <c r="K25" s="62">
        <v>44561</v>
      </c>
      <c r="L25" s="67"/>
      <c r="M25" s="68"/>
      <c r="N25" s="47" t="e">
        <f t="shared" ref="N25" si="4">+M25/L25</f>
        <v>#DIV/0!</v>
      </c>
      <c r="O25" s="47" t="e">
        <f t="shared" ref="O25" si="5">IF(N25&lt;=40%,"DEFICIENTE",IF(N25&lt;=60%,"ACEPTABLE",IF(N25&lt;=100%,"BUENO")))</f>
        <v>#DIV/0!</v>
      </c>
    </row>
    <row r="26" spans="2:15" ht="45.75" customHeight="1" x14ac:dyDescent="0.25">
      <c r="B26" s="362"/>
      <c r="C26" s="354"/>
      <c r="D26" s="337"/>
      <c r="E26" s="349"/>
      <c r="F26" s="79" t="s">
        <v>792</v>
      </c>
      <c r="G26" s="47" t="s">
        <v>791</v>
      </c>
      <c r="H26" s="106" t="s">
        <v>788</v>
      </c>
      <c r="I26" s="47" t="s">
        <v>437</v>
      </c>
      <c r="J26" s="62">
        <v>44197</v>
      </c>
      <c r="K26" s="62">
        <v>44561</v>
      </c>
      <c r="L26" s="67"/>
      <c r="M26" s="68"/>
      <c r="N26" s="47"/>
      <c r="O26" s="47"/>
    </row>
    <row r="27" spans="2:15" ht="63" customHeight="1" x14ac:dyDescent="0.25">
      <c r="B27" s="362"/>
      <c r="C27" s="354"/>
      <c r="D27" s="337"/>
      <c r="E27" s="340" t="s">
        <v>636</v>
      </c>
      <c r="F27" s="73" t="s">
        <v>637</v>
      </c>
      <c r="G27" s="47" t="s">
        <v>644</v>
      </c>
      <c r="H27" s="47" t="s">
        <v>133</v>
      </c>
      <c r="I27" s="47" t="s">
        <v>645</v>
      </c>
      <c r="J27" s="62">
        <v>44197</v>
      </c>
      <c r="K27" s="62">
        <v>44561</v>
      </c>
      <c r="L27" s="47">
        <v>3</v>
      </c>
      <c r="M27" s="47"/>
      <c r="N27" s="75">
        <f t="shared" ref="N27:N84" si="6">+M27/L27</f>
        <v>0</v>
      </c>
      <c r="O27" s="47" t="str">
        <f t="shared" ref="O27:O91" si="7">IF(N27&lt;=40%,"DEFICIENTE",IF(N27&lt;=60%,"ACEPTABLE",IF(N27&lt;=100%,"BUENO")))</f>
        <v>DEFICIENTE</v>
      </c>
    </row>
    <row r="28" spans="2:15" ht="63" customHeight="1" x14ac:dyDescent="0.25">
      <c r="B28" s="362"/>
      <c r="C28" s="354"/>
      <c r="D28" s="337"/>
      <c r="E28" s="340"/>
      <c r="F28" s="73" t="s">
        <v>640</v>
      </c>
      <c r="G28" s="47" t="s">
        <v>638</v>
      </c>
      <c r="H28" s="47" t="s">
        <v>133</v>
      </c>
      <c r="I28" s="47" t="s">
        <v>639</v>
      </c>
      <c r="J28" s="62">
        <v>44197</v>
      </c>
      <c r="K28" s="62">
        <v>44561</v>
      </c>
      <c r="L28" s="47">
        <v>3</v>
      </c>
      <c r="M28" s="47"/>
      <c r="N28" s="75">
        <f t="shared" si="6"/>
        <v>0</v>
      </c>
      <c r="O28" s="47" t="str">
        <f t="shared" si="7"/>
        <v>DEFICIENTE</v>
      </c>
    </row>
    <row r="29" spans="2:15" ht="63" customHeight="1" x14ac:dyDescent="0.25">
      <c r="B29" s="362"/>
      <c r="C29" s="354"/>
      <c r="D29" s="337"/>
      <c r="E29" s="340"/>
      <c r="F29" s="73" t="s">
        <v>641</v>
      </c>
      <c r="G29" s="47" t="s">
        <v>642</v>
      </c>
      <c r="H29" s="47" t="s">
        <v>133</v>
      </c>
      <c r="I29" s="47" t="s">
        <v>643</v>
      </c>
      <c r="J29" s="62">
        <v>44197</v>
      </c>
      <c r="K29" s="62">
        <v>44561</v>
      </c>
      <c r="L29" s="47">
        <v>3</v>
      </c>
      <c r="M29" s="47"/>
      <c r="N29" s="75">
        <f t="shared" si="6"/>
        <v>0</v>
      </c>
      <c r="O29" s="47" t="str">
        <f t="shared" si="7"/>
        <v>DEFICIENTE</v>
      </c>
    </row>
    <row r="30" spans="2:15" ht="48" customHeight="1" x14ac:dyDescent="0.25">
      <c r="B30" s="362"/>
      <c r="C30" s="354"/>
      <c r="D30" s="337"/>
      <c r="E30" s="349" t="s">
        <v>779</v>
      </c>
      <c r="F30" s="80" t="s">
        <v>829</v>
      </c>
      <c r="G30" s="106" t="s">
        <v>830</v>
      </c>
      <c r="H30" s="47" t="s">
        <v>133</v>
      </c>
      <c r="I30" s="106" t="s">
        <v>997</v>
      </c>
      <c r="J30" s="62">
        <v>44197</v>
      </c>
      <c r="K30" s="62">
        <v>44561</v>
      </c>
      <c r="L30" s="65">
        <v>1</v>
      </c>
      <c r="M30" s="65"/>
      <c r="N30" s="47">
        <f t="shared" si="6"/>
        <v>0</v>
      </c>
      <c r="O30" s="47" t="str">
        <f t="shared" si="7"/>
        <v>DEFICIENTE</v>
      </c>
    </row>
    <row r="31" spans="2:15" ht="64.5" customHeight="1" x14ac:dyDescent="0.25">
      <c r="B31" s="362"/>
      <c r="C31" s="354"/>
      <c r="D31" s="338"/>
      <c r="E31" s="349"/>
      <c r="F31" s="80" t="s">
        <v>410</v>
      </c>
      <c r="G31" s="106" t="s">
        <v>831</v>
      </c>
      <c r="H31" s="47" t="s">
        <v>133</v>
      </c>
      <c r="I31" s="106" t="s">
        <v>1003</v>
      </c>
      <c r="J31" s="62">
        <v>44197</v>
      </c>
      <c r="K31" s="62">
        <v>44561</v>
      </c>
      <c r="L31" s="65">
        <v>1</v>
      </c>
      <c r="M31" s="65"/>
      <c r="N31" s="47">
        <f t="shared" si="6"/>
        <v>0</v>
      </c>
      <c r="O31" s="47" t="str">
        <f t="shared" si="7"/>
        <v>DEFICIENTE</v>
      </c>
    </row>
    <row r="32" spans="2:15" ht="36" x14ac:dyDescent="0.25">
      <c r="B32" s="362"/>
      <c r="C32" s="354"/>
      <c r="D32" s="341" t="s">
        <v>22</v>
      </c>
      <c r="E32" s="171" t="s">
        <v>14</v>
      </c>
      <c r="F32" s="73" t="s">
        <v>832</v>
      </c>
      <c r="G32" s="47" t="s">
        <v>109</v>
      </c>
      <c r="H32" s="47" t="s">
        <v>71</v>
      </c>
      <c r="I32" s="47" t="s">
        <v>833</v>
      </c>
      <c r="J32" s="62">
        <v>44197</v>
      </c>
      <c r="K32" s="62">
        <v>44561</v>
      </c>
      <c r="L32" s="47">
        <v>1</v>
      </c>
      <c r="M32" s="47">
        <v>0</v>
      </c>
      <c r="N32" s="75">
        <f t="shared" si="6"/>
        <v>0</v>
      </c>
      <c r="O32" s="47" t="str">
        <f t="shared" si="7"/>
        <v>DEFICIENTE</v>
      </c>
    </row>
    <row r="33" spans="2:15" ht="71.25" x14ac:dyDescent="0.25">
      <c r="B33" s="362"/>
      <c r="C33" s="354"/>
      <c r="D33" s="341"/>
      <c r="E33" s="340" t="s">
        <v>112</v>
      </c>
      <c r="F33" s="73" t="s">
        <v>131</v>
      </c>
      <c r="G33" s="47" t="s">
        <v>110</v>
      </c>
      <c r="H33" s="47" t="s">
        <v>810</v>
      </c>
      <c r="I33" s="47" t="s">
        <v>111</v>
      </c>
      <c r="J33" s="62">
        <v>44197</v>
      </c>
      <c r="K33" s="62">
        <v>44561</v>
      </c>
      <c r="L33" s="47">
        <v>5</v>
      </c>
      <c r="M33" s="47">
        <v>0</v>
      </c>
      <c r="N33" s="75">
        <f t="shared" si="6"/>
        <v>0</v>
      </c>
      <c r="O33" s="47" t="str">
        <f t="shared" si="7"/>
        <v>DEFICIENTE</v>
      </c>
    </row>
    <row r="34" spans="2:15" ht="40.5" customHeight="1" x14ac:dyDescent="0.25">
      <c r="B34" s="362"/>
      <c r="C34" s="354"/>
      <c r="D34" s="341"/>
      <c r="E34" s="340"/>
      <c r="F34" s="73" t="s">
        <v>19</v>
      </c>
      <c r="G34" s="47" t="s">
        <v>20</v>
      </c>
      <c r="H34" s="47" t="s">
        <v>71</v>
      </c>
      <c r="I34" s="47" t="s">
        <v>21</v>
      </c>
      <c r="J34" s="62">
        <v>44197</v>
      </c>
      <c r="K34" s="62">
        <v>44561</v>
      </c>
      <c r="L34" s="47" t="s">
        <v>834</v>
      </c>
      <c r="M34" s="47">
        <v>0</v>
      </c>
      <c r="N34" s="75" t="e">
        <f t="shared" si="6"/>
        <v>#VALUE!</v>
      </c>
      <c r="O34" s="47" t="e">
        <f t="shared" si="7"/>
        <v>#VALUE!</v>
      </c>
    </row>
    <row r="35" spans="2:15" ht="56.25" customHeight="1" x14ac:dyDescent="0.25">
      <c r="B35" s="362"/>
      <c r="C35" s="354"/>
      <c r="D35" s="342" t="s">
        <v>247</v>
      </c>
      <c r="E35" s="340" t="s">
        <v>53</v>
      </c>
      <c r="F35" s="73" t="s">
        <v>119</v>
      </c>
      <c r="G35" s="47" t="s">
        <v>120</v>
      </c>
      <c r="H35" s="47" t="s">
        <v>810</v>
      </c>
      <c r="I35" s="47" t="s">
        <v>54</v>
      </c>
      <c r="J35" s="62">
        <v>44197</v>
      </c>
      <c r="K35" s="62">
        <v>44561</v>
      </c>
      <c r="L35" s="47" t="s">
        <v>66</v>
      </c>
      <c r="M35" s="47">
        <v>223</v>
      </c>
      <c r="N35" s="75" t="e">
        <f>+M35/L35</f>
        <v>#VALUE!</v>
      </c>
      <c r="O35" s="47" t="e">
        <f t="shared" si="7"/>
        <v>#VALUE!</v>
      </c>
    </row>
    <row r="36" spans="2:15" ht="58.5" customHeight="1" x14ac:dyDescent="0.25">
      <c r="B36" s="362"/>
      <c r="C36" s="354"/>
      <c r="D36" s="343"/>
      <c r="E36" s="340"/>
      <c r="F36" s="73" t="s">
        <v>121</v>
      </c>
      <c r="G36" s="47" t="s">
        <v>16</v>
      </c>
      <c r="H36" s="47" t="s">
        <v>79</v>
      </c>
      <c r="I36" s="47" t="s">
        <v>17</v>
      </c>
      <c r="J36" s="62">
        <v>44197</v>
      </c>
      <c r="K36" s="62">
        <v>44561</v>
      </c>
      <c r="L36" s="47" t="s">
        <v>65</v>
      </c>
      <c r="M36" s="47">
        <v>1162</v>
      </c>
      <c r="N36" s="75" t="e">
        <f>+M36/L36</f>
        <v>#VALUE!</v>
      </c>
      <c r="O36" s="47" t="e">
        <f t="shared" si="7"/>
        <v>#VALUE!</v>
      </c>
    </row>
    <row r="37" spans="2:15" ht="62.25" customHeight="1" x14ac:dyDescent="0.25">
      <c r="B37" s="362"/>
      <c r="C37" s="354"/>
      <c r="D37" s="343"/>
      <c r="E37" s="340" t="s">
        <v>55</v>
      </c>
      <c r="F37" s="73" t="s">
        <v>56</v>
      </c>
      <c r="G37" s="47" t="s">
        <v>122</v>
      </c>
      <c r="H37" s="47" t="s">
        <v>810</v>
      </c>
      <c r="I37" s="47" t="s">
        <v>57</v>
      </c>
      <c r="J37" s="62">
        <v>44197</v>
      </c>
      <c r="K37" s="62">
        <v>44561</v>
      </c>
      <c r="L37" s="47" t="s">
        <v>132</v>
      </c>
      <c r="M37" s="47">
        <v>0</v>
      </c>
      <c r="N37" s="75" t="e">
        <f>+M37/L37</f>
        <v>#VALUE!</v>
      </c>
      <c r="O37" s="47" t="e">
        <f t="shared" si="7"/>
        <v>#VALUE!</v>
      </c>
    </row>
    <row r="38" spans="2:15" ht="63" customHeight="1" x14ac:dyDescent="0.25">
      <c r="B38" s="362"/>
      <c r="C38" s="354"/>
      <c r="D38" s="343"/>
      <c r="E38" s="340"/>
      <c r="F38" s="73" t="s">
        <v>323</v>
      </c>
      <c r="G38" s="47" t="s">
        <v>624</v>
      </c>
      <c r="H38" s="47" t="s">
        <v>810</v>
      </c>
      <c r="I38" s="47" t="s">
        <v>625</v>
      </c>
      <c r="J38" s="62">
        <v>44197</v>
      </c>
      <c r="K38" s="62">
        <v>44561</v>
      </c>
      <c r="L38" s="47" t="s">
        <v>320</v>
      </c>
      <c r="M38" s="47">
        <v>0</v>
      </c>
      <c r="N38" s="75">
        <f>IF(ISERROR(M38/#REF!),0,(M38/#REF!))</f>
        <v>0</v>
      </c>
      <c r="O38" s="47" t="str">
        <f t="shared" si="7"/>
        <v>DEFICIENTE</v>
      </c>
    </row>
    <row r="39" spans="2:15" ht="54" customHeight="1" x14ac:dyDescent="0.25">
      <c r="B39" s="362"/>
      <c r="C39" s="354"/>
      <c r="D39" s="343"/>
      <c r="E39" s="340"/>
      <c r="F39" s="73" t="s">
        <v>244</v>
      </c>
      <c r="G39" s="47" t="s">
        <v>265</v>
      </c>
      <c r="H39" s="47" t="s">
        <v>810</v>
      </c>
      <c r="I39" s="47" t="s">
        <v>626</v>
      </c>
      <c r="J39" s="62">
        <v>44197</v>
      </c>
      <c r="K39" s="62">
        <v>44561</v>
      </c>
      <c r="L39" s="47">
        <v>1</v>
      </c>
      <c r="M39" s="47">
        <v>0</v>
      </c>
      <c r="N39" s="75">
        <f>IF(ISERROR(M39/#REF!),0,(M39/#REF!))</f>
        <v>0</v>
      </c>
      <c r="O39" s="47" t="str">
        <f t="shared" si="7"/>
        <v>DEFICIENTE</v>
      </c>
    </row>
    <row r="40" spans="2:15" ht="54" customHeight="1" x14ac:dyDescent="0.25">
      <c r="B40" s="362"/>
      <c r="C40" s="354"/>
      <c r="D40" s="343"/>
      <c r="E40" s="340" t="s">
        <v>58</v>
      </c>
      <c r="F40" s="73" t="s">
        <v>835</v>
      </c>
      <c r="G40" s="47" t="s">
        <v>836</v>
      </c>
      <c r="H40" s="47" t="s">
        <v>837</v>
      </c>
      <c r="I40" s="47" t="s">
        <v>838</v>
      </c>
      <c r="J40" s="62">
        <v>44197</v>
      </c>
      <c r="K40" s="62">
        <v>44561</v>
      </c>
      <c r="L40" s="47">
        <v>1</v>
      </c>
      <c r="M40" s="47"/>
      <c r="N40" s="75">
        <f>IF(ISERROR(M40/#REF!),0,(M40/#REF!))</f>
        <v>0</v>
      </c>
      <c r="O40" s="47" t="str">
        <f t="shared" si="7"/>
        <v>DEFICIENTE</v>
      </c>
    </row>
    <row r="41" spans="2:15" ht="47.25" customHeight="1" x14ac:dyDescent="0.25">
      <c r="B41" s="362"/>
      <c r="C41" s="354"/>
      <c r="D41" s="343"/>
      <c r="E41" s="340"/>
      <c r="F41" s="73" t="s">
        <v>839</v>
      </c>
      <c r="G41" s="47" t="s">
        <v>840</v>
      </c>
      <c r="H41" s="47" t="s">
        <v>841</v>
      </c>
      <c r="I41" s="47" t="s">
        <v>842</v>
      </c>
      <c r="J41" s="62">
        <v>44197</v>
      </c>
      <c r="K41" s="62">
        <v>44561</v>
      </c>
      <c r="L41" s="47"/>
      <c r="M41" s="47"/>
      <c r="N41" s="75"/>
      <c r="O41" s="47"/>
    </row>
    <row r="42" spans="2:15" ht="57.75" customHeight="1" x14ac:dyDescent="0.25">
      <c r="B42" s="362"/>
      <c r="C42" s="354"/>
      <c r="D42" s="343"/>
      <c r="E42" s="340"/>
      <c r="F42" s="73" t="s">
        <v>241</v>
      </c>
      <c r="G42" s="64" t="s">
        <v>627</v>
      </c>
      <c r="H42" s="47" t="s">
        <v>810</v>
      </c>
      <c r="I42" s="81" t="s">
        <v>59</v>
      </c>
      <c r="J42" s="62">
        <v>44197</v>
      </c>
      <c r="K42" s="62">
        <v>44561</v>
      </c>
      <c r="L42" s="47"/>
      <c r="M42" s="47">
        <v>0</v>
      </c>
      <c r="N42" s="75">
        <f>IF(ISERROR(M42/#REF!),0,(M42/#REF!))</f>
        <v>0</v>
      </c>
      <c r="O42" s="47" t="str">
        <f t="shared" si="7"/>
        <v>DEFICIENTE</v>
      </c>
    </row>
    <row r="43" spans="2:15" ht="36" x14ac:dyDescent="0.25">
      <c r="B43" s="362"/>
      <c r="C43" s="354"/>
      <c r="D43" s="343"/>
      <c r="E43" s="171" t="s">
        <v>60</v>
      </c>
      <c r="F43" s="73" t="s">
        <v>123</v>
      </c>
      <c r="G43" s="47" t="s">
        <v>130</v>
      </c>
      <c r="H43" s="47" t="s">
        <v>124</v>
      </c>
      <c r="I43" s="47" t="s">
        <v>61</v>
      </c>
      <c r="J43" s="62">
        <v>44197</v>
      </c>
      <c r="K43" s="62">
        <v>44561</v>
      </c>
      <c r="L43" s="47" t="s">
        <v>129</v>
      </c>
      <c r="M43" s="47">
        <v>0</v>
      </c>
      <c r="N43" s="75" t="e">
        <f>+M43/L43</f>
        <v>#VALUE!</v>
      </c>
      <c r="O43" s="47" t="e">
        <f t="shared" si="7"/>
        <v>#VALUE!</v>
      </c>
    </row>
    <row r="44" spans="2:15" ht="28.5" x14ac:dyDescent="0.25">
      <c r="B44" s="362"/>
      <c r="C44" s="354"/>
      <c r="D44" s="343"/>
      <c r="E44" s="171" t="s">
        <v>125</v>
      </c>
      <c r="F44" s="73" t="s">
        <v>126</v>
      </c>
      <c r="G44" s="47" t="s">
        <v>70</v>
      </c>
      <c r="H44" s="47" t="s">
        <v>124</v>
      </c>
      <c r="I44" s="47" t="s">
        <v>127</v>
      </c>
      <c r="J44" s="62">
        <v>44197</v>
      </c>
      <c r="K44" s="62">
        <v>44561</v>
      </c>
      <c r="L44" s="47">
        <v>2</v>
      </c>
      <c r="M44" s="47">
        <v>0</v>
      </c>
      <c r="N44" s="75">
        <f>+M44/L44</f>
        <v>0</v>
      </c>
      <c r="O44" s="47" t="str">
        <f t="shared" si="7"/>
        <v>DEFICIENTE</v>
      </c>
    </row>
    <row r="45" spans="2:15" ht="42.75" x14ac:dyDescent="0.25">
      <c r="B45" s="362"/>
      <c r="C45" s="354"/>
      <c r="D45" s="344"/>
      <c r="E45" s="278" t="s">
        <v>1035</v>
      </c>
      <c r="F45" s="73" t="s">
        <v>1065</v>
      </c>
      <c r="G45" s="47" t="s">
        <v>1066</v>
      </c>
      <c r="H45" s="47" t="s">
        <v>856</v>
      </c>
      <c r="I45" s="47" t="s">
        <v>1067</v>
      </c>
      <c r="J45" s="62">
        <v>44197</v>
      </c>
      <c r="K45" s="62">
        <v>44561</v>
      </c>
      <c r="L45" s="47" t="s">
        <v>1068</v>
      </c>
      <c r="M45" s="47"/>
      <c r="N45" s="75"/>
      <c r="O45" s="47"/>
    </row>
    <row r="46" spans="2:15" ht="71.25" x14ac:dyDescent="0.25">
      <c r="B46" s="362"/>
      <c r="C46" s="354"/>
      <c r="D46" s="339" t="s">
        <v>843</v>
      </c>
      <c r="E46" s="171" t="s">
        <v>844</v>
      </c>
      <c r="F46" s="73" t="s">
        <v>845</v>
      </c>
      <c r="G46" s="47" t="s">
        <v>70</v>
      </c>
      <c r="H46" s="47" t="s">
        <v>810</v>
      </c>
      <c r="I46" s="47" t="s">
        <v>73</v>
      </c>
      <c r="J46" s="62">
        <v>44197</v>
      </c>
      <c r="K46" s="62">
        <v>44561</v>
      </c>
      <c r="L46" s="47"/>
      <c r="M46" s="47"/>
      <c r="N46" s="75"/>
      <c r="O46" s="47"/>
    </row>
    <row r="47" spans="2:15" ht="75" customHeight="1" x14ac:dyDescent="0.25">
      <c r="B47" s="362"/>
      <c r="C47" s="354"/>
      <c r="D47" s="339"/>
      <c r="E47" s="171" t="s">
        <v>92</v>
      </c>
      <c r="F47" s="73" t="s">
        <v>809</v>
      </c>
      <c r="G47" s="47" t="s">
        <v>93</v>
      </c>
      <c r="H47" s="47" t="s">
        <v>810</v>
      </c>
      <c r="I47" s="47" t="s">
        <v>94</v>
      </c>
      <c r="J47" s="62">
        <v>44197</v>
      </c>
      <c r="K47" s="62">
        <v>44561</v>
      </c>
      <c r="L47" s="47">
        <v>1</v>
      </c>
      <c r="M47" s="47">
        <v>0</v>
      </c>
      <c r="N47" s="75">
        <f>+M47/L47</f>
        <v>0</v>
      </c>
      <c r="O47" s="47" t="str">
        <f t="shared" si="7"/>
        <v>DEFICIENTE</v>
      </c>
    </row>
    <row r="48" spans="2:15" ht="61.5" customHeight="1" x14ac:dyDescent="0.25">
      <c r="B48" s="362"/>
      <c r="C48" s="354"/>
      <c r="D48" s="339"/>
      <c r="E48" s="171" t="s">
        <v>846</v>
      </c>
      <c r="F48" s="80" t="s">
        <v>95</v>
      </c>
      <c r="G48" s="106" t="s">
        <v>96</v>
      </c>
      <c r="H48" s="47" t="s">
        <v>810</v>
      </c>
      <c r="I48" s="106" t="s">
        <v>97</v>
      </c>
      <c r="J48" s="62">
        <v>44197</v>
      </c>
      <c r="K48" s="62">
        <v>44561</v>
      </c>
      <c r="L48" s="63">
        <v>1</v>
      </c>
      <c r="M48" s="82">
        <v>0</v>
      </c>
      <c r="N48" s="83">
        <f t="shared" ref="N48:N49" si="8">+M48/L48</f>
        <v>0</v>
      </c>
      <c r="O48" s="9" t="str">
        <f t="shared" si="7"/>
        <v>DEFICIENTE</v>
      </c>
    </row>
    <row r="49" spans="2:15" ht="56.25" customHeight="1" x14ac:dyDescent="0.25">
      <c r="B49" s="362"/>
      <c r="C49" s="354"/>
      <c r="D49" s="339"/>
      <c r="E49" s="340" t="s">
        <v>847</v>
      </c>
      <c r="F49" s="80" t="s">
        <v>848</v>
      </c>
      <c r="G49" s="106" t="s">
        <v>103</v>
      </c>
      <c r="H49" s="47" t="s">
        <v>810</v>
      </c>
      <c r="I49" s="106" t="s">
        <v>104</v>
      </c>
      <c r="J49" s="62">
        <v>44197</v>
      </c>
      <c r="K49" s="62">
        <v>44561</v>
      </c>
      <c r="L49" s="63">
        <v>1</v>
      </c>
      <c r="M49" s="82">
        <v>0</v>
      </c>
      <c r="N49" s="83">
        <f t="shared" si="8"/>
        <v>0</v>
      </c>
      <c r="O49" s="9" t="str">
        <f t="shared" si="7"/>
        <v>DEFICIENTE</v>
      </c>
    </row>
    <row r="50" spans="2:15" ht="75" customHeight="1" x14ac:dyDescent="0.25">
      <c r="B50" s="362"/>
      <c r="C50" s="354"/>
      <c r="D50" s="339"/>
      <c r="E50" s="340"/>
      <c r="F50" s="73" t="s">
        <v>617</v>
      </c>
      <c r="G50" s="47" t="s">
        <v>587</v>
      </c>
      <c r="H50" s="47" t="s">
        <v>810</v>
      </c>
      <c r="I50" s="47" t="s">
        <v>588</v>
      </c>
      <c r="J50" s="62">
        <v>44197</v>
      </c>
      <c r="K50" s="62">
        <v>44561</v>
      </c>
      <c r="L50" s="47">
        <v>8</v>
      </c>
      <c r="M50" s="47">
        <v>0</v>
      </c>
      <c r="N50" s="75">
        <f>+M50/L50</f>
        <v>0</v>
      </c>
      <c r="O50" s="47" t="str">
        <f>IF(N50&lt;=40%,"DEFICIENTE",IF(N50&lt;=60%,"ACEPTABLE",IF(N50&lt;=100%,"BUENO")))</f>
        <v>DEFICIENTE</v>
      </c>
    </row>
    <row r="51" spans="2:15" ht="55.5" customHeight="1" x14ac:dyDescent="0.25">
      <c r="B51" s="362"/>
      <c r="C51" s="354"/>
      <c r="D51" s="339"/>
      <c r="E51" s="340"/>
      <c r="F51" s="73" t="s">
        <v>995</v>
      </c>
      <c r="G51" s="47" t="s">
        <v>587</v>
      </c>
      <c r="H51" s="47" t="s">
        <v>810</v>
      </c>
      <c r="I51" s="47" t="s">
        <v>588</v>
      </c>
      <c r="J51" s="62">
        <v>44197</v>
      </c>
      <c r="K51" s="62">
        <v>44561</v>
      </c>
      <c r="L51" s="47">
        <v>0</v>
      </c>
      <c r="M51" s="47">
        <v>0</v>
      </c>
      <c r="N51" s="75" t="e">
        <f>+M51/L51</f>
        <v>#DIV/0!</v>
      </c>
      <c r="O51" s="47" t="e">
        <f>IF(N51&lt;=40%,"DEFICIENTE",IF(N51&lt;=60%,"ACEPTABLE",IF(N51&lt;=100%,"BUENO")))</f>
        <v>#DIV/0!</v>
      </c>
    </row>
    <row r="52" spans="2:15" ht="55.5" customHeight="1" x14ac:dyDescent="0.25">
      <c r="B52" s="362"/>
      <c r="C52" s="354"/>
      <c r="D52" s="339"/>
      <c r="E52" s="340"/>
      <c r="F52" s="73" t="s">
        <v>618</v>
      </c>
      <c r="G52" s="47" t="s">
        <v>587</v>
      </c>
      <c r="H52" s="47" t="s">
        <v>810</v>
      </c>
      <c r="I52" s="47" t="s">
        <v>588</v>
      </c>
      <c r="J52" s="62">
        <v>44197</v>
      </c>
      <c r="K52" s="62">
        <v>44561</v>
      </c>
      <c r="L52" s="47">
        <v>13</v>
      </c>
      <c r="M52" s="47">
        <v>2</v>
      </c>
      <c r="N52" s="75">
        <f>+M52/L52</f>
        <v>0.15384615384615385</v>
      </c>
      <c r="O52" s="47" t="str">
        <f>IF(N52&lt;=40%,"DEFICIENTE",IF(N52&lt;=60%,"ACEPTABLE",IF(N52&lt;=100%,"BUENO")))</f>
        <v>DEFICIENTE</v>
      </c>
    </row>
    <row r="53" spans="2:15" ht="59.25" customHeight="1" x14ac:dyDescent="0.25">
      <c r="B53" s="362"/>
      <c r="C53" s="354"/>
      <c r="D53" s="339"/>
      <c r="E53" s="171" t="s">
        <v>849</v>
      </c>
      <c r="F53" s="73" t="s">
        <v>850</v>
      </c>
      <c r="G53" s="47" t="s">
        <v>851</v>
      </c>
      <c r="H53" s="47" t="s">
        <v>852</v>
      </c>
      <c r="I53" s="47" t="s">
        <v>853</v>
      </c>
      <c r="J53" s="62">
        <v>44197</v>
      </c>
      <c r="K53" s="62">
        <v>44561</v>
      </c>
      <c r="L53" s="47"/>
      <c r="M53" s="84"/>
      <c r="N53" s="85"/>
      <c r="O53" s="84"/>
    </row>
    <row r="54" spans="2:15" ht="50.25" customHeight="1" x14ac:dyDescent="0.25">
      <c r="B54" s="253"/>
      <c r="C54" s="354"/>
      <c r="D54" s="345" t="s">
        <v>854</v>
      </c>
      <c r="E54" s="340" t="s">
        <v>143</v>
      </c>
      <c r="F54" s="73" t="s">
        <v>160</v>
      </c>
      <c r="G54" s="47" t="s">
        <v>161</v>
      </c>
      <c r="H54" s="47" t="s">
        <v>71</v>
      </c>
      <c r="I54" s="47" t="s">
        <v>164</v>
      </c>
      <c r="J54" s="62">
        <v>44197</v>
      </c>
      <c r="K54" s="62">
        <v>44561</v>
      </c>
      <c r="L54" s="47">
        <v>1</v>
      </c>
      <c r="M54" s="47"/>
      <c r="N54" s="75">
        <f>+M54/L54</f>
        <v>0</v>
      </c>
      <c r="O54" s="47" t="str">
        <f>IF(N54&lt;=40%,"DEFICIENTE",IF(N54&lt;=60%,"ACEPTABLE",IF(N54&lt;=100%,"BUENO")))</f>
        <v>DEFICIENTE</v>
      </c>
    </row>
    <row r="55" spans="2:15" ht="50.25" customHeight="1" x14ac:dyDescent="0.25">
      <c r="B55" s="253"/>
      <c r="C55" s="354"/>
      <c r="D55" s="346"/>
      <c r="E55" s="340"/>
      <c r="F55" s="73" t="s">
        <v>162</v>
      </c>
      <c r="G55" s="47" t="s">
        <v>163</v>
      </c>
      <c r="H55" s="47" t="s">
        <v>71</v>
      </c>
      <c r="I55" s="47" t="s">
        <v>165</v>
      </c>
      <c r="J55" s="62">
        <v>44197</v>
      </c>
      <c r="K55" s="62">
        <v>44561</v>
      </c>
      <c r="L55" s="47">
        <v>85</v>
      </c>
      <c r="M55" s="47">
        <v>0</v>
      </c>
      <c r="N55" s="75">
        <f>+M55/L55</f>
        <v>0</v>
      </c>
      <c r="O55" s="47" t="str">
        <f>IF(N55&lt;=40%,"DEFICIENTE",IF(N55&lt;=60%,"ACEPTABLE",IF(N55&lt;=100%,"BUENO")))</f>
        <v>DEFICIENTE</v>
      </c>
    </row>
    <row r="56" spans="2:15" ht="50.25" customHeight="1" x14ac:dyDescent="0.25">
      <c r="B56" s="253"/>
      <c r="C56" s="354"/>
      <c r="D56" s="346"/>
      <c r="E56" s="171" t="s">
        <v>144</v>
      </c>
      <c r="F56" s="73" t="s">
        <v>166</v>
      </c>
      <c r="G56" s="47" t="s">
        <v>167</v>
      </c>
      <c r="H56" s="47" t="s">
        <v>71</v>
      </c>
      <c r="I56" s="47" t="s">
        <v>168</v>
      </c>
      <c r="J56" s="62">
        <v>44197</v>
      </c>
      <c r="K56" s="62">
        <v>44561</v>
      </c>
      <c r="L56" s="47">
        <v>1</v>
      </c>
      <c r="M56" s="47">
        <v>0</v>
      </c>
      <c r="N56" s="75">
        <f>+M56/L56</f>
        <v>0</v>
      </c>
      <c r="O56" s="47" t="str">
        <f>IF(N56&lt;=40%,"DEFICIENTE",IF(N56&lt;=60%,"ACEPTABLE",IF(N56&lt;=100%,"BUENO")))</f>
        <v>DEFICIENTE</v>
      </c>
    </row>
    <row r="57" spans="2:15" ht="57" x14ac:dyDescent="0.25">
      <c r="B57" s="253"/>
      <c r="C57" s="353" t="s">
        <v>15</v>
      </c>
      <c r="D57" s="339" t="s">
        <v>64</v>
      </c>
      <c r="E57" s="340" t="s">
        <v>68</v>
      </c>
      <c r="F57" s="73" t="s">
        <v>67</v>
      </c>
      <c r="G57" s="47" t="s">
        <v>69</v>
      </c>
      <c r="H57" s="47" t="s">
        <v>819</v>
      </c>
      <c r="I57" s="47" t="s">
        <v>72</v>
      </c>
      <c r="J57" s="62">
        <v>44197</v>
      </c>
      <c r="K57" s="62">
        <v>44561</v>
      </c>
      <c r="L57" s="47"/>
      <c r="M57" s="84"/>
      <c r="N57" s="85" t="e">
        <f t="shared" ref="N57:N67" si="9">+M57/L57</f>
        <v>#DIV/0!</v>
      </c>
      <c r="O57" s="84" t="e">
        <f t="shared" ref="O57:O67" si="10">IF(N57&lt;=40%,"DEFICIENTE",IF(N57&lt;=60%,"ACEPTABLE",IF(N57&lt;=100%,"BUENO")))</f>
        <v>#DIV/0!</v>
      </c>
    </row>
    <row r="58" spans="2:15" ht="57" x14ac:dyDescent="0.25">
      <c r="B58" s="253"/>
      <c r="C58" s="354"/>
      <c r="D58" s="339"/>
      <c r="E58" s="340"/>
      <c r="F58" s="73" t="s">
        <v>78</v>
      </c>
      <c r="G58" s="47" t="s">
        <v>70</v>
      </c>
      <c r="H58" s="47" t="s">
        <v>819</v>
      </c>
      <c r="I58" s="47" t="s">
        <v>73</v>
      </c>
      <c r="J58" s="62">
        <v>44197</v>
      </c>
      <c r="K58" s="62">
        <v>44561</v>
      </c>
      <c r="L58" s="47">
        <v>12</v>
      </c>
      <c r="M58" s="47">
        <v>0</v>
      </c>
      <c r="N58" s="75">
        <f t="shared" si="9"/>
        <v>0</v>
      </c>
      <c r="O58" s="47" t="str">
        <f t="shared" si="10"/>
        <v>DEFICIENTE</v>
      </c>
    </row>
    <row r="59" spans="2:15" ht="42.75" x14ac:dyDescent="0.25">
      <c r="B59" s="253"/>
      <c r="C59" s="354"/>
      <c r="D59" s="339"/>
      <c r="E59" s="340"/>
      <c r="F59" s="73" t="s">
        <v>82</v>
      </c>
      <c r="G59" s="47" t="s">
        <v>83</v>
      </c>
      <c r="H59" s="47" t="s">
        <v>79</v>
      </c>
      <c r="I59" s="47" t="s">
        <v>84</v>
      </c>
      <c r="J59" s="62">
        <v>44197</v>
      </c>
      <c r="K59" s="62">
        <v>44561</v>
      </c>
      <c r="L59" s="47">
        <f>196-11</f>
        <v>185</v>
      </c>
      <c r="M59" s="47">
        <v>0</v>
      </c>
      <c r="N59" s="75">
        <f t="shared" si="9"/>
        <v>0</v>
      </c>
      <c r="O59" s="47" t="str">
        <f t="shared" si="10"/>
        <v>DEFICIENTE</v>
      </c>
    </row>
    <row r="60" spans="2:15" ht="28.5" x14ac:dyDescent="0.25">
      <c r="B60" s="253"/>
      <c r="C60" s="354"/>
      <c r="D60" s="339"/>
      <c r="E60" s="340"/>
      <c r="F60" s="73" t="s">
        <v>128</v>
      </c>
      <c r="G60" s="47" t="s">
        <v>80</v>
      </c>
      <c r="H60" s="47" t="s">
        <v>79</v>
      </c>
      <c r="I60" s="47" t="s">
        <v>81</v>
      </c>
      <c r="J60" s="62">
        <v>44197</v>
      </c>
      <c r="K60" s="62">
        <v>44561</v>
      </c>
      <c r="L60" s="47">
        <v>12</v>
      </c>
      <c r="M60" s="47">
        <v>0</v>
      </c>
      <c r="N60" s="75">
        <f t="shared" si="9"/>
        <v>0</v>
      </c>
      <c r="O60" s="47" t="str">
        <f t="shared" si="10"/>
        <v>DEFICIENTE</v>
      </c>
    </row>
    <row r="61" spans="2:15" ht="62.25" customHeight="1" x14ac:dyDescent="0.25">
      <c r="B61" s="253"/>
      <c r="C61" s="354"/>
      <c r="D61" s="339"/>
      <c r="E61" s="340"/>
      <c r="F61" s="73" t="s">
        <v>74</v>
      </c>
      <c r="G61" s="47" t="s">
        <v>85</v>
      </c>
      <c r="H61" s="47" t="s">
        <v>819</v>
      </c>
      <c r="I61" s="47" t="s">
        <v>1004</v>
      </c>
      <c r="J61" s="62">
        <v>44197</v>
      </c>
      <c r="K61" s="62">
        <v>44561</v>
      </c>
      <c r="L61" s="47">
        <v>2</v>
      </c>
      <c r="M61" s="47">
        <v>0</v>
      </c>
      <c r="N61" s="75">
        <f t="shared" si="9"/>
        <v>0</v>
      </c>
      <c r="O61" s="47" t="str">
        <f t="shared" si="10"/>
        <v>DEFICIENTE</v>
      </c>
    </row>
    <row r="62" spans="2:15" ht="28.5" x14ac:dyDescent="0.25">
      <c r="B62" s="253"/>
      <c r="C62" s="354"/>
      <c r="D62" s="339"/>
      <c r="E62" s="340"/>
      <c r="F62" s="73" t="s">
        <v>75</v>
      </c>
      <c r="G62" s="47" t="s">
        <v>86</v>
      </c>
      <c r="H62" s="47" t="s">
        <v>79</v>
      </c>
      <c r="I62" s="47" t="s">
        <v>87</v>
      </c>
      <c r="J62" s="62">
        <v>44197</v>
      </c>
      <c r="K62" s="62">
        <v>44561</v>
      </c>
      <c r="L62" s="47">
        <v>48</v>
      </c>
      <c r="M62" s="47">
        <v>0</v>
      </c>
      <c r="N62" s="75">
        <f t="shared" si="9"/>
        <v>0</v>
      </c>
      <c r="O62" s="47" t="str">
        <f t="shared" si="10"/>
        <v>DEFICIENTE</v>
      </c>
    </row>
    <row r="63" spans="2:15" ht="42.75" x14ac:dyDescent="0.25">
      <c r="B63" s="253"/>
      <c r="C63" s="354"/>
      <c r="D63" s="339"/>
      <c r="E63" s="340"/>
      <c r="F63" s="73" t="s">
        <v>76</v>
      </c>
      <c r="G63" s="47" t="s">
        <v>88</v>
      </c>
      <c r="H63" s="47" t="s">
        <v>79</v>
      </c>
      <c r="I63" s="47" t="s">
        <v>89</v>
      </c>
      <c r="J63" s="62">
        <v>44197</v>
      </c>
      <c r="K63" s="62">
        <v>44561</v>
      </c>
      <c r="L63" s="47">
        <v>1</v>
      </c>
      <c r="M63" s="47">
        <v>0</v>
      </c>
      <c r="N63" s="75">
        <f t="shared" si="9"/>
        <v>0</v>
      </c>
      <c r="O63" s="47" t="str">
        <f t="shared" si="10"/>
        <v>DEFICIENTE</v>
      </c>
    </row>
    <row r="64" spans="2:15" ht="42.75" x14ac:dyDescent="0.25">
      <c r="B64" s="253"/>
      <c r="C64" s="354"/>
      <c r="D64" s="339"/>
      <c r="E64" s="340"/>
      <c r="F64" s="73" t="s">
        <v>77</v>
      </c>
      <c r="G64" s="47" t="s">
        <v>90</v>
      </c>
      <c r="H64" s="47" t="s">
        <v>79</v>
      </c>
      <c r="I64" s="47" t="s">
        <v>91</v>
      </c>
      <c r="J64" s="62">
        <v>44197</v>
      </c>
      <c r="K64" s="62">
        <v>44561</v>
      </c>
      <c r="L64" s="47">
        <v>4</v>
      </c>
      <c r="M64" s="47">
        <v>0</v>
      </c>
      <c r="N64" s="75">
        <f t="shared" si="9"/>
        <v>0</v>
      </c>
      <c r="O64" s="47" t="str">
        <f t="shared" si="10"/>
        <v>DEFICIENTE</v>
      </c>
    </row>
    <row r="65" spans="2:15" ht="119.25" customHeight="1" x14ac:dyDescent="0.25">
      <c r="B65" s="253"/>
      <c r="C65" s="354"/>
      <c r="D65" s="254" t="s">
        <v>855</v>
      </c>
      <c r="E65" s="175" t="s">
        <v>379</v>
      </c>
      <c r="F65" s="80" t="s">
        <v>378</v>
      </c>
      <c r="G65" s="106" t="s">
        <v>684</v>
      </c>
      <c r="H65" s="106" t="s">
        <v>856</v>
      </c>
      <c r="I65" s="106" t="s">
        <v>377</v>
      </c>
      <c r="J65" s="62">
        <v>44197</v>
      </c>
      <c r="K65" s="62">
        <v>44561</v>
      </c>
      <c r="L65" s="63">
        <v>1</v>
      </c>
      <c r="M65" s="63">
        <v>0</v>
      </c>
      <c r="N65" s="83">
        <f t="shared" si="9"/>
        <v>0</v>
      </c>
      <c r="O65" s="9" t="str">
        <f t="shared" si="10"/>
        <v>DEFICIENTE</v>
      </c>
    </row>
    <row r="66" spans="2:15" ht="39.75" customHeight="1" x14ac:dyDescent="0.25">
      <c r="B66" s="253"/>
      <c r="C66" s="354"/>
      <c r="D66" s="339" t="s">
        <v>692</v>
      </c>
      <c r="E66" s="356" t="s">
        <v>484</v>
      </c>
      <c r="F66" s="64" t="s">
        <v>483</v>
      </c>
      <c r="G66" s="64" t="s">
        <v>696</v>
      </c>
      <c r="H66" s="64" t="s">
        <v>857</v>
      </c>
      <c r="I66" s="64" t="s">
        <v>482</v>
      </c>
      <c r="J66" s="62">
        <v>44197</v>
      </c>
      <c r="K66" s="62">
        <v>44561</v>
      </c>
      <c r="L66" s="67">
        <v>3</v>
      </c>
      <c r="M66" s="63"/>
      <c r="N66" s="83">
        <f t="shared" si="9"/>
        <v>0</v>
      </c>
      <c r="O66" s="9" t="str">
        <f t="shared" si="10"/>
        <v>DEFICIENTE</v>
      </c>
    </row>
    <row r="67" spans="2:15" ht="45" customHeight="1" x14ac:dyDescent="0.25">
      <c r="B67" s="253"/>
      <c r="C67" s="354"/>
      <c r="D67" s="339"/>
      <c r="E67" s="357"/>
      <c r="F67" s="64" t="s">
        <v>706</v>
      </c>
      <c r="G67" s="64" t="s">
        <v>702</v>
      </c>
      <c r="H67" s="64" t="s">
        <v>857</v>
      </c>
      <c r="I67" s="64" t="s">
        <v>481</v>
      </c>
      <c r="J67" s="62">
        <v>44197</v>
      </c>
      <c r="K67" s="62">
        <v>44561</v>
      </c>
      <c r="L67" s="67">
        <v>4</v>
      </c>
      <c r="M67" s="63"/>
      <c r="N67" s="83">
        <f t="shared" si="9"/>
        <v>0</v>
      </c>
      <c r="O67" s="9" t="str">
        <f t="shared" si="10"/>
        <v>DEFICIENTE</v>
      </c>
    </row>
    <row r="68" spans="2:15" ht="90" customHeight="1" x14ac:dyDescent="0.25">
      <c r="B68" s="361">
        <v>2</v>
      </c>
      <c r="C68" s="354"/>
      <c r="D68" s="255" t="s">
        <v>18</v>
      </c>
      <c r="E68" s="171" t="s">
        <v>23</v>
      </c>
      <c r="F68" s="73" t="s">
        <v>24</v>
      </c>
      <c r="G68" s="47" t="s">
        <v>134</v>
      </c>
      <c r="H68" s="47" t="s">
        <v>71</v>
      </c>
      <c r="I68" s="47" t="s">
        <v>135</v>
      </c>
      <c r="J68" s="62">
        <v>44197</v>
      </c>
      <c r="K68" s="62">
        <v>44561</v>
      </c>
      <c r="L68" s="47">
        <v>13</v>
      </c>
      <c r="M68" s="47">
        <v>0</v>
      </c>
      <c r="N68" s="75">
        <f t="shared" si="6"/>
        <v>0</v>
      </c>
      <c r="O68" s="47" t="str">
        <f t="shared" si="7"/>
        <v>DEFICIENTE</v>
      </c>
    </row>
    <row r="69" spans="2:15" ht="63.75" customHeight="1" x14ac:dyDescent="0.25">
      <c r="B69" s="362"/>
      <c r="C69" s="354"/>
      <c r="D69" s="341" t="s">
        <v>25</v>
      </c>
      <c r="E69" s="171" t="s">
        <v>26</v>
      </c>
      <c r="F69" s="73" t="s">
        <v>27</v>
      </c>
      <c r="G69" s="47" t="s">
        <v>583</v>
      </c>
      <c r="H69" s="47" t="s">
        <v>71</v>
      </c>
      <c r="I69" s="47" t="s">
        <v>28</v>
      </c>
      <c r="J69" s="62">
        <v>44197</v>
      </c>
      <c r="K69" s="62">
        <v>44561</v>
      </c>
      <c r="L69" s="47" t="s">
        <v>129</v>
      </c>
      <c r="M69" s="47">
        <v>0</v>
      </c>
      <c r="N69" s="75" t="e">
        <f t="shared" si="6"/>
        <v>#VALUE!</v>
      </c>
      <c r="O69" s="47" t="e">
        <f t="shared" si="7"/>
        <v>#VALUE!</v>
      </c>
    </row>
    <row r="70" spans="2:15" ht="54" x14ac:dyDescent="0.25">
      <c r="B70" s="362"/>
      <c r="C70" s="354"/>
      <c r="D70" s="341"/>
      <c r="E70" s="171" t="s">
        <v>29</v>
      </c>
      <c r="F70" s="73" t="s">
        <v>30</v>
      </c>
      <c r="G70" s="47" t="s">
        <v>584</v>
      </c>
      <c r="H70" s="47" t="s">
        <v>71</v>
      </c>
      <c r="I70" s="47" t="s">
        <v>31</v>
      </c>
      <c r="J70" s="62">
        <v>44197</v>
      </c>
      <c r="K70" s="62">
        <v>44561</v>
      </c>
      <c r="L70" s="47">
        <v>2</v>
      </c>
      <c r="M70" s="47">
        <v>0</v>
      </c>
      <c r="N70" s="75">
        <f t="shared" si="6"/>
        <v>0</v>
      </c>
      <c r="O70" s="47" t="str">
        <f t="shared" si="7"/>
        <v>DEFICIENTE</v>
      </c>
    </row>
    <row r="71" spans="2:15" ht="71.25" x14ac:dyDescent="0.25">
      <c r="B71" s="362"/>
      <c r="C71" s="354"/>
      <c r="D71" s="341"/>
      <c r="E71" s="171" t="s">
        <v>32</v>
      </c>
      <c r="F71" s="73" t="s">
        <v>585</v>
      </c>
      <c r="G71" s="47" t="s">
        <v>582</v>
      </c>
      <c r="H71" s="47" t="s">
        <v>71</v>
      </c>
      <c r="I71" s="47" t="s">
        <v>33</v>
      </c>
      <c r="J71" s="62">
        <v>44197</v>
      </c>
      <c r="K71" s="62">
        <v>44561</v>
      </c>
      <c r="L71" s="47">
        <v>1</v>
      </c>
      <c r="M71" s="47">
        <v>0</v>
      </c>
      <c r="N71" s="75">
        <f t="shared" si="6"/>
        <v>0</v>
      </c>
      <c r="O71" s="47" t="str">
        <f t="shared" si="7"/>
        <v>DEFICIENTE</v>
      </c>
    </row>
    <row r="72" spans="2:15" ht="72" x14ac:dyDescent="0.25">
      <c r="B72" s="362"/>
      <c r="C72" s="354"/>
      <c r="D72" s="341"/>
      <c r="E72" s="171" t="s">
        <v>34</v>
      </c>
      <c r="F72" s="73" t="s">
        <v>35</v>
      </c>
      <c r="G72" s="47" t="s">
        <v>586</v>
      </c>
      <c r="H72" s="47" t="s">
        <v>71</v>
      </c>
      <c r="I72" s="47" t="s">
        <v>36</v>
      </c>
      <c r="J72" s="62">
        <v>44197</v>
      </c>
      <c r="K72" s="62">
        <v>44561</v>
      </c>
      <c r="L72" s="47">
        <v>2</v>
      </c>
      <c r="M72" s="47">
        <v>0</v>
      </c>
      <c r="N72" s="75">
        <f t="shared" si="6"/>
        <v>0</v>
      </c>
      <c r="O72" s="47" t="str">
        <f t="shared" si="7"/>
        <v>DEFICIENTE</v>
      </c>
    </row>
    <row r="73" spans="2:15" ht="26.25" customHeight="1" x14ac:dyDescent="0.25">
      <c r="B73" s="362"/>
      <c r="C73" s="354"/>
      <c r="D73" s="341"/>
      <c r="E73" s="340" t="s">
        <v>37</v>
      </c>
      <c r="F73" s="73" t="s">
        <v>589</v>
      </c>
      <c r="G73" s="47" t="s">
        <v>593</v>
      </c>
      <c r="H73" s="47" t="s">
        <v>71</v>
      </c>
      <c r="I73" s="47" t="s">
        <v>594</v>
      </c>
      <c r="J73" s="62">
        <v>44197</v>
      </c>
      <c r="K73" s="62">
        <v>44561</v>
      </c>
      <c r="L73" s="47">
        <v>4</v>
      </c>
      <c r="M73" s="47">
        <v>0</v>
      </c>
      <c r="N73" s="75">
        <f t="shared" si="6"/>
        <v>0</v>
      </c>
      <c r="O73" s="47" t="str">
        <f t="shared" si="7"/>
        <v>DEFICIENTE</v>
      </c>
    </row>
    <row r="74" spans="2:15" ht="28.5" x14ac:dyDescent="0.25">
      <c r="B74" s="362"/>
      <c r="C74" s="354"/>
      <c r="D74" s="341"/>
      <c r="E74" s="340"/>
      <c r="F74" s="73" t="s">
        <v>590</v>
      </c>
      <c r="G74" s="47" t="s">
        <v>591</v>
      </c>
      <c r="H74" s="47" t="s">
        <v>71</v>
      </c>
      <c r="I74" s="47" t="s">
        <v>592</v>
      </c>
      <c r="J74" s="62">
        <v>44197</v>
      </c>
      <c r="K74" s="62">
        <v>44561</v>
      </c>
      <c r="L74" s="47">
        <v>4</v>
      </c>
      <c r="M74" s="47">
        <v>0</v>
      </c>
      <c r="N74" s="75">
        <f t="shared" si="6"/>
        <v>0</v>
      </c>
      <c r="O74" s="47" t="str">
        <f t="shared" si="7"/>
        <v>DEFICIENTE</v>
      </c>
    </row>
    <row r="75" spans="2:15" ht="42.75" x14ac:dyDescent="0.25">
      <c r="B75" s="362"/>
      <c r="C75" s="354"/>
      <c r="D75" s="341"/>
      <c r="E75" s="340"/>
      <c r="F75" s="73" t="s">
        <v>595</v>
      </c>
      <c r="G75" s="47" t="s">
        <v>599</v>
      </c>
      <c r="H75" s="47" t="s">
        <v>71</v>
      </c>
      <c r="I75" s="47" t="s">
        <v>38</v>
      </c>
      <c r="J75" s="62">
        <v>44197</v>
      </c>
      <c r="K75" s="62">
        <v>44561</v>
      </c>
      <c r="L75" s="47" t="s">
        <v>129</v>
      </c>
      <c r="M75" s="47"/>
      <c r="N75" s="75" t="e">
        <f t="shared" si="6"/>
        <v>#VALUE!</v>
      </c>
      <c r="O75" s="47" t="e">
        <f t="shared" si="7"/>
        <v>#VALUE!</v>
      </c>
    </row>
    <row r="76" spans="2:15" ht="42.75" x14ac:dyDescent="0.25">
      <c r="B76" s="362"/>
      <c r="C76" s="354"/>
      <c r="D76" s="341"/>
      <c r="E76" s="340" t="s">
        <v>39</v>
      </c>
      <c r="F76" s="73" t="s">
        <v>596</v>
      </c>
      <c r="G76" s="47" t="s">
        <v>597</v>
      </c>
      <c r="H76" s="47" t="s">
        <v>71</v>
      </c>
      <c r="I76" s="47" t="s">
        <v>598</v>
      </c>
      <c r="J76" s="62">
        <v>44197</v>
      </c>
      <c r="K76" s="62">
        <v>44561</v>
      </c>
      <c r="L76" s="47">
        <v>2</v>
      </c>
      <c r="M76" s="47">
        <v>0</v>
      </c>
      <c r="N76" s="75">
        <f t="shared" si="6"/>
        <v>0</v>
      </c>
      <c r="O76" s="47" t="str">
        <f t="shared" si="7"/>
        <v>DEFICIENTE</v>
      </c>
    </row>
    <row r="77" spans="2:15" ht="51" customHeight="1" x14ac:dyDescent="0.25">
      <c r="B77" s="362"/>
      <c r="C77" s="354"/>
      <c r="D77" s="341"/>
      <c r="E77" s="340"/>
      <c r="F77" s="73" t="s">
        <v>601</v>
      </c>
      <c r="G77" s="47" t="s">
        <v>600</v>
      </c>
      <c r="H77" s="47" t="s">
        <v>71</v>
      </c>
      <c r="I77" s="47" t="s">
        <v>602</v>
      </c>
      <c r="J77" s="62">
        <v>44197</v>
      </c>
      <c r="K77" s="62">
        <v>44561</v>
      </c>
      <c r="L77" s="47">
        <v>2</v>
      </c>
      <c r="M77" s="47">
        <v>0</v>
      </c>
      <c r="N77" s="75">
        <f t="shared" si="6"/>
        <v>0</v>
      </c>
      <c r="O77" s="47" t="str">
        <f t="shared" si="7"/>
        <v>DEFICIENTE</v>
      </c>
    </row>
    <row r="78" spans="2:15" ht="54" x14ac:dyDescent="0.25">
      <c r="B78" s="362"/>
      <c r="C78" s="354"/>
      <c r="D78" s="341"/>
      <c r="E78" s="171" t="s">
        <v>606</v>
      </c>
      <c r="F78" s="73" t="s">
        <v>40</v>
      </c>
      <c r="G78" s="47" t="s">
        <v>607</v>
      </c>
      <c r="H78" s="47" t="s">
        <v>71</v>
      </c>
      <c r="I78" s="47" t="s">
        <v>608</v>
      </c>
      <c r="J78" s="62">
        <v>44197</v>
      </c>
      <c r="K78" s="62">
        <v>44561</v>
      </c>
      <c r="L78" s="47">
        <v>2</v>
      </c>
      <c r="M78" s="47">
        <v>0</v>
      </c>
      <c r="N78" s="75">
        <f t="shared" si="6"/>
        <v>0</v>
      </c>
      <c r="O78" s="47" t="str">
        <f t="shared" si="7"/>
        <v>DEFICIENTE</v>
      </c>
    </row>
    <row r="79" spans="2:15" ht="68.25" customHeight="1" x14ac:dyDescent="0.25">
      <c r="B79" s="362"/>
      <c r="C79" s="354"/>
      <c r="D79" s="341"/>
      <c r="E79" s="171" t="s">
        <v>41</v>
      </c>
      <c r="F79" s="73" t="s">
        <v>610</v>
      </c>
      <c r="G79" s="47" t="s">
        <v>609</v>
      </c>
      <c r="H79" s="47" t="s">
        <v>71</v>
      </c>
      <c r="I79" s="47" t="s">
        <v>611</v>
      </c>
      <c r="J79" s="62">
        <v>44197</v>
      </c>
      <c r="K79" s="62">
        <v>44561</v>
      </c>
      <c r="L79" s="47">
        <v>2</v>
      </c>
      <c r="M79" s="47">
        <v>0</v>
      </c>
      <c r="N79" s="75">
        <f t="shared" si="6"/>
        <v>0</v>
      </c>
      <c r="O79" s="47" t="str">
        <f t="shared" si="7"/>
        <v>DEFICIENTE</v>
      </c>
    </row>
    <row r="80" spans="2:15" ht="42.75" customHeight="1" x14ac:dyDescent="0.25">
      <c r="B80" s="362"/>
      <c r="C80" s="354"/>
      <c r="D80" s="341"/>
      <c r="E80" s="171" t="s">
        <v>42</v>
      </c>
      <c r="F80" s="73" t="s">
        <v>43</v>
      </c>
      <c r="G80" s="47" t="s">
        <v>44</v>
      </c>
      <c r="H80" s="47" t="s">
        <v>71</v>
      </c>
      <c r="I80" s="47" t="s">
        <v>45</v>
      </c>
      <c r="J80" s="62">
        <v>44197</v>
      </c>
      <c r="K80" s="62">
        <v>44561</v>
      </c>
      <c r="L80" s="47">
        <v>1</v>
      </c>
      <c r="M80" s="47">
        <v>0</v>
      </c>
      <c r="N80" s="75">
        <f t="shared" si="6"/>
        <v>0</v>
      </c>
      <c r="O80" s="47" t="str">
        <f t="shared" si="7"/>
        <v>DEFICIENTE</v>
      </c>
    </row>
    <row r="81" spans="2:15" ht="42.75" x14ac:dyDescent="0.25">
      <c r="B81" s="362"/>
      <c r="C81" s="354"/>
      <c r="D81" s="341"/>
      <c r="E81" s="171" t="s">
        <v>46</v>
      </c>
      <c r="F81" s="73" t="s">
        <v>612</v>
      </c>
      <c r="G81" s="47" t="s">
        <v>614</v>
      </c>
      <c r="H81" s="47" t="s">
        <v>71</v>
      </c>
      <c r="I81" s="47" t="s">
        <v>613</v>
      </c>
      <c r="J81" s="62">
        <v>44197</v>
      </c>
      <c r="K81" s="62">
        <v>44561</v>
      </c>
      <c r="L81" s="47">
        <v>1</v>
      </c>
      <c r="M81" s="47"/>
      <c r="N81" s="75">
        <f t="shared" si="6"/>
        <v>0</v>
      </c>
      <c r="O81" s="47" t="str">
        <f t="shared" si="7"/>
        <v>DEFICIENTE</v>
      </c>
    </row>
    <row r="82" spans="2:15" ht="51" customHeight="1" x14ac:dyDescent="0.25">
      <c r="B82" s="362"/>
      <c r="C82" s="354"/>
      <c r="D82" s="341"/>
      <c r="E82" s="171" t="s">
        <v>47</v>
      </c>
      <c r="F82" s="73" t="s">
        <v>615</v>
      </c>
      <c r="G82" s="47" t="s">
        <v>616</v>
      </c>
      <c r="H82" s="47" t="s">
        <v>71</v>
      </c>
      <c r="I82" s="47" t="s">
        <v>48</v>
      </c>
      <c r="J82" s="62">
        <v>44197</v>
      </c>
      <c r="K82" s="62">
        <v>44561</v>
      </c>
      <c r="L82" s="47">
        <v>1</v>
      </c>
      <c r="M82" s="47">
        <v>0</v>
      </c>
      <c r="N82" s="75">
        <f t="shared" si="6"/>
        <v>0</v>
      </c>
      <c r="O82" s="47" t="str">
        <f t="shared" si="7"/>
        <v>DEFICIENTE</v>
      </c>
    </row>
    <row r="83" spans="2:15" ht="40.5" customHeight="1" x14ac:dyDescent="0.25">
      <c r="B83" s="362"/>
      <c r="C83" s="354"/>
      <c r="D83" s="341"/>
      <c r="E83" s="340" t="s">
        <v>49</v>
      </c>
      <c r="F83" s="73" t="s">
        <v>50</v>
      </c>
      <c r="G83" s="47" t="s">
        <v>604</v>
      </c>
      <c r="H83" s="47" t="s">
        <v>71</v>
      </c>
      <c r="I83" s="47" t="s">
        <v>51</v>
      </c>
      <c r="J83" s="62">
        <v>44197</v>
      </c>
      <c r="K83" s="62">
        <v>44561</v>
      </c>
      <c r="L83" s="47">
        <v>10</v>
      </c>
      <c r="M83" s="47">
        <v>0</v>
      </c>
      <c r="N83" s="75">
        <f t="shared" si="6"/>
        <v>0</v>
      </c>
      <c r="O83" s="47" t="str">
        <f t="shared" si="7"/>
        <v>DEFICIENTE</v>
      </c>
    </row>
    <row r="84" spans="2:15" ht="42.75" x14ac:dyDescent="0.25">
      <c r="B84" s="362"/>
      <c r="C84" s="354"/>
      <c r="D84" s="341"/>
      <c r="E84" s="340"/>
      <c r="F84" s="73" t="s">
        <v>603</v>
      </c>
      <c r="G84" s="47" t="s">
        <v>605</v>
      </c>
      <c r="H84" s="47" t="s">
        <v>133</v>
      </c>
      <c r="I84" s="47" t="s">
        <v>52</v>
      </c>
      <c r="J84" s="62">
        <v>44197</v>
      </c>
      <c r="K84" s="62">
        <v>44561</v>
      </c>
      <c r="L84" s="47">
        <v>4</v>
      </c>
      <c r="M84" s="47">
        <v>0</v>
      </c>
      <c r="N84" s="75">
        <f t="shared" si="6"/>
        <v>0</v>
      </c>
      <c r="O84" s="47" t="str">
        <f t="shared" si="7"/>
        <v>DEFICIENTE</v>
      </c>
    </row>
    <row r="85" spans="2:15" ht="142.5" x14ac:dyDescent="0.25">
      <c r="B85" s="253"/>
      <c r="C85" s="354"/>
      <c r="D85" s="341"/>
      <c r="E85" s="356" t="s">
        <v>581</v>
      </c>
      <c r="F85" s="96" t="s">
        <v>863</v>
      </c>
      <c r="G85" s="106" t="s">
        <v>864</v>
      </c>
      <c r="H85" s="47" t="s">
        <v>727</v>
      </c>
      <c r="I85" s="106" t="s">
        <v>865</v>
      </c>
      <c r="J85" s="103" t="s">
        <v>1034</v>
      </c>
      <c r="K85" s="62">
        <v>44561</v>
      </c>
      <c r="L85" s="47" t="s">
        <v>129</v>
      </c>
      <c r="M85" s="47"/>
      <c r="N85" s="75"/>
      <c r="O85" s="47" t="str">
        <f t="shared" si="7"/>
        <v>DEFICIENTE</v>
      </c>
    </row>
    <row r="86" spans="2:15" ht="57" x14ac:dyDescent="0.25">
      <c r="B86" s="253"/>
      <c r="C86" s="354"/>
      <c r="D86" s="341"/>
      <c r="E86" s="356"/>
      <c r="F86" s="96" t="s">
        <v>719</v>
      </c>
      <c r="G86" s="106" t="s">
        <v>726</v>
      </c>
      <c r="H86" s="47" t="s">
        <v>727</v>
      </c>
      <c r="I86" s="106" t="s">
        <v>580</v>
      </c>
      <c r="J86" s="103" t="s">
        <v>1034</v>
      </c>
      <c r="K86" s="62">
        <v>44561</v>
      </c>
      <c r="L86" s="47" t="s">
        <v>129</v>
      </c>
      <c r="M86" s="47"/>
      <c r="N86" s="75"/>
      <c r="O86" s="47" t="str">
        <f t="shared" si="7"/>
        <v>DEFICIENTE</v>
      </c>
    </row>
    <row r="87" spans="2:15" ht="42.75" x14ac:dyDescent="0.25">
      <c r="B87" s="253"/>
      <c r="C87" s="354"/>
      <c r="D87" s="341"/>
      <c r="E87" s="175" t="s">
        <v>579</v>
      </c>
      <c r="F87" s="96" t="s">
        <v>720</v>
      </c>
      <c r="G87" s="106" t="s">
        <v>578</v>
      </c>
      <c r="H87" s="47" t="s">
        <v>727</v>
      </c>
      <c r="I87" s="106" t="s">
        <v>577</v>
      </c>
      <c r="J87" s="103" t="s">
        <v>1034</v>
      </c>
      <c r="K87" s="62">
        <v>44561</v>
      </c>
      <c r="L87" s="47" t="s">
        <v>129</v>
      </c>
      <c r="M87" s="47"/>
      <c r="N87" s="75"/>
      <c r="O87" s="47" t="str">
        <f t="shared" si="7"/>
        <v>DEFICIENTE</v>
      </c>
    </row>
    <row r="88" spans="2:15" ht="99.75" x14ac:dyDescent="0.25">
      <c r="B88" s="253"/>
      <c r="C88" s="354"/>
      <c r="D88" s="341"/>
      <c r="E88" s="175" t="s">
        <v>576</v>
      </c>
      <c r="F88" s="96" t="s">
        <v>721</v>
      </c>
      <c r="G88" s="106" t="s">
        <v>575</v>
      </c>
      <c r="H88" s="47" t="s">
        <v>727</v>
      </c>
      <c r="I88" s="106" t="s">
        <v>574</v>
      </c>
      <c r="J88" s="103" t="s">
        <v>1034</v>
      </c>
      <c r="K88" s="62">
        <v>44561</v>
      </c>
      <c r="L88" s="47" t="s">
        <v>129</v>
      </c>
      <c r="M88" s="47"/>
      <c r="N88" s="75"/>
      <c r="O88" s="47" t="str">
        <f t="shared" si="7"/>
        <v>DEFICIENTE</v>
      </c>
    </row>
    <row r="89" spans="2:15" ht="71.25" x14ac:dyDescent="0.25">
      <c r="B89" s="253"/>
      <c r="C89" s="354"/>
      <c r="D89" s="341"/>
      <c r="E89" s="356" t="s">
        <v>573</v>
      </c>
      <c r="F89" s="96" t="s">
        <v>722</v>
      </c>
      <c r="G89" s="106" t="s">
        <v>572</v>
      </c>
      <c r="H89" s="47" t="s">
        <v>727</v>
      </c>
      <c r="I89" s="106" t="s">
        <v>571</v>
      </c>
      <c r="J89" s="103" t="s">
        <v>1034</v>
      </c>
      <c r="K89" s="62">
        <v>44561</v>
      </c>
      <c r="L89" s="47" t="s">
        <v>129</v>
      </c>
      <c r="M89" s="47"/>
      <c r="N89" s="75"/>
      <c r="O89" s="47" t="str">
        <f t="shared" si="7"/>
        <v>DEFICIENTE</v>
      </c>
    </row>
    <row r="90" spans="2:15" ht="71.25" x14ac:dyDescent="0.25">
      <c r="B90" s="253"/>
      <c r="C90" s="354"/>
      <c r="D90" s="341"/>
      <c r="E90" s="356"/>
      <c r="F90" s="96" t="s">
        <v>723</v>
      </c>
      <c r="G90" s="106" t="s">
        <v>570</v>
      </c>
      <c r="H90" s="47" t="s">
        <v>727</v>
      </c>
      <c r="I90" s="106" t="s">
        <v>569</v>
      </c>
      <c r="J90" s="103" t="s">
        <v>1034</v>
      </c>
      <c r="K90" s="62">
        <v>44561</v>
      </c>
      <c r="L90" s="47" t="s">
        <v>129</v>
      </c>
      <c r="M90" s="47"/>
      <c r="N90" s="75"/>
      <c r="O90" s="47" t="str">
        <f t="shared" si="7"/>
        <v>DEFICIENTE</v>
      </c>
    </row>
    <row r="91" spans="2:15" ht="57" x14ac:dyDescent="0.25">
      <c r="B91" s="253"/>
      <c r="C91" s="354"/>
      <c r="D91" s="341"/>
      <c r="E91" s="356"/>
      <c r="F91" s="96" t="s">
        <v>724</v>
      </c>
      <c r="G91" s="106" t="s">
        <v>568</v>
      </c>
      <c r="H91" s="47" t="s">
        <v>727</v>
      </c>
      <c r="I91" s="106" t="s">
        <v>567</v>
      </c>
      <c r="J91" s="103" t="s">
        <v>1034</v>
      </c>
      <c r="K91" s="62">
        <v>44561</v>
      </c>
      <c r="L91" s="47" t="s">
        <v>129</v>
      </c>
      <c r="M91" s="47"/>
      <c r="N91" s="75"/>
      <c r="O91" s="47" t="str">
        <f t="shared" si="7"/>
        <v>DEFICIENTE</v>
      </c>
    </row>
    <row r="92" spans="2:15" ht="99.75" x14ac:dyDescent="0.25">
      <c r="B92" s="253"/>
      <c r="C92" s="354"/>
      <c r="D92" s="341"/>
      <c r="E92" s="356"/>
      <c r="F92" s="96" t="s">
        <v>725</v>
      </c>
      <c r="G92" s="106" t="s">
        <v>566</v>
      </c>
      <c r="H92" s="47" t="s">
        <v>727</v>
      </c>
      <c r="I92" s="106" t="s">
        <v>565</v>
      </c>
      <c r="J92" s="103" t="s">
        <v>1034</v>
      </c>
      <c r="K92" s="62">
        <v>44561</v>
      </c>
      <c r="L92" s="47" t="s">
        <v>129</v>
      </c>
      <c r="M92" s="78"/>
      <c r="N92" s="86"/>
      <c r="O92" s="47" t="str">
        <f t="shared" ref="O92:O133" si="11">IF(N92&lt;=40%,"DEFICIENTE",IF(N92&lt;=60%,"ACEPTABLE",IF(N92&lt;=100%,"BUENO")))</f>
        <v>DEFICIENTE</v>
      </c>
    </row>
    <row r="93" spans="2:15" ht="28.5" x14ac:dyDescent="0.25">
      <c r="B93" s="253"/>
      <c r="C93" s="354"/>
      <c r="D93" s="341"/>
      <c r="E93" s="171" t="s">
        <v>858</v>
      </c>
      <c r="F93" s="87" t="s">
        <v>362</v>
      </c>
      <c r="G93" s="106" t="s">
        <v>647</v>
      </c>
      <c r="H93" s="64" t="s">
        <v>346</v>
      </c>
      <c r="I93" s="64" t="s">
        <v>361</v>
      </c>
      <c r="J93" s="103" t="s">
        <v>1034</v>
      </c>
      <c r="K93" s="62">
        <v>44561</v>
      </c>
      <c r="L93" s="88" t="s">
        <v>129</v>
      </c>
      <c r="M93" s="47"/>
      <c r="N93" s="75"/>
      <c r="O93" s="47" t="str">
        <f t="shared" si="11"/>
        <v>DEFICIENTE</v>
      </c>
    </row>
    <row r="94" spans="2:15" ht="40.5" customHeight="1" x14ac:dyDescent="0.25">
      <c r="B94" s="253"/>
      <c r="C94" s="354"/>
      <c r="D94" s="341"/>
      <c r="E94" s="340" t="s">
        <v>859</v>
      </c>
      <c r="F94" s="87" t="s">
        <v>360</v>
      </c>
      <c r="G94" s="360" t="s">
        <v>649</v>
      </c>
      <c r="H94" s="64" t="s">
        <v>346</v>
      </c>
      <c r="I94" s="106" t="s">
        <v>359</v>
      </c>
      <c r="J94" s="103" t="s">
        <v>1034</v>
      </c>
      <c r="K94" s="62">
        <v>44561</v>
      </c>
      <c r="L94" s="88" t="s">
        <v>129</v>
      </c>
      <c r="M94" s="47"/>
      <c r="N94" s="75"/>
      <c r="O94" s="47" t="str">
        <f t="shared" si="11"/>
        <v>DEFICIENTE</v>
      </c>
    </row>
    <row r="95" spans="2:15" ht="42.75" x14ac:dyDescent="0.25">
      <c r="B95" s="253"/>
      <c r="C95" s="354"/>
      <c r="D95" s="341"/>
      <c r="E95" s="340"/>
      <c r="F95" s="87" t="s">
        <v>358</v>
      </c>
      <c r="G95" s="360"/>
      <c r="H95" s="64" t="s">
        <v>346</v>
      </c>
      <c r="I95" s="106" t="s">
        <v>357</v>
      </c>
      <c r="J95" s="103" t="s">
        <v>1034</v>
      </c>
      <c r="K95" s="62">
        <v>44561</v>
      </c>
      <c r="L95" s="88" t="s">
        <v>129</v>
      </c>
      <c r="M95" s="47"/>
      <c r="N95" s="75"/>
      <c r="O95" s="47" t="str">
        <f t="shared" si="11"/>
        <v>DEFICIENTE</v>
      </c>
    </row>
    <row r="96" spans="2:15" ht="36" x14ac:dyDescent="0.25">
      <c r="B96" s="253"/>
      <c r="C96" s="354"/>
      <c r="D96" s="341"/>
      <c r="E96" s="175" t="s">
        <v>356</v>
      </c>
      <c r="F96" s="80" t="s">
        <v>355</v>
      </c>
      <c r="G96" s="64" t="s">
        <v>648</v>
      </c>
      <c r="H96" s="64" t="s">
        <v>346</v>
      </c>
      <c r="I96" s="89" t="s">
        <v>652</v>
      </c>
      <c r="J96" s="103" t="s">
        <v>1034</v>
      </c>
      <c r="K96" s="62">
        <v>44561</v>
      </c>
      <c r="L96" s="88" t="s">
        <v>129</v>
      </c>
      <c r="M96" s="47"/>
      <c r="N96" s="75"/>
      <c r="O96" s="47" t="str">
        <f t="shared" si="11"/>
        <v>DEFICIENTE</v>
      </c>
    </row>
    <row r="97" spans="2:15" ht="54" x14ac:dyDescent="0.25">
      <c r="B97" s="253"/>
      <c r="C97" s="354"/>
      <c r="D97" s="341"/>
      <c r="E97" s="175" t="s">
        <v>354</v>
      </c>
      <c r="F97" s="80" t="s">
        <v>353</v>
      </c>
      <c r="G97" s="64" t="s">
        <v>650</v>
      </c>
      <c r="H97" s="64" t="s">
        <v>346</v>
      </c>
      <c r="I97" s="64" t="s">
        <v>352</v>
      </c>
      <c r="J97" s="103" t="s">
        <v>1034</v>
      </c>
      <c r="K97" s="62">
        <v>44561</v>
      </c>
      <c r="L97" s="88" t="s">
        <v>129</v>
      </c>
      <c r="M97" s="47"/>
      <c r="N97" s="75"/>
      <c r="O97" s="47" t="str">
        <f t="shared" si="11"/>
        <v>DEFICIENTE</v>
      </c>
    </row>
    <row r="98" spans="2:15" ht="42.75" x14ac:dyDescent="0.25">
      <c r="B98" s="253"/>
      <c r="C98" s="354"/>
      <c r="D98" s="341"/>
      <c r="E98" s="175" t="s">
        <v>351</v>
      </c>
      <c r="F98" s="80" t="s">
        <v>350</v>
      </c>
      <c r="G98" s="64" t="s">
        <v>651</v>
      </c>
      <c r="H98" s="64" t="s">
        <v>346</v>
      </c>
      <c r="I98" s="106" t="s">
        <v>349</v>
      </c>
      <c r="J98" s="103" t="s">
        <v>1034</v>
      </c>
      <c r="K98" s="62">
        <v>44561</v>
      </c>
      <c r="L98" s="88" t="s">
        <v>129</v>
      </c>
      <c r="M98" s="47"/>
      <c r="N98" s="75"/>
      <c r="O98" s="47" t="str">
        <f t="shared" si="11"/>
        <v>DEFICIENTE</v>
      </c>
    </row>
    <row r="99" spans="2:15" ht="54" x14ac:dyDescent="0.25">
      <c r="B99" s="253"/>
      <c r="C99" s="354"/>
      <c r="D99" s="341"/>
      <c r="E99" s="175" t="s">
        <v>653</v>
      </c>
      <c r="F99" s="80" t="s">
        <v>654</v>
      </c>
      <c r="G99" s="64" t="s">
        <v>655</v>
      </c>
      <c r="H99" s="64" t="s">
        <v>346</v>
      </c>
      <c r="I99" s="106" t="s">
        <v>656</v>
      </c>
      <c r="J99" s="103" t="s">
        <v>1034</v>
      </c>
      <c r="K99" s="62">
        <v>44561</v>
      </c>
      <c r="L99" s="88" t="s">
        <v>129</v>
      </c>
      <c r="M99" s="47"/>
      <c r="N99" s="75"/>
      <c r="O99" s="47" t="str">
        <f t="shared" si="11"/>
        <v>DEFICIENTE</v>
      </c>
    </row>
    <row r="100" spans="2:15" ht="49.5" customHeight="1" x14ac:dyDescent="0.25">
      <c r="B100" s="256"/>
      <c r="C100" s="354"/>
      <c r="D100" s="341" t="s">
        <v>709</v>
      </c>
      <c r="E100" s="356" t="s">
        <v>497</v>
      </c>
      <c r="F100" s="47" t="s">
        <v>496</v>
      </c>
      <c r="G100" s="64" t="s">
        <v>698</v>
      </c>
      <c r="H100" s="64" t="s">
        <v>860</v>
      </c>
      <c r="I100" s="64" t="s">
        <v>861</v>
      </c>
      <c r="J100" s="103" t="s">
        <v>1034</v>
      </c>
      <c r="K100" s="62">
        <v>44561</v>
      </c>
      <c r="L100" s="64" t="s">
        <v>129</v>
      </c>
      <c r="M100" s="90"/>
      <c r="N100" s="91"/>
      <c r="O100" s="47" t="str">
        <f t="shared" si="11"/>
        <v>DEFICIENTE</v>
      </c>
    </row>
    <row r="101" spans="2:15" ht="54" customHeight="1" x14ac:dyDescent="0.25">
      <c r="B101" s="257"/>
      <c r="C101" s="354"/>
      <c r="D101" s="341"/>
      <c r="E101" s="357"/>
      <c r="F101" s="64" t="s">
        <v>494</v>
      </c>
      <c r="G101" s="64" t="s">
        <v>699</v>
      </c>
      <c r="H101" s="64" t="s">
        <v>860</v>
      </c>
      <c r="I101" s="64" t="s">
        <v>481</v>
      </c>
      <c r="J101" s="103" t="s">
        <v>1034</v>
      </c>
      <c r="K101" s="62">
        <v>44561</v>
      </c>
      <c r="L101" s="67">
        <v>6</v>
      </c>
      <c r="M101" s="92"/>
      <c r="N101" s="93"/>
      <c r="O101" s="47" t="str">
        <f t="shared" si="11"/>
        <v>DEFICIENTE</v>
      </c>
    </row>
    <row r="102" spans="2:15" ht="42" customHeight="1" x14ac:dyDescent="0.25">
      <c r="B102" s="257"/>
      <c r="C102" s="354"/>
      <c r="D102" s="341"/>
      <c r="E102" s="357"/>
      <c r="F102" s="64" t="s">
        <v>493</v>
      </c>
      <c r="G102" s="64" t="s">
        <v>700</v>
      </c>
      <c r="H102" s="64" t="s">
        <v>860</v>
      </c>
      <c r="I102" s="64" t="s">
        <v>491</v>
      </c>
      <c r="J102" s="103" t="s">
        <v>1034</v>
      </c>
      <c r="K102" s="62">
        <v>44561</v>
      </c>
      <c r="L102" s="64" t="s">
        <v>129</v>
      </c>
      <c r="M102" s="92"/>
      <c r="N102" s="93"/>
      <c r="O102" s="47" t="str">
        <f t="shared" si="11"/>
        <v>DEFICIENTE</v>
      </c>
    </row>
    <row r="103" spans="2:15" ht="32.25" customHeight="1" x14ac:dyDescent="0.25">
      <c r="B103" s="257"/>
      <c r="C103" s="354"/>
      <c r="D103" s="341"/>
      <c r="E103" s="356" t="s">
        <v>490</v>
      </c>
      <c r="F103" s="64" t="s">
        <v>489</v>
      </c>
      <c r="G103" s="64" t="s">
        <v>701</v>
      </c>
      <c r="H103" s="64" t="s">
        <v>862</v>
      </c>
      <c r="I103" s="64" t="s">
        <v>488</v>
      </c>
      <c r="J103" s="103" t="s">
        <v>1034</v>
      </c>
      <c r="K103" s="62">
        <v>44561</v>
      </c>
      <c r="L103" s="64" t="s">
        <v>129</v>
      </c>
      <c r="M103" s="92"/>
      <c r="N103" s="93"/>
      <c r="O103" s="47" t="str">
        <f t="shared" si="11"/>
        <v>DEFICIENTE</v>
      </c>
    </row>
    <row r="104" spans="2:15" ht="29.25" customHeight="1" x14ac:dyDescent="0.25">
      <c r="B104" s="257"/>
      <c r="C104" s="354"/>
      <c r="D104" s="341"/>
      <c r="E104" s="357"/>
      <c r="F104" s="64" t="s">
        <v>706</v>
      </c>
      <c r="G104" s="64" t="s">
        <v>702</v>
      </c>
      <c r="H104" s="64" t="s">
        <v>862</v>
      </c>
      <c r="I104" s="64" t="s">
        <v>481</v>
      </c>
      <c r="J104" s="103" t="s">
        <v>1034</v>
      </c>
      <c r="K104" s="62">
        <v>44561</v>
      </c>
      <c r="L104" s="99">
        <v>4</v>
      </c>
      <c r="M104" s="92"/>
      <c r="N104" s="93"/>
      <c r="O104" s="47" t="str">
        <f t="shared" si="11"/>
        <v>DEFICIENTE</v>
      </c>
    </row>
    <row r="105" spans="2:15" ht="29.25" customHeight="1" x14ac:dyDescent="0.25">
      <c r="B105" s="257"/>
      <c r="C105" s="354"/>
      <c r="D105" s="341"/>
      <c r="E105" s="357"/>
      <c r="F105" s="64" t="s">
        <v>705</v>
      </c>
      <c r="G105" s="104" t="s">
        <v>703</v>
      </c>
      <c r="H105" s="64" t="s">
        <v>862</v>
      </c>
      <c r="I105" s="64" t="s">
        <v>704</v>
      </c>
      <c r="J105" s="103" t="s">
        <v>1034</v>
      </c>
      <c r="K105" s="62">
        <v>44561</v>
      </c>
      <c r="L105" s="64" t="s">
        <v>129</v>
      </c>
      <c r="M105" s="92">
        <v>0</v>
      </c>
      <c r="N105" s="93">
        <v>0</v>
      </c>
      <c r="O105" s="47" t="str">
        <f t="shared" si="11"/>
        <v>DEFICIENTE</v>
      </c>
    </row>
    <row r="106" spans="2:15" ht="36" customHeight="1" x14ac:dyDescent="0.25">
      <c r="B106" s="257"/>
      <c r="C106" s="355"/>
      <c r="D106" s="341"/>
      <c r="E106" s="357"/>
      <c r="F106" s="64" t="s">
        <v>487</v>
      </c>
      <c r="G106" s="64" t="s">
        <v>697</v>
      </c>
      <c r="H106" s="64" t="s">
        <v>862</v>
      </c>
      <c r="I106" s="64" t="s">
        <v>485</v>
      </c>
      <c r="J106" s="103" t="s">
        <v>1034</v>
      </c>
      <c r="K106" s="62">
        <v>44561</v>
      </c>
      <c r="L106" s="67">
        <v>1</v>
      </c>
      <c r="M106" s="92"/>
      <c r="N106" s="93"/>
      <c r="O106" s="47" t="str">
        <f t="shared" si="11"/>
        <v>DEFICIENTE</v>
      </c>
    </row>
    <row r="107" spans="2:15" ht="69" customHeight="1" x14ac:dyDescent="0.25">
      <c r="B107" s="257">
        <v>3</v>
      </c>
      <c r="C107" s="353" t="s">
        <v>62</v>
      </c>
      <c r="D107" s="341" t="s">
        <v>620</v>
      </c>
      <c r="E107" s="175" t="s">
        <v>293</v>
      </c>
      <c r="F107" s="87" t="s">
        <v>292</v>
      </c>
      <c r="G107" s="64" t="s">
        <v>291</v>
      </c>
      <c r="H107" s="64" t="s">
        <v>290</v>
      </c>
      <c r="I107" s="64" t="s">
        <v>289</v>
      </c>
      <c r="J107" s="103" t="s">
        <v>1034</v>
      </c>
      <c r="K107" s="62">
        <v>44561</v>
      </c>
      <c r="L107" s="64">
        <v>1</v>
      </c>
      <c r="M107" s="47">
        <v>0</v>
      </c>
      <c r="N107" s="72">
        <v>0</v>
      </c>
      <c r="O107" s="9" t="str">
        <f t="shared" si="11"/>
        <v>DEFICIENTE</v>
      </c>
    </row>
    <row r="108" spans="2:15" ht="69" customHeight="1" x14ac:dyDescent="0.25">
      <c r="B108" s="257"/>
      <c r="C108" s="354"/>
      <c r="D108" s="341"/>
      <c r="E108" s="175" t="s">
        <v>288</v>
      </c>
      <c r="F108" s="87" t="s">
        <v>287</v>
      </c>
      <c r="G108" s="64" t="s">
        <v>286</v>
      </c>
      <c r="H108" s="64" t="s">
        <v>273</v>
      </c>
      <c r="I108" s="64" t="s">
        <v>285</v>
      </c>
      <c r="J108" s="103" t="s">
        <v>1034</v>
      </c>
      <c r="K108" s="62">
        <v>44561</v>
      </c>
      <c r="L108" s="63"/>
      <c r="M108" s="94"/>
      <c r="N108" s="95"/>
      <c r="O108" s="9" t="str">
        <f t="shared" si="11"/>
        <v>DEFICIENTE</v>
      </c>
    </row>
    <row r="109" spans="2:15" ht="69" customHeight="1" x14ac:dyDescent="0.25">
      <c r="B109" s="257"/>
      <c r="C109" s="354"/>
      <c r="D109" s="341"/>
      <c r="E109" s="356" t="s">
        <v>284</v>
      </c>
      <c r="F109" s="87" t="s">
        <v>283</v>
      </c>
      <c r="G109" s="64" t="s">
        <v>274</v>
      </c>
      <c r="H109" s="64" t="s">
        <v>273</v>
      </c>
      <c r="I109" s="64" t="s">
        <v>282</v>
      </c>
      <c r="J109" s="103" t="s">
        <v>1034</v>
      </c>
      <c r="K109" s="62">
        <v>44561</v>
      </c>
      <c r="L109" s="63"/>
      <c r="M109" s="94"/>
      <c r="N109" s="95"/>
      <c r="O109" s="9" t="str">
        <f t="shared" si="11"/>
        <v>DEFICIENTE</v>
      </c>
    </row>
    <row r="110" spans="2:15" ht="69" customHeight="1" x14ac:dyDescent="0.25">
      <c r="B110" s="257"/>
      <c r="C110" s="354"/>
      <c r="D110" s="341"/>
      <c r="E110" s="356"/>
      <c r="F110" s="87" t="s">
        <v>281</v>
      </c>
      <c r="G110" s="64" t="s">
        <v>280</v>
      </c>
      <c r="H110" s="64" t="s">
        <v>273</v>
      </c>
      <c r="I110" s="64" t="s">
        <v>279</v>
      </c>
      <c r="J110" s="103" t="s">
        <v>1034</v>
      </c>
      <c r="K110" s="62">
        <v>44561</v>
      </c>
      <c r="L110" s="63"/>
      <c r="M110" s="94"/>
      <c r="N110" s="95"/>
      <c r="O110" s="9" t="str">
        <f t="shared" si="11"/>
        <v>DEFICIENTE</v>
      </c>
    </row>
    <row r="111" spans="2:15" ht="69" customHeight="1" x14ac:dyDescent="0.25">
      <c r="B111" s="257"/>
      <c r="C111" s="354"/>
      <c r="D111" s="341"/>
      <c r="E111" s="356"/>
      <c r="F111" s="87" t="s">
        <v>278</v>
      </c>
      <c r="G111" s="64" t="s">
        <v>277</v>
      </c>
      <c r="H111" s="64" t="s">
        <v>273</v>
      </c>
      <c r="I111" s="64" t="s">
        <v>276</v>
      </c>
      <c r="J111" s="103" t="s">
        <v>1034</v>
      </c>
      <c r="K111" s="62">
        <v>44561</v>
      </c>
      <c r="L111" s="64">
        <v>0</v>
      </c>
      <c r="M111" s="65">
        <v>0</v>
      </c>
      <c r="N111" s="95"/>
      <c r="O111" s="9" t="str">
        <f t="shared" si="11"/>
        <v>DEFICIENTE</v>
      </c>
    </row>
    <row r="112" spans="2:15" ht="69" customHeight="1" x14ac:dyDescent="0.25">
      <c r="B112" s="257"/>
      <c r="C112" s="354"/>
      <c r="D112" s="341"/>
      <c r="E112" s="356"/>
      <c r="F112" s="87" t="s">
        <v>275</v>
      </c>
      <c r="G112" s="64" t="s">
        <v>274</v>
      </c>
      <c r="H112" s="64" t="s">
        <v>273</v>
      </c>
      <c r="I112" s="64" t="s">
        <v>1005</v>
      </c>
      <c r="J112" s="103" t="s">
        <v>1034</v>
      </c>
      <c r="K112" s="62">
        <v>44561</v>
      </c>
      <c r="L112" s="64">
        <v>0</v>
      </c>
      <c r="M112" s="94"/>
      <c r="N112" s="95"/>
      <c r="O112" s="9" t="str">
        <f t="shared" si="11"/>
        <v>DEFICIENTE</v>
      </c>
    </row>
    <row r="113" spans="2:15" ht="69" customHeight="1" x14ac:dyDescent="0.25">
      <c r="B113" s="257"/>
      <c r="C113" s="354"/>
      <c r="D113" s="341" t="s">
        <v>621</v>
      </c>
      <c r="E113" s="356" t="s">
        <v>769</v>
      </c>
      <c r="F113" s="80" t="s">
        <v>755</v>
      </c>
      <c r="G113" s="64" t="s">
        <v>756</v>
      </c>
      <c r="H113" s="64" t="s">
        <v>272</v>
      </c>
      <c r="I113" s="64" t="s">
        <v>271</v>
      </c>
      <c r="J113" s="103" t="s">
        <v>1034</v>
      </c>
      <c r="K113" s="62">
        <v>44561</v>
      </c>
      <c r="L113" s="63">
        <v>0</v>
      </c>
      <c r="M113" s="94"/>
      <c r="N113" s="95"/>
      <c r="O113" s="9" t="str">
        <f t="shared" si="11"/>
        <v>DEFICIENTE</v>
      </c>
    </row>
    <row r="114" spans="2:15" ht="69" customHeight="1" x14ac:dyDescent="0.25">
      <c r="B114" s="257"/>
      <c r="C114" s="354"/>
      <c r="D114" s="341"/>
      <c r="E114" s="356"/>
      <c r="F114" s="80" t="s">
        <v>757</v>
      </c>
      <c r="G114" s="64" t="s">
        <v>760</v>
      </c>
      <c r="H114" s="64" t="s">
        <v>272</v>
      </c>
      <c r="I114" s="64" t="s">
        <v>761</v>
      </c>
      <c r="J114" s="103" t="s">
        <v>1034</v>
      </c>
      <c r="K114" s="62">
        <v>44561</v>
      </c>
      <c r="L114" s="63">
        <v>0</v>
      </c>
      <c r="M114" s="94"/>
      <c r="N114" s="95"/>
      <c r="O114" s="9" t="str">
        <f t="shared" si="11"/>
        <v>DEFICIENTE</v>
      </c>
    </row>
    <row r="115" spans="2:15" ht="69" customHeight="1" x14ac:dyDescent="0.25">
      <c r="B115" s="257"/>
      <c r="C115" s="354"/>
      <c r="D115" s="341"/>
      <c r="E115" s="356"/>
      <c r="F115" s="80" t="s">
        <v>758</v>
      </c>
      <c r="G115" s="64" t="s">
        <v>759</v>
      </c>
      <c r="H115" s="64" t="s">
        <v>272</v>
      </c>
      <c r="I115" s="64" t="s">
        <v>762</v>
      </c>
      <c r="J115" s="103" t="s">
        <v>1034</v>
      </c>
      <c r="K115" s="62">
        <v>44561</v>
      </c>
      <c r="L115" s="63">
        <v>0</v>
      </c>
      <c r="M115" s="94"/>
      <c r="N115" s="95"/>
      <c r="O115" s="9" t="str">
        <f t="shared" si="11"/>
        <v>DEFICIENTE</v>
      </c>
    </row>
    <row r="116" spans="2:15" ht="69" customHeight="1" x14ac:dyDescent="0.25">
      <c r="B116" s="257"/>
      <c r="C116" s="354"/>
      <c r="D116" s="341"/>
      <c r="E116" s="356"/>
      <c r="F116" s="80" t="s">
        <v>763</v>
      </c>
      <c r="G116" s="64" t="s">
        <v>768</v>
      </c>
      <c r="H116" s="64" t="s">
        <v>272</v>
      </c>
      <c r="I116" s="64" t="s">
        <v>766</v>
      </c>
      <c r="J116" s="103" t="s">
        <v>1034</v>
      </c>
      <c r="K116" s="62">
        <v>44561</v>
      </c>
      <c r="L116" s="63">
        <v>0</v>
      </c>
      <c r="M116" s="94"/>
      <c r="N116" s="95"/>
      <c r="O116" s="9" t="str">
        <f t="shared" si="11"/>
        <v>DEFICIENTE</v>
      </c>
    </row>
    <row r="117" spans="2:15" ht="69" customHeight="1" x14ac:dyDescent="0.25">
      <c r="B117" s="257"/>
      <c r="C117" s="354"/>
      <c r="D117" s="341"/>
      <c r="E117" s="356"/>
      <c r="F117" s="80" t="s">
        <v>764</v>
      </c>
      <c r="G117" s="64" t="s">
        <v>765</v>
      </c>
      <c r="H117" s="64" t="s">
        <v>272</v>
      </c>
      <c r="I117" s="64" t="s">
        <v>767</v>
      </c>
      <c r="J117" s="103" t="s">
        <v>1034</v>
      </c>
      <c r="K117" s="62">
        <v>44561</v>
      </c>
      <c r="L117" s="63">
        <v>0</v>
      </c>
      <c r="M117" s="94"/>
      <c r="N117" s="95"/>
      <c r="O117" s="9" t="str">
        <f t="shared" si="11"/>
        <v>DEFICIENTE</v>
      </c>
    </row>
    <row r="118" spans="2:15" ht="69" customHeight="1" x14ac:dyDescent="0.25">
      <c r="B118" s="257"/>
      <c r="C118" s="354"/>
      <c r="D118" s="341"/>
      <c r="E118" s="356" t="s">
        <v>270</v>
      </c>
      <c r="F118" s="80" t="s">
        <v>755</v>
      </c>
      <c r="G118" s="64" t="s">
        <v>756</v>
      </c>
      <c r="H118" s="64" t="s">
        <v>272</v>
      </c>
      <c r="I118" s="64" t="s">
        <v>271</v>
      </c>
      <c r="J118" s="103" t="s">
        <v>1034</v>
      </c>
      <c r="K118" s="62">
        <v>44561</v>
      </c>
      <c r="L118" s="63">
        <v>0</v>
      </c>
      <c r="M118" s="94"/>
      <c r="N118" s="95"/>
      <c r="O118" s="9" t="str">
        <f t="shared" si="11"/>
        <v>DEFICIENTE</v>
      </c>
    </row>
    <row r="119" spans="2:15" ht="69" customHeight="1" x14ac:dyDescent="0.25">
      <c r="B119" s="257"/>
      <c r="C119" s="354"/>
      <c r="D119" s="341"/>
      <c r="E119" s="356"/>
      <c r="F119" s="80" t="s">
        <v>771</v>
      </c>
      <c r="G119" s="64" t="s">
        <v>770</v>
      </c>
      <c r="H119" s="64" t="s">
        <v>272</v>
      </c>
      <c r="I119" s="64" t="s">
        <v>772</v>
      </c>
      <c r="J119" s="103" t="s">
        <v>1034</v>
      </c>
      <c r="K119" s="62">
        <v>44561</v>
      </c>
      <c r="L119" s="63">
        <v>0</v>
      </c>
      <c r="M119" s="94"/>
      <c r="N119" s="95"/>
      <c r="O119" s="9" t="str">
        <f t="shared" si="11"/>
        <v>DEFICIENTE</v>
      </c>
    </row>
    <row r="120" spans="2:15" ht="69" customHeight="1" x14ac:dyDescent="0.25">
      <c r="B120" s="257"/>
      <c r="C120" s="354"/>
      <c r="D120" s="341"/>
      <c r="E120" s="356"/>
      <c r="F120" s="80" t="s">
        <v>269</v>
      </c>
      <c r="G120" s="64" t="s">
        <v>768</v>
      </c>
      <c r="H120" s="64" t="s">
        <v>268</v>
      </c>
      <c r="I120" s="64" t="s">
        <v>267</v>
      </c>
      <c r="J120" s="103" t="s">
        <v>1034</v>
      </c>
      <c r="K120" s="62">
        <v>44561</v>
      </c>
      <c r="L120" s="63">
        <v>0</v>
      </c>
      <c r="M120" s="94"/>
      <c r="N120" s="95"/>
      <c r="O120" s="9" t="str">
        <f t="shared" si="11"/>
        <v>DEFICIENTE</v>
      </c>
    </row>
    <row r="121" spans="2:15" ht="69" customHeight="1" x14ac:dyDescent="0.25">
      <c r="B121" s="257"/>
      <c r="C121" s="354"/>
      <c r="D121" s="341"/>
      <c r="E121" s="356"/>
      <c r="F121" s="80" t="s">
        <v>764</v>
      </c>
      <c r="G121" s="64" t="s">
        <v>765</v>
      </c>
      <c r="H121" s="64" t="s">
        <v>272</v>
      </c>
      <c r="I121" s="64" t="s">
        <v>767</v>
      </c>
      <c r="J121" s="103" t="s">
        <v>1034</v>
      </c>
      <c r="K121" s="62">
        <v>44561</v>
      </c>
      <c r="L121" s="63"/>
      <c r="M121" s="94"/>
      <c r="N121" s="95"/>
      <c r="O121" s="9" t="str">
        <f t="shared" si="11"/>
        <v>DEFICIENTE</v>
      </c>
    </row>
    <row r="122" spans="2:15" ht="72.75" customHeight="1" x14ac:dyDescent="0.25">
      <c r="B122" s="257"/>
      <c r="C122" s="354"/>
      <c r="D122" s="341"/>
      <c r="E122" s="171" t="s">
        <v>773</v>
      </c>
      <c r="F122" s="87" t="s">
        <v>628</v>
      </c>
      <c r="G122" s="64" t="s">
        <v>629</v>
      </c>
      <c r="H122" s="64" t="s">
        <v>264</v>
      </c>
      <c r="I122" s="64" t="s">
        <v>266</v>
      </c>
      <c r="J122" s="103" t="s">
        <v>1034</v>
      </c>
      <c r="K122" s="62">
        <v>44561</v>
      </c>
      <c r="L122" s="63"/>
      <c r="M122" s="94"/>
      <c r="N122" s="95"/>
      <c r="O122" s="9" t="str">
        <f t="shared" si="11"/>
        <v>DEFICIENTE</v>
      </c>
    </row>
    <row r="123" spans="2:15" ht="72.75" customHeight="1" x14ac:dyDescent="0.25">
      <c r="B123" s="257"/>
      <c r="C123" s="354"/>
      <c r="D123" s="341" t="s">
        <v>137</v>
      </c>
      <c r="E123" s="340" t="s">
        <v>564</v>
      </c>
      <c r="F123" s="76" t="s">
        <v>563</v>
      </c>
      <c r="G123" s="106" t="s">
        <v>562</v>
      </c>
      <c r="H123" s="63" t="s">
        <v>718</v>
      </c>
      <c r="I123" s="64" t="s">
        <v>1006</v>
      </c>
      <c r="J123" s="103" t="s">
        <v>1034</v>
      </c>
      <c r="K123" s="62">
        <v>44561</v>
      </c>
      <c r="L123" s="77">
        <v>1</v>
      </c>
      <c r="M123" s="94"/>
      <c r="N123" s="95"/>
      <c r="O123" s="9" t="str">
        <f t="shared" si="11"/>
        <v>DEFICIENTE</v>
      </c>
    </row>
    <row r="124" spans="2:15" ht="72.75" customHeight="1" x14ac:dyDescent="0.25">
      <c r="B124" s="257"/>
      <c r="C124" s="354"/>
      <c r="D124" s="341"/>
      <c r="E124" s="340"/>
      <c r="F124" s="76" t="s">
        <v>561</v>
      </c>
      <c r="G124" s="106" t="s">
        <v>560</v>
      </c>
      <c r="H124" s="63" t="s">
        <v>718</v>
      </c>
      <c r="I124" s="64" t="s">
        <v>559</v>
      </c>
      <c r="J124" s="103" t="s">
        <v>1034</v>
      </c>
      <c r="K124" s="62">
        <v>44561</v>
      </c>
      <c r="L124" s="77">
        <v>8</v>
      </c>
      <c r="M124" s="94"/>
      <c r="N124" s="95"/>
      <c r="O124" s="9" t="str">
        <f t="shared" si="11"/>
        <v>DEFICIENTE</v>
      </c>
    </row>
    <row r="125" spans="2:15" ht="72.75" customHeight="1" x14ac:dyDescent="0.25">
      <c r="B125" s="257"/>
      <c r="C125" s="354"/>
      <c r="D125" s="341"/>
      <c r="E125" s="356" t="s">
        <v>558</v>
      </c>
      <c r="F125" s="96" t="s">
        <v>557</v>
      </c>
      <c r="G125" s="106" t="s">
        <v>556</v>
      </c>
      <c r="H125" s="63" t="s">
        <v>718</v>
      </c>
      <c r="I125" s="64" t="s">
        <v>555</v>
      </c>
      <c r="J125" s="103" t="s">
        <v>1034</v>
      </c>
      <c r="K125" s="62">
        <v>44561</v>
      </c>
      <c r="L125" s="63">
        <v>1</v>
      </c>
      <c r="M125" s="94"/>
      <c r="N125" s="95"/>
      <c r="O125" s="9" t="str">
        <f t="shared" si="11"/>
        <v>DEFICIENTE</v>
      </c>
    </row>
    <row r="126" spans="2:15" ht="72.75" customHeight="1" x14ac:dyDescent="0.25">
      <c r="B126" s="257"/>
      <c r="C126" s="354"/>
      <c r="D126" s="341"/>
      <c r="E126" s="356"/>
      <c r="F126" s="96" t="s">
        <v>554</v>
      </c>
      <c r="G126" s="106" t="s">
        <v>553</v>
      </c>
      <c r="H126" s="63" t="s">
        <v>718</v>
      </c>
      <c r="I126" s="64" t="s">
        <v>552</v>
      </c>
      <c r="J126" s="103" t="s">
        <v>1034</v>
      </c>
      <c r="K126" s="62">
        <v>44561</v>
      </c>
      <c r="L126" s="63"/>
      <c r="M126" s="94"/>
      <c r="N126" s="95"/>
      <c r="O126" s="9" t="str">
        <f t="shared" si="11"/>
        <v>DEFICIENTE</v>
      </c>
    </row>
    <row r="127" spans="2:15" ht="72.75" customHeight="1" x14ac:dyDescent="0.25">
      <c r="B127" s="257"/>
      <c r="C127" s="354"/>
      <c r="D127" s="341"/>
      <c r="E127" s="356"/>
      <c r="F127" s="96" t="s">
        <v>551</v>
      </c>
      <c r="G127" s="106" t="s">
        <v>550</v>
      </c>
      <c r="H127" s="63" t="s">
        <v>718</v>
      </c>
      <c r="I127" s="64" t="s">
        <v>549</v>
      </c>
      <c r="J127" s="103" t="s">
        <v>1034</v>
      </c>
      <c r="K127" s="62">
        <v>44561</v>
      </c>
      <c r="L127" s="63"/>
      <c r="M127" s="94"/>
      <c r="N127" s="95"/>
      <c r="O127" s="9" t="str">
        <f t="shared" si="11"/>
        <v>DEFICIENTE</v>
      </c>
    </row>
    <row r="128" spans="2:15" ht="72.75" customHeight="1" x14ac:dyDescent="0.25">
      <c r="B128" s="257"/>
      <c r="C128" s="354"/>
      <c r="D128" s="341"/>
      <c r="E128" s="356"/>
      <c r="F128" s="96" t="s">
        <v>548</v>
      </c>
      <c r="G128" s="106" t="s">
        <v>547</v>
      </c>
      <c r="H128" s="63" t="s">
        <v>718</v>
      </c>
      <c r="I128" s="64" t="s">
        <v>546</v>
      </c>
      <c r="J128" s="103" t="s">
        <v>1034</v>
      </c>
      <c r="K128" s="62">
        <v>44561</v>
      </c>
      <c r="L128" s="63"/>
      <c r="M128" s="94"/>
      <c r="N128" s="95"/>
      <c r="O128" s="9" t="str">
        <f t="shared" si="11"/>
        <v>DEFICIENTE</v>
      </c>
    </row>
    <row r="129" spans="2:15" ht="72.75" customHeight="1" x14ac:dyDescent="0.25">
      <c r="B129" s="257"/>
      <c r="C129" s="354"/>
      <c r="D129" s="341"/>
      <c r="E129" s="356"/>
      <c r="F129" s="97" t="s">
        <v>545</v>
      </c>
      <c r="G129" s="106" t="s">
        <v>544</v>
      </c>
      <c r="H129" s="63" t="s">
        <v>718</v>
      </c>
      <c r="I129" s="64" t="s">
        <v>543</v>
      </c>
      <c r="J129" s="103" t="s">
        <v>1034</v>
      </c>
      <c r="K129" s="62">
        <v>44561</v>
      </c>
      <c r="L129" s="63"/>
      <c r="M129" s="94"/>
      <c r="N129" s="95"/>
      <c r="O129" s="9" t="str">
        <f t="shared" si="11"/>
        <v>DEFICIENTE</v>
      </c>
    </row>
    <row r="130" spans="2:15" ht="72.75" customHeight="1" x14ac:dyDescent="0.25">
      <c r="B130" s="257"/>
      <c r="C130" s="354"/>
      <c r="D130" s="341"/>
      <c r="E130" s="357" t="s">
        <v>542</v>
      </c>
      <c r="F130" s="98" t="s">
        <v>541</v>
      </c>
      <c r="G130" s="65" t="s">
        <v>540</v>
      </c>
      <c r="H130" s="63" t="s">
        <v>718</v>
      </c>
      <c r="I130" s="106" t="s">
        <v>537</v>
      </c>
      <c r="J130" s="103" t="s">
        <v>1034</v>
      </c>
      <c r="K130" s="62">
        <v>44561</v>
      </c>
      <c r="L130" s="63"/>
      <c r="M130" s="94"/>
      <c r="N130" s="95"/>
      <c r="O130" s="9" t="str">
        <f t="shared" si="11"/>
        <v>DEFICIENTE</v>
      </c>
    </row>
    <row r="131" spans="2:15" ht="72.75" customHeight="1" x14ac:dyDescent="0.25">
      <c r="B131" s="257"/>
      <c r="C131" s="354"/>
      <c r="D131" s="341"/>
      <c r="E131" s="357"/>
      <c r="F131" s="76" t="s">
        <v>539</v>
      </c>
      <c r="G131" s="106" t="s">
        <v>538</v>
      </c>
      <c r="H131" s="63" t="s">
        <v>718</v>
      </c>
      <c r="I131" s="106" t="s">
        <v>537</v>
      </c>
      <c r="J131" s="103" t="s">
        <v>1034</v>
      </c>
      <c r="K131" s="62">
        <v>44561</v>
      </c>
      <c r="L131" s="63"/>
      <c r="M131" s="94"/>
      <c r="N131" s="95"/>
      <c r="O131" s="9" t="str">
        <f t="shared" si="11"/>
        <v>DEFICIENTE</v>
      </c>
    </row>
    <row r="132" spans="2:15" ht="60" customHeight="1" x14ac:dyDescent="0.25">
      <c r="B132" s="257"/>
      <c r="C132" s="355"/>
      <c r="D132" s="341"/>
      <c r="E132" s="357"/>
      <c r="F132" s="96" t="s">
        <v>536</v>
      </c>
      <c r="G132" s="106" t="s">
        <v>535</v>
      </c>
      <c r="H132" s="63" t="s">
        <v>718</v>
      </c>
      <c r="I132" s="64" t="s">
        <v>534</v>
      </c>
      <c r="J132" s="103" t="s">
        <v>1034</v>
      </c>
      <c r="K132" s="62">
        <v>44561</v>
      </c>
      <c r="L132" s="63"/>
      <c r="M132" s="94"/>
      <c r="N132" s="95"/>
      <c r="O132" s="9" t="str">
        <f t="shared" si="11"/>
        <v>DEFICIENTE</v>
      </c>
    </row>
    <row r="133" spans="2:15" ht="117" customHeight="1" x14ac:dyDescent="0.25">
      <c r="B133" s="244">
        <v>4</v>
      </c>
      <c r="C133" s="258" t="s">
        <v>108</v>
      </c>
      <c r="D133" s="259" t="s">
        <v>118</v>
      </c>
      <c r="E133" s="171" t="s">
        <v>113</v>
      </c>
      <c r="F133" s="73" t="s">
        <v>114</v>
      </c>
      <c r="G133" s="47" t="s">
        <v>115</v>
      </c>
      <c r="H133" s="47" t="s">
        <v>810</v>
      </c>
      <c r="I133" s="47" t="s">
        <v>116</v>
      </c>
      <c r="J133" s="103" t="s">
        <v>1034</v>
      </c>
      <c r="K133" s="62">
        <v>44561</v>
      </c>
      <c r="L133" s="47" t="s">
        <v>129</v>
      </c>
      <c r="M133" s="47">
        <v>4</v>
      </c>
      <c r="N133" s="75" t="e">
        <f t="shared" ref="N133" si="12">+M133/L133</f>
        <v>#VALUE!</v>
      </c>
      <c r="O133" s="9" t="e">
        <f t="shared" si="11"/>
        <v>#VALUE!</v>
      </c>
    </row>
    <row r="134" spans="2:15" ht="20.25" x14ac:dyDescent="0.25">
      <c r="B134" s="358"/>
      <c r="C134" s="358"/>
      <c r="D134" s="358"/>
      <c r="E134" s="358"/>
      <c r="F134" s="358"/>
      <c r="G134" s="358"/>
      <c r="K134" s="62"/>
    </row>
    <row r="135" spans="2:15" ht="20.25" x14ac:dyDescent="0.25">
      <c r="B135" s="359"/>
      <c r="C135" s="359"/>
      <c r="D135" s="359"/>
      <c r="E135" s="359"/>
      <c r="F135" s="359"/>
      <c r="G135" s="359"/>
    </row>
  </sheetData>
  <mergeCells count="68">
    <mergeCell ref="C10:C56"/>
    <mergeCell ref="E125:E129"/>
    <mergeCell ref="E130:E132"/>
    <mergeCell ref="B2:M2"/>
    <mergeCell ref="N2:O2"/>
    <mergeCell ref="B3:L3"/>
    <mergeCell ref="N3:O3"/>
    <mergeCell ref="B4:L4"/>
    <mergeCell ref="N4:O4"/>
    <mergeCell ref="B10:B53"/>
    <mergeCell ref="B68:B84"/>
    <mergeCell ref="E76:E77"/>
    <mergeCell ref="E83:E84"/>
    <mergeCell ref="E85:E86"/>
    <mergeCell ref="E89:E92"/>
    <mergeCell ref="E94:E95"/>
    <mergeCell ref="B134:G134"/>
    <mergeCell ref="B135:G135"/>
    <mergeCell ref="G94:G95"/>
    <mergeCell ref="D100:D106"/>
    <mergeCell ref="E100:E102"/>
    <mergeCell ref="E103:E106"/>
    <mergeCell ref="C107:C132"/>
    <mergeCell ref="D107:D112"/>
    <mergeCell ref="E109:E112"/>
    <mergeCell ref="D113:D122"/>
    <mergeCell ref="E113:E117"/>
    <mergeCell ref="E118:E121"/>
    <mergeCell ref="D123:D132"/>
    <mergeCell ref="E123:E124"/>
    <mergeCell ref="D69:D99"/>
    <mergeCell ref="E73:E75"/>
    <mergeCell ref="C57:C106"/>
    <mergeCell ref="D57:D64"/>
    <mergeCell ref="E57:E64"/>
    <mergeCell ref="D66:D67"/>
    <mergeCell ref="E66:E67"/>
    <mergeCell ref="M8:O8"/>
    <mergeCell ref="E27:E29"/>
    <mergeCell ref="E20:E22"/>
    <mergeCell ref="E30:E31"/>
    <mergeCell ref="F8:F9"/>
    <mergeCell ref="G8:G9"/>
    <mergeCell ref="H8:H9"/>
    <mergeCell ref="I8:I9"/>
    <mergeCell ref="J8:K8"/>
    <mergeCell ref="D10:D16"/>
    <mergeCell ref="D46:D53"/>
    <mergeCell ref="E49:E52"/>
    <mergeCell ref="E54:E55"/>
    <mergeCell ref="D32:D34"/>
    <mergeCell ref="E33:E34"/>
    <mergeCell ref="E35:E36"/>
    <mergeCell ref="E37:E39"/>
    <mergeCell ref="E40:E42"/>
    <mergeCell ref="D35:D45"/>
    <mergeCell ref="D54:D56"/>
    <mergeCell ref="D17:D18"/>
    <mergeCell ref="E17:E18"/>
    <mergeCell ref="E23:E24"/>
    <mergeCell ref="E25:E26"/>
    <mergeCell ref="D19:D31"/>
    <mergeCell ref="B8:B9"/>
    <mergeCell ref="C8:C9"/>
    <mergeCell ref="D8:D9"/>
    <mergeCell ref="E8:E9"/>
    <mergeCell ref="B6:L6"/>
    <mergeCell ref="L8:L9"/>
  </mergeCells>
  <conditionalFormatting sqref="O10:O16 O22:O24 O19 O32:O47 O68:O106 O50:O64">
    <cfRule type="containsText" dxfId="591" priority="180" operator="containsText" text="GESTION NORMAL">
      <formula>NOT(ISERROR(SEARCH("GESTION NORMAL",O10)))</formula>
    </cfRule>
    <cfRule type="containsText" dxfId="590" priority="181" operator="containsText" text="NO INICIADO">
      <formula>NOT(ISERROR(SEARCH("NO INICIADO",O10)))</formula>
    </cfRule>
    <cfRule type="containsText" dxfId="589" priority="182" operator="containsText" text="NO PROGRAMADO">
      <formula>NOT(ISERROR(SEARCH("NO PROGRAMADO",O10)))</formula>
    </cfRule>
  </conditionalFormatting>
  <conditionalFormatting sqref="O10:O16 O22:O24 O19 O32:O47 O68:O106 O50:O64">
    <cfRule type="containsText" dxfId="588" priority="193" operator="containsText" text="BUENO">
      <formula>NOT(ISERROR(SEARCH("BUENO",O10)))</formula>
    </cfRule>
    <cfRule type="containsText" dxfId="587" priority="194" operator="containsText" text="ACEPTABLE">
      <formula>NOT(ISERROR(SEARCH("ACEPTABLE",O10)))</formula>
    </cfRule>
    <cfRule type="containsText" dxfId="586" priority="195" operator="containsText" text="DEFICIENTE">
      <formula>NOT(ISERROR(SEARCH("DEFICIENTE",O10)))</formula>
    </cfRule>
    <cfRule type="cellIs" dxfId="585" priority="196" stopIfTrue="1" operator="between">
      <formula>1.00000001</formula>
      <formula>1.5</formula>
    </cfRule>
    <cfRule type="cellIs" dxfId="584" priority="197" stopIfTrue="1" operator="greaterThan">
      <formula>1.5</formula>
    </cfRule>
  </conditionalFormatting>
  <conditionalFormatting sqref="O10:O16 O22:O24 O19 O32:O47 O68:O106 O50:O64">
    <cfRule type="expression" dxfId="583" priority="192" stopIfTrue="1">
      <formula>O10="FALTA DATO"</formula>
    </cfRule>
  </conditionalFormatting>
  <conditionalFormatting sqref="O10:O16 O22:O24 O19 O32:O47 O68:O106 O50:O64">
    <cfRule type="expression" dxfId="582" priority="191" stopIfTrue="1">
      <formula>O10="NO INICIADA"</formula>
    </cfRule>
  </conditionalFormatting>
  <conditionalFormatting sqref="O10:O16 O22:O24 O19 O32:O47 O68:O106 O50:O64">
    <cfRule type="expression" dxfId="581" priority="188" stopIfTrue="1">
      <formula>O10="GESTION NORMAL"</formula>
    </cfRule>
    <cfRule type="expression" dxfId="580" priority="189" stopIfTrue="1">
      <formula>#REF!="TERMINADA"</formula>
    </cfRule>
    <cfRule type="expression" dxfId="579" priority="190" stopIfTrue="1">
      <formula>O10="ATRASADA"</formula>
    </cfRule>
  </conditionalFormatting>
  <conditionalFormatting sqref="O10:O16 O22:O24 O19 O32:O47 O68:O106 O50:O64">
    <cfRule type="containsText" dxfId="578" priority="183" operator="containsText" text="CUMPLIDA">
      <formula>NOT(ISERROR(SEARCH("CUMPLIDA",O10)))</formula>
    </cfRule>
    <cfRule type="containsText" dxfId="577" priority="184" operator="containsText" text="GESTION NORMAL">
      <formula>NOT(ISERROR(SEARCH("GESTION NORMAL",O10)))</formula>
    </cfRule>
    <cfRule type="containsText" dxfId="576" priority="185" operator="containsText" text="ATRASADA">
      <formula>NOT(ISERROR(SEARCH("ATRASADA",O10)))</formula>
    </cfRule>
    <cfRule type="containsText" dxfId="575" priority="186" operator="containsText" text="NO INICIADA">
      <formula>NOT(ISERROR(SEARCH("NO INICIADA",O10)))</formula>
    </cfRule>
    <cfRule type="containsText" dxfId="574" priority="187" operator="containsText" text="NO PROGRAMADA">
      <formula>NOT(ISERROR(SEARCH("NO PROGRAMADA",O10)))</formula>
    </cfRule>
  </conditionalFormatting>
  <conditionalFormatting sqref="O27:O29">
    <cfRule type="containsText" dxfId="573" priority="162" operator="containsText" text="GESTION NORMAL">
      <formula>NOT(ISERROR(SEARCH("GESTION NORMAL",O27)))</formula>
    </cfRule>
    <cfRule type="containsText" dxfId="572" priority="163" operator="containsText" text="NO INICIADO">
      <formula>NOT(ISERROR(SEARCH("NO INICIADO",O27)))</formula>
    </cfRule>
    <cfRule type="containsText" dxfId="571" priority="164" operator="containsText" text="NO PROGRAMADO">
      <formula>NOT(ISERROR(SEARCH("NO PROGRAMADO",O27)))</formula>
    </cfRule>
  </conditionalFormatting>
  <conditionalFormatting sqref="O27:O29">
    <cfRule type="containsText" dxfId="570" priority="175" operator="containsText" text="BUENO">
      <formula>NOT(ISERROR(SEARCH("BUENO",O27)))</formula>
    </cfRule>
    <cfRule type="containsText" dxfId="569" priority="176" operator="containsText" text="ACEPTABLE">
      <formula>NOT(ISERROR(SEARCH("ACEPTABLE",O27)))</formula>
    </cfRule>
    <cfRule type="containsText" dxfId="568" priority="177" operator="containsText" text="DEFICIENTE">
      <formula>NOT(ISERROR(SEARCH("DEFICIENTE",O27)))</formula>
    </cfRule>
    <cfRule type="cellIs" dxfId="567" priority="178" stopIfTrue="1" operator="between">
      <formula>1.00000001</formula>
      <formula>1.5</formula>
    </cfRule>
    <cfRule type="cellIs" dxfId="566" priority="179" stopIfTrue="1" operator="greaterThan">
      <formula>1.5</formula>
    </cfRule>
  </conditionalFormatting>
  <conditionalFormatting sqref="O27:O29">
    <cfRule type="expression" dxfId="565" priority="174" stopIfTrue="1">
      <formula>O27="FALTA DATO"</formula>
    </cfRule>
  </conditionalFormatting>
  <conditionalFormatting sqref="O27:O29">
    <cfRule type="expression" dxfId="564" priority="173" stopIfTrue="1">
      <formula>O27="NO INICIADA"</formula>
    </cfRule>
  </conditionalFormatting>
  <conditionalFormatting sqref="O27:O29">
    <cfRule type="expression" dxfId="563" priority="170" stopIfTrue="1">
      <formula>O27="GESTION NORMAL"</formula>
    </cfRule>
    <cfRule type="expression" dxfId="562" priority="171" stopIfTrue="1">
      <formula>#REF!="TERMINADA"</formula>
    </cfRule>
    <cfRule type="expression" dxfId="561" priority="172" stopIfTrue="1">
      <formula>O27="ATRASADA"</formula>
    </cfRule>
  </conditionalFormatting>
  <conditionalFormatting sqref="O27:O29">
    <cfRule type="containsText" dxfId="560" priority="165" operator="containsText" text="CUMPLIDA">
      <formula>NOT(ISERROR(SEARCH("CUMPLIDA",O27)))</formula>
    </cfRule>
    <cfRule type="containsText" dxfId="559" priority="166" operator="containsText" text="GESTION NORMAL">
      <formula>NOT(ISERROR(SEARCH("GESTION NORMAL",O27)))</formula>
    </cfRule>
    <cfRule type="containsText" dxfId="558" priority="167" operator="containsText" text="ATRASADA">
      <formula>NOT(ISERROR(SEARCH("ATRASADA",O27)))</formula>
    </cfRule>
    <cfRule type="containsText" dxfId="557" priority="168" operator="containsText" text="NO INICIADA">
      <formula>NOT(ISERROR(SEARCH("NO INICIADA",O27)))</formula>
    </cfRule>
    <cfRule type="containsText" dxfId="556" priority="169" operator="containsText" text="NO PROGRAMADA">
      <formula>NOT(ISERROR(SEARCH("NO PROGRAMADA",O27)))</formula>
    </cfRule>
  </conditionalFormatting>
  <conditionalFormatting sqref="O20">
    <cfRule type="containsText" dxfId="555" priority="144" operator="containsText" text="GESTION NORMAL">
      <formula>NOT(ISERROR(SEARCH("GESTION NORMAL",O20)))</formula>
    </cfRule>
    <cfRule type="containsText" dxfId="554" priority="145" operator="containsText" text="NO INICIADO">
      <formula>NOT(ISERROR(SEARCH("NO INICIADO",O20)))</formula>
    </cfRule>
    <cfRule type="containsText" dxfId="553" priority="146" operator="containsText" text="NO PROGRAMADO">
      <formula>NOT(ISERROR(SEARCH("NO PROGRAMADO",O20)))</formula>
    </cfRule>
  </conditionalFormatting>
  <conditionalFormatting sqref="O20">
    <cfRule type="containsText" dxfId="552" priority="157" operator="containsText" text="BUENO">
      <formula>NOT(ISERROR(SEARCH("BUENO",O20)))</formula>
    </cfRule>
    <cfRule type="containsText" dxfId="551" priority="158" operator="containsText" text="ACEPTABLE">
      <formula>NOT(ISERROR(SEARCH("ACEPTABLE",O20)))</formula>
    </cfRule>
    <cfRule type="containsText" dxfId="550" priority="159" operator="containsText" text="DEFICIENTE">
      <formula>NOT(ISERROR(SEARCH("DEFICIENTE",O20)))</formula>
    </cfRule>
    <cfRule type="cellIs" dxfId="549" priority="160" stopIfTrue="1" operator="between">
      <formula>1.00000001</formula>
      <formula>1.5</formula>
    </cfRule>
    <cfRule type="cellIs" dxfId="548" priority="161" stopIfTrue="1" operator="greaterThan">
      <formula>1.5</formula>
    </cfRule>
  </conditionalFormatting>
  <conditionalFormatting sqref="O20">
    <cfRule type="expression" dxfId="547" priority="156" stopIfTrue="1">
      <formula>O20="FALTA DATO"</formula>
    </cfRule>
  </conditionalFormatting>
  <conditionalFormatting sqref="O20">
    <cfRule type="expression" dxfId="546" priority="155" stopIfTrue="1">
      <formula>O20="NO INICIADA"</formula>
    </cfRule>
  </conditionalFormatting>
  <conditionalFormatting sqref="O20">
    <cfRule type="expression" dxfId="545" priority="152" stopIfTrue="1">
      <formula>O20="GESTION NORMAL"</formula>
    </cfRule>
    <cfRule type="expression" dxfId="544" priority="153" stopIfTrue="1">
      <formula>#REF!="TERMINADA"</formula>
    </cfRule>
    <cfRule type="expression" dxfId="543" priority="154" stopIfTrue="1">
      <formula>O20="ATRASADA"</formula>
    </cfRule>
  </conditionalFormatting>
  <conditionalFormatting sqref="O20">
    <cfRule type="containsText" dxfId="542" priority="147" operator="containsText" text="CUMPLIDA">
      <formula>NOT(ISERROR(SEARCH("CUMPLIDA",O20)))</formula>
    </cfRule>
    <cfRule type="containsText" dxfId="541" priority="148" operator="containsText" text="GESTION NORMAL">
      <formula>NOT(ISERROR(SEARCH("GESTION NORMAL",O20)))</formula>
    </cfRule>
    <cfRule type="containsText" dxfId="540" priority="149" operator="containsText" text="ATRASADA">
      <formula>NOT(ISERROR(SEARCH("ATRASADA",O20)))</formula>
    </cfRule>
    <cfRule type="containsText" dxfId="539" priority="150" operator="containsText" text="NO INICIADA">
      <formula>NOT(ISERROR(SEARCH("NO INICIADA",O20)))</formula>
    </cfRule>
    <cfRule type="containsText" dxfId="538" priority="151" operator="containsText" text="NO PROGRAMADA">
      <formula>NOT(ISERROR(SEARCH("NO PROGRAMADA",O20)))</formula>
    </cfRule>
  </conditionalFormatting>
  <conditionalFormatting sqref="O17:O18">
    <cfRule type="containsText" dxfId="537" priority="127" operator="containsText" text="BUENO">
      <formula>NOT(ISERROR(SEARCH(("BUENO"),(O17))))</formula>
    </cfRule>
  </conditionalFormatting>
  <conditionalFormatting sqref="O17:O18">
    <cfRule type="containsText" dxfId="536" priority="128" operator="containsText" text="ACEPTABLE">
      <formula>NOT(ISERROR(SEARCH(("ACEPTABLE"),(O17))))</formula>
    </cfRule>
  </conditionalFormatting>
  <conditionalFormatting sqref="O17:O18">
    <cfRule type="containsText" dxfId="535" priority="129" operator="containsText" text="DEFICIENTE">
      <formula>NOT(ISERROR(SEARCH(("DEFICIENTE"),(O17))))</formula>
    </cfRule>
  </conditionalFormatting>
  <conditionalFormatting sqref="O17:O18">
    <cfRule type="cellIs" dxfId="534" priority="130" stopIfTrue="1" operator="between">
      <formula>1.00000001</formula>
      <formula>1.5</formula>
    </cfRule>
  </conditionalFormatting>
  <conditionalFormatting sqref="O17:O18">
    <cfRule type="cellIs" dxfId="533" priority="131" stopIfTrue="1" operator="greaterThan">
      <formula>1.5</formula>
    </cfRule>
  </conditionalFormatting>
  <conditionalFormatting sqref="O17:O18">
    <cfRule type="expression" dxfId="532" priority="132" stopIfTrue="1">
      <formula>O17="FALTA DATO"</formula>
    </cfRule>
  </conditionalFormatting>
  <conditionalFormatting sqref="O17:O18">
    <cfRule type="expression" dxfId="531" priority="133" stopIfTrue="1">
      <formula>O17="NO INICIADA"</formula>
    </cfRule>
  </conditionalFormatting>
  <conditionalFormatting sqref="O17:O18">
    <cfRule type="expression" dxfId="530" priority="134" stopIfTrue="1">
      <formula>O17="GESTION NORMAL"</formula>
    </cfRule>
  </conditionalFormatting>
  <conditionalFormatting sqref="O17:O18">
    <cfRule type="expression" dxfId="529" priority="135" stopIfTrue="1">
      <formula>#REF!="TERMINADA"</formula>
    </cfRule>
  </conditionalFormatting>
  <conditionalFormatting sqref="O17:O18">
    <cfRule type="expression" dxfId="528" priority="136" stopIfTrue="1">
      <formula>O17="ATRASADA"</formula>
    </cfRule>
  </conditionalFormatting>
  <conditionalFormatting sqref="O17:O18">
    <cfRule type="containsText" dxfId="527" priority="137" operator="containsText" text="CUMPLIDA">
      <formula>NOT(ISERROR(SEARCH(("CUMPLIDA"),(O17))))</formula>
    </cfRule>
  </conditionalFormatting>
  <conditionalFormatting sqref="O17:O18">
    <cfRule type="containsText" dxfId="526" priority="138" operator="containsText" text="GESTION NORMAL">
      <formula>NOT(ISERROR(SEARCH(("GESTION NORMAL"),(O17))))</formula>
    </cfRule>
  </conditionalFormatting>
  <conditionalFormatting sqref="O17:O18">
    <cfRule type="containsText" dxfId="525" priority="139" operator="containsText" text="ATRASADA">
      <formula>NOT(ISERROR(SEARCH(("ATRASADA"),(O17))))</formula>
    </cfRule>
  </conditionalFormatting>
  <conditionalFormatting sqref="O17:O18">
    <cfRule type="containsText" dxfId="524" priority="140" operator="containsText" text="NO INICIADA">
      <formula>NOT(ISERROR(SEARCH(("NO INICIADA"),(O17))))</formula>
    </cfRule>
  </conditionalFormatting>
  <conditionalFormatting sqref="O17:O18">
    <cfRule type="containsText" dxfId="523" priority="141" operator="containsText" text="NO PROGRAMADA">
      <formula>NOT(ISERROR(SEARCH(("NO PROGRAMADA"),(O17))))</formula>
    </cfRule>
  </conditionalFormatting>
  <conditionalFormatting sqref="O17:O18">
    <cfRule type="containsText" dxfId="522" priority="142" operator="containsText" text="NO INICIADO">
      <formula>NOT(ISERROR(SEARCH(("NO INICIADO"),(O17))))</formula>
    </cfRule>
  </conditionalFormatting>
  <conditionalFormatting sqref="O17:O18">
    <cfRule type="containsText" dxfId="521" priority="143" operator="containsText" text="NO PROGRAMADO">
      <formula>NOT(ISERROR(SEARCH(("NO PROGRAMADO"),(O17))))</formula>
    </cfRule>
  </conditionalFormatting>
  <conditionalFormatting sqref="O48">
    <cfRule type="containsText" dxfId="520" priority="122" operator="containsText" text="BUENO">
      <formula>NOT(ISERROR(SEARCH("BUENO",O48)))</formula>
    </cfRule>
    <cfRule type="containsText" dxfId="519" priority="123" operator="containsText" text="ACEPTABLE">
      <formula>NOT(ISERROR(SEARCH("ACEPTABLE",O48)))</formula>
    </cfRule>
    <cfRule type="containsText" dxfId="518" priority="124" operator="containsText" text="DEFICIENTE">
      <formula>NOT(ISERROR(SEARCH("DEFICIENTE",O48)))</formula>
    </cfRule>
    <cfRule type="cellIs" dxfId="517" priority="125" stopIfTrue="1" operator="between">
      <formula>1.00000001</formula>
      <formula>1.5</formula>
    </cfRule>
    <cfRule type="cellIs" dxfId="516" priority="126" stopIfTrue="1" operator="greaterThan">
      <formula>1.5</formula>
    </cfRule>
  </conditionalFormatting>
  <conditionalFormatting sqref="O48">
    <cfRule type="expression" dxfId="515" priority="121" stopIfTrue="1">
      <formula>O48="FALTA DATO"</formula>
    </cfRule>
  </conditionalFormatting>
  <conditionalFormatting sqref="O48">
    <cfRule type="expression" dxfId="514" priority="120" stopIfTrue="1">
      <formula>O48="NO INICIADA"</formula>
    </cfRule>
  </conditionalFormatting>
  <conditionalFormatting sqref="O48">
    <cfRule type="containsText" dxfId="513" priority="115" operator="containsText" text="CUMPLIDA">
      <formula>NOT(ISERROR(SEARCH("CUMPLIDA",O48)))</formula>
    </cfRule>
    <cfRule type="containsText" dxfId="512" priority="116" operator="containsText" text="GESTION NORMAL">
      <formula>NOT(ISERROR(SEARCH("GESTION NORMAL",O48)))</formula>
    </cfRule>
    <cfRule type="containsText" dxfId="511" priority="117" operator="containsText" text="ATRASADA">
      <formula>NOT(ISERROR(SEARCH("ATRASADA",O48)))</formula>
    </cfRule>
    <cfRule type="containsText" dxfId="510" priority="118" operator="containsText" text="NO INICIADA">
      <formula>NOT(ISERROR(SEARCH("NO INICIADA",O48)))</formula>
    </cfRule>
    <cfRule type="containsText" dxfId="509" priority="119" operator="containsText" text="NO PROGRAMADA">
      <formula>NOT(ISERROR(SEARCH("NO PROGRAMADA",O48)))</formula>
    </cfRule>
  </conditionalFormatting>
  <conditionalFormatting sqref="O48">
    <cfRule type="containsText" dxfId="508" priority="112" operator="containsText" text="GESTION NORMAL">
      <formula>NOT(ISERROR(SEARCH("GESTION NORMAL",O48)))</formula>
    </cfRule>
    <cfRule type="containsText" dxfId="507" priority="113" operator="containsText" text="NO INICIADO">
      <formula>NOT(ISERROR(SEARCH("NO INICIADO",O48)))</formula>
    </cfRule>
    <cfRule type="containsText" dxfId="506" priority="114" operator="containsText" text="NO PROGRAMADO">
      <formula>NOT(ISERROR(SEARCH("NO PROGRAMADO",O48)))</formula>
    </cfRule>
  </conditionalFormatting>
  <conditionalFormatting sqref="O48">
    <cfRule type="expression" dxfId="505" priority="109" stopIfTrue="1">
      <formula>O48="GESTION NORMAL"</formula>
    </cfRule>
    <cfRule type="expression" dxfId="504" priority="110" stopIfTrue="1">
      <formula>#REF!="TERMINADA"</formula>
    </cfRule>
    <cfRule type="expression" dxfId="503" priority="111" stopIfTrue="1">
      <formula>O48="ATRASADA"</formula>
    </cfRule>
  </conditionalFormatting>
  <conditionalFormatting sqref="O49">
    <cfRule type="containsText" dxfId="502" priority="104" operator="containsText" text="BUENO">
      <formula>NOT(ISERROR(SEARCH("BUENO",O49)))</formula>
    </cfRule>
    <cfRule type="containsText" dxfId="501" priority="105" operator="containsText" text="ACEPTABLE">
      <formula>NOT(ISERROR(SEARCH("ACEPTABLE",O49)))</formula>
    </cfRule>
    <cfRule type="containsText" dxfId="500" priority="106" operator="containsText" text="DEFICIENTE">
      <formula>NOT(ISERROR(SEARCH("DEFICIENTE",O49)))</formula>
    </cfRule>
    <cfRule type="cellIs" dxfId="499" priority="107" stopIfTrue="1" operator="between">
      <formula>1.00000001</formula>
      <formula>1.5</formula>
    </cfRule>
    <cfRule type="cellIs" dxfId="498" priority="108" stopIfTrue="1" operator="greaterThan">
      <formula>1.5</formula>
    </cfRule>
  </conditionalFormatting>
  <conditionalFormatting sqref="O49">
    <cfRule type="expression" dxfId="497" priority="103" stopIfTrue="1">
      <formula>O49="FALTA DATO"</formula>
    </cfRule>
  </conditionalFormatting>
  <conditionalFormatting sqref="O49">
    <cfRule type="expression" dxfId="496" priority="102" stopIfTrue="1">
      <formula>O49="NO INICIADA"</formula>
    </cfRule>
  </conditionalFormatting>
  <conditionalFormatting sqref="O49">
    <cfRule type="containsText" dxfId="495" priority="97" operator="containsText" text="CUMPLIDA">
      <formula>NOT(ISERROR(SEARCH("CUMPLIDA",O49)))</formula>
    </cfRule>
    <cfRule type="containsText" dxfId="494" priority="98" operator="containsText" text="GESTION NORMAL">
      <formula>NOT(ISERROR(SEARCH("GESTION NORMAL",O49)))</formula>
    </cfRule>
    <cfRule type="containsText" dxfId="493" priority="99" operator="containsText" text="ATRASADA">
      <formula>NOT(ISERROR(SEARCH("ATRASADA",O49)))</formula>
    </cfRule>
    <cfRule type="containsText" dxfId="492" priority="100" operator="containsText" text="NO INICIADA">
      <formula>NOT(ISERROR(SEARCH("NO INICIADA",O49)))</formula>
    </cfRule>
    <cfRule type="containsText" dxfId="491" priority="101" operator="containsText" text="NO PROGRAMADA">
      <formula>NOT(ISERROR(SEARCH("NO PROGRAMADA",O49)))</formula>
    </cfRule>
  </conditionalFormatting>
  <conditionalFormatting sqref="O49">
    <cfRule type="containsText" dxfId="490" priority="94" operator="containsText" text="GESTION NORMAL">
      <formula>NOT(ISERROR(SEARCH("GESTION NORMAL",O49)))</formula>
    </cfRule>
    <cfRule type="containsText" dxfId="489" priority="95" operator="containsText" text="NO INICIADO">
      <formula>NOT(ISERROR(SEARCH("NO INICIADO",O49)))</formula>
    </cfRule>
    <cfRule type="containsText" dxfId="488" priority="96" operator="containsText" text="NO PROGRAMADO">
      <formula>NOT(ISERROR(SEARCH("NO PROGRAMADO",O49)))</formula>
    </cfRule>
  </conditionalFormatting>
  <conditionalFormatting sqref="O49">
    <cfRule type="expression" dxfId="487" priority="91" stopIfTrue="1">
      <formula>O49="GESTION NORMAL"</formula>
    </cfRule>
    <cfRule type="expression" dxfId="486" priority="92" stopIfTrue="1">
      <formula>#REF!="TERMINADA"</formula>
    </cfRule>
    <cfRule type="expression" dxfId="485" priority="93" stopIfTrue="1">
      <formula>O49="ATRASADA"</formula>
    </cfRule>
  </conditionalFormatting>
  <conditionalFormatting sqref="O65:O67">
    <cfRule type="containsText" dxfId="484" priority="86" operator="containsText" text="BUENO">
      <formula>NOT(ISERROR(SEARCH("BUENO",O65)))</formula>
    </cfRule>
    <cfRule type="containsText" dxfId="483" priority="87" operator="containsText" text="ACEPTABLE">
      <formula>NOT(ISERROR(SEARCH("ACEPTABLE",O65)))</formula>
    </cfRule>
    <cfRule type="containsText" dxfId="482" priority="88" operator="containsText" text="DEFICIENTE">
      <formula>NOT(ISERROR(SEARCH("DEFICIENTE",O65)))</formula>
    </cfRule>
    <cfRule type="cellIs" dxfId="481" priority="89" stopIfTrue="1" operator="between">
      <formula>1.00000001</formula>
      <formula>1.5</formula>
    </cfRule>
    <cfRule type="cellIs" dxfId="480" priority="90" stopIfTrue="1" operator="greaterThan">
      <formula>1.5</formula>
    </cfRule>
  </conditionalFormatting>
  <conditionalFormatting sqref="O65:O67">
    <cfRule type="expression" dxfId="479" priority="85" stopIfTrue="1">
      <formula>O65="FALTA DATO"</formula>
    </cfRule>
  </conditionalFormatting>
  <conditionalFormatting sqref="O65:O67">
    <cfRule type="expression" dxfId="478" priority="84" stopIfTrue="1">
      <formula>O65="NO INICIADA"</formula>
    </cfRule>
  </conditionalFormatting>
  <conditionalFormatting sqref="O65:O67">
    <cfRule type="containsText" dxfId="477" priority="79" operator="containsText" text="CUMPLIDA">
      <formula>NOT(ISERROR(SEARCH("CUMPLIDA",O65)))</formula>
    </cfRule>
    <cfRule type="containsText" dxfId="476" priority="80" operator="containsText" text="GESTION NORMAL">
      <formula>NOT(ISERROR(SEARCH("GESTION NORMAL",O65)))</formula>
    </cfRule>
    <cfRule type="containsText" dxfId="475" priority="81" operator="containsText" text="ATRASADA">
      <formula>NOT(ISERROR(SEARCH("ATRASADA",O65)))</formula>
    </cfRule>
    <cfRule type="containsText" dxfId="474" priority="82" operator="containsText" text="NO INICIADA">
      <formula>NOT(ISERROR(SEARCH("NO INICIADA",O65)))</formula>
    </cfRule>
    <cfRule type="containsText" dxfId="473" priority="83" operator="containsText" text="NO PROGRAMADA">
      <formula>NOT(ISERROR(SEARCH("NO PROGRAMADA",O65)))</formula>
    </cfRule>
  </conditionalFormatting>
  <conditionalFormatting sqref="O65:O67">
    <cfRule type="containsText" dxfId="472" priority="76" operator="containsText" text="GESTION NORMAL">
      <formula>NOT(ISERROR(SEARCH("GESTION NORMAL",O65)))</formula>
    </cfRule>
    <cfRule type="containsText" dxfId="471" priority="77" operator="containsText" text="NO INICIADO">
      <formula>NOT(ISERROR(SEARCH("NO INICIADO",O65)))</formula>
    </cfRule>
    <cfRule type="containsText" dxfId="470" priority="78" operator="containsText" text="NO PROGRAMADO">
      <formula>NOT(ISERROR(SEARCH("NO PROGRAMADO",O65)))</formula>
    </cfRule>
  </conditionalFormatting>
  <conditionalFormatting sqref="O65:O67">
    <cfRule type="expression" dxfId="469" priority="73" stopIfTrue="1">
      <formula>O65="GESTION NORMAL"</formula>
    </cfRule>
    <cfRule type="expression" dxfId="468" priority="74" stopIfTrue="1">
      <formula>#REF!="TERMINADA"</formula>
    </cfRule>
    <cfRule type="expression" dxfId="467" priority="75" stopIfTrue="1">
      <formula>O65="ATRASADA"</formula>
    </cfRule>
  </conditionalFormatting>
  <conditionalFormatting sqref="O21">
    <cfRule type="containsText" dxfId="466" priority="55" operator="containsText" text="GESTION NORMAL">
      <formula>NOT(ISERROR(SEARCH("GESTION NORMAL",O21)))</formula>
    </cfRule>
    <cfRule type="containsText" dxfId="465" priority="56" operator="containsText" text="NO INICIADO">
      <formula>NOT(ISERROR(SEARCH("NO INICIADO",O21)))</formula>
    </cfRule>
    <cfRule type="containsText" dxfId="464" priority="57" operator="containsText" text="NO PROGRAMADO">
      <formula>NOT(ISERROR(SEARCH("NO PROGRAMADO",O21)))</formula>
    </cfRule>
  </conditionalFormatting>
  <conditionalFormatting sqref="O21">
    <cfRule type="containsText" dxfId="463" priority="68" operator="containsText" text="BUENO">
      <formula>NOT(ISERROR(SEARCH("BUENO",O21)))</formula>
    </cfRule>
    <cfRule type="containsText" dxfId="462" priority="69" operator="containsText" text="ACEPTABLE">
      <formula>NOT(ISERROR(SEARCH("ACEPTABLE",O21)))</formula>
    </cfRule>
    <cfRule type="containsText" dxfId="461" priority="70" operator="containsText" text="DEFICIENTE">
      <formula>NOT(ISERROR(SEARCH("DEFICIENTE",O21)))</formula>
    </cfRule>
    <cfRule type="cellIs" dxfId="460" priority="71" stopIfTrue="1" operator="between">
      <formula>1.00000001</formula>
      <formula>1.5</formula>
    </cfRule>
    <cfRule type="cellIs" dxfId="459" priority="72" stopIfTrue="1" operator="greaterThan">
      <formula>1.5</formula>
    </cfRule>
  </conditionalFormatting>
  <conditionalFormatting sqref="O21">
    <cfRule type="expression" dxfId="458" priority="67" stopIfTrue="1">
      <formula>O21="FALTA DATO"</formula>
    </cfRule>
  </conditionalFormatting>
  <conditionalFormatting sqref="O21">
    <cfRule type="expression" dxfId="457" priority="66" stopIfTrue="1">
      <formula>O21="NO INICIADA"</formula>
    </cfRule>
  </conditionalFormatting>
  <conditionalFormatting sqref="O21">
    <cfRule type="expression" dxfId="456" priority="63" stopIfTrue="1">
      <formula>O21="GESTION NORMAL"</formula>
    </cfRule>
    <cfRule type="expression" dxfId="455" priority="64" stopIfTrue="1">
      <formula>#REF!="TERMINADA"</formula>
    </cfRule>
    <cfRule type="expression" dxfId="454" priority="65" stopIfTrue="1">
      <formula>O21="ATRASADA"</formula>
    </cfRule>
  </conditionalFormatting>
  <conditionalFormatting sqref="O21">
    <cfRule type="containsText" dxfId="453" priority="58" operator="containsText" text="CUMPLIDA">
      <formula>NOT(ISERROR(SEARCH("CUMPLIDA",O21)))</formula>
    </cfRule>
    <cfRule type="containsText" dxfId="452" priority="59" operator="containsText" text="GESTION NORMAL">
      <formula>NOT(ISERROR(SEARCH("GESTION NORMAL",O21)))</formula>
    </cfRule>
    <cfRule type="containsText" dxfId="451" priority="60" operator="containsText" text="ATRASADA">
      <formula>NOT(ISERROR(SEARCH("ATRASADA",O21)))</formula>
    </cfRule>
    <cfRule type="containsText" dxfId="450" priority="61" operator="containsText" text="NO INICIADA">
      <formula>NOT(ISERROR(SEARCH("NO INICIADA",O21)))</formula>
    </cfRule>
    <cfRule type="containsText" dxfId="449" priority="62" operator="containsText" text="NO PROGRAMADA">
      <formula>NOT(ISERROR(SEARCH("NO PROGRAMADA",O21)))</formula>
    </cfRule>
  </conditionalFormatting>
  <conditionalFormatting sqref="O107:O133">
    <cfRule type="containsText" dxfId="448" priority="37" operator="containsText" text="GESTION NORMAL">
      <formula>NOT(ISERROR(SEARCH("GESTION NORMAL",O107)))</formula>
    </cfRule>
    <cfRule type="containsText" dxfId="447" priority="38" operator="containsText" text="NO INICIADO">
      <formula>NOT(ISERROR(SEARCH("NO INICIADO",O107)))</formula>
    </cfRule>
    <cfRule type="containsText" dxfId="446" priority="39" operator="containsText" text="NO PROGRAMADO">
      <formula>NOT(ISERROR(SEARCH("NO PROGRAMADO",O107)))</formula>
    </cfRule>
  </conditionalFormatting>
  <conditionalFormatting sqref="O107:O133">
    <cfRule type="containsText" dxfId="445" priority="50" operator="containsText" text="BUENO">
      <formula>NOT(ISERROR(SEARCH("BUENO",O107)))</formula>
    </cfRule>
    <cfRule type="containsText" dxfId="444" priority="51" operator="containsText" text="ACEPTABLE">
      <formula>NOT(ISERROR(SEARCH("ACEPTABLE",O107)))</formula>
    </cfRule>
    <cfRule type="containsText" dxfId="443" priority="52" operator="containsText" text="DEFICIENTE">
      <formula>NOT(ISERROR(SEARCH("DEFICIENTE",O107)))</formula>
    </cfRule>
    <cfRule type="cellIs" dxfId="442" priority="53" stopIfTrue="1" operator="between">
      <formula>1.00000001</formula>
      <formula>1.5</formula>
    </cfRule>
    <cfRule type="cellIs" dxfId="441" priority="54" stopIfTrue="1" operator="greaterThan">
      <formula>1.5</formula>
    </cfRule>
  </conditionalFormatting>
  <conditionalFormatting sqref="O107:O133">
    <cfRule type="expression" dxfId="440" priority="49" stopIfTrue="1">
      <formula>O107="FALTA DATO"</formula>
    </cfRule>
  </conditionalFormatting>
  <conditionalFormatting sqref="O107:O133">
    <cfRule type="expression" dxfId="439" priority="48" stopIfTrue="1">
      <formula>O107="NO INICIADA"</formula>
    </cfRule>
  </conditionalFormatting>
  <conditionalFormatting sqref="O107:O133">
    <cfRule type="expression" dxfId="438" priority="45" stopIfTrue="1">
      <formula>O107="GESTION NORMAL"</formula>
    </cfRule>
    <cfRule type="expression" dxfId="437" priority="46" stopIfTrue="1">
      <formula>#REF!="TERMINADA"</formula>
    </cfRule>
    <cfRule type="expression" dxfId="436" priority="47" stopIfTrue="1">
      <formula>O107="ATRASADA"</formula>
    </cfRule>
  </conditionalFormatting>
  <conditionalFormatting sqref="O107:O133">
    <cfRule type="containsText" dxfId="435" priority="40" operator="containsText" text="CUMPLIDA">
      <formula>NOT(ISERROR(SEARCH("CUMPLIDA",O107)))</formula>
    </cfRule>
    <cfRule type="containsText" dxfId="434" priority="41" operator="containsText" text="GESTION NORMAL">
      <formula>NOT(ISERROR(SEARCH("GESTION NORMAL",O107)))</formula>
    </cfRule>
    <cfRule type="containsText" dxfId="433" priority="42" operator="containsText" text="ATRASADA">
      <formula>NOT(ISERROR(SEARCH("ATRASADA",O107)))</formula>
    </cfRule>
    <cfRule type="containsText" dxfId="432" priority="43" operator="containsText" text="NO INICIADA">
      <formula>NOT(ISERROR(SEARCH("NO INICIADA",O107)))</formula>
    </cfRule>
    <cfRule type="containsText" dxfId="431" priority="44" operator="containsText" text="NO PROGRAMADA">
      <formula>NOT(ISERROR(SEARCH("NO PROGRAMADA",O107)))</formula>
    </cfRule>
  </conditionalFormatting>
  <conditionalFormatting sqref="O25:O26">
    <cfRule type="containsText" dxfId="430" priority="32" operator="containsText" text="BUENO">
      <formula>NOT(ISERROR(SEARCH("BUENO",O25)))</formula>
    </cfRule>
    <cfRule type="containsText" dxfId="429" priority="33" operator="containsText" text="ACEPTABLE">
      <formula>NOT(ISERROR(SEARCH("ACEPTABLE",O25)))</formula>
    </cfRule>
    <cfRule type="containsText" dxfId="428" priority="34" operator="containsText" text="DEFICIENTE">
      <formula>NOT(ISERROR(SEARCH("DEFICIENTE",O25)))</formula>
    </cfRule>
    <cfRule type="cellIs" dxfId="427" priority="35" stopIfTrue="1" operator="between">
      <formula>1.00000001</formula>
      <formula>1.5</formula>
    </cfRule>
    <cfRule type="cellIs" dxfId="426" priority="36" stopIfTrue="1" operator="greaterThan">
      <formula>1.5</formula>
    </cfRule>
  </conditionalFormatting>
  <conditionalFormatting sqref="O25:O26">
    <cfRule type="expression" dxfId="425" priority="31" stopIfTrue="1">
      <formula>O25="FALTA DATO"</formula>
    </cfRule>
  </conditionalFormatting>
  <conditionalFormatting sqref="O25:O26">
    <cfRule type="expression" dxfId="424" priority="30" stopIfTrue="1">
      <formula>O25="NO INICIADA"</formula>
    </cfRule>
  </conditionalFormatting>
  <conditionalFormatting sqref="O25:O26">
    <cfRule type="containsText" dxfId="423" priority="25" operator="containsText" text="CUMPLIDA">
      <formula>NOT(ISERROR(SEARCH("CUMPLIDA",O25)))</formula>
    </cfRule>
    <cfRule type="containsText" dxfId="422" priority="26" operator="containsText" text="GESTION NORMAL">
      <formula>NOT(ISERROR(SEARCH("GESTION NORMAL",O25)))</formula>
    </cfRule>
    <cfRule type="containsText" dxfId="421" priority="27" operator="containsText" text="ATRASADA">
      <formula>NOT(ISERROR(SEARCH("ATRASADA",O25)))</formula>
    </cfRule>
    <cfRule type="containsText" dxfId="420" priority="28" operator="containsText" text="NO INICIADA">
      <formula>NOT(ISERROR(SEARCH("NO INICIADA",O25)))</formula>
    </cfRule>
    <cfRule type="containsText" dxfId="419" priority="29" operator="containsText" text="NO PROGRAMADA">
      <formula>NOT(ISERROR(SEARCH("NO PROGRAMADA",O25)))</formula>
    </cfRule>
  </conditionalFormatting>
  <conditionalFormatting sqref="O25:O26">
    <cfRule type="containsText" dxfId="418" priority="22" operator="containsText" text="GESTION NORMAL">
      <formula>NOT(ISERROR(SEARCH("GESTION NORMAL",O25)))</formula>
    </cfRule>
    <cfRule type="containsText" dxfId="417" priority="23" operator="containsText" text="NO INICIADO">
      <formula>NOT(ISERROR(SEARCH("NO INICIADO",O25)))</formula>
    </cfRule>
    <cfRule type="containsText" dxfId="416" priority="24" operator="containsText" text="NO PROGRAMADO">
      <formula>NOT(ISERROR(SEARCH("NO PROGRAMADO",O25)))</formula>
    </cfRule>
  </conditionalFormatting>
  <conditionalFormatting sqref="O25:O26">
    <cfRule type="expression" dxfId="415" priority="19" stopIfTrue="1">
      <formula>O25="GESTION NORMAL"</formula>
    </cfRule>
    <cfRule type="expression" dxfId="414" priority="20" stopIfTrue="1">
      <formula>#REF!="TERMINADA"</formula>
    </cfRule>
    <cfRule type="expression" dxfId="413" priority="21" stopIfTrue="1">
      <formula>O25="ATRASADA"</formula>
    </cfRule>
  </conditionalFormatting>
  <conditionalFormatting sqref="O30:O31">
    <cfRule type="containsText" dxfId="412" priority="4" operator="containsText" text="GESTION NORMAL">
      <formula>NOT(ISERROR(SEARCH("GESTION NORMAL",O30)))</formula>
    </cfRule>
    <cfRule type="containsText" dxfId="411" priority="5" operator="containsText" text="NO INICIADO">
      <formula>NOT(ISERROR(SEARCH("NO INICIADO",O30)))</formula>
    </cfRule>
    <cfRule type="containsText" dxfId="410" priority="6" operator="containsText" text="NO PROGRAMADO">
      <formula>NOT(ISERROR(SEARCH("NO PROGRAMADO",O30)))</formula>
    </cfRule>
  </conditionalFormatting>
  <conditionalFormatting sqref="O30:O31">
    <cfRule type="containsText" dxfId="409" priority="14" operator="containsText" text="BUENO">
      <formula>NOT(ISERROR(SEARCH("BUENO",O30)))</formula>
    </cfRule>
    <cfRule type="containsText" dxfId="408" priority="15" operator="containsText" text="ACEPTABLE">
      <formula>NOT(ISERROR(SEARCH("ACEPTABLE",O30)))</formula>
    </cfRule>
    <cfRule type="containsText" dxfId="407" priority="16" operator="containsText" text="DEFICIENTE">
      <formula>NOT(ISERROR(SEARCH("DEFICIENTE",O30)))</formula>
    </cfRule>
    <cfRule type="cellIs" dxfId="406" priority="17" stopIfTrue="1" operator="between">
      <formula>1.00000001</formula>
      <formula>1.5</formula>
    </cfRule>
    <cfRule type="cellIs" dxfId="405" priority="18" stopIfTrue="1" operator="greaterThan">
      <formula>1.5</formula>
    </cfRule>
  </conditionalFormatting>
  <conditionalFormatting sqref="O30:O31">
    <cfRule type="expression" dxfId="404" priority="13" stopIfTrue="1">
      <formula>O30="FALTA DATO"</formula>
    </cfRule>
  </conditionalFormatting>
  <conditionalFormatting sqref="O30:O31">
    <cfRule type="expression" dxfId="403" priority="12" stopIfTrue="1">
      <formula>O30="NO INICIADA"</formula>
    </cfRule>
  </conditionalFormatting>
  <conditionalFormatting sqref="O30:O31">
    <cfRule type="containsText" dxfId="402" priority="7" operator="containsText" text="CUMPLIDA">
      <formula>NOT(ISERROR(SEARCH("CUMPLIDA",O30)))</formula>
    </cfRule>
    <cfRule type="containsText" dxfId="401" priority="8" operator="containsText" text="GESTION NORMAL">
      <formula>NOT(ISERROR(SEARCH("GESTION NORMAL",O30)))</formula>
    </cfRule>
    <cfRule type="containsText" dxfId="400" priority="9" operator="containsText" text="ATRASADA">
      <formula>NOT(ISERROR(SEARCH("ATRASADA",O30)))</formula>
    </cfRule>
    <cfRule type="containsText" dxfId="399" priority="10" operator="containsText" text="NO INICIADA">
      <formula>NOT(ISERROR(SEARCH("NO INICIADA",O30)))</formula>
    </cfRule>
    <cfRule type="containsText" dxfId="398" priority="11" operator="containsText" text="NO PROGRAMADA">
      <formula>NOT(ISERROR(SEARCH("NO PROGRAMADA",O30)))</formula>
    </cfRule>
  </conditionalFormatting>
  <conditionalFormatting sqref="O30:O31">
    <cfRule type="expression" dxfId="397" priority="1" stopIfTrue="1">
      <formula>O30="GESTION NORMAL"</formula>
    </cfRule>
    <cfRule type="expression" dxfId="396" priority="2" stopIfTrue="1">
      <formula>#REF!="TERMINADA"</formula>
    </cfRule>
    <cfRule type="expression" dxfId="395" priority="3" stopIfTrue="1">
      <formula>O30="ATRASADA"</formula>
    </cfRule>
  </conditionalFormatting>
  <pageMargins left="0.7" right="0.7" top="0.75" bottom="0.75" header="0.3" footer="0.3"/>
  <pageSetup scale="1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1022"/>
  <sheetViews>
    <sheetView showGridLines="0" view="pageBreakPreview" topLeftCell="A40" zoomScale="70" zoomScaleNormal="70" zoomScaleSheetLayoutView="70" workbookViewId="0">
      <selection activeCell="E48" sqref="E48"/>
    </sheetView>
  </sheetViews>
  <sheetFormatPr baseColWidth="10" defaultColWidth="14.42578125" defaultRowHeight="15" customHeight="1" x14ac:dyDescent="0.25"/>
  <cols>
    <col min="1" max="1" width="7.85546875" style="144" customWidth="1"/>
    <col min="2" max="2" width="4.7109375" style="144" customWidth="1"/>
    <col min="3" max="3" width="10.85546875" style="144" customWidth="1"/>
    <col min="4" max="4" width="13.42578125" style="144" customWidth="1"/>
    <col min="5" max="5" width="38.5703125" style="144" customWidth="1"/>
    <col min="6" max="6" width="39.7109375" style="144" customWidth="1"/>
    <col min="7" max="7" width="57.85546875" style="144" customWidth="1"/>
    <col min="8" max="8" width="28.85546875" style="144" customWidth="1"/>
    <col min="9" max="9" width="32.7109375" style="144" customWidth="1"/>
    <col min="10" max="10" width="17.42578125" style="144" customWidth="1"/>
    <col min="11" max="11" width="16" style="144" customWidth="1"/>
    <col min="12" max="12" width="27.7109375" style="144" customWidth="1"/>
    <col min="13" max="13" width="21" style="144" hidden="1" customWidth="1"/>
    <col min="14" max="14" width="13.140625" style="144" hidden="1" customWidth="1"/>
    <col min="15" max="15" width="15.42578125" style="144" hidden="1" customWidth="1"/>
    <col min="16" max="16" width="52.5703125" style="154" customWidth="1"/>
    <col min="17" max="26" width="11.42578125" style="144" customWidth="1"/>
    <col min="27" max="16384" width="14.42578125" style="144"/>
  </cols>
  <sheetData>
    <row r="1" spans="2:26" s="172" customFormat="1" ht="15" customHeight="1" x14ac:dyDescent="0.25">
      <c r="P1" s="154"/>
    </row>
    <row r="2" spans="2:26" ht="32.25" customHeight="1" x14ac:dyDescent="0.45">
      <c r="B2" s="294" t="s">
        <v>989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147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2:26" ht="37.5" customHeight="1" x14ac:dyDescent="0.45">
      <c r="B3" s="294" t="s">
        <v>1078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26"/>
      <c r="N3" s="294"/>
      <c r="O3" s="294"/>
      <c r="P3" s="147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2:26" ht="34.5" customHeight="1" x14ac:dyDescent="0.45">
      <c r="B4" s="294" t="s">
        <v>634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26"/>
      <c r="N4" s="294"/>
      <c r="O4" s="294"/>
      <c r="P4" s="147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2:26" s="236" customFormat="1" ht="34.5" customHeight="1" x14ac:dyDescent="0.45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147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2:26" s="18" customFormat="1" ht="34.5" customHeight="1" x14ac:dyDescent="0.45"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19"/>
      <c r="N6" s="19"/>
    </row>
    <row r="7" spans="2:26" ht="18" customHeight="1" x14ac:dyDescent="0.25">
      <c r="B7" s="363"/>
      <c r="C7" s="364"/>
      <c r="D7" s="364"/>
      <c r="E7" s="364"/>
      <c r="F7" s="364"/>
      <c r="G7" s="380"/>
      <c r="H7" s="364"/>
      <c r="I7" s="149"/>
      <c r="J7" s="148"/>
      <c r="K7" s="150"/>
      <c r="L7" s="143"/>
      <c r="M7" s="143"/>
      <c r="N7" s="143"/>
      <c r="O7" s="143"/>
      <c r="P7" s="147"/>
      <c r="Q7" s="143"/>
      <c r="R7" s="143"/>
      <c r="S7" s="143"/>
      <c r="T7" s="143"/>
      <c r="U7" s="143"/>
      <c r="V7" s="143"/>
      <c r="W7" s="143"/>
      <c r="X7" s="143"/>
      <c r="Y7" s="143"/>
      <c r="Z7" s="143"/>
    </row>
    <row r="8" spans="2:26" s="208" customFormat="1" x14ac:dyDescent="0.2">
      <c r="B8" s="384" t="s">
        <v>319</v>
      </c>
      <c r="C8" s="384" t="s">
        <v>8</v>
      </c>
      <c r="D8" s="384" t="s">
        <v>13</v>
      </c>
      <c r="E8" s="384" t="s">
        <v>12</v>
      </c>
      <c r="F8" s="365" t="s">
        <v>6</v>
      </c>
      <c r="G8" s="365" t="s">
        <v>4</v>
      </c>
      <c r="H8" s="365" t="s">
        <v>3</v>
      </c>
      <c r="I8" s="365" t="s">
        <v>5</v>
      </c>
      <c r="J8" s="391" t="s">
        <v>990</v>
      </c>
      <c r="K8" s="392"/>
      <c r="L8" s="365" t="s">
        <v>11</v>
      </c>
      <c r="M8" s="381" t="s">
        <v>9</v>
      </c>
      <c r="N8" s="382"/>
      <c r="O8" s="383"/>
      <c r="P8" s="206"/>
      <c r="Q8" s="207"/>
      <c r="R8" s="207"/>
      <c r="S8" s="207"/>
      <c r="T8" s="207"/>
      <c r="U8" s="207"/>
      <c r="V8" s="207"/>
      <c r="W8" s="207"/>
      <c r="X8" s="207"/>
      <c r="Y8" s="207"/>
      <c r="Z8" s="207"/>
    </row>
    <row r="9" spans="2:26" s="208" customFormat="1" ht="47.25" x14ac:dyDescent="0.2">
      <c r="B9" s="366"/>
      <c r="C9" s="366"/>
      <c r="D9" s="366"/>
      <c r="E9" s="366"/>
      <c r="F9" s="366"/>
      <c r="G9" s="366"/>
      <c r="H9" s="366"/>
      <c r="I9" s="366"/>
      <c r="J9" s="260" t="s">
        <v>1</v>
      </c>
      <c r="K9" s="260" t="s">
        <v>0</v>
      </c>
      <c r="L9" s="366"/>
      <c r="M9" s="209" t="s">
        <v>10</v>
      </c>
      <c r="N9" s="209" t="s">
        <v>257</v>
      </c>
      <c r="O9" s="209" t="s">
        <v>256</v>
      </c>
      <c r="P9" s="206"/>
      <c r="Q9" s="207"/>
      <c r="R9" s="207"/>
      <c r="S9" s="207"/>
      <c r="T9" s="207"/>
      <c r="U9" s="207"/>
      <c r="V9" s="207"/>
      <c r="W9" s="207"/>
      <c r="X9" s="207"/>
      <c r="Y9" s="207"/>
      <c r="Z9" s="207"/>
    </row>
    <row r="10" spans="2:26" s="208" customFormat="1" ht="42.75" x14ac:dyDescent="0.2">
      <c r="B10" s="394">
        <v>1</v>
      </c>
      <c r="C10" s="393" t="s">
        <v>443</v>
      </c>
      <c r="D10" s="371" t="s">
        <v>318</v>
      </c>
      <c r="E10" s="284" t="s">
        <v>1035</v>
      </c>
      <c r="F10" s="79" t="s">
        <v>1079</v>
      </c>
      <c r="G10" s="47" t="s">
        <v>1080</v>
      </c>
      <c r="H10" s="47" t="s">
        <v>1081</v>
      </c>
      <c r="I10" s="47" t="s">
        <v>1082</v>
      </c>
      <c r="J10" s="62">
        <v>44197</v>
      </c>
      <c r="K10" s="62">
        <v>44561</v>
      </c>
      <c r="L10" s="286">
        <v>1</v>
      </c>
      <c r="M10" s="283"/>
      <c r="N10" s="283"/>
      <c r="O10" s="283"/>
      <c r="P10" s="206"/>
      <c r="Q10" s="207"/>
      <c r="R10" s="207"/>
      <c r="S10" s="207"/>
      <c r="T10" s="207"/>
      <c r="U10" s="207"/>
      <c r="V10" s="207"/>
      <c r="W10" s="207"/>
      <c r="X10" s="207"/>
      <c r="Y10" s="207"/>
      <c r="Z10" s="207"/>
    </row>
    <row r="11" spans="2:26" ht="69" customHeight="1" x14ac:dyDescent="0.25">
      <c r="B11" s="394"/>
      <c r="C11" s="393"/>
      <c r="D11" s="371"/>
      <c r="E11" s="187" t="s">
        <v>317</v>
      </c>
      <c r="F11" s="79" t="s">
        <v>1017</v>
      </c>
      <c r="G11" s="47" t="s">
        <v>1015</v>
      </c>
      <c r="H11" s="47" t="s">
        <v>631</v>
      </c>
      <c r="I11" s="47" t="s">
        <v>1016</v>
      </c>
      <c r="J11" s="62">
        <v>44197</v>
      </c>
      <c r="K11" s="62">
        <v>44561</v>
      </c>
      <c r="L11" s="47">
        <v>1</v>
      </c>
      <c r="M11" s="47"/>
      <c r="N11" s="75">
        <f t="shared" ref="N11:N29" si="0">+M11/L11</f>
        <v>0</v>
      </c>
      <c r="O11" s="63" t="str">
        <f t="shared" ref="O11:O29" si="1">IF(N11&lt;=40%,"DEFICIENTE",IF(N11&lt;=60%,"ACEPTABLE",IF(N11&lt;=100%,"BUENO")))</f>
        <v>DEFICIENTE</v>
      </c>
      <c r="P11" s="147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2:26" ht="42.75" x14ac:dyDescent="0.25">
      <c r="B12" s="394"/>
      <c r="C12" s="393"/>
      <c r="D12" s="371"/>
      <c r="E12" s="187" t="s">
        <v>316</v>
      </c>
      <c r="F12" s="79" t="s">
        <v>315</v>
      </c>
      <c r="G12" s="47" t="s">
        <v>866</v>
      </c>
      <c r="H12" s="47" t="s">
        <v>631</v>
      </c>
      <c r="I12" s="47" t="s">
        <v>666</v>
      </c>
      <c r="J12" s="62">
        <v>44197</v>
      </c>
      <c r="K12" s="62">
        <v>44561</v>
      </c>
      <c r="L12" s="47" t="s">
        <v>498</v>
      </c>
      <c r="M12" s="47"/>
      <c r="N12" s="75" t="e">
        <f t="shared" si="0"/>
        <v>#VALUE!</v>
      </c>
      <c r="O12" s="63" t="e">
        <f t="shared" si="1"/>
        <v>#VALUE!</v>
      </c>
      <c r="P12" s="147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2:26" ht="28.5" x14ac:dyDescent="0.25">
      <c r="B13" s="394"/>
      <c r="C13" s="393"/>
      <c r="D13" s="371"/>
      <c r="E13" s="372" t="s">
        <v>313</v>
      </c>
      <c r="F13" s="79" t="s">
        <v>314</v>
      </c>
      <c r="G13" s="47" t="s">
        <v>665</v>
      </c>
      <c r="H13" s="47" t="s">
        <v>631</v>
      </c>
      <c r="I13" s="47" t="s">
        <v>666</v>
      </c>
      <c r="J13" s="62">
        <v>44197</v>
      </c>
      <c r="K13" s="62">
        <v>44561</v>
      </c>
      <c r="L13" s="47" t="s">
        <v>498</v>
      </c>
      <c r="M13" s="47"/>
      <c r="N13" s="75" t="e">
        <f t="shared" si="0"/>
        <v>#VALUE!</v>
      </c>
      <c r="O13" s="63" t="e">
        <f t="shared" si="1"/>
        <v>#VALUE!</v>
      </c>
      <c r="P13" s="147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2:26" ht="42.75" x14ac:dyDescent="0.25">
      <c r="B14" s="394"/>
      <c r="C14" s="393"/>
      <c r="D14" s="371"/>
      <c r="E14" s="373"/>
      <c r="F14" s="79" t="s">
        <v>312</v>
      </c>
      <c r="G14" s="47" t="s">
        <v>668</v>
      </c>
      <c r="H14" s="47" t="s">
        <v>631</v>
      </c>
      <c r="I14" s="47" t="s">
        <v>667</v>
      </c>
      <c r="J14" s="62">
        <v>44197</v>
      </c>
      <c r="K14" s="62">
        <v>44561</v>
      </c>
      <c r="L14" s="47" t="s">
        <v>498</v>
      </c>
      <c r="M14" s="47"/>
      <c r="N14" s="75" t="e">
        <f t="shared" si="0"/>
        <v>#VALUE!</v>
      </c>
      <c r="O14" s="63" t="e">
        <f t="shared" si="1"/>
        <v>#VALUE!</v>
      </c>
      <c r="P14" s="147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2:26" ht="65.25" customHeight="1" x14ac:dyDescent="0.25">
      <c r="B15" s="394"/>
      <c r="C15" s="393"/>
      <c r="D15" s="371"/>
      <c r="E15" s="372" t="s">
        <v>311</v>
      </c>
      <c r="F15" s="79" t="s">
        <v>867</v>
      </c>
      <c r="G15" s="47" t="s">
        <v>868</v>
      </c>
      <c r="H15" s="47" t="s">
        <v>869</v>
      </c>
      <c r="I15" s="47" t="s">
        <v>870</v>
      </c>
      <c r="J15" s="62">
        <v>44197</v>
      </c>
      <c r="K15" s="62">
        <v>44561</v>
      </c>
      <c r="L15" s="47" t="s">
        <v>498</v>
      </c>
      <c r="M15" s="47"/>
      <c r="N15" s="75" t="e">
        <f>+M15/L15</f>
        <v>#VALUE!</v>
      </c>
      <c r="O15" s="63" t="e">
        <f>IF(N15&lt;=40%,"DEFICIENTE",IF(N15&lt;=60%,"ACEPTABLE",IF(N15&lt;=100%,"BUENO")))</f>
        <v>#VALUE!</v>
      </c>
      <c r="P15" s="147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2:26" ht="45" customHeight="1" x14ac:dyDescent="0.25">
      <c r="B16" s="394"/>
      <c r="C16" s="393"/>
      <c r="D16" s="371"/>
      <c r="E16" s="373"/>
      <c r="F16" s="79" t="s">
        <v>871</v>
      </c>
      <c r="G16" s="47" t="s">
        <v>872</v>
      </c>
      <c r="H16" s="47" t="s">
        <v>869</v>
      </c>
      <c r="I16" s="47" t="s">
        <v>873</v>
      </c>
      <c r="J16" s="62">
        <v>44197</v>
      </c>
      <c r="K16" s="62">
        <v>44561</v>
      </c>
      <c r="L16" s="47" t="s">
        <v>498</v>
      </c>
      <c r="M16" s="47"/>
      <c r="N16" s="75" t="e">
        <f>+M16/L16</f>
        <v>#VALUE!</v>
      </c>
      <c r="O16" s="63" t="e">
        <f>IF(N16&lt;=40%,"DEFICIENTE",IF(N16&lt;=60%,"ACEPTABLE",IF(N16&lt;=100%,"BUENO")))</f>
        <v>#VALUE!</v>
      </c>
      <c r="P16" s="147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2:26" ht="28.5" x14ac:dyDescent="0.25">
      <c r="B17" s="394"/>
      <c r="C17" s="393"/>
      <c r="D17" s="371"/>
      <c r="E17" s="187" t="s">
        <v>310</v>
      </c>
      <c r="F17" s="79" t="s">
        <v>309</v>
      </c>
      <c r="G17" s="47" t="s">
        <v>658</v>
      </c>
      <c r="H17" s="47" t="s">
        <v>632</v>
      </c>
      <c r="I17" s="47" t="s">
        <v>308</v>
      </c>
      <c r="J17" s="62">
        <v>44197</v>
      </c>
      <c r="K17" s="62">
        <v>44561</v>
      </c>
      <c r="L17" s="47">
        <v>60</v>
      </c>
      <c r="M17" s="47"/>
      <c r="N17" s="75">
        <f t="shared" si="0"/>
        <v>0</v>
      </c>
      <c r="O17" s="63" t="str">
        <f t="shared" si="1"/>
        <v>DEFICIENTE</v>
      </c>
      <c r="P17" s="147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2:26" ht="28.5" x14ac:dyDescent="0.25">
      <c r="B18" s="394"/>
      <c r="C18" s="393"/>
      <c r="D18" s="371"/>
      <c r="E18" s="187" t="s">
        <v>307</v>
      </c>
      <c r="F18" s="79" t="s">
        <v>306</v>
      </c>
      <c r="G18" s="47" t="s">
        <v>661</v>
      </c>
      <c r="H18" s="47" t="s">
        <v>633</v>
      </c>
      <c r="I18" s="47" t="s">
        <v>662</v>
      </c>
      <c r="J18" s="62">
        <v>44197</v>
      </c>
      <c r="K18" s="62">
        <v>44561</v>
      </c>
      <c r="L18" s="47">
        <v>6</v>
      </c>
      <c r="M18" s="47"/>
      <c r="N18" s="75">
        <f t="shared" si="0"/>
        <v>0</v>
      </c>
      <c r="O18" s="63" t="str">
        <f t="shared" si="1"/>
        <v>DEFICIENTE</v>
      </c>
      <c r="P18" s="147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2:26" ht="57" x14ac:dyDescent="0.25">
      <c r="B19" s="394"/>
      <c r="C19" s="393"/>
      <c r="D19" s="371"/>
      <c r="E19" s="187" t="s">
        <v>305</v>
      </c>
      <c r="F19" s="79" t="s">
        <v>304</v>
      </c>
      <c r="G19" s="47" t="s">
        <v>664</v>
      </c>
      <c r="H19" s="47" t="s">
        <v>631</v>
      </c>
      <c r="I19" s="47" t="s">
        <v>663</v>
      </c>
      <c r="J19" s="62">
        <v>44197</v>
      </c>
      <c r="K19" s="62">
        <v>44561</v>
      </c>
      <c r="L19" s="47">
        <v>6</v>
      </c>
      <c r="M19" s="47"/>
      <c r="N19" s="75">
        <f t="shared" si="0"/>
        <v>0</v>
      </c>
      <c r="O19" s="63" t="str">
        <f t="shared" si="1"/>
        <v>DEFICIENTE</v>
      </c>
      <c r="P19" s="147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2:26" ht="71.25" x14ac:dyDescent="0.25">
      <c r="B20" s="394"/>
      <c r="C20" s="393"/>
      <c r="D20" s="371"/>
      <c r="E20" s="187" t="s">
        <v>303</v>
      </c>
      <c r="F20" s="79" t="s">
        <v>1007</v>
      </c>
      <c r="G20" s="47" t="s">
        <v>1011</v>
      </c>
      <c r="H20" s="47" t="s">
        <v>631</v>
      </c>
      <c r="I20" s="47" t="s">
        <v>1012</v>
      </c>
      <c r="J20" s="62">
        <v>44197</v>
      </c>
      <c r="K20" s="62">
        <v>44561</v>
      </c>
      <c r="L20" s="47">
        <v>2</v>
      </c>
      <c r="M20" s="47"/>
      <c r="N20" s="75">
        <f t="shared" si="0"/>
        <v>0</v>
      </c>
      <c r="O20" s="63" t="str">
        <f t="shared" si="1"/>
        <v>DEFICIENTE</v>
      </c>
      <c r="P20" s="147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2:26" ht="28.5" x14ac:dyDescent="0.25">
      <c r="B21" s="394"/>
      <c r="C21" s="393"/>
      <c r="D21" s="371"/>
      <c r="E21" s="187" t="s">
        <v>302</v>
      </c>
      <c r="F21" s="79" t="s">
        <v>1008</v>
      </c>
      <c r="G21" s="47" t="s">
        <v>659</v>
      </c>
      <c r="H21" s="47" t="s">
        <v>874</v>
      </c>
      <c r="I21" s="47" t="s">
        <v>660</v>
      </c>
      <c r="J21" s="62">
        <v>44197</v>
      </c>
      <c r="K21" s="62">
        <v>44561</v>
      </c>
      <c r="L21" s="47">
        <v>1</v>
      </c>
      <c r="M21" s="47"/>
      <c r="N21" s="75">
        <f t="shared" si="0"/>
        <v>0</v>
      </c>
      <c r="O21" s="63" t="str">
        <f t="shared" si="1"/>
        <v>DEFICIENTE</v>
      </c>
      <c r="P21" s="147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2:26" ht="51" customHeight="1" x14ac:dyDescent="0.25">
      <c r="B22" s="394"/>
      <c r="C22" s="393"/>
      <c r="D22" s="374" t="s">
        <v>775</v>
      </c>
      <c r="E22" s="188" t="s">
        <v>776</v>
      </c>
      <c r="F22" s="79" t="s">
        <v>781</v>
      </c>
      <c r="G22" s="47" t="s">
        <v>782</v>
      </c>
      <c r="H22" s="47" t="s">
        <v>874</v>
      </c>
      <c r="I22" s="47" t="s">
        <v>783</v>
      </c>
      <c r="J22" s="62">
        <v>44197</v>
      </c>
      <c r="K22" s="62">
        <v>44561</v>
      </c>
      <c r="L22" s="67"/>
      <c r="M22" s="68"/>
      <c r="N22" s="47" t="e">
        <f t="shared" si="0"/>
        <v>#DIV/0!</v>
      </c>
      <c r="O22" s="47" t="e">
        <f t="shared" si="1"/>
        <v>#DIV/0!</v>
      </c>
      <c r="P22" s="147"/>
      <c r="Q22" s="151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2:26" ht="47.25" customHeight="1" x14ac:dyDescent="0.25">
      <c r="B23" s="394"/>
      <c r="C23" s="393"/>
      <c r="D23" s="375"/>
      <c r="E23" s="377" t="s">
        <v>777</v>
      </c>
      <c r="F23" s="79" t="s">
        <v>875</v>
      </c>
      <c r="G23" s="47" t="s">
        <v>876</v>
      </c>
      <c r="H23" s="106" t="s">
        <v>788</v>
      </c>
      <c r="I23" s="47" t="s">
        <v>789</v>
      </c>
      <c r="J23" s="62">
        <v>44197</v>
      </c>
      <c r="K23" s="62">
        <v>44561</v>
      </c>
      <c r="L23" s="67"/>
      <c r="M23" s="70"/>
      <c r="N23" s="47" t="e">
        <f t="shared" si="0"/>
        <v>#DIV/0!</v>
      </c>
      <c r="O23" s="47" t="e">
        <f t="shared" si="1"/>
        <v>#DIV/0!</v>
      </c>
      <c r="P23" s="147"/>
      <c r="Q23" s="151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2:26" ht="42" customHeight="1" x14ac:dyDescent="0.25">
      <c r="B24" s="394"/>
      <c r="C24" s="393"/>
      <c r="D24" s="375"/>
      <c r="E24" s="378"/>
      <c r="F24" s="79" t="s">
        <v>877</v>
      </c>
      <c r="G24" s="47" t="s">
        <v>787</v>
      </c>
      <c r="H24" s="106" t="s">
        <v>788</v>
      </c>
      <c r="I24" s="47" t="s">
        <v>789</v>
      </c>
      <c r="J24" s="62">
        <v>44197</v>
      </c>
      <c r="K24" s="62">
        <v>44561</v>
      </c>
      <c r="L24" s="67"/>
      <c r="M24" s="70"/>
      <c r="N24" s="47" t="e">
        <f t="shared" si="0"/>
        <v>#DIV/0!</v>
      </c>
      <c r="O24" s="47" t="e">
        <f t="shared" si="1"/>
        <v>#DIV/0!</v>
      </c>
      <c r="P24" s="147"/>
      <c r="Q24" s="151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2:26" ht="47.25" customHeight="1" x14ac:dyDescent="0.25">
      <c r="B25" s="394"/>
      <c r="C25" s="393"/>
      <c r="D25" s="375"/>
      <c r="E25" s="379"/>
      <c r="F25" s="79" t="s">
        <v>878</v>
      </c>
      <c r="G25" s="47" t="s">
        <v>787</v>
      </c>
      <c r="H25" s="106" t="s">
        <v>788</v>
      </c>
      <c r="I25" s="47" t="s">
        <v>789</v>
      </c>
      <c r="J25" s="62">
        <v>44197</v>
      </c>
      <c r="K25" s="62">
        <v>44561</v>
      </c>
      <c r="L25" s="67"/>
      <c r="M25" s="70"/>
      <c r="N25" s="47" t="e">
        <f t="shared" si="0"/>
        <v>#DIV/0!</v>
      </c>
      <c r="O25" s="47" t="e">
        <f t="shared" si="1"/>
        <v>#DIV/0!</v>
      </c>
      <c r="P25" s="147"/>
      <c r="Q25" s="151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2:26" ht="68.25" customHeight="1" x14ac:dyDescent="0.25">
      <c r="B26" s="394"/>
      <c r="C26" s="393"/>
      <c r="D26" s="375"/>
      <c r="E26" s="377" t="s">
        <v>778</v>
      </c>
      <c r="F26" s="79" t="s">
        <v>879</v>
      </c>
      <c r="G26" s="47" t="s">
        <v>791</v>
      </c>
      <c r="H26" s="106" t="s">
        <v>788</v>
      </c>
      <c r="I26" s="47" t="s">
        <v>437</v>
      </c>
      <c r="J26" s="62">
        <v>44197</v>
      </c>
      <c r="K26" s="62">
        <v>44561</v>
      </c>
      <c r="L26" s="67"/>
      <c r="M26" s="68"/>
      <c r="N26" s="47" t="e">
        <f t="shared" si="0"/>
        <v>#DIV/0!</v>
      </c>
      <c r="O26" s="47" t="e">
        <f t="shared" si="1"/>
        <v>#DIV/0!</v>
      </c>
      <c r="P26" s="147"/>
      <c r="Q26" s="151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2:26" ht="60.75" customHeight="1" x14ac:dyDescent="0.25">
      <c r="B27" s="394"/>
      <c r="C27" s="393"/>
      <c r="D27" s="375"/>
      <c r="E27" s="379"/>
      <c r="F27" s="79" t="s">
        <v>880</v>
      </c>
      <c r="G27" s="47" t="s">
        <v>791</v>
      </c>
      <c r="H27" s="106" t="s">
        <v>788</v>
      </c>
      <c r="I27" s="47" t="s">
        <v>437</v>
      </c>
      <c r="J27" s="62">
        <v>44197</v>
      </c>
      <c r="K27" s="62">
        <v>44561</v>
      </c>
      <c r="L27" s="67"/>
      <c r="M27" s="68"/>
      <c r="N27" s="47" t="e">
        <f t="shared" ref="N27" si="2">+M27/L27</f>
        <v>#DIV/0!</v>
      </c>
      <c r="O27" s="47" t="e">
        <f t="shared" ref="O27" si="3">IF(N27&lt;=40%,"DEFICIENTE",IF(N27&lt;=60%,"ACEPTABLE",IF(N27&lt;=100%,"BUENO")))</f>
        <v>#DIV/0!</v>
      </c>
      <c r="P27" s="147"/>
      <c r="Q27" s="151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2:26" ht="70.5" customHeight="1" x14ac:dyDescent="0.25">
      <c r="B28" s="394"/>
      <c r="C28" s="393"/>
      <c r="D28" s="375"/>
      <c r="E28" s="377" t="s">
        <v>779</v>
      </c>
      <c r="F28" s="80" t="s">
        <v>1009</v>
      </c>
      <c r="G28" s="106" t="s">
        <v>830</v>
      </c>
      <c r="H28" s="47" t="s">
        <v>874</v>
      </c>
      <c r="I28" s="106" t="s">
        <v>1013</v>
      </c>
      <c r="J28" s="62">
        <v>44197</v>
      </c>
      <c r="K28" s="62">
        <v>44561</v>
      </c>
      <c r="L28" s="65">
        <v>1</v>
      </c>
      <c r="M28" s="65"/>
      <c r="N28" s="47">
        <f t="shared" si="0"/>
        <v>0</v>
      </c>
      <c r="O28" s="47" t="str">
        <f t="shared" si="1"/>
        <v>DEFICIENTE</v>
      </c>
      <c r="P28" s="147"/>
      <c r="Q28" s="151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2:26" ht="48.75" customHeight="1" x14ac:dyDescent="0.25">
      <c r="B29" s="394"/>
      <c r="C29" s="393"/>
      <c r="D29" s="376"/>
      <c r="E29" s="379"/>
      <c r="F29" s="80" t="s">
        <v>410</v>
      </c>
      <c r="G29" s="106" t="s">
        <v>831</v>
      </c>
      <c r="H29" s="47" t="s">
        <v>874</v>
      </c>
      <c r="I29" s="106" t="s">
        <v>1014</v>
      </c>
      <c r="J29" s="62">
        <v>44197</v>
      </c>
      <c r="K29" s="62">
        <v>44561</v>
      </c>
      <c r="L29" s="65">
        <v>1</v>
      </c>
      <c r="M29" s="65"/>
      <c r="N29" s="47">
        <f t="shared" si="0"/>
        <v>0</v>
      </c>
      <c r="O29" s="47" t="str">
        <f t="shared" si="1"/>
        <v>DEFICIENTE</v>
      </c>
      <c r="P29" s="147"/>
      <c r="Q29" s="151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2:26" ht="199.5" customHeight="1" x14ac:dyDescent="0.25">
      <c r="B30" s="394"/>
      <c r="C30" s="393"/>
      <c r="D30" s="285" t="s">
        <v>296</v>
      </c>
      <c r="E30" s="175" t="s">
        <v>295</v>
      </c>
      <c r="F30" s="79" t="s">
        <v>623</v>
      </c>
      <c r="G30" s="47" t="s">
        <v>881</v>
      </c>
      <c r="H30" s="47" t="s">
        <v>294</v>
      </c>
      <c r="I30" s="47" t="s">
        <v>111</v>
      </c>
      <c r="J30" s="62">
        <v>44197</v>
      </c>
      <c r="K30" s="62">
        <v>44561</v>
      </c>
      <c r="L30" s="47">
        <v>19</v>
      </c>
      <c r="M30" s="47"/>
      <c r="N30" s="75">
        <f t="shared" ref="N30:N36" si="4">+M30/L30</f>
        <v>0</v>
      </c>
      <c r="O30" s="63" t="str">
        <f t="shared" ref="O30:O35" si="5">IF(N30&lt;=40%,"DEFICIENTE",IF(N30&lt;=60%,"ACEPTABLE",IF(N30&lt;=100%,"BUENO")))</f>
        <v>DEFICIENTE</v>
      </c>
      <c r="P30" s="147"/>
      <c r="Q30" s="151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2:26" ht="37.5" customHeight="1" x14ac:dyDescent="0.25">
      <c r="B31" s="394"/>
      <c r="C31" s="393"/>
      <c r="D31" s="374" t="s">
        <v>247</v>
      </c>
      <c r="E31" s="171" t="s">
        <v>53</v>
      </c>
      <c r="F31" s="80" t="s">
        <v>348</v>
      </c>
      <c r="G31" s="106" t="s">
        <v>367</v>
      </c>
      <c r="H31" s="106" t="s">
        <v>882</v>
      </c>
      <c r="I31" s="106" t="s">
        <v>54</v>
      </c>
      <c r="J31" s="62">
        <v>44197</v>
      </c>
      <c r="K31" s="62">
        <v>44561</v>
      </c>
      <c r="L31" s="106" t="s">
        <v>129</v>
      </c>
      <c r="M31" s="106"/>
      <c r="N31" s="63" t="e">
        <f t="shared" si="4"/>
        <v>#VALUE!</v>
      </c>
      <c r="O31" s="63" t="e">
        <f t="shared" si="5"/>
        <v>#VALUE!</v>
      </c>
      <c r="P31" s="147"/>
      <c r="Q31" s="151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2:26" ht="53.25" customHeight="1" x14ac:dyDescent="0.25">
      <c r="B32" s="394"/>
      <c r="C32" s="393"/>
      <c r="D32" s="375"/>
      <c r="E32" s="385" t="s">
        <v>55</v>
      </c>
      <c r="F32" s="100" t="s">
        <v>366</v>
      </c>
      <c r="G32" s="63" t="s">
        <v>365</v>
      </c>
      <c r="H32" s="106" t="s">
        <v>882</v>
      </c>
      <c r="I32" s="63" t="s">
        <v>364</v>
      </c>
      <c r="J32" s="62">
        <v>44197</v>
      </c>
      <c r="K32" s="62">
        <v>44561</v>
      </c>
      <c r="L32" s="63" t="s">
        <v>129</v>
      </c>
      <c r="M32" s="106"/>
      <c r="N32" s="63" t="e">
        <f t="shared" si="4"/>
        <v>#VALUE!</v>
      </c>
      <c r="O32" s="63" t="e">
        <f t="shared" si="5"/>
        <v>#VALUE!</v>
      </c>
      <c r="P32" s="147"/>
      <c r="Q32" s="151"/>
      <c r="R32" s="143"/>
      <c r="S32" s="143"/>
      <c r="T32" s="143"/>
      <c r="U32" s="143"/>
      <c r="V32" s="143"/>
      <c r="W32" s="143"/>
      <c r="X32" s="143"/>
      <c r="Y32" s="143"/>
      <c r="Z32" s="143"/>
    </row>
    <row r="33" spans="2:26" ht="37.5" customHeight="1" x14ac:dyDescent="0.25">
      <c r="B33" s="394"/>
      <c r="C33" s="393"/>
      <c r="D33" s="375"/>
      <c r="E33" s="386"/>
      <c r="F33" s="101" t="s">
        <v>244</v>
      </c>
      <c r="G33" s="106" t="s">
        <v>265</v>
      </c>
      <c r="H33" s="106" t="s">
        <v>882</v>
      </c>
      <c r="I33" s="238" t="s">
        <v>626</v>
      </c>
      <c r="J33" s="62">
        <v>44197</v>
      </c>
      <c r="K33" s="62">
        <v>44561</v>
      </c>
      <c r="L33" s="63">
        <v>1</v>
      </c>
      <c r="M33" s="106"/>
      <c r="N33" s="63">
        <f t="shared" si="4"/>
        <v>0</v>
      </c>
      <c r="O33" s="63" t="str">
        <f t="shared" si="5"/>
        <v>DEFICIENTE</v>
      </c>
      <c r="P33" s="147"/>
      <c r="Q33" s="151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2:26" ht="37.5" customHeight="1" x14ac:dyDescent="0.25">
      <c r="B34" s="394"/>
      <c r="C34" s="393"/>
      <c r="D34" s="376"/>
      <c r="E34" s="171" t="s">
        <v>58</v>
      </c>
      <c r="F34" s="100" t="s">
        <v>241</v>
      </c>
      <c r="G34" s="102" t="s">
        <v>321</v>
      </c>
      <c r="H34" s="106" t="s">
        <v>882</v>
      </c>
      <c r="I34" s="63" t="s">
        <v>240</v>
      </c>
      <c r="J34" s="62">
        <v>44197</v>
      </c>
      <c r="K34" s="62">
        <v>44561</v>
      </c>
      <c r="L34" s="106" t="s">
        <v>129</v>
      </c>
      <c r="M34" s="106"/>
      <c r="N34" s="63" t="e">
        <f t="shared" si="4"/>
        <v>#VALUE!</v>
      </c>
      <c r="O34" s="63" t="e">
        <f t="shared" si="5"/>
        <v>#VALUE!</v>
      </c>
      <c r="P34" s="147"/>
      <c r="Q34" s="151"/>
      <c r="R34" s="143"/>
      <c r="S34" s="143"/>
      <c r="T34" s="143"/>
      <c r="U34" s="143"/>
      <c r="V34" s="143"/>
      <c r="W34" s="143"/>
      <c r="X34" s="143"/>
      <c r="Y34" s="143"/>
      <c r="Z34" s="143"/>
    </row>
    <row r="35" spans="2:26" ht="51.75" customHeight="1" x14ac:dyDescent="0.25">
      <c r="B35" s="394"/>
      <c r="C35" s="393"/>
      <c r="D35" s="388" t="s">
        <v>843</v>
      </c>
      <c r="E35" s="171" t="s">
        <v>844</v>
      </c>
      <c r="F35" s="79" t="s">
        <v>845</v>
      </c>
      <c r="G35" s="47" t="s">
        <v>70</v>
      </c>
      <c r="H35" s="106" t="s">
        <v>882</v>
      </c>
      <c r="I35" s="47" t="s">
        <v>73</v>
      </c>
      <c r="J35" s="62">
        <v>44197</v>
      </c>
      <c r="K35" s="62">
        <v>44561</v>
      </c>
      <c r="L35" s="47"/>
      <c r="M35" s="47"/>
      <c r="N35" s="63" t="e">
        <f t="shared" si="4"/>
        <v>#DIV/0!</v>
      </c>
      <c r="O35" s="63" t="e">
        <f t="shared" si="5"/>
        <v>#DIV/0!</v>
      </c>
      <c r="P35" s="147"/>
      <c r="Q35" s="151"/>
      <c r="R35" s="143"/>
      <c r="S35" s="143"/>
      <c r="T35" s="143"/>
      <c r="U35" s="143"/>
      <c r="V35" s="143"/>
      <c r="W35" s="143"/>
      <c r="X35" s="143"/>
      <c r="Y35" s="143"/>
      <c r="Z35" s="143"/>
    </row>
    <row r="36" spans="2:26" ht="55.5" customHeight="1" x14ac:dyDescent="0.25">
      <c r="B36" s="394"/>
      <c r="C36" s="393"/>
      <c r="D36" s="389"/>
      <c r="E36" s="171" t="s">
        <v>92</v>
      </c>
      <c r="F36" s="79" t="s">
        <v>809</v>
      </c>
      <c r="G36" s="47" t="s">
        <v>93</v>
      </c>
      <c r="H36" s="106" t="s">
        <v>882</v>
      </c>
      <c r="I36" s="47" t="s">
        <v>94</v>
      </c>
      <c r="J36" s="62">
        <v>44197</v>
      </c>
      <c r="K36" s="62">
        <v>44561</v>
      </c>
      <c r="L36" s="47">
        <v>1</v>
      </c>
      <c r="M36" s="47"/>
      <c r="N36" s="75">
        <f t="shared" si="4"/>
        <v>0</v>
      </c>
      <c r="O36" s="47" t="str">
        <f t="shared" ref="O36:O38" si="6">IF(N36&lt;=40%,"DEFICIENTE",IF(N36&lt;=60%,"ACEPTABLE",IF(N36&lt;=100%,"BUENO")))</f>
        <v>DEFICIENTE</v>
      </c>
      <c r="P36" s="147"/>
      <c r="Q36" s="151"/>
      <c r="R36" s="143"/>
      <c r="S36" s="143"/>
      <c r="T36" s="143"/>
      <c r="U36" s="143"/>
      <c r="V36" s="143"/>
      <c r="W36" s="143"/>
      <c r="X36" s="143"/>
      <c r="Y36" s="143"/>
      <c r="Z36" s="143"/>
    </row>
    <row r="37" spans="2:26" ht="37.5" customHeight="1" x14ac:dyDescent="0.25">
      <c r="B37" s="394"/>
      <c r="C37" s="393"/>
      <c r="D37" s="389"/>
      <c r="E37" s="171" t="s">
        <v>846</v>
      </c>
      <c r="F37" s="80" t="s">
        <v>95</v>
      </c>
      <c r="G37" s="106" t="s">
        <v>96</v>
      </c>
      <c r="H37" s="106" t="s">
        <v>882</v>
      </c>
      <c r="I37" s="106" t="s">
        <v>97</v>
      </c>
      <c r="J37" s="62">
        <v>44197</v>
      </c>
      <c r="K37" s="62">
        <v>44561</v>
      </c>
      <c r="L37" s="63">
        <v>1</v>
      </c>
      <c r="M37" s="82"/>
      <c r="N37" s="83">
        <f t="shared" ref="N37:N38" si="7">+M37/L37</f>
        <v>0</v>
      </c>
      <c r="O37" s="9" t="str">
        <f t="shared" si="6"/>
        <v>DEFICIENTE</v>
      </c>
      <c r="P37" s="147"/>
      <c r="Q37" s="151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2:26" ht="37.5" customHeight="1" x14ac:dyDescent="0.25">
      <c r="B38" s="394"/>
      <c r="C38" s="393"/>
      <c r="D38" s="389"/>
      <c r="E38" s="385" t="s">
        <v>847</v>
      </c>
      <c r="F38" s="80" t="s">
        <v>848</v>
      </c>
      <c r="G38" s="106" t="s">
        <v>103</v>
      </c>
      <c r="H38" s="106" t="s">
        <v>882</v>
      </c>
      <c r="I38" s="106" t="s">
        <v>104</v>
      </c>
      <c r="J38" s="62">
        <v>44197</v>
      </c>
      <c r="K38" s="62">
        <v>44561</v>
      </c>
      <c r="L38" s="63">
        <v>1</v>
      </c>
      <c r="M38" s="82"/>
      <c r="N38" s="83">
        <f t="shared" si="7"/>
        <v>0</v>
      </c>
      <c r="O38" s="9" t="str">
        <f t="shared" si="6"/>
        <v>DEFICIENTE</v>
      </c>
      <c r="P38" s="147"/>
      <c r="Q38" s="151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2:26" ht="51.75" customHeight="1" x14ac:dyDescent="0.25">
      <c r="B39" s="394"/>
      <c r="C39" s="393"/>
      <c r="D39" s="389"/>
      <c r="E39" s="386"/>
      <c r="F39" s="79" t="s">
        <v>617</v>
      </c>
      <c r="G39" s="47" t="s">
        <v>587</v>
      </c>
      <c r="H39" s="106" t="s">
        <v>882</v>
      </c>
      <c r="I39" s="47" t="s">
        <v>588</v>
      </c>
      <c r="J39" s="62">
        <v>44197</v>
      </c>
      <c r="K39" s="62">
        <v>44561</v>
      </c>
      <c r="L39" s="47">
        <v>8</v>
      </c>
      <c r="M39" s="47"/>
      <c r="N39" s="75">
        <f t="shared" ref="N39:N44" si="8">+M39/L39</f>
        <v>0</v>
      </c>
      <c r="O39" s="47" t="str">
        <f t="shared" ref="O39:O44" si="9">IF(N39&lt;=40%,"DEFICIENTE",IF(N39&lt;=60%,"ACEPTABLE",IF(N39&lt;=100%,"BUENO")))</f>
        <v>DEFICIENTE</v>
      </c>
      <c r="P39" s="147"/>
      <c r="Q39" s="151"/>
      <c r="R39" s="143"/>
      <c r="S39" s="143"/>
      <c r="T39" s="143"/>
      <c r="U39" s="143"/>
      <c r="V39" s="143"/>
      <c r="W39" s="143"/>
      <c r="X39" s="143"/>
      <c r="Y39" s="143"/>
      <c r="Z39" s="143"/>
    </row>
    <row r="40" spans="2:26" ht="57" customHeight="1" x14ac:dyDescent="0.25">
      <c r="B40" s="394"/>
      <c r="C40" s="393"/>
      <c r="D40" s="389"/>
      <c r="E40" s="386"/>
      <c r="F40" s="79" t="s">
        <v>1010</v>
      </c>
      <c r="G40" s="47" t="s">
        <v>587</v>
      </c>
      <c r="H40" s="106" t="s">
        <v>882</v>
      </c>
      <c r="I40" s="47" t="s">
        <v>588</v>
      </c>
      <c r="J40" s="62">
        <v>44197</v>
      </c>
      <c r="K40" s="62">
        <v>44561</v>
      </c>
      <c r="L40" s="47">
        <v>0</v>
      </c>
      <c r="M40" s="47"/>
      <c r="N40" s="75" t="e">
        <f t="shared" si="8"/>
        <v>#DIV/0!</v>
      </c>
      <c r="O40" s="47" t="e">
        <f t="shared" si="9"/>
        <v>#DIV/0!</v>
      </c>
      <c r="P40" s="147"/>
      <c r="Q40" s="151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2:26" ht="47.25" customHeight="1" x14ac:dyDescent="0.25">
      <c r="B41" s="394"/>
      <c r="C41" s="393"/>
      <c r="D41" s="389"/>
      <c r="E41" s="387"/>
      <c r="F41" s="79" t="s">
        <v>618</v>
      </c>
      <c r="G41" s="47" t="s">
        <v>587</v>
      </c>
      <c r="H41" s="106" t="s">
        <v>882</v>
      </c>
      <c r="I41" s="47" t="s">
        <v>588</v>
      </c>
      <c r="J41" s="62">
        <v>44197</v>
      </c>
      <c r="K41" s="62">
        <v>44561</v>
      </c>
      <c r="L41" s="47">
        <v>13</v>
      </c>
      <c r="M41" s="47"/>
      <c r="N41" s="75">
        <f t="shared" si="8"/>
        <v>0</v>
      </c>
      <c r="O41" s="47" t="str">
        <f t="shared" si="9"/>
        <v>DEFICIENTE</v>
      </c>
      <c r="P41" s="147"/>
      <c r="Q41" s="151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2:26" ht="54.75" customHeight="1" x14ac:dyDescent="0.25">
      <c r="B42" s="394"/>
      <c r="C42" s="393"/>
      <c r="D42" s="390"/>
      <c r="E42" s="171" t="s">
        <v>849</v>
      </c>
      <c r="F42" s="79" t="s">
        <v>850</v>
      </c>
      <c r="G42" s="84" t="s">
        <v>851</v>
      </c>
      <c r="H42" s="106" t="s">
        <v>882</v>
      </c>
      <c r="I42" s="84" t="s">
        <v>853</v>
      </c>
      <c r="J42" s="62">
        <v>44197</v>
      </c>
      <c r="K42" s="62">
        <v>44561</v>
      </c>
      <c r="L42" s="84"/>
      <c r="M42" s="84"/>
      <c r="N42" s="75" t="e">
        <f t="shared" si="8"/>
        <v>#DIV/0!</v>
      </c>
      <c r="O42" s="47" t="e">
        <f t="shared" si="9"/>
        <v>#DIV/0!</v>
      </c>
      <c r="P42" s="147"/>
      <c r="Q42" s="151"/>
      <c r="R42" s="143"/>
      <c r="S42" s="143"/>
      <c r="T42" s="143"/>
      <c r="U42" s="143"/>
      <c r="V42" s="143"/>
      <c r="W42" s="143"/>
      <c r="X42" s="143"/>
      <c r="Y42" s="143"/>
      <c r="Z42" s="143"/>
    </row>
    <row r="43" spans="2:26" ht="54.75" customHeight="1" x14ac:dyDescent="0.25">
      <c r="B43" s="367">
        <v>2</v>
      </c>
      <c r="C43" s="369" t="s">
        <v>342</v>
      </c>
      <c r="D43" s="371" t="s">
        <v>299</v>
      </c>
      <c r="E43" s="348" t="s">
        <v>298</v>
      </c>
      <c r="F43" s="79" t="s">
        <v>67</v>
      </c>
      <c r="G43" s="47" t="s">
        <v>69</v>
      </c>
      <c r="H43" s="47" t="s">
        <v>294</v>
      </c>
      <c r="I43" s="47" t="s">
        <v>72</v>
      </c>
      <c r="J43" s="62">
        <v>44197</v>
      </c>
      <c r="K43" s="62">
        <v>44561</v>
      </c>
      <c r="L43" s="63">
        <v>34</v>
      </c>
      <c r="M43" s="63"/>
      <c r="N43" s="75">
        <f t="shared" si="8"/>
        <v>0</v>
      </c>
      <c r="O43" s="63" t="str">
        <f t="shared" si="9"/>
        <v>DEFICIENTE</v>
      </c>
      <c r="P43" s="147"/>
      <c r="Q43" s="151"/>
      <c r="R43" s="143"/>
      <c r="S43" s="143"/>
      <c r="T43" s="143"/>
      <c r="U43" s="143"/>
      <c r="V43" s="143"/>
      <c r="W43" s="143"/>
      <c r="X43" s="143"/>
      <c r="Y43" s="143"/>
      <c r="Z43" s="143"/>
    </row>
    <row r="44" spans="2:26" ht="72.75" customHeight="1" x14ac:dyDescent="0.25">
      <c r="B44" s="368"/>
      <c r="C44" s="370"/>
      <c r="D44" s="371"/>
      <c r="E44" s="348"/>
      <c r="F44" s="79" t="s">
        <v>297</v>
      </c>
      <c r="G44" s="47" t="s">
        <v>70</v>
      </c>
      <c r="H44" s="47" t="s">
        <v>294</v>
      </c>
      <c r="I44" s="47" t="s">
        <v>73</v>
      </c>
      <c r="J44" s="62">
        <v>44197</v>
      </c>
      <c r="K44" s="62">
        <v>44561</v>
      </c>
      <c r="L44" s="47">
        <v>6</v>
      </c>
      <c r="M44" s="47"/>
      <c r="N44" s="75">
        <f t="shared" si="8"/>
        <v>0</v>
      </c>
      <c r="O44" s="63" t="str">
        <f t="shared" si="9"/>
        <v>DEFICIENTE</v>
      </c>
      <c r="P44" s="147"/>
      <c r="Q44" s="151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2:26" ht="89.25" customHeight="1" x14ac:dyDescent="0.25">
      <c r="B45" s="262">
        <v>3</v>
      </c>
      <c r="C45" s="263" t="s">
        <v>108</v>
      </c>
      <c r="D45" s="261" t="s">
        <v>622</v>
      </c>
      <c r="E45" s="187" t="s">
        <v>113</v>
      </c>
      <c r="F45" s="79" t="s">
        <v>114</v>
      </c>
      <c r="G45" s="47" t="s">
        <v>115</v>
      </c>
      <c r="H45" s="47" t="s">
        <v>630</v>
      </c>
      <c r="I45" s="47" t="s">
        <v>116</v>
      </c>
      <c r="J45" s="62">
        <v>44197</v>
      </c>
      <c r="K45" s="62">
        <v>44561</v>
      </c>
      <c r="L45" s="47" t="s">
        <v>129</v>
      </c>
      <c r="M45" s="47"/>
      <c r="N45" s="75" t="e">
        <f t="shared" ref="N45" si="10">+M45/L45</f>
        <v>#VALUE!</v>
      </c>
      <c r="O45" s="63" t="e">
        <f t="shared" ref="O45" si="11">IF(N45&lt;=40%,"DEFICIENTE",IF(N45&lt;=60%,"ACEPTABLE",IF(N45&lt;=100%,"BUENO")))</f>
        <v>#VALUE!</v>
      </c>
      <c r="P45" s="147"/>
      <c r="Q45" s="151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2:26" x14ac:dyDescent="0.25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7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2:26" x14ac:dyDescent="0.25"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7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2:26" x14ac:dyDescent="0.25"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7"/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r="49" spans="2:26" x14ac:dyDescent="0.25"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7"/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2:26" ht="18" x14ac:dyDescent="0.25">
      <c r="B50" s="15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7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2:26" ht="18" x14ac:dyDescent="0.25">
      <c r="B51" s="15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7"/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2:26" x14ac:dyDescent="0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7"/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2:26" x14ac:dyDescent="0.2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7"/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r="54" spans="2:26" x14ac:dyDescent="0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7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2:26" x14ac:dyDescent="0.25"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7"/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2:26" x14ac:dyDescent="0.25"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7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2:26" x14ac:dyDescent="0.25"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7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2:26" x14ac:dyDescent="0.25"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7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2:26" x14ac:dyDescent="0.2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7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2:26" x14ac:dyDescent="0.25"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7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2:26" x14ac:dyDescent="0.2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7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2:26" x14ac:dyDescent="0.25"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7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2:26" x14ac:dyDescent="0.25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7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2:26" x14ac:dyDescent="0.2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7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2:26" x14ac:dyDescent="0.2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7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2:26" x14ac:dyDescent="0.25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7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2:26" x14ac:dyDescent="0.2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7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2:26" x14ac:dyDescent="0.25"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7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2:26" x14ac:dyDescent="0.25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7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2:26" x14ac:dyDescent="0.25"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7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2:26" x14ac:dyDescent="0.25"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7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2:26" x14ac:dyDescent="0.25"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7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2:26" x14ac:dyDescent="0.25"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7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2:26" x14ac:dyDescent="0.25"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7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2:26" x14ac:dyDescent="0.25"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7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2:26" x14ac:dyDescent="0.25"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7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2:26" x14ac:dyDescent="0.25"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7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2:26" x14ac:dyDescent="0.25"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7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2:26" x14ac:dyDescent="0.25"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7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2:26" x14ac:dyDescent="0.25"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7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2:26" x14ac:dyDescent="0.25"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7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2:26" x14ac:dyDescent="0.25"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7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2:26" x14ac:dyDescent="0.25"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7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2:26" x14ac:dyDescent="0.25"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7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2:26" x14ac:dyDescent="0.25"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7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2:26" x14ac:dyDescent="0.25"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7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2:26" x14ac:dyDescent="0.25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7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2:26" x14ac:dyDescent="0.25"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7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2:26" x14ac:dyDescent="0.25"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7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2:26" x14ac:dyDescent="0.25"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7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2:26" x14ac:dyDescent="0.25"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7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2:26" x14ac:dyDescent="0.25"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7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2:26" x14ac:dyDescent="0.25"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7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2:26" x14ac:dyDescent="0.25"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7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2:26" x14ac:dyDescent="0.25"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7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2:26" x14ac:dyDescent="0.25"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7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2:26" x14ac:dyDescent="0.25"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7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r="98" spans="2:26" x14ac:dyDescent="0.25"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7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2:26" x14ac:dyDescent="0.25"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7"/>
      <c r="Q99" s="143"/>
      <c r="R99" s="143"/>
      <c r="S99" s="143"/>
      <c r="T99" s="143"/>
      <c r="U99" s="143"/>
      <c r="V99" s="143"/>
      <c r="W99" s="143"/>
      <c r="X99" s="143"/>
      <c r="Y99" s="143"/>
      <c r="Z99" s="143"/>
    </row>
    <row r="100" spans="2:26" x14ac:dyDescent="0.25"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7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r="101" spans="2:26" x14ac:dyDescent="0.25"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7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</row>
    <row r="102" spans="2:26" x14ac:dyDescent="0.25"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7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r="103" spans="2:26" x14ac:dyDescent="0.25"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7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</row>
    <row r="104" spans="2:26" x14ac:dyDescent="0.25"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7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</row>
    <row r="105" spans="2:26" x14ac:dyDescent="0.25"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7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</row>
    <row r="106" spans="2:26" x14ac:dyDescent="0.25"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7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</row>
    <row r="107" spans="2:26" x14ac:dyDescent="0.25"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7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</row>
    <row r="108" spans="2:26" x14ac:dyDescent="0.25"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7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</row>
    <row r="109" spans="2:26" x14ac:dyDescent="0.25"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7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</row>
    <row r="110" spans="2:26" x14ac:dyDescent="0.25"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7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</row>
    <row r="111" spans="2:26" x14ac:dyDescent="0.25"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7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</row>
    <row r="112" spans="2:26" x14ac:dyDescent="0.25"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7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</row>
    <row r="113" spans="2:26" x14ac:dyDescent="0.25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7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</row>
    <row r="114" spans="2:26" x14ac:dyDescent="0.25"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7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</row>
    <row r="115" spans="2:26" x14ac:dyDescent="0.25"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7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</row>
    <row r="116" spans="2:26" x14ac:dyDescent="0.25"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7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</row>
    <row r="117" spans="2:26" x14ac:dyDescent="0.25"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7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2:26" x14ac:dyDescent="0.25"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7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</row>
    <row r="119" spans="2:26" x14ac:dyDescent="0.25"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7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2:26" x14ac:dyDescent="0.25"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7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  <row r="121" spans="2:26" x14ac:dyDescent="0.25"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7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</row>
    <row r="122" spans="2:26" x14ac:dyDescent="0.25"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7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</row>
    <row r="123" spans="2:26" x14ac:dyDescent="0.25"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7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</row>
    <row r="124" spans="2:26" x14ac:dyDescent="0.25"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7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</row>
    <row r="125" spans="2:26" x14ac:dyDescent="0.25"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7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</row>
    <row r="126" spans="2:26" x14ac:dyDescent="0.25"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7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</row>
    <row r="127" spans="2:26" x14ac:dyDescent="0.25"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7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</row>
    <row r="128" spans="2:26" x14ac:dyDescent="0.25"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7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</row>
    <row r="129" spans="2:26" x14ac:dyDescent="0.25"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7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</row>
    <row r="130" spans="2:26" x14ac:dyDescent="0.25"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7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</row>
    <row r="131" spans="2:26" x14ac:dyDescent="0.25"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7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</row>
    <row r="132" spans="2:26" x14ac:dyDescent="0.25"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7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</row>
    <row r="133" spans="2:26" x14ac:dyDescent="0.25"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7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</row>
    <row r="134" spans="2:26" x14ac:dyDescent="0.25"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7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</row>
    <row r="135" spans="2:26" x14ac:dyDescent="0.25"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7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</row>
    <row r="136" spans="2:26" x14ac:dyDescent="0.25"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7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</row>
    <row r="137" spans="2:26" x14ac:dyDescent="0.25"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7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</row>
    <row r="138" spans="2:26" x14ac:dyDescent="0.25"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7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</row>
    <row r="139" spans="2:26" x14ac:dyDescent="0.25"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7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</row>
    <row r="140" spans="2:26" x14ac:dyDescent="0.25"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7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</row>
    <row r="141" spans="2:26" x14ac:dyDescent="0.25"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7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</row>
    <row r="142" spans="2:26" x14ac:dyDescent="0.25"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7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</row>
    <row r="143" spans="2:26" x14ac:dyDescent="0.25"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7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</row>
    <row r="144" spans="2:26" x14ac:dyDescent="0.25"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7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</row>
    <row r="145" spans="2:26" x14ac:dyDescent="0.25"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7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</row>
    <row r="146" spans="2:26" x14ac:dyDescent="0.25"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7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</row>
    <row r="147" spans="2:26" x14ac:dyDescent="0.25"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7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</row>
    <row r="148" spans="2:26" x14ac:dyDescent="0.25"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7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</row>
    <row r="149" spans="2:26" x14ac:dyDescent="0.25"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7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</row>
    <row r="150" spans="2:26" x14ac:dyDescent="0.25"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7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</row>
    <row r="151" spans="2:26" x14ac:dyDescent="0.25"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7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</row>
    <row r="152" spans="2:26" x14ac:dyDescent="0.25"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7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</row>
    <row r="153" spans="2:26" x14ac:dyDescent="0.25"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7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</row>
    <row r="154" spans="2:26" x14ac:dyDescent="0.25"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7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</row>
    <row r="155" spans="2:26" x14ac:dyDescent="0.25"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7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</row>
    <row r="156" spans="2:26" x14ac:dyDescent="0.25"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7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</row>
    <row r="157" spans="2:26" x14ac:dyDescent="0.25"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7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</row>
    <row r="158" spans="2:26" x14ac:dyDescent="0.25"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7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</row>
    <row r="159" spans="2:26" x14ac:dyDescent="0.25"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7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</row>
    <row r="160" spans="2:26" x14ac:dyDescent="0.25"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7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</row>
    <row r="161" spans="2:26" x14ac:dyDescent="0.25"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7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</row>
    <row r="162" spans="2:26" x14ac:dyDescent="0.25"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7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</row>
    <row r="163" spans="2:26" x14ac:dyDescent="0.25"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7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</row>
    <row r="164" spans="2:26" x14ac:dyDescent="0.25"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7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</row>
    <row r="165" spans="2:26" x14ac:dyDescent="0.25"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7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</row>
    <row r="166" spans="2:26" x14ac:dyDescent="0.25"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7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</row>
    <row r="167" spans="2:26" x14ac:dyDescent="0.25"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7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</row>
    <row r="168" spans="2:26" x14ac:dyDescent="0.25"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7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</row>
    <row r="169" spans="2:26" x14ac:dyDescent="0.25"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7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</row>
    <row r="170" spans="2:26" x14ac:dyDescent="0.25"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7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</row>
    <row r="171" spans="2:26" x14ac:dyDescent="0.25"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7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</row>
    <row r="172" spans="2:26" x14ac:dyDescent="0.25"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7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</row>
    <row r="173" spans="2:26" x14ac:dyDescent="0.25"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7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</row>
    <row r="174" spans="2:26" x14ac:dyDescent="0.25"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7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</row>
    <row r="175" spans="2:26" x14ac:dyDescent="0.25"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7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</row>
    <row r="176" spans="2:26" x14ac:dyDescent="0.25"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7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</row>
    <row r="177" spans="2:26" x14ac:dyDescent="0.25"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7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</row>
    <row r="178" spans="2:26" x14ac:dyDescent="0.25"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7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</row>
    <row r="179" spans="2:26" x14ac:dyDescent="0.25"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7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</row>
    <row r="180" spans="2:26" x14ac:dyDescent="0.25"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7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</row>
    <row r="181" spans="2:26" x14ac:dyDescent="0.25"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7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</row>
    <row r="182" spans="2:26" x14ac:dyDescent="0.25"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7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</row>
    <row r="183" spans="2:26" x14ac:dyDescent="0.25"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7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</row>
    <row r="184" spans="2:26" x14ac:dyDescent="0.25"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7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</row>
    <row r="185" spans="2:26" x14ac:dyDescent="0.25"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7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</row>
    <row r="186" spans="2:26" x14ac:dyDescent="0.25"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7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</row>
    <row r="187" spans="2:26" x14ac:dyDescent="0.25"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7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</row>
    <row r="188" spans="2:26" x14ac:dyDescent="0.25"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7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</row>
    <row r="189" spans="2:26" x14ac:dyDescent="0.25"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7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</row>
    <row r="190" spans="2:26" x14ac:dyDescent="0.25"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7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</row>
    <row r="191" spans="2:26" x14ac:dyDescent="0.25"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7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</row>
    <row r="192" spans="2:26" x14ac:dyDescent="0.25"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7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</row>
    <row r="193" spans="2:26" x14ac:dyDescent="0.25"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7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</row>
    <row r="194" spans="2:26" x14ac:dyDescent="0.25"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7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</row>
    <row r="195" spans="2:26" x14ac:dyDescent="0.25"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7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</row>
    <row r="196" spans="2:26" x14ac:dyDescent="0.25"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7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</row>
    <row r="197" spans="2:26" x14ac:dyDescent="0.25"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7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</row>
    <row r="198" spans="2:26" x14ac:dyDescent="0.25"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7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</row>
    <row r="199" spans="2:26" x14ac:dyDescent="0.25"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7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</row>
    <row r="200" spans="2:26" x14ac:dyDescent="0.25"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7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</row>
    <row r="201" spans="2:26" x14ac:dyDescent="0.25"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7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</row>
    <row r="202" spans="2:26" x14ac:dyDescent="0.25"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7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</row>
    <row r="203" spans="2:26" x14ac:dyDescent="0.25"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7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</row>
    <row r="204" spans="2:26" x14ac:dyDescent="0.25"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7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</row>
    <row r="205" spans="2:26" x14ac:dyDescent="0.25"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7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</row>
    <row r="206" spans="2:26" x14ac:dyDescent="0.25"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7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</row>
    <row r="207" spans="2:26" x14ac:dyDescent="0.25"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7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</row>
    <row r="208" spans="2:26" x14ac:dyDescent="0.25"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7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</row>
    <row r="209" spans="2:26" x14ac:dyDescent="0.25"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7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</row>
    <row r="210" spans="2:26" x14ac:dyDescent="0.25"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7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</row>
    <row r="211" spans="2:26" x14ac:dyDescent="0.25"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7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</row>
    <row r="212" spans="2:26" x14ac:dyDescent="0.25"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7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</row>
    <row r="213" spans="2:26" x14ac:dyDescent="0.25"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7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</row>
    <row r="214" spans="2:26" x14ac:dyDescent="0.25"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7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</row>
    <row r="215" spans="2:26" x14ac:dyDescent="0.25"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7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</row>
    <row r="216" spans="2:26" x14ac:dyDescent="0.25"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7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</row>
    <row r="217" spans="2:26" x14ac:dyDescent="0.25"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7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</row>
    <row r="218" spans="2:26" x14ac:dyDescent="0.25"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7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</row>
    <row r="219" spans="2:26" x14ac:dyDescent="0.25"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7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</row>
    <row r="220" spans="2:26" x14ac:dyDescent="0.25"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7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</row>
    <row r="221" spans="2:26" x14ac:dyDescent="0.25"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7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</row>
    <row r="222" spans="2:26" x14ac:dyDescent="0.25"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7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</row>
    <row r="223" spans="2:26" x14ac:dyDescent="0.25"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7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</row>
    <row r="224" spans="2:26" x14ac:dyDescent="0.25"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7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</row>
    <row r="225" spans="2:26" x14ac:dyDescent="0.25"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7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</row>
    <row r="226" spans="2:26" x14ac:dyDescent="0.25"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7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</row>
    <row r="227" spans="2:26" x14ac:dyDescent="0.25"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7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</row>
    <row r="228" spans="2:26" x14ac:dyDescent="0.25"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7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</row>
    <row r="229" spans="2:26" x14ac:dyDescent="0.25"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7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</row>
    <row r="230" spans="2:26" x14ac:dyDescent="0.25"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7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</row>
    <row r="231" spans="2:26" x14ac:dyDescent="0.25"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7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</row>
    <row r="232" spans="2:26" x14ac:dyDescent="0.25"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7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</row>
    <row r="233" spans="2:26" x14ac:dyDescent="0.25"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7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</row>
    <row r="234" spans="2:26" x14ac:dyDescent="0.25"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7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</row>
    <row r="235" spans="2:26" x14ac:dyDescent="0.25"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7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</row>
    <row r="236" spans="2:26" x14ac:dyDescent="0.25"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7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</row>
    <row r="237" spans="2:26" x14ac:dyDescent="0.25"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7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</row>
    <row r="238" spans="2:26" x14ac:dyDescent="0.25"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7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</row>
    <row r="239" spans="2:26" x14ac:dyDescent="0.25"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7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</row>
    <row r="240" spans="2:26" x14ac:dyDescent="0.25"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7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</row>
    <row r="241" spans="2:26" x14ac:dyDescent="0.25"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7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</row>
    <row r="242" spans="2:26" x14ac:dyDescent="0.25"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7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</row>
    <row r="243" spans="2:26" x14ac:dyDescent="0.25"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7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</row>
    <row r="244" spans="2:26" x14ac:dyDescent="0.25"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7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</row>
    <row r="245" spans="2:26" x14ac:dyDescent="0.25"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7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</row>
    <row r="246" spans="2:26" x14ac:dyDescent="0.25"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7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</row>
    <row r="247" spans="2:26" x14ac:dyDescent="0.25"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7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</row>
    <row r="248" spans="2:26" x14ac:dyDescent="0.25"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7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</row>
    <row r="249" spans="2:26" x14ac:dyDescent="0.25"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7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</row>
    <row r="250" spans="2:26" x14ac:dyDescent="0.25"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7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</row>
    <row r="251" spans="2:26" x14ac:dyDescent="0.25"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7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</row>
    <row r="252" spans="2:26" x14ac:dyDescent="0.25"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7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</row>
    <row r="253" spans="2:26" x14ac:dyDescent="0.25"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7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</row>
    <row r="254" spans="2:26" x14ac:dyDescent="0.25"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7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</row>
    <row r="255" spans="2:26" x14ac:dyDescent="0.25"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7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</row>
    <row r="256" spans="2:26" x14ac:dyDescent="0.25"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7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</row>
    <row r="257" spans="2:26" x14ac:dyDescent="0.25"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7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</row>
    <row r="258" spans="2:26" x14ac:dyDescent="0.25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7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</row>
    <row r="259" spans="2:26" x14ac:dyDescent="0.25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7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</row>
    <row r="260" spans="2:26" x14ac:dyDescent="0.25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7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</row>
    <row r="261" spans="2:26" x14ac:dyDescent="0.25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7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</row>
    <row r="262" spans="2:26" x14ac:dyDescent="0.25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7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</row>
    <row r="263" spans="2:26" x14ac:dyDescent="0.25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7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</row>
    <row r="264" spans="2:26" x14ac:dyDescent="0.25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7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</row>
    <row r="265" spans="2:26" x14ac:dyDescent="0.25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7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</row>
    <row r="266" spans="2:26" x14ac:dyDescent="0.25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7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</row>
    <row r="267" spans="2:26" x14ac:dyDescent="0.25"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7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</row>
    <row r="268" spans="2:26" x14ac:dyDescent="0.25"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7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</row>
    <row r="269" spans="2:26" x14ac:dyDescent="0.25"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7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</row>
    <row r="270" spans="2:26" x14ac:dyDescent="0.25"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7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</row>
    <row r="271" spans="2:26" x14ac:dyDescent="0.25"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7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</row>
    <row r="272" spans="2:26" x14ac:dyDescent="0.25"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7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</row>
    <row r="273" spans="2:26" x14ac:dyDescent="0.25"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7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</row>
    <row r="274" spans="2:26" x14ac:dyDescent="0.25"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7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</row>
    <row r="275" spans="2:26" x14ac:dyDescent="0.25"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7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</row>
    <row r="276" spans="2:26" x14ac:dyDescent="0.25"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7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</row>
    <row r="277" spans="2:26" x14ac:dyDescent="0.25"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7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</row>
    <row r="278" spans="2:26" x14ac:dyDescent="0.25"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7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</row>
    <row r="279" spans="2:26" x14ac:dyDescent="0.25"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7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</row>
    <row r="280" spans="2:26" x14ac:dyDescent="0.25"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7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</row>
    <row r="281" spans="2:26" x14ac:dyDescent="0.25"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7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</row>
    <row r="282" spans="2:26" x14ac:dyDescent="0.25"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7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</row>
    <row r="283" spans="2:26" x14ac:dyDescent="0.25"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7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</row>
    <row r="284" spans="2:26" x14ac:dyDescent="0.25"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7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</row>
    <row r="285" spans="2:26" x14ac:dyDescent="0.25"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7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</row>
    <row r="286" spans="2:26" x14ac:dyDescent="0.25"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7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</row>
    <row r="287" spans="2:26" x14ac:dyDescent="0.25"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7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</row>
    <row r="288" spans="2:26" x14ac:dyDescent="0.25"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7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</row>
    <row r="289" spans="2:26" x14ac:dyDescent="0.25"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7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</row>
    <row r="290" spans="2:26" x14ac:dyDescent="0.25"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7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</row>
    <row r="291" spans="2:26" x14ac:dyDescent="0.25"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7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</row>
    <row r="292" spans="2:26" x14ac:dyDescent="0.25"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7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</row>
    <row r="293" spans="2:26" x14ac:dyDescent="0.25"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7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</row>
    <row r="294" spans="2:26" x14ac:dyDescent="0.25"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7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</row>
    <row r="295" spans="2:26" x14ac:dyDescent="0.25"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7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</row>
    <row r="296" spans="2:26" x14ac:dyDescent="0.25"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7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</row>
    <row r="297" spans="2:26" x14ac:dyDescent="0.25"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7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</row>
    <row r="298" spans="2:26" x14ac:dyDescent="0.25"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7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</row>
    <row r="299" spans="2:26" x14ac:dyDescent="0.25"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7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</row>
    <row r="300" spans="2:26" x14ac:dyDescent="0.25"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7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</row>
    <row r="301" spans="2:26" x14ac:dyDescent="0.25"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7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</row>
    <row r="302" spans="2:26" x14ac:dyDescent="0.25"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7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</row>
    <row r="303" spans="2:26" x14ac:dyDescent="0.25"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7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</row>
    <row r="304" spans="2:26" x14ac:dyDescent="0.25"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7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</row>
    <row r="305" spans="2:26" x14ac:dyDescent="0.25"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7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</row>
    <row r="306" spans="2:26" x14ac:dyDescent="0.25"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7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</row>
    <row r="307" spans="2:26" x14ac:dyDescent="0.25"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7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</row>
    <row r="308" spans="2:26" x14ac:dyDescent="0.25"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7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</row>
    <row r="309" spans="2:26" x14ac:dyDescent="0.25"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7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</row>
    <row r="310" spans="2:26" x14ac:dyDescent="0.25"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7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</row>
    <row r="311" spans="2:26" x14ac:dyDescent="0.25"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7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</row>
    <row r="312" spans="2:26" x14ac:dyDescent="0.25"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7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</row>
    <row r="313" spans="2:26" x14ac:dyDescent="0.25"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7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</row>
    <row r="314" spans="2:26" x14ac:dyDescent="0.25"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7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</row>
    <row r="315" spans="2:26" x14ac:dyDescent="0.25"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7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</row>
    <row r="316" spans="2:26" x14ac:dyDescent="0.25"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7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</row>
    <row r="317" spans="2:26" x14ac:dyDescent="0.25"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7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</row>
    <row r="318" spans="2:26" x14ac:dyDescent="0.25"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7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</row>
    <row r="319" spans="2:26" x14ac:dyDescent="0.25"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7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</row>
    <row r="320" spans="2:26" x14ac:dyDescent="0.25"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7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</row>
    <row r="321" spans="2:26" x14ac:dyDescent="0.25"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7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</row>
    <row r="322" spans="2:26" x14ac:dyDescent="0.25"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7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</row>
    <row r="323" spans="2:26" x14ac:dyDescent="0.25"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7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</row>
    <row r="324" spans="2:26" x14ac:dyDescent="0.25"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7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</row>
    <row r="325" spans="2:26" x14ac:dyDescent="0.25"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7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</row>
    <row r="326" spans="2:26" x14ac:dyDescent="0.25"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7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</row>
    <row r="327" spans="2:26" x14ac:dyDescent="0.25"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7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</row>
    <row r="328" spans="2:26" x14ac:dyDescent="0.25"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7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</row>
    <row r="329" spans="2:26" x14ac:dyDescent="0.25"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7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</row>
    <row r="330" spans="2:26" x14ac:dyDescent="0.25"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7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</row>
    <row r="331" spans="2:26" x14ac:dyDescent="0.25"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7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</row>
    <row r="332" spans="2:26" x14ac:dyDescent="0.25"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7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</row>
    <row r="333" spans="2:26" x14ac:dyDescent="0.25"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7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</row>
    <row r="334" spans="2:26" x14ac:dyDescent="0.25"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7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</row>
    <row r="335" spans="2:26" x14ac:dyDescent="0.25"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7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</row>
    <row r="336" spans="2:26" x14ac:dyDescent="0.25"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7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</row>
    <row r="337" spans="2:26" x14ac:dyDescent="0.25"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7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</row>
    <row r="338" spans="2:26" x14ac:dyDescent="0.25"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7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</row>
    <row r="339" spans="2:26" x14ac:dyDescent="0.25"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7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</row>
    <row r="340" spans="2:26" x14ac:dyDescent="0.25"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7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</row>
    <row r="341" spans="2:26" x14ac:dyDescent="0.25"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7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</row>
    <row r="342" spans="2:26" x14ac:dyDescent="0.25"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7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</row>
    <row r="343" spans="2:26" x14ac:dyDescent="0.25"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7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</row>
    <row r="344" spans="2:26" x14ac:dyDescent="0.25"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7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</row>
    <row r="345" spans="2:26" x14ac:dyDescent="0.25"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7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</row>
    <row r="346" spans="2:26" x14ac:dyDescent="0.25"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7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</row>
    <row r="347" spans="2:26" x14ac:dyDescent="0.25"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7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</row>
    <row r="348" spans="2:26" x14ac:dyDescent="0.25"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7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</row>
    <row r="349" spans="2:26" x14ac:dyDescent="0.25"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7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</row>
    <row r="350" spans="2:26" x14ac:dyDescent="0.25"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7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</row>
    <row r="351" spans="2:26" x14ac:dyDescent="0.25"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7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</row>
    <row r="352" spans="2:26" x14ac:dyDescent="0.25"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7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</row>
    <row r="353" spans="2:26" x14ac:dyDescent="0.25"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7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</row>
    <row r="354" spans="2:26" x14ac:dyDescent="0.25"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7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</row>
    <row r="355" spans="2:26" x14ac:dyDescent="0.25"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7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</row>
    <row r="356" spans="2:26" x14ac:dyDescent="0.25"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7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</row>
    <row r="357" spans="2:26" x14ac:dyDescent="0.25"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7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</row>
    <row r="358" spans="2:26" x14ac:dyDescent="0.25"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7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</row>
    <row r="359" spans="2:26" x14ac:dyDescent="0.25"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7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</row>
    <row r="360" spans="2:26" x14ac:dyDescent="0.25"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7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</row>
    <row r="361" spans="2:26" x14ac:dyDescent="0.25"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7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</row>
    <row r="362" spans="2:26" x14ac:dyDescent="0.25"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7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</row>
    <row r="363" spans="2:26" x14ac:dyDescent="0.25"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7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</row>
    <row r="364" spans="2:26" x14ac:dyDescent="0.25"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7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</row>
    <row r="365" spans="2:26" x14ac:dyDescent="0.25"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7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</row>
    <row r="366" spans="2:26" x14ac:dyDescent="0.25"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7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</row>
    <row r="367" spans="2:26" x14ac:dyDescent="0.25"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7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</row>
    <row r="368" spans="2:26" x14ac:dyDescent="0.25"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7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</row>
    <row r="369" spans="2:26" x14ac:dyDescent="0.25"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7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</row>
    <row r="370" spans="2:26" x14ac:dyDescent="0.25"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7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</row>
    <row r="371" spans="2:26" x14ac:dyDescent="0.25"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7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</row>
    <row r="372" spans="2:26" x14ac:dyDescent="0.25"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7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</row>
    <row r="373" spans="2:26" x14ac:dyDescent="0.25"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7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</row>
    <row r="374" spans="2:26" x14ac:dyDescent="0.25"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7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</row>
    <row r="375" spans="2:26" x14ac:dyDescent="0.25"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7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</row>
    <row r="376" spans="2:26" x14ac:dyDescent="0.25"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7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</row>
    <row r="377" spans="2:26" x14ac:dyDescent="0.25"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7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</row>
    <row r="378" spans="2:26" x14ac:dyDescent="0.25"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7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</row>
    <row r="379" spans="2:26" x14ac:dyDescent="0.25"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7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</row>
    <row r="380" spans="2:26" x14ac:dyDescent="0.25"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7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</row>
    <row r="381" spans="2:26" x14ac:dyDescent="0.25"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7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</row>
    <row r="382" spans="2:26" x14ac:dyDescent="0.25"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7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</row>
    <row r="383" spans="2:26" x14ac:dyDescent="0.25"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7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</row>
    <row r="384" spans="2:26" x14ac:dyDescent="0.25"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7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</row>
    <row r="385" spans="2:26" x14ac:dyDescent="0.25"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7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</row>
    <row r="386" spans="2:26" x14ac:dyDescent="0.25"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7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</row>
    <row r="387" spans="2:26" x14ac:dyDescent="0.25"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7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</row>
    <row r="388" spans="2:26" x14ac:dyDescent="0.25"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7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</row>
    <row r="389" spans="2:26" x14ac:dyDescent="0.25"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7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</row>
    <row r="390" spans="2:26" x14ac:dyDescent="0.25"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7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</row>
    <row r="391" spans="2:26" x14ac:dyDescent="0.25"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7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</row>
    <row r="392" spans="2:26" x14ac:dyDescent="0.25"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7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</row>
    <row r="393" spans="2:26" x14ac:dyDescent="0.25"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7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</row>
    <row r="394" spans="2:26" x14ac:dyDescent="0.25"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7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</row>
    <row r="395" spans="2:26" x14ac:dyDescent="0.25"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7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</row>
    <row r="396" spans="2:26" x14ac:dyDescent="0.25"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7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</row>
    <row r="397" spans="2:26" x14ac:dyDescent="0.25"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7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</row>
    <row r="398" spans="2:26" x14ac:dyDescent="0.25"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7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</row>
    <row r="399" spans="2:26" x14ac:dyDescent="0.25"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7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</row>
    <row r="400" spans="2:26" x14ac:dyDescent="0.25"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7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</row>
    <row r="401" spans="2:26" x14ac:dyDescent="0.25"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7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</row>
    <row r="402" spans="2:26" x14ac:dyDescent="0.25"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7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</row>
    <row r="403" spans="2:26" x14ac:dyDescent="0.25"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7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</row>
    <row r="404" spans="2:26" x14ac:dyDescent="0.25"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7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</row>
    <row r="405" spans="2:26" x14ac:dyDescent="0.25"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7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</row>
    <row r="406" spans="2:26" x14ac:dyDescent="0.25"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7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</row>
    <row r="407" spans="2:26" x14ac:dyDescent="0.25"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7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</row>
    <row r="408" spans="2:26" x14ac:dyDescent="0.25"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7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</row>
    <row r="409" spans="2:26" x14ac:dyDescent="0.25"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7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</row>
    <row r="410" spans="2:26" x14ac:dyDescent="0.25"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7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</row>
    <row r="411" spans="2:26" x14ac:dyDescent="0.25"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7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</row>
    <row r="412" spans="2:26" x14ac:dyDescent="0.25"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7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</row>
    <row r="413" spans="2:26" x14ac:dyDescent="0.25"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7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</row>
    <row r="414" spans="2:26" x14ac:dyDescent="0.25"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7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</row>
    <row r="415" spans="2:26" x14ac:dyDescent="0.25"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7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</row>
    <row r="416" spans="2:26" x14ac:dyDescent="0.25"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7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</row>
    <row r="417" spans="2:26" x14ac:dyDescent="0.25"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7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</row>
    <row r="418" spans="2:26" x14ac:dyDescent="0.25"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7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</row>
    <row r="419" spans="2:26" x14ac:dyDescent="0.25"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7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</row>
    <row r="420" spans="2:26" x14ac:dyDescent="0.25"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7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</row>
    <row r="421" spans="2:26" x14ac:dyDescent="0.25"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7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</row>
    <row r="422" spans="2:26" x14ac:dyDescent="0.25"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7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</row>
    <row r="423" spans="2:26" x14ac:dyDescent="0.25"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7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</row>
    <row r="424" spans="2:26" x14ac:dyDescent="0.25"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7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</row>
    <row r="425" spans="2:26" x14ac:dyDescent="0.25"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7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</row>
    <row r="426" spans="2:26" x14ac:dyDescent="0.25"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7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</row>
    <row r="427" spans="2:26" x14ac:dyDescent="0.25"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7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</row>
    <row r="428" spans="2:26" x14ac:dyDescent="0.25"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7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</row>
    <row r="429" spans="2:26" x14ac:dyDescent="0.25"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7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</row>
    <row r="430" spans="2:26" x14ac:dyDescent="0.25"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7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</row>
    <row r="431" spans="2:26" x14ac:dyDescent="0.25"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7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</row>
    <row r="432" spans="2:26" x14ac:dyDescent="0.25"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7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</row>
    <row r="433" spans="2:26" x14ac:dyDescent="0.25"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7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</row>
    <row r="434" spans="2:26" x14ac:dyDescent="0.25"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7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</row>
    <row r="435" spans="2:26" x14ac:dyDescent="0.25"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7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</row>
    <row r="436" spans="2:26" x14ac:dyDescent="0.25"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7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</row>
    <row r="437" spans="2:26" x14ac:dyDescent="0.25"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7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</row>
    <row r="438" spans="2:26" x14ac:dyDescent="0.25"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7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</row>
    <row r="439" spans="2:26" x14ac:dyDescent="0.25"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7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</row>
    <row r="440" spans="2:26" x14ac:dyDescent="0.25"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7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</row>
    <row r="441" spans="2:26" x14ac:dyDescent="0.25"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7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</row>
    <row r="442" spans="2:26" x14ac:dyDescent="0.25"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7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</row>
    <row r="443" spans="2:26" x14ac:dyDescent="0.25"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7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</row>
    <row r="444" spans="2:26" x14ac:dyDescent="0.25"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7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</row>
    <row r="445" spans="2:26" x14ac:dyDescent="0.25"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7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</row>
    <row r="446" spans="2:26" x14ac:dyDescent="0.25"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7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</row>
    <row r="447" spans="2:26" x14ac:dyDescent="0.25"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7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</row>
    <row r="448" spans="2:26" x14ac:dyDescent="0.25"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7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</row>
    <row r="449" spans="2:26" x14ac:dyDescent="0.25"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7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</row>
    <row r="450" spans="2:26" x14ac:dyDescent="0.25"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7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</row>
    <row r="451" spans="2:26" x14ac:dyDescent="0.25"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7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</row>
    <row r="452" spans="2:26" x14ac:dyDescent="0.25"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7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</row>
    <row r="453" spans="2:26" x14ac:dyDescent="0.25"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7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</row>
    <row r="454" spans="2:26" x14ac:dyDescent="0.25"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7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</row>
    <row r="455" spans="2:26" x14ac:dyDescent="0.25"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7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</row>
    <row r="456" spans="2:26" x14ac:dyDescent="0.25"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7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</row>
    <row r="457" spans="2:26" x14ac:dyDescent="0.25"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7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</row>
    <row r="458" spans="2:26" x14ac:dyDescent="0.25"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7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</row>
    <row r="459" spans="2:26" x14ac:dyDescent="0.25"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7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</row>
    <row r="460" spans="2:26" x14ac:dyDescent="0.25"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7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</row>
    <row r="461" spans="2:26" x14ac:dyDescent="0.25"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7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</row>
    <row r="462" spans="2:26" x14ac:dyDescent="0.25"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7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</row>
    <row r="463" spans="2:26" x14ac:dyDescent="0.25"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7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</row>
    <row r="464" spans="2:26" x14ac:dyDescent="0.25"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7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</row>
    <row r="465" spans="2:26" x14ac:dyDescent="0.25"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7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</row>
    <row r="466" spans="2:26" x14ac:dyDescent="0.25"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7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</row>
    <row r="467" spans="2:26" x14ac:dyDescent="0.25"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7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</row>
    <row r="468" spans="2:26" x14ac:dyDescent="0.25"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7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</row>
    <row r="469" spans="2:26" x14ac:dyDescent="0.25"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7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</row>
    <row r="470" spans="2:26" x14ac:dyDescent="0.25"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7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</row>
    <row r="471" spans="2:26" x14ac:dyDescent="0.25"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7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</row>
    <row r="472" spans="2:26" x14ac:dyDescent="0.25"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7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</row>
    <row r="473" spans="2:26" x14ac:dyDescent="0.25"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7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</row>
    <row r="474" spans="2:26" x14ac:dyDescent="0.25"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7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</row>
    <row r="475" spans="2:26" x14ac:dyDescent="0.25"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7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</row>
    <row r="476" spans="2:26" x14ac:dyDescent="0.25"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7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</row>
    <row r="477" spans="2:26" x14ac:dyDescent="0.25"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7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</row>
    <row r="478" spans="2:26" x14ac:dyDescent="0.25"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7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</row>
    <row r="479" spans="2:26" x14ac:dyDescent="0.25"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7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</row>
    <row r="480" spans="2:26" x14ac:dyDescent="0.25"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7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</row>
    <row r="481" spans="2:26" x14ac:dyDescent="0.25"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7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</row>
    <row r="482" spans="2:26" x14ac:dyDescent="0.25"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7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</row>
    <row r="483" spans="2:26" x14ac:dyDescent="0.25"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7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</row>
    <row r="484" spans="2:26" x14ac:dyDescent="0.25"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7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</row>
    <row r="485" spans="2:26" x14ac:dyDescent="0.25"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7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</row>
    <row r="486" spans="2:26" x14ac:dyDescent="0.25"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7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</row>
    <row r="487" spans="2:26" x14ac:dyDescent="0.25"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7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</row>
    <row r="488" spans="2:26" x14ac:dyDescent="0.25"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7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</row>
    <row r="489" spans="2:26" x14ac:dyDescent="0.25"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7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</row>
    <row r="490" spans="2:26" x14ac:dyDescent="0.25"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7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</row>
    <row r="491" spans="2:26" x14ac:dyDescent="0.25"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7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</row>
    <row r="492" spans="2:26" x14ac:dyDescent="0.25"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7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</row>
    <row r="493" spans="2:26" x14ac:dyDescent="0.25"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7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</row>
    <row r="494" spans="2:26" x14ac:dyDescent="0.25"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7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</row>
    <row r="495" spans="2:26" x14ac:dyDescent="0.25"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7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</row>
    <row r="496" spans="2:26" x14ac:dyDescent="0.25"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7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</row>
    <row r="497" spans="2:26" x14ac:dyDescent="0.25"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7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</row>
    <row r="498" spans="2:26" x14ac:dyDescent="0.25"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7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</row>
    <row r="499" spans="2:26" x14ac:dyDescent="0.25"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7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</row>
    <row r="500" spans="2:26" x14ac:dyDescent="0.25"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7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</row>
    <row r="501" spans="2:26" x14ac:dyDescent="0.25"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7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</row>
    <row r="502" spans="2:26" x14ac:dyDescent="0.25"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7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</row>
    <row r="503" spans="2:26" x14ac:dyDescent="0.25"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7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</row>
    <row r="504" spans="2:26" x14ac:dyDescent="0.25"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7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</row>
    <row r="505" spans="2:26" x14ac:dyDescent="0.25"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7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</row>
    <row r="506" spans="2:26" x14ac:dyDescent="0.25"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7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</row>
    <row r="507" spans="2:26" x14ac:dyDescent="0.25"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7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</row>
    <row r="508" spans="2:26" x14ac:dyDescent="0.25"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7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</row>
    <row r="509" spans="2:26" x14ac:dyDescent="0.25"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7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</row>
    <row r="510" spans="2:26" x14ac:dyDescent="0.25"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7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</row>
    <row r="511" spans="2:26" x14ac:dyDescent="0.25"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7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</row>
    <row r="512" spans="2:26" x14ac:dyDescent="0.25"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7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</row>
    <row r="513" spans="2:26" x14ac:dyDescent="0.25"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7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</row>
    <row r="514" spans="2:26" x14ac:dyDescent="0.25"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7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</row>
    <row r="515" spans="2:26" x14ac:dyDescent="0.25"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7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</row>
    <row r="516" spans="2:26" x14ac:dyDescent="0.25"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7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</row>
    <row r="517" spans="2:26" x14ac:dyDescent="0.25"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7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</row>
    <row r="518" spans="2:26" x14ac:dyDescent="0.25"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7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</row>
    <row r="519" spans="2:26" x14ac:dyDescent="0.25"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7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</row>
    <row r="520" spans="2:26" x14ac:dyDescent="0.25"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7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</row>
    <row r="521" spans="2:26" x14ac:dyDescent="0.25"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7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</row>
    <row r="522" spans="2:26" x14ac:dyDescent="0.25"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7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</row>
    <row r="523" spans="2:26" x14ac:dyDescent="0.25"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7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</row>
    <row r="524" spans="2:26" x14ac:dyDescent="0.25"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7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</row>
    <row r="525" spans="2:26" x14ac:dyDescent="0.25"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7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</row>
    <row r="526" spans="2:26" x14ac:dyDescent="0.25"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7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</row>
    <row r="527" spans="2:26" x14ac:dyDescent="0.25"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7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</row>
    <row r="528" spans="2:26" x14ac:dyDescent="0.25"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7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</row>
    <row r="529" spans="2:26" x14ac:dyDescent="0.25"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7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</row>
    <row r="530" spans="2:26" x14ac:dyDescent="0.25"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7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</row>
    <row r="531" spans="2:26" x14ac:dyDescent="0.25"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7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</row>
    <row r="532" spans="2:26" x14ac:dyDescent="0.25"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7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</row>
    <row r="533" spans="2:26" x14ac:dyDescent="0.25"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7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</row>
    <row r="534" spans="2:26" x14ac:dyDescent="0.25"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7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</row>
    <row r="535" spans="2:26" x14ac:dyDescent="0.25"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7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</row>
    <row r="536" spans="2:26" x14ac:dyDescent="0.25"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7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</row>
    <row r="537" spans="2:26" x14ac:dyDescent="0.25"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7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</row>
    <row r="538" spans="2:26" x14ac:dyDescent="0.25"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7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</row>
    <row r="539" spans="2:26" x14ac:dyDescent="0.25"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7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</row>
    <row r="540" spans="2:26" x14ac:dyDescent="0.25"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7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</row>
    <row r="541" spans="2:26" x14ac:dyDescent="0.25"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7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</row>
    <row r="542" spans="2:26" x14ac:dyDescent="0.25"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7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</row>
    <row r="543" spans="2:26" x14ac:dyDescent="0.25"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7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</row>
    <row r="544" spans="2:26" x14ac:dyDescent="0.25"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7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</row>
    <row r="545" spans="2:26" x14ac:dyDescent="0.25"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7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</row>
    <row r="546" spans="2:26" x14ac:dyDescent="0.25"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7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</row>
    <row r="547" spans="2:26" x14ac:dyDescent="0.25"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7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</row>
    <row r="548" spans="2:26" x14ac:dyDescent="0.25"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7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</row>
    <row r="549" spans="2:26" x14ac:dyDescent="0.25"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7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</row>
    <row r="550" spans="2:26" x14ac:dyDescent="0.25"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7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</row>
    <row r="551" spans="2:26" x14ac:dyDescent="0.25"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7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</row>
    <row r="552" spans="2:26" x14ac:dyDescent="0.25"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7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</row>
    <row r="553" spans="2:26" x14ac:dyDescent="0.25"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7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</row>
    <row r="554" spans="2:26" x14ac:dyDescent="0.25"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7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</row>
    <row r="555" spans="2:26" x14ac:dyDescent="0.25"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7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</row>
    <row r="556" spans="2:26" x14ac:dyDescent="0.25"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7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</row>
    <row r="557" spans="2:26" x14ac:dyDescent="0.25"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7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</row>
    <row r="558" spans="2:26" x14ac:dyDescent="0.25"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7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</row>
    <row r="559" spans="2:26" x14ac:dyDescent="0.25"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7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</row>
    <row r="560" spans="2:26" x14ac:dyDescent="0.25"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7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</row>
    <row r="561" spans="2:26" x14ac:dyDescent="0.25"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7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</row>
    <row r="562" spans="2:26" x14ac:dyDescent="0.25"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7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</row>
    <row r="563" spans="2:26" x14ac:dyDescent="0.25"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7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</row>
    <row r="564" spans="2:26" x14ac:dyDescent="0.25"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7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</row>
    <row r="565" spans="2:26" x14ac:dyDescent="0.25"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7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</row>
    <row r="566" spans="2:26" x14ac:dyDescent="0.25"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7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</row>
    <row r="567" spans="2:26" x14ac:dyDescent="0.25"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7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</row>
    <row r="568" spans="2:26" x14ac:dyDescent="0.25"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7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</row>
    <row r="569" spans="2:26" x14ac:dyDescent="0.25"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7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</row>
    <row r="570" spans="2:26" x14ac:dyDescent="0.25"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7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</row>
    <row r="571" spans="2:26" x14ac:dyDescent="0.25"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7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</row>
    <row r="572" spans="2:26" x14ac:dyDescent="0.25"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7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</row>
    <row r="573" spans="2:26" x14ac:dyDescent="0.25"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7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</row>
    <row r="574" spans="2:26" x14ac:dyDescent="0.25"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7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</row>
    <row r="575" spans="2:26" x14ac:dyDescent="0.25"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7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</row>
    <row r="576" spans="2:26" x14ac:dyDescent="0.25"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7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</row>
    <row r="577" spans="2:26" x14ac:dyDescent="0.25"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7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</row>
    <row r="578" spans="2:26" x14ac:dyDescent="0.25"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7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</row>
    <row r="579" spans="2:26" x14ac:dyDescent="0.25"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7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</row>
    <row r="580" spans="2:26" x14ac:dyDescent="0.25"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7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</row>
    <row r="581" spans="2:26" x14ac:dyDescent="0.25"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7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</row>
    <row r="582" spans="2:26" x14ac:dyDescent="0.25"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7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</row>
    <row r="583" spans="2:26" x14ac:dyDescent="0.25"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7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</row>
    <row r="584" spans="2:26" x14ac:dyDescent="0.25"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7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</row>
    <row r="585" spans="2:26" x14ac:dyDescent="0.25"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7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</row>
    <row r="586" spans="2:26" x14ac:dyDescent="0.25"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7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</row>
    <row r="587" spans="2:26" x14ac:dyDescent="0.25"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7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</row>
    <row r="588" spans="2:26" x14ac:dyDescent="0.25"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7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</row>
    <row r="589" spans="2:26" x14ac:dyDescent="0.25"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7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</row>
    <row r="590" spans="2:26" x14ac:dyDescent="0.25"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7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</row>
    <row r="591" spans="2:26" x14ac:dyDescent="0.25"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7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</row>
    <row r="592" spans="2:26" x14ac:dyDescent="0.25"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7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</row>
    <row r="593" spans="2:26" x14ac:dyDescent="0.25"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7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</row>
    <row r="594" spans="2:26" x14ac:dyDescent="0.25"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7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</row>
    <row r="595" spans="2:26" x14ac:dyDescent="0.25"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7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</row>
    <row r="596" spans="2:26" x14ac:dyDescent="0.25"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7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</row>
    <row r="597" spans="2:26" x14ac:dyDescent="0.25"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7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</row>
    <row r="598" spans="2:26" x14ac:dyDescent="0.25"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7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</row>
    <row r="599" spans="2:26" x14ac:dyDescent="0.25"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7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</row>
    <row r="600" spans="2:26" x14ac:dyDescent="0.25"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7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</row>
    <row r="601" spans="2:26" x14ac:dyDescent="0.25"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7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</row>
    <row r="602" spans="2:26" x14ac:dyDescent="0.25"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7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</row>
    <row r="603" spans="2:26" x14ac:dyDescent="0.25"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7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</row>
    <row r="604" spans="2:26" x14ac:dyDescent="0.25"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7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</row>
    <row r="605" spans="2:26" x14ac:dyDescent="0.25"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7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</row>
    <row r="606" spans="2:26" x14ac:dyDescent="0.25"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7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</row>
    <row r="607" spans="2:26" x14ac:dyDescent="0.25"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7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</row>
    <row r="608" spans="2:26" x14ac:dyDescent="0.25"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7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</row>
    <row r="609" spans="2:26" x14ac:dyDescent="0.25"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7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</row>
    <row r="610" spans="2:26" x14ac:dyDescent="0.25"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7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</row>
    <row r="611" spans="2:26" x14ac:dyDescent="0.25"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7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</row>
    <row r="612" spans="2:26" x14ac:dyDescent="0.25"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7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</row>
    <row r="613" spans="2:26" x14ac:dyDescent="0.25"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7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</row>
    <row r="614" spans="2:26" x14ac:dyDescent="0.25"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7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</row>
    <row r="615" spans="2:26" x14ac:dyDescent="0.25"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7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</row>
    <row r="616" spans="2:26" x14ac:dyDescent="0.25"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7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</row>
    <row r="617" spans="2:26" x14ac:dyDescent="0.25"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7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</row>
    <row r="618" spans="2:26" x14ac:dyDescent="0.25"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7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</row>
    <row r="619" spans="2:26" x14ac:dyDescent="0.25"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7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</row>
    <row r="620" spans="2:26" x14ac:dyDescent="0.25"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7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</row>
    <row r="621" spans="2:26" x14ac:dyDescent="0.25"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7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</row>
    <row r="622" spans="2:26" x14ac:dyDescent="0.25"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7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</row>
    <row r="623" spans="2:26" x14ac:dyDescent="0.25"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7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</row>
    <row r="624" spans="2:26" x14ac:dyDescent="0.25"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7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</row>
    <row r="625" spans="2:26" x14ac:dyDescent="0.25"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7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</row>
    <row r="626" spans="2:26" x14ac:dyDescent="0.25"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7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</row>
    <row r="627" spans="2:26" x14ac:dyDescent="0.25"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7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</row>
    <row r="628" spans="2:26" x14ac:dyDescent="0.25"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7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</row>
    <row r="629" spans="2:26" x14ac:dyDescent="0.25"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7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</row>
    <row r="630" spans="2:26" x14ac:dyDescent="0.25"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7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</row>
    <row r="631" spans="2:26" x14ac:dyDescent="0.25"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7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</row>
    <row r="632" spans="2:26" x14ac:dyDescent="0.25"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7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</row>
    <row r="633" spans="2:26" x14ac:dyDescent="0.25"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7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</row>
    <row r="634" spans="2:26" x14ac:dyDescent="0.25"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7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</row>
    <row r="635" spans="2:26" x14ac:dyDescent="0.25"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7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</row>
    <row r="636" spans="2:26" x14ac:dyDescent="0.25"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7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</row>
    <row r="637" spans="2:26" x14ac:dyDescent="0.25"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7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</row>
    <row r="638" spans="2:26" x14ac:dyDescent="0.25"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7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</row>
    <row r="639" spans="2:26" x14ac:dyDescent="0.25"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7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</row>
    <row r="640" spans="2:26" x14ac:dyDescent="0.25"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7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</row>
    <row r="641" spans="2:26" x14ac:dyDescent="0.25"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7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</row>
    <row r="642" spans="2:26" x14ac:dyDescent="0.25"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7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</row>
    <row r="643" spans="2:26" x14ac:dyDescent="0.25"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7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</row>
    <row r="644" spans="2:26" x14ac:dyDescent="0.25"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7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</row>
    <row r="645" spans="2:26" x14ac:dyDescent="0.25"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7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</row>
    <row r="646" spans="2:26" x14ac:dyDescent="0.25"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7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</row>
    <row r="647" spans="2:26" x14ac:dyDescent="0.25"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7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</row>
    <row r="648" spans="2:26" x14ac:dyDescent="0.25"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7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</row>
    <row r="649" spans="2:26" x14ac:dyDescent="0.25"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7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</row>
    <row r="650" spans="2:26" x14ac:dyDescent="0.25"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7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</row>
    <row r="651" spans="2:26" x14ac:dyDescent="0.25"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7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</row>
    <row r="652" spans="2:26" x14ac:dyDescent="0.25"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7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</row>
    <row r="653" spans="2:26" x14ac:dyDescent="0.25"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7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</row>
    <row r="654" spans="2:26" x14ac:dyDescent="0.25"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7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</row>
    <row r="655" spans="2:26" x14ac:dyDescent="0.25"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7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</row>
    <row r="656" spans="2:26" x14ac:dyDescent="0.25"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7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</row>
    <row r="657" spans="2:26" x14ac:dyDescent="0.25"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7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</row>
    <row r="658" spans="2:26" x14ac:dyDescent="0.25"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7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</row>
    <row r="659" spans="2:26" x14ac:dyDescent="0.25"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7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</row>
    <row r="660" spans="2:26" x14ac:dyDescent="0.25"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7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</row>
    <row r="661" spans="2:26" x14ac:dyDescent="0.25"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7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</row>
    <row r="662" spans="2:26" x14ac:dyDescent="0.25"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7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</row>
    <row r="663" spans="2:26" x14ac:dyDescent="0.25"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7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</row>
    <row r="664" spans="2:26" x14ac:dyDescent="0.25"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7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</row>
    <row r="665" spans="2:26" x14ac:dyDescent="0.25"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7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</row>
    <row r="666" spans="2:26" x14ac:dyDescent="0.25"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7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</row>
    <row r="667" spans="2:26" x14ac:dyDescent="0.25"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7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</row>
    <row r="668" spans="2:26" x14ac:dyDescent="0.25"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7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</row>
    <row r="669" spans="2:26" x14ac:dyDescent="0.25"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7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</row>
    <row r="670" spans="2:26" x14ac:dyDescent="0.25"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7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</row>
    <row r="671" spans="2:26" x14ac:dyDescent="0.25"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7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</row>
    <row r="672" spans="2:26" x14ac:dyDescent="0.25"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7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</row>
    <row r="673" spans="2:26" x14ac:dyDescent="0.25"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7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</row>
    <row r="674" spans="2:26" x14ac:dyDescent="0.25"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7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</row>
    <row r="675" spans="2:26" x14ac:dyDescent="0.25"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7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</row>
    <row r="676" spans="2:26" x14ac:dyDescent="0.25"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7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</row>
    <row r="677" spans="2:26" x14ac:dyDescent="0.25"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7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</row>
    <row r="678" spans="2:26" x14ac:dyDescent="0.25"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7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</row>
    <row r="679" spans="2:26" x14ac:dyDescent="0.25"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7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</row>
    <row r="680" spans="2:26" x14ac:dyDescent="0.25"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7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</row>
    <row r="681" spans="2:26" x14ac:dyDescent="0.25"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7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</row>
    <row r="682" spans="2:26" x14ac:dyDescent="0.25"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7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</row>
    <row r="683" spans="2:26" x14ac:dyDescent="0.25"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7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</row>
    <row r="684" spans="2:26" x14ac:dyDescent="0.25"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7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</row>
    <row r="685" spans="2:26" x14ac:dyDescent="0.25"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7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</row>
    <row r="686" spans="2:26" x14ac:dyDescent="0.25"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7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</row>
    <row r="687" spans="2:26" x14ac:dyDescent="0.25"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7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</row>
    <row r="688" spans="2:26" x14ac:dyDescent="0.25">
      <c r="B688" s="143"/>
      <c r="C688" s="143"/>
      <c r="D688" s="143"/>
      <c r="E688" s="143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7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</row>
    <row r="689" spans="2:26" x14ac:dyDescent="0.25">
      <c r="B689" s="143"/>
      <c r="C689" s="143"/>
      <c r="D689" s="143"/>
      <c r="E689" s="143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7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</row>
    <row r="690" spans="2:26" x14ac:dyDescent="0.25">
      <c r="B690" s="143"/>
      <c r="C690" s="143"/>
      <c r="D690" s="143"/>
      <c r="E690" s="143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7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</row>
    <row r="691" spans="2:26" x14ac:dyDescent="0.25">
      <c r="B691" s="143"/>
      <c r="C691" s="143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7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</row>
    <row r="692" spans="2:26" x14ac:dyDescent="0.25">
      <c r="B692" s="143"/>
      <c r="C692" s="143"/>
      <c r="D692" s="143"/>
      <c r="E692" s="143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7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</row>
    <row r="693" spans="2:26" x14ac:dyDescent="0.25">
      <c r="B693" s="143"/>
      <c r="C693" s="143"/>
      <c r="D693" s="143"/>
      <c r="E693" s="143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7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</row>
    <row r="694" spans="2:26" x14ac:dyDescent="0.25"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7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</row>
    <row r="695" spans="2:26" x14ac:dyDescent="0.25"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7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</row>
    <row r="696" spans="2:26" x14ac:dyDescent="0.25"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7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</row>
    <row r="697" spans="2:26" x14ac:dyDescent="0.25"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7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</row>
    <row r="698" spans="2:26" x14ac:dyDescent="0.25">
      <c r="B698" s="143"/>
      <c r="C698" s="143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7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</row>
    <row r="699" spans="2:26" x14ac:dyDescent="0.25">
      <c r="B699" s="143"/>
      <c r="C699" s="143"/>
      <c r="D699" s="143"/>
      <c r="E699" s="143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7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</row>
    <row r="700" spans="2:26" x14ac:dyDescent="0.25">
      <c r="B700" s="143"/>
      <c r="C700" s="143"/>
      <c r="D700" s="143"/>
      <c r="E700" s="143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7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</row>
    <row r="701" spans="2:26" x14ac:dyDescent="0.25"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7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</row>
    <row r="702" spans="2:26" x14ac:dyDescent="0.25"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7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</row>
    <row r="703" spans="2:26" x14ac:dyDescent="0.25">
      <c r="B703" s="143"/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7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</row>
    <row r="704" spans="2:26" x14ac:dyDescent="0.25">
      <c r="B704" s="143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7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</row>
    <row r="705" spans="2:26" x14ac:dyDescent="0.25"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7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</row>
    <row r="706" spans="2:26" x14ac:dyDescent="0.25"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7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</row>
    <row r="707" spans="2:26" x14ac:dyDescent="0.25"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7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</row>
    <row r="708" spans="2:26" x14ac:dyDescent="0.25">
      <c r="B708" s="143"/>
      <c r="C708" s="143"/>
      <c r="D708" s="143"/>
      <c r="E708" s="143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7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</row>
    <row r="709" spans="2:26" x14ac:dyDescent="0.25">
      <c r="B709" s="143"/>
      <c r="C709" s="143"/>
      <c r="D709" s="143"/>
      <c r="E709" s="143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7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</row>
    <row r="710" spans="2:26" x14ac:dyDescent="0.25"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7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</row>
    <row r="711" spans="2:26" x14ac:dyDescent="0.25">
      <c r="B711" s="143"/>
      <c r="C711" s="143"/>
      <c r="D711" s="143"/>
      <c r="E711" s="143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7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</row>
    <row r="712" spans="2:26" x14ac:dyDescent="0.25">
      <c r="B712" s="143"/>
      <c r="C712" s="143"/>
      <c r="D712" s="143"/>
      <c r="E712" s="143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7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</row>
    <row r="713" spans="2:26" x14ac:dyDescent="0.25">
      <c r="B713" s="143"/>
      <c r="C713" s="143"/>
      <c r="D713" s="143"/>
      <c r="E713" s="143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7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</row>
    <row r="714" spans="2:26" x14ac:dyDescent="0.25">
      <c r="B714" s="143"/>
      <c r="C714" s="143"/>
      <c r="D714" s="143"/>
      <c r="E714" s="143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7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</row>
    <row r="715" spans="2:26" x14ac:dyDescent="0.25">
      <c r="B715" s="143"/>
      <c r="C715" s="143"/>
      <c r="D715" s="143"/>
      <c r="E715" s="143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7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</row>
    <row r="716" spans="2:26" x14ac:dyDescent="0.25">
      <c r="B716" s="143"/>
      <c r="C716" s="143"/>
      <c r="D716" s="143"/>
      <c r="E716" s="143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7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</row>
    <row r="717" spans="2:26" x14ac:dyDescent="0.25">
      <c r="B717" s="143"/>
      <c r="C717" s="143"/>
      <c r="D717" s="143"/>
      <c r="E717" s="143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7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</row>
    <row r="718" spans="2:26" x14ac:dyDescent="0.25">
      <c r="B718" s="143"/>
      <c r="C718" s="143"/>
      <c r="D718" s="143"/>
      <c r="E718" s="143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7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</row>
    <row r="719" spans="2:26" x14ac:dyDescent="0.25">
      <c r="B719" s="143"/>
      <c r="C719" s="143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7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</row>
    <row r="720" spans="2:26" x14ac:dyDescent="0.25"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7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</row>
    <row r="721" spans="2:26" x14ac:dyDescent="0.25">
      <c r="B721" s="143"/>
      <c r="C721" s="143"/>
      <c r="D721" s="143"/>
      <c r="E721" s="143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7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</row>
    <row r="722" spans="2:26" x14ac:dyDescent="0.25">
      <c r="B722" s="143"/>
      <c r="C722" s="143"/>
      <c r="D722" s="143"/>
      <c r="E722" s="143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7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</row>
    <row r="723" spans="2:26" x14ac:dyDescent="0.25">
      <c r="B723" s="143"/>
      <c r="C723" s="143"/>
      <c r="D723" s="143"/>
      <c r="E723" s="143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7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</row>
    <row r="724" spans="2:26" x14ac:dyDescent="0.25">
      <c r="B724" s="143"/>
      <c r="C724" s="143"/>
      <c r="D724" s="143"/>
      <c r="E724" s="143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7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</row>
    <row r="725" spans="2:26" x14ac:dyDescent="0.25">
      <c r="B725" s="143"/>
      <c r="C725" s="143"/>
      <c r="D725" s="143"/>
      <c r="E725" s="143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7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</row>
    <row r="726" spans="2:26" x14ac:dyDescent="0.25">
      <c r="B726" s="143"/>
      <c r="C726" s="143"/>
      <c r="D726" s="143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7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</row>
    <row r="727" spans="2:26" x14ac:dyDescent="0.25">
      <c r="B727" s="143"/>
      <c r="C727" s="143"/>
      <c r="D727" s="143"/>
      <c r="E727" s="143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7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</row>
    <row r="728" spans="2:26" x14ac:dyDescent="0.25">
      <c r="B728" s="143"/>
      <c r="C728" s="143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7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</row>
    <row r="729" spans="2:26" x14ac:dyDescent="0.25"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7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</row>
    <row r="730" spans="2:26" x14ac:dyDescent="0.25">
      <c r="B730" s="143"/>
      <c r="C730" s="143"/>
      <c r="D730" s="143"/>
      <c r="E730" s="143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7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</row>
    <row r="731" spans="2:26" x14ac:dyDescent="0.25">
      <c r="B731" s="143"/>
      <c r="C731" s="143"/>
      <c r="D731" s="143"/>
      <c r="E731" s="143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7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</row>
    <row r="732" spans="2:26" x14ac:dyDescent="0.25">
      <c r="B732" s="143"/>
      <c r="C732" s="143"/>
      <c r="D732" s="143"/>
      <c r="E732" s="143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7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</row>
    <row r="733" spans="2:26" x14ac:dyDescent="0.25"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7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</row>
    <row r="734" spans="2:26" x14ac:dyDescent="0.25"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7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</row>
    <row r="735" spans="2:26" x14ac:dyDescent="0.25">
      <c r="B735" s="143"/>
      <c r="C735" s="143"/>
      <c r="D735" s="143"/>
      <c r="E735" s="143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7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</row>
    <row r="736" spans="2:26" x14ac:dyDescent="0.25">
      <c r="B736" s="143"/>
      <c r="C736" s="143"/>
      <c r="D736" s="143"/>
      <c r="E736" s="143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7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</row>
    <row r="737" spans="2:26" x14ac:dyDescent="0.25">
      <c r="B737" s="143"/>
      <c r="C737" s="143"/>
      <c r="D737" s="143"/>
      <c r="E737" s="143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7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</row>
    <row r="738" spans="2:26" x14ac:dyDescent="0.25">
      <c r="B738" s="143"/>
      <c r="C738" s="143"/>
      <c r="D738" s="143"/>
      <c r="E738" s="143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7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</row>
    <row r="739" spans="2:26" x14ac:dyDescent="0.25">
      <c r="B739" s="143"/>
      <c r="C739" s="143"/>
      <c r="D739" s="143"/>
      <c r="E739" s="143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7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</row>
    <row r="740" spans="2:26" x14ac:dyDescent="0.25">
      <c r="B740" s="143"/>
      <c r="C740" s="143"/>
      <c r="D740" s="143"/>
      <c r="E740" s="143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7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</row>
    <row r="741" spans="2:26" x14ac:dyDescent="0.25">
      <c r="B741" s="143"/>
      <c r="C741" s="143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7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</row>
    <row r="742" spans="2:26" x14ac:dyDescent="0.25"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7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</row>
    <row r="743" spans="2:26" x14ac:dyDescent="0.25">
      <c r="B743" s="143"/>
      <c r="C743" s="143"/>
      <c r="D743" s="143"/>
      <c r="E743" s="143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7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</row>
    <row r="744" spans="2:26" x14ac:dyDescent="0.25">
      <c r="B744" s="143"/>
      <c r="C744" s="143"/>
      <c r="D744" s="143"/>
      <c r="E744" s="143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7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</row>
    <row r="745" spans="2:26" x14ac:dyDescent="0.25">
      <c r="B745" s="143"/>
      <c r="C745" s="143"/>
      <c r="D745" s="143"/>
      <c r="E745" s="143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7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</row>
    <row r="746" spans="2:26" x14ac:dyDescent="0.25">
      <c r="B746" s="143"/>
      <c r="C746" s="143"/>
      <c r="D746" s="143"/>
      <c r="E746" s="143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7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</row>
    <row r="747" spans="2:26" x14ac:dyDescent="0.25"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7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</row>
    <row r="748" spans="2:26" x14ac:dyDescent="0.25">
      <c r="B748" s="143"/>
      <c r="C748" s="143"/>
      <c r="D748" s="143"/>
      <c r="E748" s="143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7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</row>
    <row r="749" spans="2:26" x14ac:dyDescent="0.25">
      <c r="B749" s="143"/>
      <c r="C749" s="143"/>
      <c r="D749" s="143"/>
      <c r="E749" s="143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7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</row>
    <row r="750" spans="2:26" x14ac:dyDescent="0.25"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7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</row>
    <row r="751" spans="2:26" x14ac:dyDescent="0.25">
      <c r="B751" s="143"/>
      <c r="C751" s="143"/>
      <c r="D751" s="143"/>
      <c r="E751" s="143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7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</row>
    <row r="752" spans="2:26" x14ac:dyDescent="0.25">
      <c r="B752" s="143"/>
      <c r="C752" s="143"/>
      <c r="D752" s="143"/>
      <c r="E752" s="143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7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</row>
    <row r="753" spans="2:26" x14ac:dyDescent="0.25"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7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</row>
    <row r="754" spans="2:26" x14ac:dyDescent="0.25"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7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</row>
    <row r="755" spans="2:26" x14ac:dyDescent="0.25">
      <c r="B755" s="143"/>
      <c r="C755" s="143"/>
      <c r="D755" s="143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7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</row>
    <row r="756" spans="2:26" x14ac:dyDescent="0.25">
      <c r="B756" s="143"/>
      <c r="C756" s="143"/>
      <c r="D756" s="143"/>
      <c r="E756" s="143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7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</row>
    <row r="757" spans="2:26" x14ac:dyDescent="0.25"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7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</row>
    <row r="758" spans="2:26" x14ac:dyDescent="0.25"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7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</row>
    <row r="759" spans="2:26" x14ac:dyDescent="0.25"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7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</row>
    <row r="760" spans="2:26" x14ac:dyDescent="0.25"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7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</row>
    <row r="761" spans="2:26" x14ac:dyDescent="0.25">
      <c r="B761" s="143"/>
      <c r="C761" s="143"/>
      <c r="D761" s="143"/>
      <c r="E761" s="143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7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</row>
    <row r="762" spans="2:26" x14ac:dyDescent="0.25"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7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</row>
    <row r="763" spans="2:26" x14ac:dyDescent="0.25">
      <c r="B763" s="143"/>
      <c r="C763" s="143"/>
      <c r="D763" s="143"/>
      <c r="E763" s="143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7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</row>
    <row r="764" spans="2:26" x14ac:dyDescent="0.25"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7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</row>
    <row r="765" spans="2:26" x14ac:dyDescent="0.25">
      <c r="B765" s="143"/>
      <c r="C765" s="143"/>
      <c r="D765" s="143"/>
      <c r="E765" s="143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7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</row>
    <row r="766" spans="2:26" x14ac:dyDescent="0.25">
      <c r="B766" s="143"/>
      <c r="C766" s="143"/>
      <c r="D766" s="143"/>
      <c r="E766" s="143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7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</row>
    <row r="767" spans="2:26" x14ac:dyDescent="0.25">
      <c r="B767" s="143"/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7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</row>
    <row r="768" spans="2:26" x14ac:dyDescent="0.25">
      <c r="B768" s="143"/>
      <c r="C768" s="143"/>
      <c r="D768" s="143"/>
      <c r="E768" s="143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7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</row>
    <row r="769" spans="2:26" x14ac:dyDescent="0.25">
      <c r="B769" s="143"/>
      <c r="C769" s="143"/>
      <c r="D769" s="143"/>
      <c r="E769" s="143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7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</row>
    <row r="770" spans="2:26" x14ac:dyDescent="0.25">
      <c r="B770" s="143"/>
      <c r="C770" s="143"/>
      <c r="D770" s="143"/>
      <c r="E770" s="143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7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</row>
    <row r="771" spans="2:26" x14ac:dyDescent="0.25">
      <c r="B771" s="143"/>
      <c r="C771" s="143"/>
      <c r="D771" s="143"/>
      <c r="E771" s="143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7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</row>
    <row r="772" spans="2:26" x14ac:dyDescent="0.25">
      <c r="B772" s="143"/>
      <c r="C772" s="143"/>
      <c r="D772" s="143"/>
      <c r="E772" s="143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7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</row>
    <row r="773" spans="2:26" x14ac:dyDescent="0.25">
      <c r="B773" s="143"/>
      <c r="C773" s="143"/>
      <c r="D773" s="143"/>
      <c r="E773" s="143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7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</row>
    <row r="774" spans="2:26" x14ac:dyDescent="0.25">
      <c r="B774" s="143"/>
      <c r="C774" s="143"/>
      <c r="D774" s="143"/>
      <c r="E774" s="143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7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</row>
    <row r="775" spans="2:26" x14ac:dyDescent="0.25">
      <c r="B775" s="143"/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7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</row>
    <row r="776" spans="2:26" x14ac:dyDescent="0.25">
      <c r="B776" s="143"/>
      <c r="C776" s="143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7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</row>
    <row r="777" spans="2:26" x14ac:dyDescent="0.25">
      <c r="B777" s="143"/>
      <c r="C777" s="143"/>
      <c r="D777" s="143"/>
      <c r="E777" s="143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7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</row>
    <row r="778" spans="2:26" x14ac:dyDescent="0.25">
      <c r="B778" s="143"/>
      <c r="C778" s="143"/>
      <c r="D778" s="143"/>
      <c r="E778" s="143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7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</row>
    <row r="779" spans="2:26" x14ac:dyDescent="0.25">
      <c r="B779" s="143"/>
      <c r="C779" s="143"/>
      <c r="D779" s="143"/>
      <c r="E779" s="143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7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</row>
    <row r="780" spans="2:26" x14ac:dyDescent="0.25">
      <c r="B780" s="143"/>
      <c r="C780" s="143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7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</row>
    <row r="781" spans="2:26" x14ac:dyDescent="0.25">
      <c r="B781" s="143"/>
      <c r="C781" s="143"/>
      <c r="D781" s="143"/>
      <c r="E781" s="143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7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</row>
    <row r="782" spans="2:26" x14ac:dyDescent="0.25">
      <c r="B782" s="143"/>
      <c r="C782" s="143"/>
      <c r="D782" s="143"/>
      <c r="E782" s="143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7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</row>
    <row r="783" spans="2:26" x14ac:dyDescent="0.25"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7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</row>
    <row r="784" spans="2:26" x14ac:dyDescent="0.25">
      <c r="B784" s="143"/>
      <c r="C784" s="143"/>
      <c r="D784" s="143"/>
      <c r="E784" s="143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7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</row>
    <row r="785" spans="2:26" x14ac:dyDescent="0.25">
      <c r="B785" s="143"/>
      <c r="C785" s="143"/>
      <c r="D785" s="143"/>
      <c r="E785" s="143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7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</row>
    <row r="786" spans="2:26" x14ac:dyDescent="0.25"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7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</row>
    <row r="787" spans="2:26" x14ac:dyDescent="0.25">
      <c r="B787" s="143"/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7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</row>
    <row r="788" spans="2:26" x14ac:dyDescent="0.25">
      <c r="B788" s="143"/>
      <c r="C788" s="143"/>
      <c r="D788" s="143"/>
      <c r="E788" s="143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7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</row>
    <row r="789" spans="2:26" x14ac:dyDescent="0.25">
      <c r="B789" s="143"/>
      <c r="C789" s="143"/>
      <c r="D789" s="143"/>
      <c r="E789" s="143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7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</row>
    <row r="790" spans="2:26" x14ac:dyDescent="0.25">
      <c r="B790" s="143"/>
      <c r="C790" s="143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7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</row>
    <row r="791" spans="2:26" x14ac:dyDescent="0.25">
      <c r="B791" s="143"/>
      <c r="C791" s="143"/>
      <c r="D791" s="143"/>
      <c r="E791" s="143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7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</row>
    <row r="792" spans="2:26" x14ac:dyDescent="0.25">
      <c r="B792" s="143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7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</row>
    <row r="793" spans="2:26" x14ac:dyDescent="0.25">
      <c r="B793" s="143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7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</row>
    <row r="794" spans="2:26" x14ac:dyDescent="0.25">
      <c r="B794" s="143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7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</row>
    <row r="795" spans="2:26" x14ac:dyDescent="0.25">
      <c r="B795" s="143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7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</row>
    <row r="796" spans="2:26" x14ac:dyDescent="0.25">
      <c r="B796" s="143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7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</row>
    <row r="797" spans="2:26" x14ac:dyDescent="0.25">
      <c r="B797" s="143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7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</row>
    <row r="798" spans="2:26" x14ac:dyDescent="0.25">
      <c r="B798" s="143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7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</row>
    <row r="799" spans="2:26" x14ac:dyDescent="0.25">
      <c r="B799" s="143"/>
      <c r="C799" s="143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7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</row>
    <row r="800" spans="2:26" x14ac:dyDescent="0.25">
      <c r="B800" s="143"/>
      <c r="C800" s="143"/>
      <c r="D800" s="143"/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7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</row>
    <row r="801" spans="2:26" x14ac:dyDescent="0.25"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7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</row>
    <row r="802" spans="2:26" x14ac:dyDescent="0.25">
      <c r="B802" s="143"/>
      <c r="C802" s="143"/>
      <c r="D802" s="143"/>
      <c r="E802" s="143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7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</row>
    <row r="803" spans="2:26" x14ac:dyDescent="0.25">
      <c r="B803" s="143"/>
      <c r="C803" s="143"/>
      <c r="D803" s="143"/>
      <c r="E803" s="143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7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</row>
    <row r="804" spans="2:26" x14ac:dyDescent="0.25">
      <c r="B804" s="143"/>
      <c r="C804" s="143"/>
      <c r="D804" s="143"/>
      <c r="E804" s="143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7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</row>
    <row r="805" spans="2:26" x14ac:dyDescent="0.25">
      <c r="B805" s="143"/>
      <c r="C805" s="143"/>
      <c r="D805" s="143"/>
      <c r="E805" s="143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7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</row>
    <row r="806" spans="2:26" x14ac:dyDescent="0.25">
      <c r="B806" s="143"/>
      <c r="C806" s="143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7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</row>
    <row r="807" spans="2:26" x14ac:dyDescent="0.25">
      <c r="B807" s="143"/>
      <c r="C807" s="143"/>
      <c r="D807" s="143"/>
      <c r="E807" s="143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7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</row>
    <row r="808" spans="2:26" x14ac:dyDescent="0.25">
      <c r="B808" s="143"/>
      <c r="C808" s="143"/>
      <c r="D808" s="143"/>
      <c r="E808" s="143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7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</row>
    <row r="809" spans="2:26" x14ac:dyDescent="0.25">
      <c r="B809" s="143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7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</row>
    <row r="810" spans="2:26" x14ac:dyDescent="0.25">
      <c r="B810" s="143"/>
      <c r="C810" s="143"/>
      <c r="D810" s="143"/>
      <c r="E810" s="143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7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</row>
    <row r="811" spans="2:26" x14ac:dyDescent="0.25">
      <c r="B811" s="143"/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7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</row>
    <row r="812" spans="2:26" x14ac:dyDescent="0.25">
      <c r="B812" s="143"/>
      <c r="C812" s="143"/>
      <c r="D812" s="143"/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7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</row>
    <row r="813" spans="2:26" x14ac:dyDescent="0.25">
      <c r="B813" s="143"/>
      <c r="C813" s="143"/>
      <c r="D813" s="143"/>
      <c r="E813" s="143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7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</row>
    <row r="814" spans="2:26" x14ac:dyDescent="0.25"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7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</row>
    <row r="815" spans="2:26" x14ac:dyDescent="0.25">
      <c r="B815" s="143"/>
      <c r="C815" s="143"/>
      <c r="D815" s="143"/>
      <c r="E815" s="143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7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</row>
    <row r="816" spans="2:26" x14ac:dyDescent="0.25">
      <c r="B816" s="143"/>
      <c r="C816" s="143"/>
      <c r="D816" s="143"/>
      <c r="E816" s="143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7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</row>
    <row r="817" spans="2:26" x14ac:dyDescent="0.25">
      <c r="B817" s="143"/>
      <c r="C817" s="143"/>
      <c r="D817" s="143"/>
      <c r="E817" s="143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7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</row>
    <row r="818" spans="2:26" x14ac:dyDescent="0.25"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7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</row>
    <row r="819" spans="2:26" x14ac:dyDescent="0.25"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7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</row>
    <row r="820" spans="2:26" x14ac:dyDescent="0.25"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7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</row>
    <row r="821" spans="2:26" x14ac:dyDescent="0.25"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7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</row>
    <row r="822" spans="2:26" x14ac:dyDescent="0.25"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7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</row>
    <row r="823" spans="2:26" x14ac:dyDescent="0.25"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7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</row>
    <row r="824" spans="2:26" x14ac:dyDescent="0.25"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7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</row>
    <row r="825" spans="2:26" x14ac:dyDescent="0.25"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7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</row>
    <row r="826" spans="2:26" x14ac:dyDescent="0.25">
      <c r="B826" s="143"/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7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</row>
    <row r="827" spans="2:26" x14ac:dyDescent="0.25">
      <c r="B827" s="143"/>
      <c r="C827" s="143"/>
      <c r="D827" s="143"/>
      <c r="E827" s="143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7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</row>
    <row r="828" spans="2:26" x14ac:dyDescent="0.25">
      <c r="B828" s="143"/>
      <c r="C828" s="143"/>
      <c r="D828" s="143"/>
      <c r="E828" s="143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7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</row>
    <row r="829" spans="2:26" x14ac:dyDescent="0.25">
      <c r="B829" s="143"/>
      <c r="C829" s="143"/>
      <c r="D829" s="143"/>
      <c r="E829" s="143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7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</row>
    <row r="830" spans="2:26" x14ac:dyDescent="0.25">
      <c r="B830" s="143"/>
      <c r="C830" s="143"/>
      <c r="D830" s="143"/>
      <c r="E830" s="143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7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</row>
    <row r="831" spans="2:26" x14ac:dyDescent="0.25">
      <c r="B831" s="143"/>
      <c r="C831" s="143"/>
      <c r="D831" s="143"/>
      <c r="E831" s="143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7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</row>
    <row r="832" spans="2:26" x14ac:dyDescent="0.25">
      <c r="B832" s="143"/>
      <c r="C832" s="143"/>
      <c r="D832" s="143"/>
      <c r="E832" s="143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7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</row>
    <row r="833" spans="2:26" x14ac:dyDescent="0.25">
      <c r="B833" s="143"/>
      <c r="C833" s="143"/>
      <c r="D833" s="143"/>
      <c r="E833" s="143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7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</row>
    <row r="834" spans="2:26" x14ac:dyDescent="0.25">
      <c r="B834" s="143"/>
      <c r="C834" s="143"/>
      <c r="D834" s="143"/>
      <c r="E834" s="143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7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</row>
    <row r="835" spans="2:26" x14ac:dyDescent="0.25">
      <c r="B835" s="143"/>
      <c r="C835" s="143"/>
      <c r="D835" s="143"/>
      <c r="E835" s="143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7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</row>
    <row r="836" spans="2:26" x14ac:dyDescent="0.25">
      <c r="B836" s="143"/>
      <c r="C836" s="143"/>
      <c r="D836" s="143"/>
      <c r="E836" s="143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7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</row>
    <row r="837" spans="2:26" x14ac:dyDescent="0.25">
      <c r="B837" s="143"/>
      <c r="C837" s="143"/>
      <c r="D837" s="143"/>
      <c r="E837" s="143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7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</row>
    <row r="838" spans="2:26" x14ac:dyDescent="0.25"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7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</row>
    <row r="839" spans="2:26" x14ac:dyDescent="0.25">
      <c r="B839" s="143"/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7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</row>
    <row r="840" spans="2:26" x14ac:dyDescent="0.25">
      <c r="B840" s="143"/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7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</row>
    <row r="841" spans="2:26" x14ac:dyDescent="0.25">
      <c r="B841" s="143"/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7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</row>
    <row r="842" spans="2:26" x14ac:dyDescent="0.25"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7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</row>
    <row r="843" spans="2:26" x14ac:dyDescent="0.25">
      <c r="B843" s="143"/>
      <c r="C843" s="143"/>
      <c r="D843" s="143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7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</row>
    <row r="844" spans="2:26" x14ac:dyDescent="0.25">
      <c r="B844" s="143"/>
      <c r="C844" s="143"/>
      <c r="D844" s="143"/>
      <c r="E844" s="143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7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</row>
    <row r="845" spans="2:26" x14ac:dyDescent="0.25">
      <c r="B845" s="143"/>
      <c r="C845" s="143"/>
      <c r="D845" s="143"/>
      <c r="E845" s="143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7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</row>
    <row r="846" spans="2:26" x14ac:dyDescent="0.25">
      <c r="B846" s="143"/>
      <c r="C846" s="143"/>
      <c r="D846" s="143"/>
      <c r="E846" s="143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7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</row>
    <row r="847" spans="2:26" x14ac:dyDescent="0.25">
      <c r="B847" s="143"/>
      <c r="C847" s="143"/>
      <c r="D847" s="143"/>
      <c r="E847" s="143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7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</row>
    <row r="848" spans="2:26" x14ac:dyDescent="0.25">
      <c r="B848" s="143"/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7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</row>
    <row r="849" spans="2:26" x14ac:dyDescent="0.25">
      <c r="B849" s="143"/>
      <c r="C849" s="143"/>
      <c r="D849" s="143"/>
      <c r="E849" s="143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7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</row>
    <row r="850" spans="2:26" x14ac:dyDescent="0.25">
      <c r="B850" s="143"/>
      <c r="C850" s="143"/>
      <c r="D850" s="143"/>
      <c r="E850" s="143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7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</row>
    <row r="851" spans="2:26" x14ac:dyDescent="0.25">
      <c r="B851" s="143"/>
      <c r="C851" s="143"/>
      <c r="D851" s="143"/>
      <c r="E851" s="143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7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</row>
    <row r="852" spans="2:26" x14ac:dyDescent="0.25">
      <c r="B852" s="143"/>
      <c r="C852" s="143"/>
      <c r="D852" s="143"/>
      <c r="E852" s="143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7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</row>
    <row r="853" spans="2:26" x14ac:dyDescent="0.25">
      <c r="B853" s="143"/>
      <c r="C853" s="143"/>
      <c r="D853" s="143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7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</row>
    <row r="854" spans="2:26" x14ac:dyDescent="0.25">
      <c r="B854" s="143"/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7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</row>
    <row r="855" spans="2:26" x14ac:dyDescent="0.25">
      <c r="B855" s="143"/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7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</row>
    <row r="856" spans="2:26" x14ac:dyDescent="0.25">
      <c r="B856" s="143"/>
      <c r="C856" s="143"/>
      <c r="D856" s="143"/>
      <c r="E856" s="143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7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</row>
    <row r="857" spans="2:26" x14ac:dyDescent="0.25">
      <c r="B857" s="143"/>
      <c r="C857" s="143"/>
      <c r="D857" s="143"/>
      <c r="E857" s="143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7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</row>
    <row r="858" spans="2:26" x14ac:dyDescent="0.25">
      <c r="B858" s="143"/>
      <c r="C858" s="143"/>
      <c r="D858" s="143"/>
      <c r="E858" s="143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7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</row>
    <row r="859" spans="2:26" x14ac:dyDescent="0.25">
      <c r="B859" s="143"/>
      <c r="C859" s="143"/>
      <c r="D859" s="143"/>
      <c r="E859" s="143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7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</row>
    <row r="860" spans="2:26" x14ac:dyDescent="0.25">
      <c r="B860" s="143"/>
      <c r="C860" s="143"/>
      <c r="D860" s="143"/>
      <c r="E860" s="143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7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</row>
    <row r="861" spans="2:26" x14ac:dyDescent="0.25">
      <c r="B861" s="143"/>
      <c r="C861" s="143"/>
      <c r="D861" s="143"/>
      <c r="E861" s="143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7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</row>
    <row r="862" spans="2:26" x14ac:dyDescent="0.25">
      <c r="B862" s="143"/>
      <c r="C862" s="143"/>
      <c r="D862" s="143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7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</row>
    <row r="863" spans="2:26" x14ac:dyDescent="0.25">
      <c r="B863" s="143"/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7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</row>
    <row r="864" spans="2:26" x14ac:dyDescent="0.25">
      <c r="B864" s="143"/>
      <c r="C864" s="143"/>
      <c r="D864" s="143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7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</row>
    <row r="865" spans="2:26" x14ac:dyDescent="0.25">
      <c r="B865" s="143"/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7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</row>
    <row r="866" spans="2:26" x14ac:dyDescent="0.25">
      <c r="B866" s="143"/>
      <c r="C866" s="143"/>
      <c r="D866" s="143"/>
      <c r="E866" s="143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7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</row>
    <row r="867" spans="2:26" x14ac:dyDescent="0.25">
      <c r="B867" s="143"/>
      <c r="C867" s="143"/>
      <c r="D867" s="143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7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</row>
    <row r="868" spans="2:26" x14ac:dyDescent="0.25">
      <c r="B868" s="143"/>
      <c r="C868" s="143"/>
      <c r="D868" s="143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7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</row>
    <row r="869" spans="2:26" x14ac:dyDescent="0.25">
      <c r="B869" s="143"/>
      <c r="C869" s="143"/>
      <c r="D869" s="143"/>
      <c r="E869" s="143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7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</row>
    <row r="870" spans="2:26" x14ac:dyDescent="0.25">
      <c r="B870" s="143"/>
      <c r="C870" s="143"/>
      <c r="D870" s="143"/>
      <c r="E870" s="143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7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</row>
    <row r="871" spans="2:26" x14ac:dyDescent="0.25">
      <c r="B871" s="143"/>
      <c r="C871" s="143"/>
      <c r="D871" s="143"/>
      <c r="E871" s="143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7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</row>
    <row r="872" spans="2:26" x14ac:dyDescent="0.25">
      <c r="B872" s="143"/>
      <c r="C872" s="143"/>
      <c r="D872" s="143"/>
      <c r="E872" s="143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7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</row>
    <row r="873" spans="2:26" x14ac:dyDescent="0.25">
      <c r="B873" s="143"/>
      <c r="C873" s="143"/>
      <c r="D873" s="143"/>
      <c r="E873" s="143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7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</row>
    <row r="874" spans="2:26" x14ac:dyDescent="0.25">
      <c r="B874" s="143"/>
      <c r="C874" s="143"/>
      <c r="D874" s="143"/>
      <c r="E874" s="143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7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</row>
    <row r="875" spans="2:26" x14ac:dyDescent="0.25">
      <c r="B875" s="143"/>
      <c r="C875" s="143"/>
      <c r="D875" s="143"/>
      <c r="E875" s="143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7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</row>
    <row r="876" spans="2:26" x14ac:dyDescent="0.25">
      <c r="B876" s="143"/>
      <c r="C876" s="143"/>
      <c r="D876" s="143"/>
      <c r="E876" s="143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7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</row>
    <row r="877" spans="2:26" x14ac:dyDescent="0.25">
      <c r="B877" s="143"/>
      <c r="C877" s="143"/>
      <c r="D877" s="143"/>
      <c r="E877" s="143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7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</row>
    <row r="878" spans="2:26" x14ac:dyDescent="0.25">
      <c r="B878" s="143"/>
      <c r="C878" s="143"/>
      <c r="D878" s="143"/>
      <c r="E878" s="143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7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</row>
    <row r="879" spans="2:26" x14ac:dyDescent="0.25">
      <c r="B879" s="143"/>
      <c r="C879" s="143"/>
      <c r="D879" s="143"/>
      <c r="E879" s="143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7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</row>
    <row r="880" spans="2:26" x14ac:dyDescent="0.25">
      <c r="B880" s="143"/>
      <c r="C880" s="143"/>
      <c r="D880" s="143"/>
      <c r="E880" s="143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7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</row>
    <row r="881" spans="2:26" x14ac:dyDescent="0.25">
      <c r="B881" s="143"/>
      <c r="C881" s="143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7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</row>
    <row r="882" spans="2:26" x14ac:dyDescent="0.25">
      <c r="B882" s="143"/>
      <c r="C882" s="143"/>
      <c r="D882" s="143"/>
      <c r="E882" s="14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7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</row>
    <row r="883" spans="2:26" x14ac:dyDescent="0.25">
      <c r="B883" s="143"/>
      <c r="C883" s="143"/>
      <c r="D883" s="143"/>
      <c r="E883" s="143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7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</row>
    <row r="884" spans="2:26" x14ac:dyDescent="0.25">
      <c r="B884" s="143"/>
      <c r="C884" s="143"/>
      <c r="D884" s="143"/>
      <c r="E884" s="143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7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</row>
    <row r="885" spans="2:26" x14ac:dyDescent="0.25">
      <c r="B885" s="143"/>
      <c r="C885" s="143"/>
      <c r="D885" s="143"/>
      <c r="E885" s="143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7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</row>
    <row r="886" spans="2:26" x14ac:dyDescent="0.25">
      <c r="B886" s="143"/>
      <c r="C886" s="143"/>
      <c r="D886" s="143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7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</row>
    <row r="887" spans="2:26" x14ac:dyDescent="0.25">
      <c r="B887" s="143"/>
      <c r="C887" s="143"/>
      <c r="D887" s="143"/>
      <c r="E887" s="143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7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</row>
    <row r="888" spans="2:26" x14ac:dyDescent="0.25">
      <c r="B888" s="143"/>
      <c r="C888" s="143"/>
      <c r="D888" s="143"/>
      <c r="E888" s="143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7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</row>
    <row r="889" spans="2:26" x14ac:dyDescent="0.25">
      <c r="B889" s="143"/>
      <c r="C889" s="143"/>
      <c r="D889" s="143"/>
      <c r="E889" s="143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7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</row>
    <row r="890" spans="2:26" x14ac:dyDescent="0.25">
      <c r="B890" s="143"/>
      <c r="C890" s="143"/>
      <c r="D890" s="143"/>
      <c r="E890" s="143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7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</row>
    <row r="891" spans="2:26" x14ac:dyDescent="0.25">
      <c r="B891" s="143"/>
      <c r="C891" s="143"/>
      <c r="D891" s="143"/>
      <c r="E891" s="143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7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</row>
    <row r="892" spans="2:26" x14ac:dyDescent="0.25">
      <c r="B892" s="143"/>
      <c r="C892" s="143"/>
      <c r="D892" s="143"/>
      <c r="E892" s="143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7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</row>
    <row r="893" spans="2:26" x14ac:dyDescent="0.25">
      <c r="B893" s="143"/>
      <c r="C893" s="143"/>
      <c r="D893" s="143"/>
      <c r="E893" s="143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7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</row>
    <row r="894" spans="2:26" x14ac:dyDescent="0.25">
      <c r="B894" s="143"/>
      <c r="C894" s="143"/>
      <c r="D894" s="143"/>
      <c r="E894" s="143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7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</row>
    <row r="895" spans="2:26" x14ac:dyDescent="0.25">
      <c r="B895" s="143"/>
      <c r="C895" s="143"/>
      <c r="D895" s="143"/>
      <c r="E895" s="143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7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</row>
    <row r="896" spans="2:26" x14ac:dyDescent="0.25">
      <c r="B896" s="143"/>
      <c r="C896" s="143"/>
      <c r="D896" s="143"/>
      <c r="E896" s="143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7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</row>
    <row r="897" spans="2:26" x14ac:dyDescent="0.25">
      <c r="B897" s="143"/>
      <c r="C897" s="143"/>
      <c r="D897" s="143"/>
      <c r="E897" s="143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7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</row>
    <row r="898" spans="2:26" x14ac:dyDescent="0.25">
      <c r="B898" s="143"/>
      <c r="C898" s="143"/>
      <c r="D898" s="143"/>
      <c r="E898" s="143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7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</row>
    <row r="899" spans="2:26" x14ac:dyDescent="0.25">
      <c r="B899" s="143"/>
      <c r="C899" s="143"/>
      <c r="D899" s="143"/>
      <c r="E899" s="143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7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</row>
    <row r="900" spans="2:26" x14ac:dyDescent="0.25">
      <c r="B900" s="143"/>
      <c r="C900" s="143"/>
      <c r="D900" s="143"/>
      <c r="E900" s="143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7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</row>
    <row r="901" spans="2:26" x14ac:dyDescent="0.25">
      <c r="B901" s="143"/>
      <c r="C901" s="143"/>
      <c r="D901" s="143"/>
      <c r="E901" s="143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7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</row>
    <row r="902" spans="2:26" x14ac:dyDescent="0.25">
      <c r="B902" s="143"/>
      <c r="C902" s="143"/>
      <c r="D902" s="143"/>
      <c r="E902" s="143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7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</row>
    <row r="903" spans="2:26" x14ac:dyDescent="0.25">
      <c r="B903" s="143"/>
      <c r="C903" s="143"/>
      <c r="D903" s="143"/>
      <c r="E903" s="143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7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</row>
    <row r="904" spans="2:26" x14ac:dyDescent="0.25">
      <c r="B904" s="143"/>
      <c r="C904" s="143"/>
      <c r="D904" s="143"/>
      <c r="E904" s="143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7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</row>
    <row r="905" spans="2:26" x14ac:dyDescent="0.25">
      <c r="B905" s="143"/>
      <c r="C905" s="143"/>
      <c r="D905" s="143"/>
      <c r="E905" s="143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7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</row>
    <row r="906" spans="2:26" x14ac:dyDescent="0.25">
      <c r="B906" s="143"/>
      <c r="C906" s="143"/>
      <c r="D906" s="143"/>
      <c r="E906" s="143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7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</row>
    <row r="907" spans="2:26" x14ac:dyDescent="0.25">
      <c r="B907" s="143"/>
      <c r="C907" s="143"/>
      <c r="D907" s="143"/>
      <c r="E907" s="143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7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</row>
    <row r="908" spans="2:26" x14ac:dyDescent="0.25">
      <c r="B908" s="143"/>
      <c r="C908" s="143"/>
      <c r="D908" s="143"/>
      <c r="E908" s="143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7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</row>
    <row r="909" spans="2:26" x14ac:dyDescent="0.25">
      <c r="B909" s="143"/>
      <c r="C909" s="143"/>
      <c r="D909" s="143"/>
      <c r="E909" s="143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7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</row>
    <row r="910" spans="2:26" x14ac:dyDescent="0.25">
      <c r="B910" s="143"/>
      <c r="C910" s="143"/>
      <c r="D910" s="143"/>
      <c r="E910" s="143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7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</row>
    <row r="911" spans="2:26" x14ac:dyDescent="0.25">
      <c r="B911" s="143"/>
      <c r="C911" s="143"/>
      <c r="D911" s="143"/>
      <c r="E911" s="143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7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</row>
    <row r="912" spans="2:26" x14ac:dyDescent="0.25">
      <c r="B912" s="143"/>
      <c r="C912" s="143"/>
      <c r="D912" s="143"/>
      <c r="E912" s="143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7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</row>
    <row r="913" spans="2:26" x14ac:dyDescent="0.25">
      <c r="B913" s="143"/>
      <c r="C913" s="143"/>
      <c r="D913" s="143"/>
      <c r="E913" s="143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7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</row>
    <row r="914" spans="2:26" x14ac:dyDescent="0.25">
      <c r="B914" s="143"/>
      <c r="C914" s="143"/>
      <c r="D914" s="143"/>
      <c r="E914" s="143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7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</row>
    <row r="915" spans="2:26" x14ac:dyDescent="0.25">
      <c r="B915" s="143"/>
      <c r="C915" s="143"/>
      <c r="D915" s="143"/>
      <c r="E915" s="143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7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</row>
    <row r="916" spans="2:26" x14ac:dyDescent="0.25">
      <c r="B916" s="143"/>
      <c r="C916" s="143"/>
      <c r="D916" s="143"/>
      <c r="E916" s="143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7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</row>
    <row r="917" spans="2:26" x14ac:dyDescent="0.25">
      <c r="B917" s="143"/>
      <c r="C917" s="143"/>
      <c r="D917" s="143"/>
      <c r="E917" s="143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7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</row>
    <row r="918" spans="2:26" x14ac:dyDescent="0.25">
      <c r="B918" s="143"/>
      <c r="C918" s="143"/>
      <c r="D918" s="143"/>
      <c r="E918" s="143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7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</row>
    <row r="919" spans="2:26" x14ac:dyDescent="0.25">
      <c r="B919" s="143"/>
      <c r="C919" s="143"/>
      <c r="D919" s="143"/>
      <c r="E919" s="143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7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</row>
    <row r="920" spans="2:26" x14ac:dyDescent="0.25">
      <c r="B920" s="143"/>
      <c r="C920" s="143"/>
      <c r="D920" s="143"/>
      <c r="E920" s="143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7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</row>
    <row r="921" spans="2:26" x14ac:dyDescent="0.25">
      <c r="B921" s="143"/>
      <c r="C921" s="143"/>
      <c r="D921" s="143"/>
      <c r="E921" s="143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7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</row>
    <row r="922" spans="2:26" x14ac:dyDescent="0.25">
      <c r="B922" s="143"/>
      <c r="C922" s="143"/>
      <c r="D922" s="143"/>
      <c r="E922" s="143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7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</row>
    <row r="923" spans="2:26" x14ac:dyDescent="0.25">
      <c r="B923" s="143"/>
      <c r="C923" s="143"/>
      <c r="D923" s="143"/>
      <c r="E923" s="143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7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</row>
    <row r="924" spans="2:26" x14ac:dyDescent="0.25">
      <c r="B924" s="143"/>
      <c r="C924" s="143"/>
      <c r="D924" s="143"/>
      <c r="E924" s="143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147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</row>
    <row r="925" spans="2:26" x14ac:dyDescent="0.25">
      <c r="B925" s="143"/>
      <c r="C925" s="143"/>
      <c r="D925" s="143"/>
      <c r="E925" s="143"/>
      <c r="F925" s="143"/>
      <c r="G925" s="143"/>
      <c r="H925" s="143"/>
      <c r="I925" s="143"/>
      <c r="J925" s="143"/>
      <c r="K925" s="143"/>
      <c r="L925" s="143"/>
      <c r="M925" s="143"/>
      <c r="N925" s="143"/>
      <c r="O925" s="143"/>
      <c r="P925" s="147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</row>
    <row r="926" spans="2:26" x14ac:dyDescent="0.25">
      <c r="B926" s="143"/>
      <c r="C926" s="143"/>
      <c r="D926" s="143"/>
      <c r="E926" s="143"/>
      <c r="F926" s="143"/>
      <c r="G926" s="143"/>
      <c r="H926" s="143"/>
      <c r="I926" s="143"/>
      <c r="J926" s="143"/>
      <c r="K926" s="143"/>
      <c r="L926" s="143"/>
      <c r="M926" s="143"/>
      <c r="N926" s="143"/>
      <c r="O926" s="143"/>
      <c r="P926" s="147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</row>
    <row r="927" spans="2:26" x14ac:dyDescent="0.25">
      <c r="B927" s="143"/>
      <c r="C927" s="143"/>
      <c r="D927" s="143"/>
      <c r="E927" s="143"/>
      <c r="F927" s="143"/>
      <c r="G927" s="143"/>
      <c r="H927" s="143"/>
      <c r="I927" s="143"/>
      <c r="J927" s="143"/>
      <c r="K927" s="143"/>
      <c r="L927" s="143"/>
      <c r="M927" s="143"/>
      <c r="N927" s="143"/>
      <c r="O927" s="143"/>
      <c r="P927" s="147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</row>
    <row r="928" spans="2:26" x14ac:dyDescent="0.25">
      <c r="B928" s="143"/>
      <c r="C928" s="143"/>
      <c r="D928" s="143"/>
      <c r="E928" s="143"/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147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</row>
    <row r="929" spans="2:26" x14ac:dyDescent="0.25">
      <c r="B929" s="143"/>
      <c r="C929" s="143"/>
      <c r="D929" s="143"/>
      <c r="E929" s="143"/>
      <c r="F929" s="143"/>
      <c r="G929" s="143"/>
      <c r="H929" s="143"/>
      <c r="I929" s="143"/>
      <c r="J929" s="143"/>
      <c r="K929" s="143"/>
      <c r="L929" s="143"/>
      <c r="M929" s="143"/>
      <c r="N929" s="143"/>
      <c r="O929" s="143"/>
      <c r="P929" s="147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</row>
    <row r="930" spans="2:26" x14ac:dyDescent="0.25">
      <c r="B930" s="143"/>
      <c r="C930" s="143"/>
      <c r="D930" s="143"/>
      <c r="E930" s="143"/>
      <c r="F930" s="143"/>
      <c r="G930" s="143"/>
      <c r="H930" s="143"/>
      <c r="I930" s="143"/>
      <c r="J930" s="143"/>
      <c r="K930" s="143"/>
      <c r="L930" s="143"/>
      <c r="M930" s="143"/>
      <c r="N930" s="143"/>
      <c r="O930" s="143"/>
      <c r="P930" s="147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</row>
    <row r="931" spans="2:26" x14ac:dyDescent="0.25">
      <c r="B931" s="143"/>
      <c r="C931" s="143"/>
      <c r="D931" s="143"/>
      <c r="E931" s="143"/>
      <c r="F931" s="143"/>
      <c r="G931" s="143"/>
      <c r="H931" s="143"/>
      <c r="I931" s="143"/>
      <c r="J931" s="143"/>
      <c r="K931" s="143"/>
      <c r="L931" s="143"/>
      <c r="M931" s="143"/>
      <c r="N931" s="143"/>
      <c r="O931" s="143"/>
      <c r="P931" s="147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</row>
    <row r="932" spans="2:26" x14ac:dyDescent="0.25">
      <c r="B932" s="143"/>
      <c r="C932" s="143"/>
      <c r="D932" s="143"/>
      <c r="E932" s="143"/>
      <c r="F932" s="143"/>
      <c r="G932" s="143"/>
      <c r="H932" s="143"/>
      <c r="I932" s="143"/>
      <c r="J932" s="143"/>
      <c r="K932" s="143"/>
      <c r="L932" s="143"/>
      <c r="M932" s="143"/>
      <c r="N932" s="143"/>
      <c r="O932" s="143"/>
      <c r="P932" s="147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</row>
    <row r="933" spans="2:26" x14ac:dyDescent="0.25">
      <c r="B933" s="143"/>
      <c r="C933" s="143"/>
      <c r="D933" s="143"/>
      <c r="E933" s="143"/>
      <c r="F933" s="143"/>
      <c r="G933" s="143"/>
      <c r="H933" s="143"/>
      <c r="I933" s="143"/>
      <c r="J933" s="143"/>
      <c r="K933" s="143"/>
      <c r="L933" s="143"/>
      <c r="M933" s="143"/>
      <c r="N933" s="143"/>
      <c r="O933" s="143"/>
      <c r="P933" s="147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</row>
    <row r="934" spans="2:26" x14ac:dyDescent="0.25">
      <c r="B934" s="143"/>
      <c r="C934" s="143"/>
      <c r="D934" s="143"/>
      <c r="E934" s="143"/>
      <c r="F934" s="143"/>
      <c r="G934" s="143"/>
      <c r="H934" s="143"/>
      <c r="I934" s="143"/>
      <c r="J934" s="143"/>
      <c r="K934" s="143"/>
      <c r="L934" s="143"/>
      <c r="M934" s="143"/>
      <c r="N934" s="143"/>
      <c r="O934" s="143"/>
      <c r="P934" s="147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</row>
    <row r="935" spans="2:26" x14ac:dyDescent="0.25">
      <c r="B935" s="143"/>
      <c r="C935" s="143"/>
      <c r="D935" s="143"/>
      <c r="E935" s="143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  <c r="P935" s="147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</row>
    <row r="936" spans="2:26" x14ac:dyDescent="0.25">
      <c r="B936" s="143"/>
      <c r="C936" s="143"/>
      <c r="D936" s="143"/>
      <c r="E936" s="143"/>
      <c r="F936" s="143"/>
      <c r="G936" s="143"/>
      <c r="H936" s="143"/>
      <c r="I936" s="143"/>
      <c r="J936" s="143"/>
      <c r="K936" s="143"/>
      <c r="L936" s="143"/>
      <c r="M936" s="143"/>
      <c r="N936" s="143"/>
      <c r="O936" s="143"/>
      <c r="P936" s="147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</row>
    <row r="937" spans="2:26" x14ac:dyDescent="0.25">
      <c r="B937" s="143"/>
      <c r="C937" s="143"/>
      <c r="D937" s="143"/>
      <c r="E937" s="143"/>
      <c r="F937" s="143"/>
      <c r="G937" s="143"/>
      <c r="H937" s="143"/>
      <c r="I937" s="143"/>
      <c r="J937" s="143"/>
      <c r="K937" s="143"/>
      <c r="L937" s="143"/>
      <c r="M937" s="143"/>
      <c r="N937" s="143"/>
      <c r="O937" s="143"/>
      <c r="P937" s="147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</row>
    <row r="938" spans="2:26" x14ac:dyDescent="0.25">
      <c r="B938" s="143"/>
      <c r="C938" s="143"/>
      <c r="D938" s="143"/>
      <c r="E938" s="143"/>
      <c r="F938" s="143"/>
      <c r="G938" s="143"/>
      <c r="H938" s="143"/>
      <c r="I938" s="143"/>
      <c r="J938" s="143"/>
      <c r="K938" s="143"/>
      <c r="L938" s="143"/>
      <c r="M938" s="143"/>
      <c r="N938" s="143"/>
      <c r="O938" s="143"/>
      <c r="P938" s="147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</row>
    <row r="939" spans="2:26" x14ac:dyDescent="0.25">
      <c r="B939" s="143"/>
      <c r="C939" s="143"/>
      <c r="D939" s="143"/>
      <c r="E939" s="143"/>
      <c r="F939" s="143"/>
      <c r="G939" s="143"/>
      <c r="H939" s="143"/>
      <c r="I939" s="143"/>
      <c r="J939" s="143"/>
      <c r="K939" s="143"/>
      <c r="L939" s="143"/>
      <c r="M939" s="143"/>
      <c r="N939" s="143"/>
      <c r="O939" s="143"/>
      <c r="P939" s="147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</row>
    <row r="940" spans="2:26" x14ac:dyDescent="0.25">
      <c r="B940" s="143"/>
      <c r="C940" s="143"/>
      <c r="D940" s="143"/>
      <c r="E940" s="143"/>
      <c r="F940" s="143"/>
      <c r="G940" s="143"/>
      <c r="H940" s="143"/>
      <c r="I940" s="143"/>
      <c r="J940" s="143"/>
      <c r="K940" s="143"/>
      <c r="L940" s="143"/>
      <c r="M940" s="143"/>
      <c r="N940" s="143"/>
      <c r="O940" s="143"/>
      <c r="P940" s="147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</row>
    <row r="941" spans="2:26" x14ac:dyDescent="0.25">
      <c r="B941" s="143"/>
      <c r="C941" s="143"/>
      <c r="D941" s="143"/>
      <c r="E941" s="143"/>
      <c r="F941" s="143"/>
      <c r="G941" s="143"/>
      <c r="H941" s="143"/>
      <c r="I941" s="143"/>
      <c r="J941" s="143"/>
      <c r="K941" s="143"/>
      <c r="L941" s="143"/>
      <c r="M941" s="143"/>
      <c r="N941" s="143"/>
      <c r="O941" s="143"/>
      <c r="P941" s="147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</row>
    <row r="942" spans="2:26" x14ac:dyDescent="0.25">
      <c r="B942" s="143"/>
      <c r="C942" s="143"/>
      <c r="D942" s="143"/>
      <c r="E942" s="143"/>
      <c r="F942" s="143"/>
      <c r="G942" s="143"/>
      <c r="H942" s="143"/>
      <c r="I942" s="143"/>
      <c r="J942" s="143"/>
      <c r="K942" s="143"/>
      <c r="L942" s="143"/>
      <c r="M942" s="143"/>
      <c r="N942" s="143"/>
      <c r="O942" s="143"/>
      <c r="P942" s="147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</row>
    <row r="943" spans="2:26" x14ac:dyDescent="0.25">
      <c r="B943" s="143"/>
      <c r="C943" s="143"/>
      <c r="D943" s="143"/>
      <c r="E943" s="143"/>
      <c r="F943" s="143"/>
      <c r="G943" s="143"/>
      <c r="H943" s="143"/>
      <c r="I943" s="143"/>
      <c r="J943" s="143"/>
      <c r="K943" s="143"/>
      <c r="L943" s="143"/>
      <c r="M943" s="143"/>
      <c r="N943" s="143"/>
      <c r="O943" s="143"/>
      <c r="P943" s="147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</row>
    <row r="944" spans="2:26" x14ac:dyDescent="0.25">
      <c r="B944" s="143"/>
      <c r="C944" s="143"/>
      <c r="D944" s="143"/>
      <c r="E944" s="143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147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</row>
    <row r="945" spans="2:26" x14ac:dyDescent="0.25">
      <c r="B945" s="143"/>
      <c r="C945" s="143"/>
      <c r="D945" s="143"/>
      <c r="E945" s="143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147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</row>
    <row r="946" spans="2:26" x14ac:dyDescent="0.25">
      <c r="B946" s="143"/>
      <c r="C946" s="143"/>
      <c r="D946" s="143"/>
      <c r="E946" s="143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147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</row>
    <row r="947" spans="2:26" x14ac:dyDescent="0.25">
      <c r="B947" s="143"/>
      <c r="C947" s="143"/>
      <c r="D947" s="143"/>
      <c r="E947" s="143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147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</row>
    <row r="948" spans="2:26" x14ac:dyDescent="0.25">
      <c r="B948" s="143"/>
      <c r="C948" s="143"/>
      <c r="D948" s="143"/>
      <c r="E948" s="143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147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</row>
    <row r="949" spans="2:26" x14ac:dyDescent="0.25">
      <c r="B949" s="143"/>
      <c r="C949" s="143"/>
      <c r="D949" s="143"/>
      <c r="E949" s="143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147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</row>
    <row r="950" spans="2:26" x14ac:dyDescent="0.25">
      <c r="B950" s="143"/>
      <c r="C950" s="143"/>
      <c r="D950" s="143"/>
      <c r="E950" s="143"/>
      <c r="F950" s="143"/>
      <c r="G950" s="143"/>
      <c r="H950" s="143"/>
      <c r="I950" s="143"/>
      <c r="J950" s="143"/>
      <c r="K950" s="143"/>
      <c r="L950" s="143"/>
      <c r="M950" s="143"/>
      <c r="N950" s="143"/>
      <c r="O950" s="143"/>
      <c r="P950" s="147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</row>
    <row r="951" spans="2:26" x14ac:dyDescent="0.25">
      <c r="B951" s="143"/>
      <c r="C951" s="143"/>
      <c r="D951" s="143"/>
      <c r="E951" s="143"/>
      <c r="F951" s="143"/>
      <c r="G951" s="143"/>
      <c r="H951" s="143"/>
      <c r="I951" s="143"/>
      <c r="J951" s="143"/>
      <c r="K951" s="143"/>
      <c r="L951" s="143"/>
      <c r="M951" s="143"/>
      <c r="N951" s="143"/>
      <c r="O951" s="143"/>
      <c r="P951" s="147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</row>
    <row r="952" spans="2:26" x14ac:dyDescent="0.25">
      <c r="B952" s="143"/>
      <c r="C952" s="143"/>
      <c r="D952" s="143"/>
      <c r="E952" s="143"/>
      <c r="F952" s="143"/>
      <c r="G952" s="143"/>
      <c r="H952" s="143"/>
      <c r="I952" s="143"/>
      <c r="J952" s="143"/>
      <c r="K952" s="143"/>
      <c r="L952" s="143"/>
      <c r="M952" s="143"/>
      <c r="N952" s="143"/>
      <c r="O952" s="143"/>
      <c r="P952" s="147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</row>
    <row r="953" spans="2:26" x14ac:dyDescent="0.25">
      <c r="B953" s="143"/>
      <c r="C953" s="143"/>
      <c r="D953" s="143"/>
      <c r="E953" s="143"/>
      <c r="F953" s="143"/>
      <c r="G953" s="143"/>
      <c r="H953" s="143"/>
      <c r="I953" s="143"/>
      <c r="J953" s="143"/>
      <c r="K953" s="143"/>
      <c r="L953" s="143"/>
      <c r="M953" s="143"/>
      <c r="N953" s="143"/>
      <c r="O953" s="143"/>
      <c r="P953" s="147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</row>
    <row r="954" spans="2:26" x14ac:dyDescent="0.25">
      <c r="B954" s="143"/>
      <c r="C954" s="143"/>
      <c r="D954" s="143"/>
      <c r="E954" s="143"/>
      <c r="F954" s="143"/>
      <c r="G954" s="143"/>
      <c r="H954" s="143"/>
      <c r="I954" s="143"/>
      <c r="J954" s="143"/>
      <c r="K954" s="143"/>
      <c r="L954" s="143"/>
      <c r="M954" s="143"/>
      <c r="N954" s="143"/>
      <c r="O954" s="143"/>
      <c r="P954" s="147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</row>
    <row r="955" spans="2:26" x14ac:dyDescent="0.25">
      <c r="B955" s="143"/>
      <c r="C955" s="143"/>
      <c r="D955" s="143"/>
      <c r="E955" s="143"/>
      <c r="F955" s="143"/>
      <c r="G955" s="143"/>
      <c r="H955" s="143"/>
      <c r="I955" s="143"/>
      <c r="J955" s="143"/>
      <c r="K955" s="143"/>
      <c r="L955" s="143"/>
      <c r="M955" s="143"/>
      <c r="N955" s="143"/>
      <c r="O955" s="143"/>
      <c r="P955" s="147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</row>
    <row r="956" spans="2:26" x14ac:dyDescent="0.25">
      <c r="B956" s="143"/>
      <c r="C956" s="143"/>
      <c r="D956" s="143"/>
      <c r="E956" s="143"/>
      <c r="F956" s="143"/>
      <c r="G956" s="143"/>
      <c r="H956" s="143"/>
      <c r="I956" s="143"/>
      <c r="J956" s="143"/>
      <c r="K956" s="143"/>
      <c r="L956" s="143"/>
      <c r="M956" s="143"/>
      <c r="N956" s="143"/>
      <c r="O956" s="143"/>
      <c r="P956" s="147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</row>
    <row r="957" spans="2:26" x14ac:dyDescent="0.25">
      <c r="B957" s="143"/>
      <c r="C957" s="143"/>
      <c r="D957" s="143"/>
      <c r="E957" s="143"/>
      <c r="F957" s="143"/>
      <c r="G957" s="143"/>
      <c r="H957" s="143"/>
      <c r="I957" s="143"/>
      <c r="J957" s="143"/>
      <c r="K957" s="143"/>
      <c r="L957" s="143"/>
      <c r="M957" s="143"/>
      <c r="N957" s="143"/>
      <c r="O957" s="143"/>
      <c r="P957" s="147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</row>
    <row r="958" spans="2:26" x14ac:dyDescent="0.25">
      <c r="B958" s="143"/>
      <c r="C958" s="143"/>
      <c r="D958" s="143"/>
      <c r="E958" s="143"/>
      <c r="F958" s="143"/>
      <c r="G958" s="143"/>
      <c r="H958" s="143"/>
      <c r="I958" s="143"/>
      <c r="J958" s="143"/>
      <c r="K958" s="143"/>
      <c r="L958" s="143"/>
      <c r="M958" s="143"/>
      <c r="N958" s="143"/>
      <c r="O958" s="143"/>
      <c r="P958" s="147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</row>
    <row r="959" spans="2:26" x14ac:dyDescent="0.25">
      <c r="B959" s="143"/>
      <c r="C959" s="143"/>
      <c r="D959" s="143"/>
      <c r="E959" s="143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  <c r="P959" s="147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</row>
    <row r="960" spans="2:26" x14ac:dyDescent="0.25">
      <c r="B960" s="143"/>
      <c r="C960" s="143"/>
      <c r="D960" s="143"/>
      <c r="E960" s="143"/>
      <c r="F960" s="143"/>
      <c r="G960" s="143"/>
      <c r="H960" s="143"/>
      <c r="I960" s="143"/>
      <c r="J960" s="143"/>
      <c r="K960" s="143"/>
      <c r="L960" s="143"/>
      <c r="M960" s="143"/>
      <c r="N960" s="143"/>
      <c r="O960" s="143"/>
      <c r="P960" s="147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</row>
    <row r="961" spans="2:26" x14ac:dyDescent="0.25">
      <c r="B961" s="143"/>
      <c r="C961" s="143"/>
      <c r="D961" s="143"/>
      <c r="E961" s="143"/>
      <c r="F961" s="143"/>
      <c r="G961" s="143"/>
      <c r="H961" s="143"/>
      <c r="I961" s="143"/>
      <c r="J961" s="143"/>
      <c r="K961" s="143"/>
      <c r="L961" s="143"/>
      <c r="M961" s="143"/>
      <c r="N961" s="143"/>
      <c r="O961" s="143"/>
      <c r="P961" s="147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</row>
    <row r="962" spans="2:26" x14ac:dyDescent="0.25">
      <c r="B962" s="143"/>
      <c r="C962" s="143"/>
      <c r="D962" s="143"/>
      <c r="E962" s="143"/>
      <c r="F962" s="143"/>
      <c r="G962" s="143"/>
      <c r="H962" s="143"/>
      <c r="I962" s="143"/>
      <c r="J962" s="143"/>
      <c r="K962" s="143"/>
      <c r="L962" s="143"/>
      <c r="M962" s="143"/>
      <c r="N962" s="143"/>
      <c r="O962" s="143"/>
      <c r="P962" s="147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</row>
    <row r="963" spans="2:26" x14ac:dyDescent="0.25">
      <c r="B963" s="143"/>
      <c r="C963" s="143"/>
      <c r="D963" s="143"/>
      <c r="E963" s="143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7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</row>
    <row r="964" spans="2:26" x14ac:dyDescent="0.25">
      <c r="B964" s="143"/>
      <c r="C964" s="143"/>
      <c r="D964" s="143"/>
      <c r="E964" s="143"/>
      <c r="F964" s="143"/>
      <c r="G964" s="143"/>
      <c r="H964" s="143"/>
      <c r="I964" s="143"/>
      <c r="J964" s="143"/>
      <c r="K964" s="143"/>
      <c r="L964" s="143"/>
      <c r="M964" s="143"/>
      <c r="N964" s="143"/>
      <c r="O964" s="143"/>
      <c r="P964" s="147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</row>
    <row r="965" spans="2:26" x14ac:dyDescent="0.25">
      <c r="B965" s="143"/>
      <c r="C965" s="143"/>
      <c r="D965" s="143"/>
      <c r="E965" s="143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147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</row>
    <row r="966" spans="2:26" x14ac:dyDescent="0.25">
      <c r="B966" s="143"/>
      <c r="C966" s="143"/>
      <c r="D966" s="143"/>
      <c r="E966" s="143"/>
      <c r="F966" s="143"/>
      <c r="G966" s="143"/>
      <c r="H966" s="143"/>
      <c r="I966" s="143"/>
      <c r="J966" s="143"/>
      <c r="K966" s="143"/>
      <c r="L966" s="143"/>
      <c r="M966" s="143"/>
      <c r="N966" s="143"/>
      <c r="O966" s="143"/>
      <c r="P966" s="147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</row>
    <row r="967" spans="2:26" x14ac:dyDescent="0.25">
      <c r="B967" s="143"/>
      <c r="C967" s="143"/>
      <c r="D967" s="143"/>
      <c r="E967" s="143"/>
      <c r="F967" s="143"/>
      <c r="G967" s="143"/>
      <c r="H967" s="143"/>
      <c r="I967" s="143"/>
      <c r="J967" s="143"/>
      <c r="K967" s="143"/>
      <c r="L967" s="143"/>
      <c r="M967" s="143"/>
      <c r="N967" s="143"/>
      <c r="O967" s="143"/>
      <c r="P967" s="147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</row>
    <row r="968" spans="2:26" x14ac:dyDescent="0.25">
      <c r="B968" s="143"/>
      <c r="C968" s="143"/>
      <c r="D968" s="143"/>
      <c r="E968" s="143"/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147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</row>
    <row r="969" spans="2:26" x14ac:dyDescent="0.25">
      <c r="B969" s="143"/>
      <c r="C969" s="143"/>
      <c r="D969" s="143"/>
      <c r="E969" s="143"/>
      <c r="F969" s="143"/>
      <c r="G969" s="143"/>
      <c r="H969" s="143"/>
      <c r="I969" s="143"/>
      <c r="J969" s="143"/>
      <c r="K969" s="143"/>
      <c r="L969" s="143"/>
      <c r="M969" s="143"/>
      <c r="N969" s="143"/>
      <c r="O969" s="143"/>
      <c r="P969" s="147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</row>
    <row r="970" spans="2:26" x14ac:dyDescent="0.25">
      <c r="B970" s="143"/>
      <c r="C970" s="143"/>
      <c r="D970" s="143"/>
      <c r="E970" s="143"/>
      <c r="F970" s="143"/>
      <c r="G970" s="143"/>
      <c r="H970" s="143"/>
      <c r="I970" s="143"/>
      <c r="J970" s="143"/>
      <c r="K970" s="143"/>
      <c r="L970" s="143"/>
      <c r="M970" s="143"/>
      <c r="N970" s="143"/>
      <c r="O970" s="143"/>
      <c r="P970" s="147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</row>
    <row r="971" spans="2:26" x14ac:dyDescent="0.25">
      <c r="B971" s="143"/>
      <c r="C971" s="143"/>
      <c r="D971" s="143"/>
      <c r="E971" s="143"/>
      <c r="F971" s="143"/>
      <c r="G971" s="143"/>
      <c r="H971" s="143"/>
      <c r="I971" s="143"/>
      <c r="J971" s="143"/>
      <c r="K971" s="143"/>
      <c r="L971" s="143"/>
      <c r="M971" s="143"/>
      <c r="N971" s="143"/>
      <c r="O971" s="143"/>
      <c r="P971" s="147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</row>
    <row r="972" spans="2:26" x14ac:dyDescent="0.25">
      <c r="B972" s="143"/>
      <c r="C972" s="143"/>
      <c r="D972" s="143"/>
      <c r="E972" s="143"/>
      <c r="F972" s="143"/>
      <c r="G972" s="143"/>
      <c r="H972" s="143"/>
      <c r="I972" s="143"/>
      <c r="J972" s="143"/>
      <c r="K972" s="143"/>
      <c r="L972" s="143"/>
      <c r="M972" s="143"/>
      <c r="N972" s="143"/>
      <c r="O972" s="143"/>
      <c r="P972" s="147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</row>
    <row r="973" spans="2:26" x14ac:dyDescent="0.25">
      <c r="B973" s="143"/>
      <c r="C973" s="143"/>
      <c r="D973" s="143"/>
      <c r="E973" s="143"/>
      <c r="F973" s="143"/>
      <c r="G973" s="143"/>
      <c r="H973" s="143"/>
      <c r="I973" s="143"/>
      <c r="J973" s="143"/>
      <c r="K973" s="143"/>
      <c r="L973" s="143"/>
      <c r="M973" s="143"/>
      <c r="N973" s="143"/>
      <c r="O973" s="143"/>
      <c r="P973" s="147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</row>
    <row r="974" spans="2:26" x14ac:dyDescent="0.25">
      <c r="B974" s="143"/>
      <c r="C974" s="143"/>
      <c r="D974" s="143"/>
      <c r="E974" s="143"/>
      <c r="F974" s="143"/>
      <c r="G974" s="143"/>
      <c r="H974" s="143"/>
      <c r="I974" s="143"/>
      <c r="J974" s="143"/>
      <c r="K974" s="143"/>
      <c r="L974" s="143"/>
      <c r="M974" s="143"/>
      <c r="N974" s="143"/>
      <c r="O974" s="143"/>
      <c r="P974" s="147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</row>
    <row r="975" spans="2:26" x14ac:dyDescent="0.25">
      <c r="B975" s="143"/>
      <c r="C975" s="143"/>
      <c r="D975" s="143"/>
      <c r="E975" s="143"/>
      <c r="F975" s="143"/>
      <c r="G975" s="143"/>
      <c r="H975" s="143"/>
      <c r="I975" s="143"/>
      <c r="J975" s="143"/>
      <c r="K975" s="143"/>
      <c r="L975" s="143"/>
      <c r="M975" s="143"/>
      <c r="N975" s="143"/>
      <c r="O975" s="143"/>
      <c r="P975" s="147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</row>
    <row r="976" spans="2:26" x14ac:dyDescent="0.25">
      <c r="B976" s="143"/>
      <c r="C976" s="143"/>
      <c r="D976" s="143"/>
      <c r="E976" s="143"/>
      <c r="F976" s="143"/>
      <c r="G976" s="143"/>
      <c r="H976" s="143"/>
      <c r="I976" s="143"/>
      <c r="J976" s="143"/>
      <c r="K976" s="143"/>
      <c r="L976" s="143"/>
      <c r="M976" s="143"/>
      <c r="N976" s="143"/>
      <c r="O976" s="143"/>
      <c r="P976" s="147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</row>
    <row r="977" spans="2:26" x14ac:dyDescent="0.25">
      <c r="B977" s="143"/>
      <c r="C977" s="143"/>
      <c r="D977" s="143"/>
      <c r="E977" s="143"/>
      <c r="F977" s="143"/>
      <c r="G977" s="143"/>
      <c r="H977" s="143"/>
      <c r="I977" s="143"/>
      <c r="J977" s="143"/>
      <c r="K977" s="143"/>
      <c r="L977" s="143"/>
      <c r="M977" s="143"/>
      <c r="N977" s="143"/>
      <c r="O977" s="143"/>
      <c r="P977" s="147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</row>
    <row r="978" spans="2:26" x14ac:dyDescent="0.25">
      <c r="B978" s="143"/>
      <c r="C978" s="143"/>
      <c r="D978" s="143"/>
      <c r="E978" s="143"/>
      <c r="F978" s="143"/>
      <c r="G978" s="143"/>
      <c r="H978" s="143"/>
      <c r="I978" s="143"/>
      <c r="J978" s="143"/>
      <c r="K978" s="143"/>
      <c r="L978" s="143"/>
      <c r="M978" s="143"/>
      <c r="N978" s="143"/>
      <c r="O978" s="143"/>
      <c r="P978" s="147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</row>
    <row r="979" spans="2:26" x14ac:dyDescent="0.25">
      <c r="B979" s="143"/>
      <c r="C979" s="143"/>
      <c r="D979" s="143"/>
      <c r="E979" s="143"/>
      <c r="F979" s="143"/>
      <c r="G979" s="143"/>
      <c r="H979" s="143"/>
      <c r="I979" s="143"/>
      <c r="J979" s="143"/>
      <c r="K979" s="143"/>
      <c r="L979" s="143"/>
      <c r="M979" s="143"/>
      <c r="N979" s="143"/>
      <c r="O979" s="143"/>
      <c r="P979" s="147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</row>
    <row r="980" spans="2:26" x14ac:dyDescent="0.25">
      <c r="B980" s="143"/>
      <c r="C980" s="143"/>
      <c r="D980" s="143"/>
      <c r="E980" s="143"/>
      <c r="F980" s="143"/>
      <c r="G980" s="143"/>
      <c r="H980" s="143"/>
      <c r="I980" s="143"/>
      <c r="J980" s="143"/>
      <c r="K980" s="143"/>
      <c r="L980" s="143"/>
      <c r="M980" s="143"/>
      <c r="N980" s="143"/>
      <c r="O980" s="143"/>
      <c r="P980" s="147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</row>
    <row r="981" spans="2:26" x14ac:dyDescent="0.25">
      <c r="B981" s="143"/>
      <c r="C981" s="143"/>
      <c r="D981" s="143"/>
      <c r="E981" s="143"/>
      <c r="F981" s="143"/>
      <c r="G981" s="143"/>
      <c r="H981" s="143"/>
      <c r="I981" s="143"/>
      <c r="J981" s="143"/>
      <c r="K981" s="143"/>
      <c r="L981" s="143"/>
      <c r="M981" s="143"/>
      <c r="N981" s="143"/>
      <c r="O981" s="143"/>
      <c r="P981" s="147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</row>
    <row r="982" spans="2:26" x14ac:dyDescent="0.25">
      <c r="B982" s="143"/>
      <c r="C982" s="143"/>
      <c r="D982" s="143"/>
      <c r="E982" s="143"/>
      <c r="F982" s="143"/>
      <c r="G982" s="143"/>
      <c r="H982" s="143"/>
      <c r="I982" s="143"/>
      <c r="J982" s="143"/>
      <c r="K982" s="143"/>
      <c r="L982" s="143"/>
      <c r="M982" s="143"/>
      <c r="N982" s="143"/>
      <c r="O982" s="143"/>
      <c r="P982" s="147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</row>
    <row r="983" spans="2:26" x14ac:dyDescent="0.25">
      <c r="B983" s="143"/>
      <c r="C983" s="143"/>
      <c r="D983" s="143"/>
      <c r="E983" s="143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  <c r="P983" s="147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</row>
    <row r="984" spans="2:26" x14ac:dyDescent="0.25">
      <c r="B984" s="143"/>
      <c r="C984" s="143"/>
      <c r="D984" s="143"/>
      <c r="E984" s="143"/>
      <c r="F984" s="143"/>
      <c r="G984" s="143"/>
      <c r="H984" s="143"/>
      <c r="I984" s="143"/>
      <c r="J984" s="143"/>
      <c r="K984" s="143"/>
      <c r="L984" s="143"/>
      <c r="M984" s="143"/>
      <c r="N984" s="143"/>
      <c r="O984" s="143"/>
      <c r="P984" s="147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</row>
    <row r="985" spans="2:26" x14ac:dyDescent="0.25">
      <c r="B985" s="143"/>
      <c r="C985" s="143"/>
      <c r="D985" s="143"/>
      <c r="E985" s="143"/>
      <c r="F985" s="143"/>
      <c r="G985" s="143"/>
      <c r="H985" s="143"/>
      <c r="I985" s="143"/>
      <c r="J985" s="143"/>
      <c r="K985" s="143"/>
      <c r="L985" s="143"/>
      <c r="M985" s="143"/>
      <c r="N985" s="143"/>
      <c r="O985" s="143"/>
      <c r="P985" s="147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</row>
    <row r="986" spans="2:26" x14ac:dyDescent="0.25">
      <c r="B986" s="143"/>
      <c r="C986" s="143"/>
      <c r="D986" s="143"/>
      <c r="E986" s="143"/>
      <c r="F986" s="143"/>
      <c r="G986" s="143"/>
      <c r="H986" s="143"/>
      <c r="I986" s="143"/>
      <c r="J986" s="143"/>
      <c r="K986" s="143"/>
      <c r="L986" s="143"/>
      <c r="M986" s="143"/>
      <c r="N986" s="143"/>
      <c r="O986" s="143"/>
      <c r="P986" s="147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</row>
    <row r="987" spans="2:26" x14ac:dyDescent="0.25">
      <c r="B987" s="143"/>
      <c r="C987" s="143"/>
      <c r="D987" s="143"/>
      <c r="E987" s="143"/>
      <c r="F987" s="143"/>
      <c r="G987" s="143"/>
      <c r="H987" s="143"/>
      <c r="I987" s="143"/>
      <c r="J987" s="143"/>
      <c r="K987" s="143"/>
      <c r="L987" s="143"/>
      <c r="M987" s="143"/>
      <c r="N987" s="143"/>
      <c r="O987" s="143"/>
      <c r="P987" s="147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</row>
    <row r="988" spans="2:26" x14ac:dyDescent="0.25">
      <c r="B988" s="143"/>
      <c r="C988" s="143"/>
      <c r="D988" s="143"/>
      <c r="E988" s="143"/>
      <c r="F988" s="143"/>
      <c r="G988" s="143"/>
      <c r="H988" s="143"/>
      <c r="I988" s="143"/>
      <c r="J988" s="143"/>
      <c r="K988" s="143"/>
      <c r="L988" s="143"/>
      <c r="M988" s="143"/>
      <c r="N988" s="143"/>
      <c r="O988" s="143"/>
      <c r="P988" s="147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</row>
    <row r="989" spans="2:26" x14ac:dyDescent="0.25">
      <c r="B989" s="143"/>
      <c r="C989" s="143"/>
      <c r="D989" s="143"/>
      <c r="E989" s="143"/>
      <c r="F989" s="143"/>
      <c r="G989" s="143"/>
      <c r="H989" s="143"/>
      <c r="I989" s="143"/>
      <c r="J989" s="143"/>
      <c r="K989" s="143"/>
      <c r="L989" s="143"/>
      <c r="M989" s="143"/>
      <c r="N989" s="143"/>
      <c r="O989" s="143"/>
      <c r="P989" s="147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</row>
    <row r="990" spans="2:26" x14ac:dyDescent="0.25">
      <c r="B990" s="143"/>
      <c r="C990" s="143"/>
      <c r="D990" s="143"/>
      <c r="E990" s="143"/>
      <c r="F990" s="143"/>
      <c r="G990" s="143"/>
      <c r="H990" s="143"/>
      <c r="I990" s="143"/>
      <c r="J990" s="143"/>
      <c r="K990" s="143"/>
      <c r="L990" s="143"/>
      <c r="M990" s="143"/>
      <c r="N990" s="143"/>
      <c r="O990" s="143"/>
      <c r="P990" s="147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</row>
    <row r="991" spans="2:26" x14ac:dyDescent="0.25">
      <c r="B991" s="143"/>
      <c r="C991" s="143"/>
      <c r="D991" s="143"/>
      <c r="E991" s="143"/>
      <c r="F991" s="143"/>
      <c r="G991" s="143"/>
      <c r="H991" s="143"/>
      <c r="I991" s="143"/>
      <c r="J991" s="143"/>
      <c r="K991" s="143"/>
      <c r="L991" s="143"/>
      <c r="M991" s="143"/>
      <c r="N991" s="143"/>
      <c r="O991" s="143"/>
      <c r="P991" s="147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</row>
    <row r="992" spans="2:26" x14ac:dyDescent="0.25">
      <c r="B992" s="143"/>
      <c r="C992" s="143"/>
      <c r="D992" s="143"/>
      <c r="E992" s="143"/>
      <c r="F992" s="143"/>
      <c r="G992" s="143"/>
      <c r="H992" s="143"/>
      <c r="I992" s="143"/>
      <c r="J992" s="143"/>
      <c r="K992" s="143"/>
      <c r="L992" s="143"/>
      <c r="M992" s="143"/>
      <c r="N992" s="143"/>
      <c r="O992" s="143"/>
      <c r="P992" s="147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</row>
    <row r="993" spans="2:26" x14ac:dyDescent="0.25">
      <c r="B993" s="143"/>
      <c r="C993" s="143"/>
      <c r="D993" s="143"/>
      <c r="E993" s="143"/>
      <c r="F993" s="143"/>
      <c r="G993" s="143"/>
      <c r="H993" s="143"/>
      <c r="I993" s="143"/>
      <c r="J993" s="143"/>
      <c r="K993" s="143"/>
      <c r="L993" s="143"/>
      <c r="M993" s="143"/>
      <c r="N993" s="143"/>
      <c r="O993" s="143"/>
      <c r="P993" s="147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</row>
    <row r="994" spans="2:26" x14ac:dyDescent="0.25">
      <c r="B994" s="143"/>
      <c r="C994" s="143"/>
      <c r="D994" s="143"/>
      <c r="E994" s="143"/>
      <c r="F994" s="143"/>
      <c r="G994" s="143"/>
      <c r="H994" s="143"/>
      <c r="I994" s="143"/>
      <c r="J994" s="143"/>
      <c r="K994" s="143"/>
      <c r="L994" s="143"/>
      <c r="M994" s="143"/>
      <c r="N994" s="143"/>
      <c r="O994" s="143"/>
      <c r="P994" s="147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</row>
    <row r="995" spans="2:26" x14ac:dyDescent="0.25">
      <c r="B995" s="143"/>
      <c r="C995" s="143"/>
      <c r="D995" s="143"/>
      <c r="E995" s="143"/>
      <c r="F995" s="143"/>
      <c r="G995" s="143"/>
      <c r="H995" s="143"/>
      <c r="I995" s="143"/>
      <c r="J995" s="143"/>
      <c r="K995" s="143"/>
      <c r="L995" s="143"/>
      <c r="M995" s="143"/>
      <c r="N995" s="143"/>
      <c r="O995" s="143"/>
      <c r="P995" s="147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</row>
    <row r="996" spans="2:26" x14ac:dyDescent="0.25">
      <c r="B996" s="143"/>
      <c r="C996" s="143"/>
      <c r="D996" s="143"/>
      <c r="E996" s="143"/>
      <c r="F996" s="143"/>
      <c r="G996" s="143"/>
      <c r="H996" s="143"/>
      <c r="I996" s="143"/>
      <c r="J996" s="143"/>
      <c r="K996" s="143"/>
      <c r="L996" s="143"/>
      <c r="M996" s="143"/>
      <c r="N996" s="143"/>
      <c r="O996" s="143"/>
      <c r="P996" s="147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</row>
    <row r="997" spans="2:26" x14ac:dyDescent="0.25">
      <c r="B997" s="143"/>
      <c r="C997" s="143"/>
      <c r="D997" s="143"/>
      <c r="E997" s="143"/>
      <c r="F997" s="143"/>
      <c r="G997" s="143"/>
      <c r="H997" s="143"/>
      <c r="I997" s="143"/>
      <c r="J997" s="143"/>
      <c r="K997" s="143"/>
      <c r="L997" s="143"/>
      <c r="M997" s="143"/>
      <c r="N997" s="143"/>
      <c r="O997" s="143"/>
      <c r="P997" s="147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</row>
    <row r="998" spans="2:26" x14ac:dyDescent="0.25">
      <c r="B998" s="143"/>
      <c r="C998" s="143"/>
      <c r="D998" s="143"/>
      <c r="E998" s="143"/>
      <c r="F998" s="143"/>
      <c r="G998" s="143"/>
      <c r="H998" s="143"/>
      <c r="I998" s="143"/>
      <c r="J998" s="143"/>
      <c r="K998" s="143"/>
      <c r="L998" s="143"/>
      <c r="M998" s="143"/>
      <c r="N998" s="143"/>
      <c r="O998" s="143"/>
      <c r="P998" s="147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</row>
    <row r="999" spans="2:26" x14ac:dyDescent="0.25">
      <c r="B999" s="143"/>
      <c r="C999" s="143"/>
      <c r="D999" s="143"/>
      <c r="E999" s="143"/>
      <c r="F999" s="143"/>
      <c r="G999" s="143"/>
      <c r="H999" s="143"/>
      <c r="I999" s="143"/>
      <c r="J999" s="143"/>
      <c r="K999" s="143"/>
      <c r="L999" s="143"/>
      <c r="M999" s="143"/>
      <c r="N999" s="143"/>
      <c r="O999" s="143"/>
      <c r="P999" s="147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</row>
    <row r="1000" spans="2:26" x14ac:dyDescent="0.25">
      <c r="B1000" s="143"/>
      <c r="C1000" s="143"/>
      <c r="D1000" s="143"/>
      <c r="E1000" s="143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147"/>
      <c r="Q1000" s="143"/>
      <c r="R1000" s="143"/>
      <c r="S1000" s="143"/>
      <c r="T1000" s="143"/>
      <c r="U1000" s="143"/>
      <c r="V1000" s="143"/>
      <c r="W1000" s="143"/>
      <c r="X1000" s="143"/>
      <c r="Y1000" s="143"/>
      <c r="Z1000" s="143"/>
    </row>
    <row r="1001" spans="2:26" x14ac:dyDescent="0.25">
      <c r="B1001" s="143"/>
      <c r="C1001" s="143"/>
      <c r="D1001" s="143"/>
      <c r="E1001" s="143"/>
      <c r="F1001" s="143"/>
      <c r="G1001" s="143"/>
      <c r="H1001" s="143"/>
      <c r="I1001" s="143"/>
      <c r="J1001" s="143"/>
      <c r="K1001" s="143"/>
      <c r="L1001" s="143"/>
      <c r="M1001" s="143"/>
      <c r="N1001" s="143"/>
      <c r="O1001" s="143"/>
      <c r="P1001" s="147"/>
      <c r="Q1001" s="143"/>
      <c r="R1001" s="143"/>
      <c r="S1001" s="143"/>
      <c r="T1001" s="143"/>
      <c r="U1001" s="143"/>
      <c r="V1001" s="143"/>
      <c r="W1001" s="143"/>
      <c r="X1001" s="143"/>
      <c r="Y1001" s="143"/>
      <c r="Z1001" s="143"/>
    </row>
    <row r="1002" spans="2:26" x14ac:dyDescent="0.25">
      <c r="B1002" s="143"/>
      <c r="C1002" s="143"/>
      <c r="D1002" s="143"/>
      <c r="E1002" s="143"/>
      <c r="F1002" s="143"/>
      <c r="G1002" s="143"/>
      <c r="H1002" s="143"/>
      <c r="I1002" s="143"/>
      <c r="J1002" s="143"/>
      <c r="K1002" s="143"/>
      <c r="L1002" s="143"/>
      <c r="M1002" s="143"/>
      <c r="N1002" s="143"/>
      <c r="O1002" s="143"/>
      <c r="P1002" s="147"/>
      <c r="Q1002" s="143"/>
      <c r="R1002" s="143"/>
      <c r="S1002" s="143"/>
      <c r="T1002" s="143"/>
      <c r="U1002" s="143"/>
      <c r="V1002" s="143"/>
      <c r="W1002" s="143"/>
      <c r="X1002" s="143"/>
      <c r="Y1002" s="143"/>
      <c r="Z1002" s="143"/>
    </row>
    <row r="1003" spans="2:26" x14ac:dyDescent="0.25">
      <c r="B1003" s="143"/>
      <c r="C1003" s="143"/>
      <c r="D1003" s="143"/>
      <c r="E1003" s="143"/>
      <c r="F1003" s="143"/>
      <c r="G1003" s="143"/>
      <c r="H1003" s="143"/>
      <c r="I1003" s="143"/>
      <c r="J1003" s="143"/>
      <c r="K1003" s="143"/>
      <c r="L1003" s="143"/>
      <c r="M1003" s="143"/>
      <c r="N1003" s="143"/>
      <c r="O1003" s="143"/>
      <c r="P1003" s="147"/>
      <c r="Q1003" s="143"/>
      <c r="R1003" s="143"/>
      <c r="S1003" s="143"/>
      <c r="T1003" s="143"/>
      <c r="U1003" s="143"/>
      <c r="V1003" s="143"/>
      <c r="W1003" s="143"/>
      <c r="X1003" s="143"/>
      <c r="Y1003" s="143"/>
      <c r="Z1003" s="143"/>
    </row>
    <row r="1004" spans="2:26" x14ac:dyDescent="0.25">
      <c r="B1004" s="143"/>
      <c r="C1004" s="143"/>
      <c r="D1004" s="143"/>
      <c r="E1004" s="143"/>
      <c r="F1004" s="143"/>
      <c r="G1004" s="143"/>
      <c r="H1004" s="143"/>
      <c r="I1004" s="143"/>
      <c r="J1004" s="143"/>
      <c r="K1004" s="143"/>
      <c r="L1004" s="143"/>
      <c r="M1004" s="143"/>
      <c r="N1004" s="143"/>
      <c r="O1004" s="143"/>
      <c r="P1004" s="147"/>
      <c r="Q1004" s="143"/>
      <c r="R1004" s="143"/>
      <c r="S1004" s="143"/>
      <c r="T1004" s="143"/>
      <c r="U1004" s="143"/>
      <c r="V1004" s="143"/>
      <c r="W1004" s="143"/>
      <c r="X1004" s="143"/>
      <c r="Y1004" s="143"/>
      <c r="Z1004" s="143"/>
    </row>
    <row r="1005" spans="2:26" x14ac:dyDescent="0.25">
      <c r="B1005" s="143"/>
      <c r="C1005" s="143"/>
      <c r="D1005" s="143"/>
      <c r="E1005" s="143"/>
      <c r="F1005" s="143"/>
      <c r="G1005" s="143"/>
      <c r="H1005" s="143"/>
      <c r="I1005" s="143"/>
      <c r="J1005" s="143"/>
      <c r="K1005" s="143"/>
      <c r="L1005" s="143"/>
      <c r="M1005" s="143"/>
      <c r="N1005" s="143"/>
      <c r="O1005" s="143"/>
      <c r="P1005" s="147"/>
      <c r="Q1005" s="143"/>
      <c r="R1005" s="143"/>
      <c r="S1005" s="143"/>
      <c r="T1005" s="143"/>
      <c r="U1005" s="143"/>
      <c r="V1005" s="143"/>
      <c r="W1005" s="143"/>
      <c r="X1005" s="143"/>
      <c r="Y1005" s="143"/>
      <c r="Z1005" s="143"/>
    </row>
    <row r="1006" spans="2:26" x14ac:dyDescent="0.25">
      <c r="B1006" s="143"/>
      <c r="C1006" s="143"/>
      <c r="D1006" s="143"/>
      <c r="E1006" s="143"/>
      <c r="F1006" s="143"/>
      <c r="G1006" s="143"/>
      <c r="H1006" s="143"/>
      <c r="I1006" s="143"/>
      <c r="J1006" s="143"/>
      <c r="K1006" s="143"/>
      <c r="L1006" s="143"/>
      <c r="M1006" s="143"/>
      <c r="N1006" s="143"/>
      <c r="O1006" s="143"/>
      <c r="P1006" s="147"/>
      <c r="Q1006" s="143"/>
      <c r="R1006" s="143"/>
      <c r="S1006" s="143"/>
      <c r="T1006" s="143"/>
      <c r="U1006" s="143"/>
      <c r="V1006" s="143"/>
      <c r="W1006" s="143"/>
      <c r="X1006" s="143"/>
      <c r="Y1006" s="143"/>
      <c r="Z1006" s="143"/>
    </row>
    <row r="1007" spans="2:26" x14ac:dyDescent="0.25">
      <c r="B1007" s="143"/>
      <c r="C1007" s="143"/>
      <c r="D1007" s="143"/>
      <c r="E1007" s="143"/>
      <c r="F1007" s="143"/>
      <c r="G1007" s="143"/>
      <c r="H1007" s="143"/>
      <c r="I1007" s="143"/>
      <c r="J1007" s="143"/>
      <c r="K1007" s="143"/>
      <c r="L1007" s="143"/>
      <c r="M1007" s="143"/>
      <c r="N1007" s="143"/>
      <c r="O1007" s="143"/>
      <c r="P1007" s="147"/>
      <c r="Q1007" s="143"/>
      <c r="R1007" s="143"/>
      <c r="S1007" s="143"/>
      <c r="T1007" s="143"/>
      <c r="U1007" s="143"/>
      <c r="V1007" s="143"/>
      <c r="W1007" s="143"/>
      <c r="X1007" s="143"/>
      <c r="Y1007" s="143"/>
      <c r="Z1007" s="143"/>
    </row>
    <row r="1008" spans="2:26" x14ac:dyDescent="0.25">
      <c r="B1008" s="143"/>
      <c r="C1008" s="143"/>
      <c r="D1008" s="143"/>
      <c r="E1008" s="143"/>
      <c r="F1008" s="143"/>
      <c r="G1008" s="143"/>
      <c r="H1008" s="143"/>
      <c r="I1008" s="143"/>
      <c r="J1008" s="143"/>
      <c r="K1008" s="143"/>
      <c r="L1008" s="143"/>
      <c r="M1008" s="143"/>
      <c r="N1008" s="143"/>
      <c r="O1008" s="143"/>
      <c r="P1008" s="147"/>
      <c r="Q1008" s="143"/>
      <c r="R1008" s="143"/>
      <c r="S1008" s="143"/>
      <c r="T1008" s="143"/>
      <c r="U1008" s="143"/>
      <c r="V1008" s="143"/>
      <c r="W1008" s="143"/>
      <c r="X1008" s="143"/>
      <c r="Y1008" s="143"/>
      <c r="Z1008" s="143"/>
    </row>
    <row r="1009" spans="2:26" x14ac:dyDescent="0.25">
      <c r="B1009" s="143"/>
      <c r="C1009" s="143"/>
      <c r="D1009" s="143"/>
      <c r="E1009" s="143"/>
      <c r="F1009" s="143"/>
      <c r="G1009" s="143"/>
      <c r="H1009" s="143"/>
      <c r="I1009" s="143"/>
      <c r="J1009" s="143"/>
      <c r="K1009" s="143"/>
      <c r="L1009" s="143"/>
      <c r="M1009" s="143"/>
      <c r="N1009" s="143"/>
      <c r="O1009" s="143"/>
      <c r="P1009" s="147"/>
      <c r="Q1009" s="143"/>
      <c r="R1009" s="143"/>
      <c r="S1009" s="143"/>
      <c r="T1009" s="143"/>
      <c r="U1009" s="143"/>
      <c r="V1009" s="143"/>
      <c r="W1009" s="143"/>
      <c r="X1009" s="143"/>
      <c r="Y1009" s="143"/>
      <c r="Z1009" s="143"/>
    </row>
    <row r="1010" spans="2:26" x14ac:dyDescent="0.25">
      <c r="B1010" s="143"/>
      <c r="C1010" s="143"/>
      <c r="D1010" s="143"/>
      <c r="E1010" s="143"/>
      <c r="F1010" s="143"/>
      <c r="G1010" s="143"/>
      <c r="H1010" s="143"/>
      <c r="I1010" s="143"/>
      <c r="J1010" s="143"/>
      <c r="K1010" s="143"/>
      <c r="L1010" s="143"/>
      <c r="M1010" s="143"/>
      <c r="N1010" s="143"/>
      <c r="O1010" s="143"/>
      <c r="P1010" s="147"/>
      <c r="Q1010" s="143"/>
      <c r="R1010" s="143"/>
      <c r="S1010" s="143"/>
      <c r="T1010" s="143"/>
      <c r="U1010" s="143"/>
      <c r="V1010" s="143"/>
      <c r="W1010" s="143"/>
      <c r="X1010" s="143"/>
      <c r="Y1010" s="143"/>
      <c r="Z1010" s="143"/>
    </row>
    <row r="1011" spans="2:26" x14ac:dyDescent="0.25">
      <c r="B1011" s="143"/>
      <c r="C1011" s="143"/>
      <c r="D1011" s="143"/>
      <c r="E1011" s="143"/>
      <c r="F1011" s="143"/>
      <c r="G1011" s="143"/>
      <c r="H1011" s="143"/>
      <c r="I1011" s="143"/>
      <c r="J1011" s="143"/>
      <c r="K1011" s="143"/>
      <c r="L1011" s="143"/>
      <c r="M1011" s="143"/>
      <c r="N1011" s="143"/>
      <c r="O1011" s="143"/>
      <c r="P1011" s="147"/>
      <c r="Q1011" s="143"/>
      <c r="R1011" s="143"/>
      <c r="S1011" s="143"/>
      <c r="T1011" s="143"/>
      <c r="U1011" s="143"/>
      <c r="V1011" s="143"/>
      <c r="W1011" s="143"/>
      <c r="X1011" s="143"/>
      <c r="Y1011" s="143"/>
      <c r="Z1011" s="143"/>
    </row>
    <row r="1012" spans="2:26" x14ac:dyDescent="0.25">
      <c r="B1012" s="143"/>
      <c r="C1012" s="143"/>
      <c r="D1012" s="143"/>
      <c r="E1012" s="143"/>
      <c r="F1012" s="143"/>
      <c r="G1012" s="143"/>
      <c r="H1012" s="143"/>
      <c r="I1012" s="143"/>
      <c r="J1012" s="143"/>
      <c r="K1012" s="143"/>
      <c r="L1012" s="143"/>
      <c r="M1012" s="143"/>
      <c r="N1012" s="143"/>
      <c r="O1012" s="143"/>
      <c r="P1012" s="147"/>
      <c r="Q1012" s="143"/>
      <c r="R1012" s="143"/>
      <c r="S1012" s="143"/>
      <c r="T1012" s="143"/>
      <c r="U1012" s="143"/>
      <c r="V1012" s="143"/>
      <c r="W1012" s="143"/>
      <c r="X1012" s="143"/>
      <c r="Y1012" s="143"/>
      <c r="Z1012" s="143"/>
    </row>
    <row r="1013" spans="2:26" x14ac:dyDescent="0.25">
      <c r="B1013" s="143"/>
      <c r="C1013" s="143"/>
      <c r="D1013" s="143"/>
      <c r="E1013" s="143"/>
      <c r="F1013" s="143"/>
      <c r="G1013" s="143"/>
      <c r="H1013" s="143"/>
      <c r="I1013" s="143"/>
      <c r="J1013" s="143"/>
      <c r="K1013" s="143"/>
      <c r="L1013" s="143"/>
      <c r="M1013" s="143"/>
      <c r="N1013" s="143"/>
      <c r="O1013" s="143"/>
      <c r="P1013" s="147"/>
      <c r="Q1013" s="143"/>
      <c r="R1013" s="143"/>
      <c r="S1013" s="143"/>
      <c r="T1013" s="143"/>
      <c r="U1013" s="143"/>
      <c r="V1013" s="143"/>
      <c r="W1013" s="143"/>
      <c r="X1013" s="143"/>
      <c r="Y1013" s="143"/>
      <c r="Z1013" s="143"/>
    </row>
    <row r="1014" spans="2:26" x14ac:dyDescent="0.25">
      <c r="B1014" s="143"/>
      <c r="C1014" s="143"/>
      <c r="D1014" s="143"/>
      <c r="E1014" s="143"/>
      <c r="F1014" s="143"/>
      <c r="G1014" s="143"/>
      <c r="H1014" s="143"/>
      <c r="I1014" s="143"/>
      <c r="J1014" s="143"/>
      <c r="K1014" s="143"/>
      <c r="L1014" s="143"/>
      <c r="M1014" s="143"/>
      <c r="N1014" s="143"/>
      <c r="O1014" s="143"/>
      <c r="P1014" s="147"/>
      <c r="Q1014" s="143"/>
      <c r="R1014" s="143"/>
      <c r="S1014" s="143"/>
      <c r="T1014" s="143"/>
      <c r="U1014" s="143"/>
      <c r="V1014" s="143"/>
      <c r="W1014" s="143"/>
      <c r="X1014" s="143"/>
      <c r="Y1014" s="143"/>
      <c r="Z1014" s="143"/>
    </row>
    <row r="1015" spans="2:26" x14ac:dyDescent="0.25">
      <c r="B1015" s="143"/>
      <c r="C1015" s="143"/>
      <c r="D1015" s="143"/>
      <c r="E1015" s="143"/>
      <c r="F1015" s="143"/>
      <c r="G1015" s="143"/>
      <c r="H1015" s="143"/>
      <c r="I1015" s="143"/>
      <c r="J1015" s="143"/>
      <c r="K1015" s="143"/>
      <c r="L1015" s="143"/>
      <c r="M1015" s="143"/>
      <c r="N1015" s="143"/>
      <c r="O1015" s="143"/>
      <c r="P1015" s="147"/>
      <c r="Q1015" s="143"/>
      <c r="R1015" s="143"/>
      <c r="S1015" s="143"/>
      <c r="T1015" s="143"/>
      <c r="U1015" s="143"/>
      <c r="V1015" s="143"/>
      <c r="W1015" s="143"/>
      <c r="X1015" s="143"/>
      <c r="Y1015" s="143"/>
      <c r="Z1015" s="143"/>
    </row>
    <row r="1016" spans="2:26" x14ac:dyDescent="0.25">
      <c r="B1016" s="143"/>
      <c r="C1016" s="143"/>
      <c r="D1016" s="143"/>
      <c r="E1016" s="143"/>
      <c r="F1016" s="143"/>
      <c r="G1016" s="143"/>
      <c r="H1016" s="143"/>
      <c r="I1016" s="143"/>
      <c r="J1016" s="143"/>
      <c r="K1016" s="143"/>
      <c r="L1016" s="143"/>
      <c r="M1016" s="143"/>
      <c r="N1016" s="143"/>
      <c r="O1016" s="143"/>
      <c r="P1016" s="147"/>
      <c r="Q1016" s="143"/>
      <c r="R1016" s="143"/>
      <c r="S1016" s="143"/>
      <c r="T1016" s="143"/>
      <c r="U1016" s="143"/>
      <c r="V1016" s="143"/>
      <c r="W1016" s="143"/>
      <c r="X1016" s="143"/>
      <c r="Y1016" s="143"/>
      <c r="Z1016" s="143"/>
    </row>
    <row r="1017" spans="2:26" x14ac:dyDescent="0.25">
      <c r="B1017" s="143"/>
      <c r="C1017" s="143"/>
      <c r="D1017" s="143"/>
      <c r="E1017" s="143"/>
      <c r="F1017" s="143"/>
      <c r="G1017" s="143"/>
      <c r="H1017" s="143"/>
      <c r="I1017" s="143"/>
      <c r="J1017" s="143"/>
      <c r="K1017" s="143"/>
      <c r="L1017" s="143"/>
      <c r="M1017" s="143"/>
      <c r="N1017" s="143"/>
      <c r="O1017" s="143"/>
      <c r="P1017" s="147"/>
      <c r="Q1017" s="143"/>
      <c r="R1017" s="143"/>
      <c r="S1017" s="143"/>
      <c r="T1017" s="143"/>
      <c r="U1017" s="143"/>
      <c r="V1017" s="143"/>
      <c r="W1017" s="143"/>
      <c r="X1017" s="143"/>
      <c r="Y1017" s="143"/>
      <c r="Z1017" s="143"/>
    </row>
    <row r="1018" spans="2:26" x14ac:dyDescent="0.25">
      <c r="B1018" s="143"/>
      <c r="C1018" s="143"/>
      <c r="D1018" s="143"/>
      <c r="E1018" s="143"/>
      <c r="F1018" s="143"/>
      <c r="G1018" s="143"/>
      <c r="H1018" s="143"/>
      <c r="I1018" s="143"/>
      <c r="J1018" s="143"/>
      <c r="K1018" s="143"/>
      <c r="L1018" s="143"/>
      <c r="M1018" s="143"/>
      <c r="N1018" s="143"/>
      <c r="O1018" s="143"/>
      <c r="P1018" s="147"/>
      <c r="Q1018" s="143"/>
      <c r="R1018" s="143"/>
      <c r="S1018" s="143"/>
      <c r="T1018" s="143"/>
      <c r="U1018" s="143"/>
      <c r="V1018" s="143"/>
      <c r="W1018" s="143"/>
      <c r="X1018" s="143"/>
      <c r="Y1018" s="143"/>
      <c r="Z1018" s="143"/>
    </row>
    <row r="1019" spans="2:26" x14ac:dyDescent="0.25">
      <c r="B1019" s="143"/>
      <c r="C1019" s="143"/>
      <c r="D1019" s="143"/>
      <c r="E1019" s="143"/>
      <c r="F1019" s="143"/>
      <c r="G1019" s="143"/>
      <c r="H1019" s="143"/>
      <c r="I1019" s="143"/>
      <c r="J1019" s="143"/>
      <c r="K1019" s="143"/>
      <c r="L1019" s="143"/>
      <c r="M1019" s="143"/>
      <c r="N1019" s="143"/>
      <c r="O1019" s="143"/>
      <c r="P1019" s="147"/>
      <c r="Q1019" s="143"/>
      <c r="R1019" s="143"/>
      <c r="S1019" s="143"/>
      <c r="T1019" s="143"/>
      <c r="U1019" s="143"/>
      <c r="V1019" s="143"/>
      <c r="W1019" s="143"/>
      <c r="X1019" s="143"/>
      <c r="Y1019" s="143"/>
      <c r="Z1019" s="143"/>
    </row>
    <row r="1020" spans="2:26" x14ac:dyDescent="0.25">
      <c r="B1020" s="143"/>
      <c r="C1020" s="143"/>
      <c r="D1020" s="143"/>
      <c r="E1020" s="143"/>
      <c r="F1020" s="143"/>
      <c r="G1020" s="143"/>
      <c r="H1020" s="143"/>
      <c r="I1020" s="143"/>
      <c r="J1020" s="143"/>
      <c r="K1020" s="143"/>
      <c r="L1020" s="143"/>
      <c r="M1020" s="143"/>
      <c r="N1020" s="143"/>
      <c r="O1020" s="143"/>
      <c r="P1020" s="147"/>
      <c r="Q1020" s="143"/>
      <c r="R1020" s="143"/>
      <c r="S1020" s="143"/>
      <c r="T1020" s="143"/>
      <c r="U1020" s="143"/>
      <c r="V1020" s="143"/>
      <c r="W1020" s="143"/>
      <c r="X1020" s="143"/>
      <c r="Y1020" s="143"/>
      <c r="Z1020" s="143"/>
    </row>
    <row r="1021" spans="2:26" x14ac:dyDescent="0.25">
      <c r="B1021" s="143"/>
      <c r="C1021" s="143"/>
      <c r="D1021" s="143"/>
      <c r="E1021" s="143"/>
      <c r="F1021" s="143"/>
      <c r="G1021" s="143"/>
      <c r="H1021" s="143"/>
      <c r="I1021" s="143"/>
      <c r="J1021" s="143"/>
      <c r="K1021" s="143"/>
      <c r="L1021" s="143"/>
      <c r="M1021" s="143"/>
      <c r="N1021" s="143"/>
      <c r="O1021" s="143"/>
      <c r="P1021" s="147"/>
      <c r="Q1021" s="143"/>
      <c r="R1021" s="143"/>
      <c r="S1021" s="143"/>
      <c r="T1021" s="143"/>
      <c r="U1021" s="143"/>
      <c r="V1021" s="143"/>
      <c r="W1021" s="143"/>
      <c r="X1021" s="143"/>
      <c r="Y1021" s="143"/>
      <c r="Z1021" s="143"/>
    </row>
    <row r="1022" spans="2:26" x14ac:dyDescent="0.25">
      <c r="B1022" s="143"/>
      <c r="C1022" s="143"/>
      <c r="D1022" s="143"/>
      <c r="E1022" s="143"/>
      <c r="F1022" s="143"/>
      <c r="G1022" s="143"/>
      <c r="H1022" s="143"/>
      <c r="I1022" s="143"/>
      <c r="J1022" s="143"/>
      <c r="K1022" s="143"/>
      <c r="L1022" s="143"/>
      <c r="M1022" s="143"/>
      <c r="N1022" s="143"/>
      <c r="O1022" s="143"/>
      <c r="P1022" s="147"/>
      <c r="Q1022" s="143"/>
      <c r="R1022" s="143"/>
      <c r="S1022" s="143"/>
      <c r="T1022" s="143"/>
      <c r="U1022" s="143"/>
      <c r="V1022" s="143"/>
      <c r="W1022" s="143"/>
      <c r="X1022" s="143"/>
      <c r="Y1022" s="143"/>
      <c r="Z1022" s="143"/>
    </row>
  </sheetData>
  <mergeCells count="37">
    <mergeCell ref="B2:M2"/>
    <mergeCell ref="N2:O2"/>
    <mergeCell ref="B3:L3"/>
    <mergeCell ref="N3:O3"/>
    <mergeCell ref="B4:L4"/>
    <mergeCell ref="N4:O4"/>
    <mergeCell ref="M8:O8"/>
    <mergeCell ref="B8:B9"/>
    <mergeCell ref="E38:E41"/>
    <mergeCell ref="E32:E33"/>
    <mergeCell ref="D35:D42"/>
    <mergeCell ref="D8:D9"/>
    <mergeCell ref="C8:C9"/>
    <mergeCell ref="E8:E9"/>
    <mergeCell ref="L8:L9"/>
    <mergeCell ref="J8:K8"/>
    <mergeCell ref="G8:G9"/>
    <mergeCell ref="I8:I9"/>
    <mergeCell ref="H8:H9"/>
    <mergeCell ref="D10:D21"/>
    <mergeCell ref="C10:C42"/>
    <mergeCell ref="B10:B42"/>
    <mergeCell ref="B7:F7"/>
    <mergeCell ref="F8:F9"/>
    <mergeCell ref="B6:L6"/>
    <mergeCell ref="B43:B44"/>
    <mergeCell ref="C43:C44"/>
    <mergeCell ref="D43:D44"/>
    <mergeCell ref="E43:E44"/>
    <mergeCell ref="E13:E14"/>
    <mergeCell ref="E15:E16"/>
    <mergeCell ref="D22:D29"/>
    <mergeCell ref="E23:E25"/>
    <mergeCell ref="E26:E27"/>
    <mergeCell ref="G7:H7"/>
    <mergeCell ref="E28:E29"/>
    <mergeCell ref="D31:D34"/>
  </mergeCells>
  <conditionalFormatting sqref="O30 O43:O44 O11:O12 O14:O21">
    <cfRule type="containsText" dxfId="394" priority="127" operator="containsText" text="BUENO">
      <formula>NOT(ISERROR(SEARCH(("BUENO"),(O11))))</formula>
    </cfRule>
  </conditionalFormatting>
  <conditionalFormatting sqref="O30 O43:O44 O11:O12 O14:O21">
    <cfRule type="containsText" dxfId="393" priority="128" operator="containsText" text="ACEPTABLE">
      <formula>NOT(ISERROR(SEARCH(("ACEPTABLE"),(O11))))</formula>
    </cfRule>
  </conditionalFormatting>
  <conditionalFormatting sqref="O30 O43:O44 O11:O12 O14:O21">
    <cfRule type="containsText" dxfId="392" priority="129" operator="containsText" text="DEFICIENTE">
      <formula>NOT(ISERROR(SEARCH(("DEFICIENTE"),(O11))))</formula>
    </cfRule>
  </conditionalFormatting>
  <conditionalFormatting sqref="O30 O43:O44 O11:O12 O14:O21">
    <cfRule type="cellIs" dxfId="391" priority="130" stopIfTrue="1" operator="between">
      <formula>1.00000001</formula>
      <formula>1.5</formula>
    </cfRule>
  </conditionalFormatting>
  <conditionalFormatting sqref="O30 O43:O44 O11:O12 O14:O21">
    <cfRule type="cellIs" dxfId="390" priority="131" stopIfTrue="1" operator="greaterThan">
      <formula>1.5</formula>
    </cfRule>
  </conditionalFormatting>
  <conditionalFormatting sqref="O30 O43:O44 O11:O12 O14:O21">
    <cfRule type="expression" dxfId="389" priority="132" stopIfTrue="1">
      <formula>O11="FALTA DATO"</formula>
    </cfRule>
  </conditionalFormatting>
  <conditionalFormatting sqref="O30 O43:O44 O11:O12 O14:O21">
    <cfRule type="expression" dxfId="388" priority="133" stopIfTrue="1">
      <formula>O11="NO INICIADA"</formula>
    </cfRule>
  </conditionalFormatting>
  <conditionalFormatting sqref="O30 O43:O44 O11:O12 O14:O21">
    <cfRule type="expression" dxfId="387" priority="134" stopIfTrue="1">
      <formula>O11="GESTION NORMAL"</formula>
    </cfRule>
  </conditionalFormatting>
  <conditionalFormatting sqref="O30 O43:O44 O11:O12 O14:O21">
    <cfRule type="expression" dxfId="386" priority="135" stopIfTrue="1">
      <formula>#REF!="TERMINADA"</formula>
    </cfRule>
  </conditionalFormatting>
  <conditionalFormatting sqref="O30 O43:O44 O11:O12 O14:O21">
    <cfRule type="expression" dxfId="385" priority="136" stopIfTrue="1">
      <formula>O11="ATRASADA"</formula>
    </cfRule>
  </conditionalFormatting>
  <conditionalFormatting sqref="O30 O43:O44 O11:O12 O14:O21">
    <cfRule type="containsText" dxfId="384" priority="137" operator="containsText" text="CUMPLIDA">
      <formula>NOT(ISERROR(SEARCH(("CUMPLIDA"),(O11))))</formula>
    </cfRule>
  </conditionalFormatting>
  <conditionalFormatting sqref="O30 O43:O44 O11:O12 O14:O21">
    <cfRule type="containsText" dxfId="383" priority="138" operator="containsText" text="GESTION NORMAL">
      <formula>NOT(ISERROR(SEARCH(("GESTION NORMAL"),(O11))))</formula>
    </cfRule>
  </conditionalFormatting>
  <conditionalFormatting sqref="O30 O43:O44 O11:O12 O14:O21">
    <cfRule type="containsText" dxfId="382" priority="139" operator="containsText" text="ATRASADA">
      <formula>NOT(ISERROR(SEARCH(("ATRASADA"),(O11))))</formula>
    </cfRule>
  </conditionalFormatting>
  <conditionalFormatting sqref="O30 O43:O44 O11:O12 O14:O21">
    <cfRule type="containsText" dxfId="381" priority="140" operator="containsText" text="NO INICIADA">
      <formula>NOT(ISERROR(SEARCH(("NO INICIADA"),(O11))))</formula>
    </cfRule>
  </conditionalFormatting>
  <conditionalFormatting sqref="O30 O43:O44 O11:O12 O14:O21">
    <cfRule type="containsText" dxfId="380" priority="141" operator="containsText" text="NO PROGRAMADA">
      <formula>NOT(ISERROR(SEARCH(("NO PROGRAMADA"),(O11))))</formula>
    </cfRule>
  </conditionalFormatting>
  <conditionalFormatting sqref="O30 O43:O44 O11:O12 O14:O21">
    <cfRule type="containsText" dxfId="379" priority="142" operator="containsText" text="NO INICIADO">
      <formula>NOT(ISERROR(SEARCH(("NO INICIADO"),(O11))))</formula>
    </cfRule>
  </conditionalFormatting>
  <conditionalFormatting sqref="O30 O43:O44 O11:O12 O14:O21">
    <cfRule type="containsText" dxfId="378" priority="143" operator="containsText" text="NO PROGRAMADO">
      <formula>NOT(ISERROR(SEARCH(("NO PROGRAMADO"),(O11))))</formula>
    </cfRule>
  </conditionalFormatting>
  <conditionalFormatting sqref="O13">
    <cfRule type="containsText" dxfId="377" priority="109" operator="containsText" text="BUENO">
      <formula>NOT(ISERROR(SEARCH(("BUENO"),(O13))))</formula>
    </cfRule>
  </conditionalFormatting>
  <conditionalFormatting sqref="O13">
    <cfRule type="containsText" dxfId="376" priority="110" operator="containsText" text="ACEPTABLE">
      <formula>NOT(ISERROR(SEARCH(("ACEPTABLE"),(O13))))</formula>
    </cfRule>
  </conditionalFormatting>
  <conditionalFormatting sqref="O13">
    <cfRule type="containsText" dxfId="375" priority="111" operator="containsText" text="DEFICIENTE">
      <formula>NOT(ISERROR(SEARCH(("DEFICIENTE"),(O13))))</formula>
    </cfRule>
  </conditionalFormatting>
  <conditionalFormatting sqref="O13">
    <cfRule type="cellIs" dxfId="374" priority="112" stopIfTrue="1" operator="between">
      <formula>1.00000001</formula>
      <formula>1.5</formula>
    </cfRule>
  </conditionalFormatting>
  <conditionalFormatting sqref="O13">
    <cfRule type="cellIs" dxfId="373" priority="113" stopIfTrue="1" operator="greaterThan">
      <formula>1.5</formula>
    </cfRule>
  </conditionalFormatting>
  <conditionalFormatting sqref="O13">
    <cfRule type="expression" dxfId="372" priority="114" stopIfTrue="1">
      <formula>O13="FALTA DATO"</formula>
    </cfRule>
  </conditionalFormatting>
  <conditionalFormatting sqref="O13">
    <cfRule type="expression" dxfId="371" priority="115" stopIfTrue="1">
      <formula>O13="NO INICIADA"</formula>
    </cfRule>
  </conditionalFormatting>
  <conditionalFormatting sqref="O13">
    <cfRule type="expression" dxfId="370" priority="116" stopIfTrue="1">
      <formula>O13="GESTION NORMAL"</formula>
    </cfRule>
  </conditionalFormatting>
  <conditionalFormatting sqref="O13">
    <cfRule type="expression" dxfId="369" priority="117" stopIfTrue="1">
      <formula>#REF!="TERMINADA"</formula>
    </cfRule>
  </conditionalFormatting>
  <conditionalFormatting sqref="O13">
    <cfRule type="expression" dxfId="368" priority="118" stopIfTrue="1">
      <formula>O13="ATRASADA"</formula>
    </cfRule>
  </conditionalFormatting>
  <conditionalFormatting sqref="O13">
    <cfRule type="containsText" dxfId="367" priority="119" operator="containsText" text="CUMPLIDA">
      <formula>NOT(ISERROR(SEARCH(("CUMPLIDA"),(O13))))</formula>
    </cfRule>
  </conditionalFormatting>
  <conditionalFormatting sqref="O13">
    <cfRule type="containsText" dxfId="366" priority="120" operator="containsText" text="GESTION NORMAL">
      <formula>NOT(ISERROR(SEARCH(("GESTION NORMAL"),(O13))))</formula>
    </cfRule>
  </conditionalFormatting>
  <conditionalFormatting sqref="O13">
    <cfRule type="containsText" dxfId="365" priority="121" operator="containsText" text="ATRASADA">
      <formula>NOT(ISERROR(SEARCH(("ATRASADA"),(O13))))</formula>
    </cfRule>
  </conditionalFormatting>
  <conditionalFormatting sqref="O13">
    <cfRule type="containsText" dxfId="364" priority="122" operator="containsText" text="NO INICIADA">
      <formula>NOT(ISERROR(SEARCH(("NO INICIADA"),(O13))))</formula>
    </cfRule>
  </conditionalFormatting>
  <conditionalFormatting sqref="O13">
    <cfRule type="containsText" dxfId="363" priority="123" operator="containsText" text="NO PROGRAMADA">
      <formula>NOT(ISERROR(SEARCH(("NO PROGRAMADA"),(O13))))</formula>
    </cfRule>
  </conditionalFormatting>
  <conditionalFormatting sqref="O13">
    <cfRule type="containsText" dxfId="362" priority="124" operator="containsText" text="GESTION NORMAL">
      <formula>NOT(ISERROR(SEARCH(("GESTION NORMAL"),(O13))))</formula>
    </cfRule>
  </conditionalFormatting>
  <conditionalFormatting sqref="O13">
    <cfRule type="containsText" dxfId="361" priority="125" operator="containsText" text="NO INICIADO">
      <formula>NOT(ISERROR(SEARCH(("NO INICIADO"),(O13))))</formula>
    </cfRule>
  </conditionalFormatting>
  <conditionalFormatting sqref="O13">
    <cfRule type="containsText" dxfId="360" priority="126" operator="containsText" text="NO PROGRAMADO">
      <formula>NOT(ISERROR(SEARCH(("NO PROGRAMADO"),(O13))))</formula>
    </cfRule>
  </conditionalFormatting>
  <conditionalFormatting sqref="O22:O29">
    <cfRule type="containsText" dxfId="359" priority="94" operator="containsText" text="GESTION NORMAL">
      <formula>NOT(ISERROR(SEARCH("GESTION NORMAL",O22)))</formula>
    </cfRule>
    <cfRule type="containsText" dxfId="358" priority="95" operator="containsText" text="NO INICIADO">
      <formula>NOT(ISERROR(SEARCH("NO INICIADO",O22)))</formula>
    </cfRule>
    <cfRule type="containsText" dxfId="357" priority="96" operator="containsText" text="NO PROGRAMADO">
      <formula>NOT(ISERROR(SEARCH("NO PROGRAMADO",O22)))</formula>
    </cfRule>
  </conditionalFormatting>
  <conditionalFormatting sqref="O22:O29">
    <cfRule type="containsText" dxfId="356" priority="104" operator="containsText" text="BUENO">
      <formula>NOT(ISERROR(SEARCH("BUENO",O22)))</formula>
    </cfRule>
    <cfRule type="containsText" dxfId="355" priority="105" operator="containsText" text="ACEPTABLE">
      <formula>NOT(ISERROR(SEARCH("ACEPTABLE",O22)))</formula>
    </cfRule>
    <cfRule type="containsText" dxfId="354" priority="106" operator="containsText" text="DEFICIENTE">
      <formula>NOT(ISERROR(SEARCH("DEFICIENTE",O22)))</formula>
    </cfRule>
    <cfRule type="cellIs" dxfId="353" priority="107" stopIfTrue="1" operator="between">
      <formula>1.00000001</formula>
      <formula>1.5</formula>
    </cfRule>
    <cfRule type="cellIs" dxfId="352" priority="108" stopIfTrue="1" operator="greaterThan">
      <formula>1.5</formula>
    </cfRule>
  </conditionalFormatting>
  <conditionalFormatting sqref="O22:O29">
    <cfRule type="expression" dxfId="351" priority="103" stopIfTrue="1">
      <formula>O22="FALTA DATO"</formula>
    </cfRule>
  </conditionalFormatting>
  <conditionalFormatting sqref="O22:O29">
    <cfRule type="expression" dxfId="350" priority="102" stopIfTrue="1">
      <formula>O22="NO INICIADA"</formula>
    </cfRule>
  </conditionalFormatting>
  <conditionalFormatting sqref="O22:O29">
    <cfRule type="containsText" dxfId="349" priority="97" operator="containsText" text="CUMPLIDA">
      <formula>NOT(ISERROR(SEARCH("CUMPLIDA",O22)))</formula>
    </cfRule>
    <cfRule type="containsText" dxfId="348" priority="98" operator="containsText" text="GESTION NORMAL">
      <formula>NOT(ISERROR(SEARCH("GESTION NORMAL",O22)))</formula>
    </cfRule>
    <cfRule type="containsText" dxfId="347" priority="99" operator="containsText" text="ATRASADA">
      <formula>NOT(ISERROR(SEARCH("ATRASADA",O22)))</formula>
    </cfRule>
    <cfRule type="containsText" dxfId="346" priority="100" operator="containsText" text="NO INICIADA">
      <formula>NOT(ISERROR(SEARCH("NO INICIADA",O22)))</formula>
    </cfRule>
    <cfRule type="containsText" dxfId="345" priority="101" operator="containsText" text="NO PROGRAMADA">
      <formula>NOT(ISERROR(SEARCH("NO PROGRAMADA",O22)))</formula>
    </cfRule>
  </conditionalFormatting>
  <conditionalFormatting sqref="O45">
    <cfRule type="containsText" dxfId="344" priority="76" operator="containsText" text="GESTION NORMAL">
      <formula>NOT(ISERROR(SEARCH("GESTION NORMAL",O45)))</formula>
    </cfRule>
    <cfRule type="containsText" dxfId="343" priority="77" operator="containsText" text="NO INICIADO">
      <formula>NOT(ISERROR(SEARCH("NO INICIADO",O45)))</formula>
    </cfRule>
    <cfRule type="containsText" dxfId="342" priority="78" operator="containsText" text="NO PROGRAMADO">
      <formula>NOT(ISERROR(SEARCH("NO PROGRAMADO",O45)))</formula>
    </cfRule>
  </conditionalFormatting>
  <conditionalFormatting sqref="O45">
    <cfRule type="containsText" dxfId="341" priority="89" operator="containsText" text="BUENO">
      <formula>NOT(ISERROR(SEARCH("BUENO",O45)))</formula>
    </cfRule>
    <cfRule type="containsText" dxfId="340" priority="90" operator="containsText" text="ACEPTABLE">
      <formula>NOT(ISERROR(SEARCH("ACEPTABLE",O45)))</formula>
    </cfRule>
    <cfRule type="containsText" dxfId="339" priority="91" operator="containsText" text="DEFICIENTE">
      <formula>NOT(ISERROR(SEARCH("DEFICIENTE",O45)))</formula>
    </cfRule>
    <cfRule type="cellIs" dxfId="338" priority="92" stopIfTrue="1" operator="between">
      <formula>1.00000001</formula>
      <formula>1.5</formula>
    </cfRule>
    <cfRule type="cellIs" dxfId="337" priority="93" stopIfTrue="1" operator="greaterThan">
      <formula>1.5</formula>
    </cfRule>
  </conditionalFormatting>
  <conditionalFormatting sqref="O45">
    <cfRule type="expression" dxfId="336" priority="88" stopIfTrue="1">
      <formula>O45="FALTA DATO"</formula>
    </cfRule>
  </conditionalFormatting>
  <conditionalFormatting sqref="O45">
    <cfRule type="expression" dxfId="335" priority="87" stopIfTrue="1">
      <formula>O45="NO INICIADA"</formula>
    </cfRule>
  </conditionalFormatting>
  <conditionalFormatting sqref="O45">
    <cfRule type="expression" dxfId="334" priority="84" stopIfTrue="1">
      <formula>O45="GESTION NORMAL"</formula>
    </cfRule>
    <cfRule type="expression" dxfId="333" priority="85" stopIfTrue="1">
      <formula>#REF!="TERMINADA"</formula>
    </cfRule>
    <cfRule type="expression" dxfId="332" priority="86" stopIfTrue="1">
      <formula>O45="ATRASADA"</formula>
    </cfRule>
  </conditionalFormatting>
  <conditionalFormatting sqref="O45">
    <cfRule type="containsText" dxfId="331" priority="79" operator="containsText" text="CUMPLIDA">
      <formula>NOT(ISERROR(SEARCH("CUMPLIDA",O45)))</formula>
    </cfRule>
    <cfRule type="containsText" dxfId="330" priority="80" operator="containsText" text="GESTION NORMAL">
      <formula>NOT(ISERROR(SEARCH("GESTION NORMAL",O45)))</formula>
    </cfRule>
    <cfRule type="containsText" dxfId="329" priority="81" operator="containsText" text="ATRASADA">
      <formula>NOT(ISERROR(SEARCH("ATRASADA",O45)))</formula>
    </cfRule>
    <cfRule type="containsText" dxfId="328" priority="82" operator="containsText" text="NO INICIADA">
      <formula>NOT(ISERROR(SEARCH("NO INICIADA",O45)))</formula>
    </cfRule>
    <cfRule type="containsText" dxfId="327" priority="83" operator="containsText" text="NO PROGRAMADA">
      <formula>NOT(ISERROR(SEARCH("NO PROGRAMADA",O45)))</formula>
    </cfRule>
  </conditionalFormatting>
  <conditionalFormatting sqref="O22:O29">
    <cfRule type="expression" dxfId="326" priority="73" stopIfTrue="1">
      <formula>O22="GESTION NORMAL"</formula>
    </cfRule>
    <cfRule type="expression" dxfId="325" priority="74" stopIfTrue="1">
      <formula>#REF!="TERMINADA"</formula>
    </cfRule>
    <cfRule type="expression" dxfId="324" priority="75" stopIfTrue="1">
      <formula>O22="ATRASADA"</formula>
    </cfRule>
  </conditionalFormatting>
  <conditionalFormatting sqref="O31:O35">
    <cfRule type="containsText" dxfId="323" priority="68" operator="containsText" text="BUENO">
      <formula>NOT(ISERROR(SEARCH("BUENO",O31)))</formula>
    </cfRule>
    <cfRule type="containsText" dxfId="322" priority="69" operator="containsText" text="ACEPTABLE">
      <formula>NOT(ISERROR(SEARCH("ACEPTABLE",O31)))</formula>
    </cfRule>
    <cfRule type="containsText" dxfId="321" priority="70" operator="containsText" text="DEFICIENTE">
      <formula>NOT(ISERROR(SEARCH("DEFICIENTE",O31)))</formula>
    </cfRule>
    <cfRule type="cellIs" dxfId="320" priority="71" stopIfTrue="1" operator="between">
      <formula>1.00000001</formula>
      <formula>1.5</formula>
    </cfRule>
    <cfRule type="cellIs" dxfId="319" priority="72" stopIfTrue="1" operator="greaterThan">
      <formula>1.5</formula>
    </cfRule>
  </conditionalFormatting>
  <conditionalFormatting sqref="O31:O35">
    <cfRule type="expression" dxfId="318" priority="67" stopIfTrue="1">
      <formula>O31="FALTA DATO"</formula>
    </cfRule>
  </conditionalFormatting>
  <conditionalFormatting sqref="O31:O35">
    <cfRule type="expression" dxfId="317" priority="66" stopIfTrue="1">
      <formula>O31="NO INICIADA"</formula>
    </cfRule>
  </conditionalFormatting>
  <conditionalFormatting sqref="O31:O35">
    <cfRule type="containsText" dxfId="316" priority="61" operator="containsText" text="CUMPLIDA">
      <formula>NOT(ISERROR(SEARCH("CUMPLIDA",O31)))</formula>
    </cfRule>
    <cfRule type="containsText" dxfId="315" priority="62" operator="containsText" text="GESTION NORMAL">
      <formula>NOT(ISERROR(SEARCH("GESTION NORMAL",O31)))</formula>
    </cfRule>
    <cfRule type="containsText" dxfId="314" priority="63" operator="containsText" text="ATRASADA">
      <formula>NOT(ISERROR(SEARCH("ATRASADA",O31)))</formula>
    </cfRule>
    <cfRule type="containsText" dxfId="313" priority="64" operator="containsText" text="NO INICIADA">
      <formula>NOT(ISERROR(SEARCH("NO INICIADA",O31)))</formula>
    </cfRule>
    <cfRule type="containsText" dxfId="312" priority="65" operator="containsText" text="NO PROGRAMADA">
      <formula>NOT(ISERROR(SEARCH("NO PROGRAMADA",O31)))</formula>
    </cfRule>
  </conditionalFormatting>
  <conditionalFormatting sqref="O31:O35">
    <cfRule type="containsText" dxfId="311" priority="58" operator="containsText" text="GESTION NORMAL">
      <formula>NOT(ISERROR(SEARCH("GESTION NORMAL",O31)))</formula>
    </cfRule>
    <cfRule type="containsText" dxfId="310" priority="59" operator="containsText" text="NO INICIADO">
      <formula>NOT(ISERROR(SEARCH("NO INICIADO",O31)))</formula>
    </cfRule>
    <cfRule type="containsText" dxfId="309" priority="60" operator="containsText" text="NO PROGRAMADO">
      <formula>NOT(ISERROR(SEARCH("NO PROGRAMADO",O31)))</formula>
    </cfRule>
  </conditionalFormatting>
  <conditionalFormatting sqref="O31:O35">
    <cfRule type="expression" dxfId="308" priority="55" stopIfTrue="1">
      <formula>O31="GESTION NORMAL"</formula>
    </cfRule>
    <cfRule type="expression" dxfId="307" priority="56" stopIfTrue="1">
      <formula>#REF!="TERMINADA"</formula>
    </cfRule>
    <cfRule type="expression" dxfId="306" priority="57" stopIfTrue="1">
      <formula>O31="ATRASADA"</formula>
    </cfRule>
  </conditionalFormatting>
  <conditionalFormatting sqref="O36 O39:O42">
    <cfRule type="containsText" dxfId="305" priority="37" operator="containsText" text="GESTION NORMAL">
      <formula>NOT(ISERROR(SEARCH("GESTION NORMAL",O36)))</formula>
    </cfRule>
    <cfRule type="containsText" dxfId="304" priority="38" operator="containsText" text="NO INICIADO">
      <formula>NOT(ISERROR(SEARCH("NO INICIADO",O36)))</formula>
    </cfRule>
    <cfRule type="containsText" dxfId="303" priority="39" operator="containsText" text="NO PROGRAMADO">
      <formula>NOT(ISERROR(SEARCH("NO PROGRAMADO",O36)))</formula>
    </cfRule>
  </conditionalFormatting>
  <conditionalFormatting sqref="O36 O39:O42">
    <cfRule type="containsText" dxfId="302" priority="50" operator="containsText" text="BUENO">
      <formula>NOT(ISERROR(SEARCH("BUENO",O36)))</formula>
    </cfRule>
    <cfRule type="containsText" dxfId="301" priority="51" operator="containsText" text="ACEPTABLE">
      <formula>NOT(ISERROR(SEARCH("ACEPTABLE",O36)))</formula>
    </cfRule>
    <cfRule type="containsText" dxfId="300" priority="52" operator="containsText" text="DEFICIENTE">
      <formula>NOT(ISERROR(SEARCH("DEFICIENTE",O36)))</formula>
    </cfRule>
    <cfRule type="cellIs" dxfId="299" priority="53" stopIfTrue="1" operator="between">
      <formula>1.00000001</formula>
      <formula>1.5</formula>
    </cfRule>
    <cfRule type="cellIs" dxfId="298" priority="54" stopIfTrue="1" operator="greaterThan">
      <formula>1.5</formula>
    </cfRule>
  </conditionalFormatting>
  <conditionalFormatting sqref="O36 O39:O42">
    <cfRule type="expression" dxfId="297" priority="49" stopIfTrue="1">
      <formula>O36="FALTA DATO"</formula>
    </cfRule>
  </conditionalFormatting>
  <conditionalFormatting sqref="O36 O39:O42">
    <cfRule type="expression" dxfId="296" priority="48" stopIfTrue="1">
      <formula>O36="NO INICIADA"</formula>
    </cfRule>
  </conditionalFormatting>
  <conditionalFormatting sqref="O36 O39:O42">
    <cfRule type="expression" dxfId="295" priority="45" stopIfTrue="1">
      <formula>O36="GESTION NORMAL"</formula>
    </cfRule>
    <cfRule type="expression" dxfId="294" priority="46" stopIfTrue="1">
      <formula>#REF!="TERMINADA"</formula>
    </cfRule>
    <cfRule type="expression" dxfId="293" priority="47" stopIfTrue="1">
      <formula>O36="ATRASADA"</formula>
    </cfRule>
  </conditionalFormatting>
  <conditionalFormatting sqref="O36 O39:O42">
    <cfRule type="containsText" dxfId="292" priority="40" operator="containsText" text="CUMPLIDA">
      <formula>NOT(ISERROR(SEARCH("CUMPLIDA",O36)))</formula>
    </cfRule>
    <cfRule type="containsText" dxfId="291" priority="41" operator="containsText" text="GESTION NORMAL">
      <formula>NOT(ISERROR(SEARCH("GESTION NORMAL",O36)))</formula>
    </cfRule>
    <cfRule type="containsText" dxfId="290" priority="42" operator="containsText" text="ATRASADA">
      <formula>NOT(ISERROR(SEARCH("ATRASADA",O36)))</formula>
    </cfRule>
    <cfRule type="containsText" dxfId="289" priority="43" operator="containsText" text="NO INICIADA">
      <formula>NOT(ISERROR(SEARCH("NO INICIADA",O36)))</formula>
    </cfRule>
    <cfRule type="containsText" dxfId="288" priority="44" operator="containsText" text="NO PROGRAMADA">
      <formula>NOT(ISERROR(SEARCH("NO PROGRAMADA",O36)))</formula>
    </cfRule>
  </conditionalFormatting>
  <conditionalFormatting sqref="O37">
    <cfRule type="containsText" dxfId="287" priority="32" operator="containsText" text="BUENO">
      <formula>NOT(ISERROR(SEARCH("BUENO",O37)))</formula>
    </cfRule>
    <cfRule type="containsText" dxfId="286" priority="33" operator="containsText" text="ACEPTABLE">
      <formula>NOT(ISERROR(SEARCH("ACEPTABLE",O37)))</formula>
    </cfRule>
    <cfRule type="containsText" dxfId="285" priority="34" operator="containsText" text="DEFICIENTE">
      <formula>NOT(ISERROR(SEARCH("DEFICIENTE",O37)))</formula>
    </cfRule>
    <cfRule type="cellIs" dxfId="284" priority="35" stopIfTrue="1" operator="between">
      <formula>1.00000001</formula>
      <formula>1.5</formula>
    </cfRule>
    <cfRule type="cellIs" dxfId="283" priority="36" stopIfTrue="1" operator="greaterThan">
      <formula>1.5</formula>
    </cfRule>
  </conditionalFormatting>
  <conditionalFormatting sqref="O37">
    <cfRule type="expression" dxfId="282" priority="31" stopIfTrue="1">
      <formula>O37="FALTA DATO"</formula>
    </cfRule>
  </conditionalFormatting>
  <conditionalFormatting sqref="O37">
    <cfRule type="expression" dxfId="281" priority="30" stopIfTrue="1">
      <formula>O37="NO INICIADA"</formula>
    </cfRule>
  </conditionalFormatting>
  <conditionalFormatting sqref="O37">
    <cfRule type="containsText" dxfId="280" priority="25" operator="containsText" text="CUMPLIDA">
      <formula>NOT(ISERROR(SEARCH("CUMPLIDA",O37)))</formula>
    </cfRule>
    <cfRule type="containsText" dxfId="279" priority="26" operator="containsText" text="GESTION NORMAL">
      <formula>NOT(ISERROR(SEARCH("GESTION NORMAL",O37)))</formula>
    </cfRule>
    <cfRule type="containsText" dxfId="278" priority="27" operator="containsText" text="ATRASADA">
      <formula>NOT(ISERROR(SEARCH("ATRASADA",O37)))</formula>
    </cfRule>
    <cfRule type="containsText" dxfId="277" priority="28" operator="containsText" text="NO INICIADA">
      <formula>NOT(ISERROR(SEARCH("NO INICIADA",O37)))</formula>
    </cfRule>
    <cfRule type="containsText" dxfId="276" priority="29" operator="containsText" text="NO PROGRAMADA">
      <formula>NOT(ISERROR(SEARCH("NO PROGRAMADA",O37)))</formula>
    </cfRule>
  </conditionalFormatting>
  <conditionalFormatting sqref="O37">
    <cfRule type="containsText" dxfId="275" priority="22" operator="containsText" text="GESTION NORMAL">
      <formula>NOT(ISERROR(SEARCH("GESTION NORMAL",O37)))</formula>
    </cfRule>
    <cfRule type="containsText" dxfId="274" priority="23" operator="containsText" text="NO INICIADO">
      <formula>NOT(ISERROR(SEARCH("NO INICIADO",O37)))</formula>
    </cfRule>
    <cfRule type="containsText" dxfId="273" priority="24" operator="containsText" text="NO PROGRAMADO">
      <formula>NOT(ISERROR(SEARCH("NO PROGRAMADO",O37)))</formula>
    </cfRule>
  </conditionalFormatting>
  <conditionalFormatting sqref="O37">
    <cfRule type="expression" dxfId="272" priority="19" stopIfTrue="1">
      <formula>O37="GESTION NORMAL"</formula>
    </cfRule>
    <cfRule type="expression" dxfId="271" priority="20" stopIfTrue="1">
      <formula>#REF!="TERMINADA"</formula>
    </cfRule>
    <cfRule type="expression" dxfId="270" priority="21" stopIfTrue="1">
      <formula>O37="ATRASADA"</formula>
    </cfRule>
  </conditionalFormatting>
  <conditionalFormatting sqref="O38">
    <cfRule type="containsText" dxfId="269" priority="14" operator="containsText" text="BUENO">
      <formula>NOT(ISERROR(SEARCH("BUENO",O38)))</formula>
    </cfRule>
    <cfRule type="containsText" dxfId="268" priority="15" operator="containsText" text="ACEPTABLE">
      <formula>NOT(ISERROR(SEARCH("ACEPTABLE",O38)))</formula>
    </cfRule>
    <cfRule type="containsText" dxfId="267" priority="16" operator="containsText" text="DEFICIENTE">
      <formula>NOT(ISERROR(SEARCH("DEFICIENTE",O38)))</formula>
    </cfRule>
    <cfRule type="cellIs" dxfId="266" priority="17" stopIfTrue="1" operator="between">
      <formula>1.00000001</formula>
      <formula>1.5</formula>
    </cfRule>
    <cfRule type="cellIs" dxfId="265" priority="18" stopIfTrue="1" operator="greaterThan">
      <formula>1.5</formula>
    </cfRule>
  </conditionalFormatting>
  <conditionalFormatting sqref="O38">
    <cfRule type="expression" dxfId="264" priority="13" stopIfTrue="1">
      <formula>O38="FALTA DATO"</formula>
    </cfRule>
  </conditionalFormatting>
  <conditionalFormatting sqref="O38">
    <cfRule type="expression" dxfId="263" priority="12" stopIfTrue="1">
      <formula>O38="NO INICIADA"</formula>
    </cfRule>
  </conditionalFormatting>
  <conditionalFormatting sqref="O38">
    <cfRule type="containsText" dxfId="262" priority="7" operator="containsText" text="CUMPLIDA">
      <formula>NOT(ISERROR(SEARCH("CUMPLIDA",O38)))</formula>
    </cfRule>
    <cfRule type="containsText" dxfId="261" priority="8" operator="containsText" text="GESTION NORMAL">
      <formula>NOT(ISERROR(SEARCH("GESTION NORMAL",O38)))</formula>
    </cfRule>
    <cfRule type="containsText" dxfId="260" priority="9" operator="containsText" text="ATRASADA">
      <formula>NOT(ISERROR(SEARCH("ATRASADA",O38)))</formula>
    </cfRule>
    <cfRule type="containsText" dxfId="259" priority="10" operator="containsText" text="NO INICIADA">
      <formula>NOT(ISERROR(SEARCH("NO INICIADA",O38)))</formula>
    </cfRule>
    <cfRule type="containsText" dxfId="258" priority="11" operator="containsText" text="NO PROGRAMADA">
      <formula>NOT(ISERROR(SEARCH("NO PROGRAMADA",O38)))</formula>
    </cfRule>
  </conditionalFormatting>
  <conditionalFormatting sqref="O38">
    <cfRule type="containsText" dxfId="257" priority="4" operator="containsText" text="GESTION NORMAL">
      <formula>NOT(ISERROR(SEARCH("GESTION NORMAL",O38)))</formula>
    </cfRule>
    <cfRule type="containsText" dxfId="256" priority="5" operator="containsText" text="NO INICIADO">
      <formula>NOT(ISERROR(SEARCH("NO INICIADO",O38)))</formula>
    </cfRule>
    <cfRule type="containsText" dxfId="255" priority="6" operator="containsText" text="NO PROGRAMADO">
      <formula>NOT(ISERROR(SEARCH("NO PROGRAMADO",O38)))</formula>
    </cfRule>
  </conditionalFormatting>
  <conditionalFormatting sqref="O38">
    <cfRule type="expression" dxfId="254" priority="1" stopIfTrue="1">
      <formula>O38="GESTION NORMAL"</formula>
    </cfRule>
    <cfRule type="expression" dxfId="253" priority="2" stopIfTrue="1">
      <formula>#REF!="TERMINADA"</formula>
    </cfRule>
    <cfRule type="expression" dxfId="252" priority="3" stopIfTrue="1">
      <formula>O38="ATRASADA"</formula>
    </cfRule>
  </conditionalFormatting>
  <pageMargins left="0.7" right="0.7" top="0.75" bottom="0.75" header="0.3" footer="0.3"/>
  <pageSetup paperSize="9" scale="26" orientation="portrait" horizontalDpi="4294967292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67"/>
  <sheetViews>
    <sheetView showGridLines="0" view="pageBreakPreview" topLeftCell="B1" zoomScale="55" zoomScaleNormal="40" zoomScaleSheetLayoutView="55" workbookViewId="0">
      <selection activeCell="B3" sqref="B3:L3"/>
    </sheetView>
  </sheetViews>
  <sheetFormatPr baseColWidth="10" defaultColWidth="11.42578125" defaultRowHeight="12.75" x14ac:dyDescent="0.25"/>
  <cols>
    <col min="1" max="1" width="3.85546875" style="4" customWidth="1"/>
    <col min="2" max="2" width="4" style="4" bestFit="1" customWidth="1"/>
    <col min="3" max="3" width="21" style="4" customWidth="1"/>
    <col min="4" max="4" width="3.5703125" style="4" bestFit="1" customWidth="1"/>
    <col min="5" max="5" width="14.140625" style="4" customWidth="1"/>
    <col min="6" max="6" width="5.42578125" style="4" customWidth="1"/>
    <col min="7" max="7" width="47.5703125" style="4" customWidth="1"/>
    <col min="8" max="8" width="4.7109375" style="4" bestFit="1" customWidth="1"/>
    <col min="9" max="9" width="69" style="8" customWidth="1"/>
    <col min="10" max="10" width="53.28515625" style="4" customWidth="1"/>
    <col min="11" max="11" width="28.5703125" style="4" customWidth="1"/>
    <col min="12" max="12" width="48.7109375" style="7" customWidth="1"/>
    <col min="13" max="13" width="12.85546875" style="7" bestFit="1" customWidth="1"/>
    <col min="14" max="14" width="15.5703125" style="7" customWidth="1"/>
    <col min="15" max="15" width="25.140625" style="6" customWidth="1"/>
    <col min="16" max="16" width="11.42578125" style="6" hidden="1" customWidth="1"/>
    <col min="17" max="17" width="15.140625" style="5" hidden="1" customWidth="1"/>
    <col min="18" max="18" width="16.28515625" style="4" hidden="1" customWidth="1"/>
    <col min="19" max="16384" width="11.42578125" style="4"/>
  </cols>
  <sheetData>
    <row r="2" spans="2:18" ht="27.75" customHeight="1" x14ac:dyDescent="0.45">
      <c r="B2" s="294" t="s">
        <v>263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2:18" ht="30.75" customHeight="1" x14ac:dyDescent="0.45">
      <c r="B3" s="294" t="s">
        <v>994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26"/>
      <c r="N3" s="294"/>
      <c r="O3" s="294"/>
      <c r="P3" s="294"/>
      <c r="Q3" s="294"/>
      <c r="R3" s="294"/>
    </row>
    <row r="4" spans="2:18" ht="28.5" customHeight="1" x14ac:dyDescent="0.45">
      <c r="B4" s="294" t="s">
        <v>262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26"/>
      <c r="N4" s="294"/>
      <c r="O4" s="294"/>
      <c r="P4" s="294"/>
      <c r="Q4" s="294"/>
      <c r="R4" s="294"/>
    </row>
    <row r="5" spans="2:18" ht="19.5" x14ac:dyDescent="0.25">
      <c r="B5" s="16"/>
      <c r="C5" s="396"/>
      <c r="D5" s="396"/>
      <c r="E5" s="396"/>
      <c r="F5" s="396"/>
      <c r="G5" s="396"/>
      <c r="H5" s="158"/>
      <c r="I5" s="397"/>
      <c r="J5" s="397"/>
      <c r="K5" s="164"/>
      <c r="L5" s="15"/>
      <c r="M5" s="14"/>
      <c r="N5" s="14"/>
      <c r="O5" s="13"/>
      <c r="P5" s="13"/>
      <c r="Q5" s="12"/>
      <c r="R5" s="11"/>
    </row>
    <row r="6" spans="2:18" s="202" customFormat="1" ht="25.5" customHeight="1" x14ac:dyDescent="0.25">
      <c r="B6" s="398" t="s">
        <v>7</v>
      </c>
      <c r="C6" s="407" t="s">
        <v>8</v>
      </c>
      <c r="D6" s="398" t="s">
        <v>7</v>
      </c>
      <c r="E6" s="398" t="s">
        <v>13</v>
      </c>
      <c r="F6" s="402" t="s">
        <v>12</v>
      </c>
      <c r="G6" s="403"/>
      <c r="H6" s="407" t="s">
        <v>7</v>
      </c>
      <c r="I6" s="409" t="s">
        <v>6</v>
      </c>
      <c r="J6" s="411" t="s">
        <v>4</v>
      </c>
      <c r="K6" s="409" t="s">
        <v>3</v>
      </c>
      <c r="L6" s="411" t="s">
        <v>5</v>
      </c>
      <c r="M6" s="398" t="s">
        <v>990</v>
      </c>
      <c r="N6" s="398"/>
      <c r="O6" s="406" t="s">
        <v>261</v>
      </c>
      <c r="P6" s="398" t="s">
        <v>260</v>
      </c>
      <c r="Q6" s="398"/>
      <c r="R6" s="398"/>
    </row>
    <row r="7" spans="2:18" s="213" customFormat="1" ht="92.25" customHeight="1" x14ac:dyDescent="0.25">
      <c r="B7" s="398"/>
      <c r="C7" s="408"/>
      <c r="D7" s="398"/>
      <c r="E7" s="398"/>
      <c r="F7" s="404"/>
      <c r="G7" s="405"/>
      <c r="H7" s="408"/>
      <c r="I7" s="410"/>
      <c r="J7" s="411"/>
      <c r="K7" s="410"/>
      <c r="L7" s="411"/>
      <c r="M7" s="210" t="s">
        <v>1</v>
      </c>
      <c r="N7" s="210" t="s">
        <v>259</v>
      </c>
      <c r="O7" s="406"/>
      <c r="P7" s="211" t="s">
        <v>258</v>
      </c>
      <c r="Q7" s="212" t="s">
        <v>257</v>
      </c>
      <c r="R7" s="210" t="s">
        <v>256</v>
      </c>
    </row>
    <row r="8" spans="2:18" s="10" customFormat="1" ht="36" customHeight="1" x14ac:dyDescent="0.25">
      <c r="B8" s="415">
        <v>1</v>
      </c>
      <c r="C8" s="412" t="s">
        <v>255</v>
      </c>
      <c r="D8" s="415">
        <v>1</v>
      </c>
      <c r="E8" s="399" t="s">
        <v>775</v>
      </c>
      <c r="F8" s="395">
        <v>1</v>
      </c>
      <c r="G8" s="377" t="s">
        <v>776</v>
      </c>
      <c r="H8" s="165">
        <v>1</v>
      </c>
      <c r="I8" s="79" t="s">
        <v>948</v>
      </c>
      <c r="J8" s="47" t="s">
        <v>949</v>
      </c>
      <c r="K8" s="47" t="s">
        <v>950</v>
      </c>
      <c r="L8" s="47" t="s">
        <v>783</v>
      </c>
      <c r="M8" s="166" t="s">
        <v>951</v>
      </c>
      <c r="N8" s="166" t="s">
        <v>952</v>
      </c>
      <c r="O8" s="167"/>
      <c r="P8" s="167"/>
      <c r="Q8" s="72" t="e">
        <f>+P8/O8</f>
        <v>#DIV/0!</v>
      </c>
      <c r="R8" s="9" t="e">
        <f>IF(Q8&lt;=40%,"DEFICIENTE",IF(Q8&lt;=60%,"ACEPTABLE",IF(Q8&lt;=100%,"BUENO")))</f>
        <v>#DIV/0!</v>
      </c>
    </row>
    <row r="9" spans="2:18" s="10" customFormat="1" ht="39.75" customHeight="1" x14ac:dyDescent="0.25">
      <c r="B9" s="416"/>
      <c r="C9" s="413"/>
      <c r="D9" s="416"/>
      <c r="E9" s="400"/>
      <c r="F9" s="395"/>
      <c r="G9" s="379"/>
      <c r="H9" s="165">
        <v>2</v>
      </c>
      <c r="I9" s="80" t="s">
        <v>953</v>
      </c>
      <c r="J9" s="161" t="s">
        <v>511</v>
      </c>
      <c r="K9" s="155" t="s">
        <v>950</v>
      </c>
      <c r="L9" s="161" t="s">
        <v>510</v>
      </c>
      <c r="M9" s="166" t="s">
        <v>951</v>
      </c>
      <c r="N9" s="166" t="s">
        <v>952</v>
      </c>
      <c r="O9" s="167"/>
      <c r="P9" s="167"/>
      <c r="Q9" s="72" t="e">
        <f t="shared" ref="Q9:Q17" si="0">+P9/O9</f>
        <v>#DIV/0!</v>
      </c>
      <c r="R9" s="9" t="e">
        <f t="shared" ref="R9:R18" si="1">IF(Q9&lt;=40%,"DEFICIENTE",IF(Q9&lt;=60%,"ACEPTABLE",IF(Q9&lt;=100%,"BUENO")))</f>
        <v>#DIV/0!</v>
      </c>
    </row>
    <row r="10" spans="2:18" s="10" customFormat="1" ht="57" customHeight="1" x14ac:dyDescent="0.25">
      <c r="B10" s="416"/>
      <c r="C10" s="413"/>
      <c r="D10" s="416"/>
      <c r="E10" s="400"/>
      <c r="F10" s="395">
        <v>2</v>
      </c>
      <c r="G10" s="377" t="s">
        <v>777</v>
      </c>
      <c r="H10" s="165">
        <v>3</v>
      </c>
      <c r="I10" s="79" t="s">
        <v>954</v>
      </c>
      <c r="J10" s="47" t="s">
        <v>955</v>
      </c>
      <c r="K10" s="47" t="s">
        <v>950</v>
      </c>
      <c r="L10" s="47" t="s">
        <v>789</v>
      </c>
      <c r="M10" s="166" t="s">
        <v>951</v>
      </c>
      <c r="N10" s="166" t="s">
        <v>952</v>
      </c>
      <c r="O10" s="167"/>
      <c r="P10" s="167"/>
      <c r="Q10" s="72" t="e">
        <f t="shared" si="0"/>
        <v>#DIV/0!</v>
      </c>
      <c r="R10" s="9" t="e">
        <f t="shared" si="1"/>
        <v>#DIV/0!</v>
      </c>
    </row>
    <row r="11" spans="2:18" s="10" customFormat="1" ht="51" customHeight="1" x14ac:dyDescent="0.25">
      <c r="B11" s="416"/>
      <c r="C11" s="413"/>
      <c r="D11" s="416"/>
      <c r="E11" s="400"/>
      <c r="F11" s="395"/>
      <c r="G11" s="378"/>
      <c r="H11" s="165">
        <v>4</v>
      </c>
      <c r="I11" s="79" t="s">
        <v>956</v>
      </c>
      <c r="J11" s="47" t="s">
        <v>957</v>
      </c>
      <c r="K11" s="47" t="s">
        <v>950</v>
      </c>
      <c r="L11" s="47" t="s">
        <v>958</v>
      </c>
      <c r="M11" s="166" t="s">
        <v>951</v>
      </c>
      <c r="N11" s="166" t="s">
        <v>952</v>
      </c>
      <c r="O11" s="167"/>
      <c r="P11" s="167"/>
      <c r="Q11" s="72" t="e">
        <f t="shared" si="0"/>
        <v>#DIV/0!</v>
      </c>
      <c r="R11" s="9" t="e">
        <f t="shared" si="1"/>
        <v>#DIV/0!</v>
      </c>
    </row>
    <row r="12" spans="2:18" s="10" customFormat="1" ht="54" customHeight="1" x14ac:dyDescent="0.25">
      <c r="B12" s="416"/>
      <c r="C12" s="413"/>
      <c r="D12" s="416"/>
      <c r="E12" s="400"/>
      <c r="F12" s="395"/>
      <c r="G12" s="379"/>
      <c r="H12" s="165">
        <v>5</v>
      </c>
      <c r="I12" s="79" t="s">
        <v>959</v>
      </c>
      <c r="J12" s="47" t="s">
        <v>960</v>
      </c>
      <c r="K12" s="47" t="s">
        <v>950</v>
      </c>
      <c r="L12" s="47" t="s">
        <v>961</v>
      </c>
      <c r="M12" s="166" t="s">
        <v>951</v>
      </c>
      <c r="N12" s="166" t="s">
        <v>952</v>
      </c>
      <c r="O12" s="167"/>
      <c r="P12" s="167"/>
      <c r="Q12" s="72" t="e">
        <f t="shared" si="0"/>
        <v>#DIV/0!</v>
      </c>
      <c r="R12" s="9" t="e">
        <f t="shared" si="1"/>
        <v>#DIV/0!</v>
      </c>
    </row>
    <row r="13" spans="2:18" s="10" customFormat="1" ht="60" customHeight="1" x14ac:dyDescent="0.25">
      <c r="B13" s="416"/>
      <c r="C13" s="413"/>
      <c r="D13" s="416"/>
      <c r="E13" s="400"/>
      <c r="F13" s="395">
        <v>3</v>
      </c>
      <c r="G13" s="377" t="s">
        <v>778</v>
      </c>
      <c r="H13" s="165">
        <v>6</v>
      </c>
      <c r="I13" s="168" t="s">
        <v>962</v>
      </c>
      <c r="J13" s="47" t="s">
        <v>963</v>
      </c>
      <c r="K13" s="47" t="s">
        <v>950</v>
      </c>
      <c r="L13" s="47" t="s">
        <v>437</v>
      </c>
      <c r="M13" s="166" t="s">
        <v>951</v>
      </c>
      <c r="N13" s="166" t="s">
        <v>952</v>
      </c>
      <c r="O13" s="167"/>
      <c r="P13" s="167"/>
      <c r="Q13" s="72" t="e">
        <f t="shared" si="0"/>
        <v>#DIV/0!</v>
      </c>
      <c r="R13" s="9" t="e">
        <f t="shared" si="1"/>
        <v>#DIV/0!</v>
      </c>
    </row>
    <row r="14" spans="2:18" s="10" customFormat="1" ht="57.75" customHeight="1" x14ac:dyDescent="0.25">
      <c r="B14" s="416"/>
      <c r="C14" s="413"/>
      <c r="D14" s="416"/>
      <c r="E14" s="400"/>
      <c r="F14" s="395"/>
      <c r="G14" s="379"/>
      <c r="H14" s="165">
        <v>7</v>
      </c>
      <c r="I14" s="168" t="s">
        <v>964</v>
      </c>
      <c r="J14" s="47" t="s">
        <v>965</v>
      </c>
      <c r="K14" s="47" t="s">
        <v>950</v>
      </c>
      <c r="L14" s="47" t="s">
        <v>437</v>
      </c>
      <c r="M14" s="166" t="s">
        <v>951</v>
      </c>
      <c r="N14" s="166" t="s">
        <v>952</v>
      </c>
      <c r="O14" s="167"/>
      <c r="P14" s="167"/>
      <c r="Q14" s="72" t="e">
        <f t="shared" si="0"/>
        <v>#DIV/0!</v>
      </c>
      <c r="R14" s="9" t="e">
        <f t="shared" si="1"/>
        <v>#DIV/0!</v>
      </c>
    </row>
    <row r="15" spans="2:18" s="10" customFormat="1" ht="68.25" customHeight="1" x14ac:dyDescent="0.25">
      <c r="B15" s="416"/>
      <c r="C15" s="413"/>
      <c r="D15" s="416"/>
      <c r="E15" s="400"/>
      <c r="F15" s="159">
        <v>4</v>
      </c>
      <c r="G15" s="191" t="s">
        <v>636</v>
      </c>
      <c r="H15" s="165">
        <v>8</v>
      </c>
      <c r="I15" s="168" t="s">
        <v>966</v>
      </c>
      <c r="J15" s="47" t="s">
        <v>967</v>
      </c>
      <c r="K15" s="47" t="s">
        <v>950</v>
      </c>
      <c r="L15" s="47" t="s">
        <v>968</v>
      </c>
      <c r="M15" s="166" t="s">
        <v>951</v>
      </c>
      <c r="N15" s="166" t="s">
        <v>952</v>
      </c>
      <c r="O15" s="167"/>
      <c r="P15" s="167"/>
      <c r="Q15" s="72" t="e">
        <f t="shared" si="0"/>
        <v>#DIV/0!</v>
      </c>
      <c r="R15" s="9" t="e">
        <f t="shared" si="1"/>
        <v>#DIV/0!</v>
      </c>
    </row>
    <row r="16" spans="2:18" s="10" customFormat="1" ht="69" customHeight="1" x14ac:dyDescent="0.25">
      <c r="B16" s="416"/>
      <c r="C16" s="413"/>
      <c r="D16" s="416"/>
      <c r="E16" s="400"/>
      <c r="F16" s="395">
        <v>5</v>
      </c>
      <c r="G16" s="377" t="s">
        <v>779</v>
      </c>
      <c r="H16" s="165">
        <v>9</v>
      </c>
      <c r="I16" s="80" t="s">
        <v>969</v>
      </c>
      <c r="J16" s="155" t="s">
        <v>970</v>
      </c>
      <c r="K16" s="155" t="s">
        <v>950</v>
      </c>
      <c r="L16" s="155" t="s">
        <v>971</v>
      </c>
      <c r="M16" s="166" t="s">
        <v>951</v>
      </c>
      <c r="N16" s="166" t="s">
        <v>952</v>
      </c>
      <c r="O16" s="167"/>
      <c r="P16" s="167"/>
      <c r="Q16" s="72" t="e">
        <f t="shared" si="0"/>
        <v>#DIV/0!</v>
      </c>
      <c r="R16" s="9" t="e">
        <f t="shared" si="1"/>
        <v>#DIV/0!</v>
      </c>
    </row>
    <row r="17" spans="2:18" s="10" customFormat="1" ht="63" customHeight="1" x14ac:dyDescent="0.25">
      <c r="B17" s="416"/>
      <c r="C17" s="413"/>
      <c r="D17" s="417"/>
      <c r="E17" s="401"/>
      <c r="F17" s="395"/>
      <c r="G17" s="379"/>
      <c r="H17" s="165">
        <v>10</v>
      </c>
      <c r="I17" s="168" t="s">
        <v>972</v>
      </c>
      <c r="J17" s="47" t="s">
        <v>973</v>
      </c>
      <c r="K17" s="47" t="s">
        <v>950</v>
      </c>
      <c r="L17" s="47" t="s">
        <v>974</v>
      </c>
      <c r="M17" s="166" t="s">
        <v>951</v>
      </c>
      <c r="N17" s="166" t="s">
        <v>952</v>
      </c>
      <c r="O17" s="167"/>
      <c r="P17" s="167"/>
      <c r="Q17" s="72" t="e">
        <f t="shared" si="0"/>
        <v>#DIV/0!</v>
      </c>
      <c r="R17" s="9" t="e">
        <f t="shared" si="1"/>
        <v>#DIV/0!</v>
      </c>
    </row>
    <row r="18" spans="2:18" s="10" customFormat="1" ht="76.5" customHeight="1" x14ac:dyDescent="0.25">
      <c r="B18" s="416"/>
      <c r="C18" s="413"/>
      <c r="D18" s="418">
        <v>2</v>
      </c>
      <c r="E18" s="430" t="s">
        <v>254</v>
      </c>
      <c r="F18" s="159">
        <v>6</v>
      </c>
      <c r="G18" s="171" t="s">
        <v>253</v>
      </c>
      <c r="H18" s="435">
        <v>11</v>
      </c>
      <c r="I18" s="436" t="s">
        <v>252</v>
      </c>
      <c r="J18" s="47" t="s">
        <v>975</v>
      </c>
      <c r="K18" s="47" t="s">
        <v>950</v>
      </c>
      <c r="L18" s="47" t="s">
        <v>111</v>
      </c>
      <c r="M18" s="439" t="s">
        <v>951</v>
      </c>
      <c r="N18" s="439" t="s">
        <v>952</v>
      </c>
      <c r="O18" s="421">
        <v>0</v>
      </c>
      <c r="P18" s="421"/>
      <c r="Q18" s="424" t="e">
        <f>+P18/O18</f>
        <v>#DIV/0!</v>
      </c>
      <c r="R18" s="427" t="e">
        <f t="shared" si="1"/>
        <v>#DIV/0!</v>
      </c>
    </row>
    <row r="19" spans="2:18" s="10" customFormat="1" ht="53.25" customHeight="1" x14ac:dyDescent="0.25">
      <c r="B19" s="416"/>
      <c r="C19" s="413"/>
      <c r="D19" s="419"/>
      <c r="E19" s="431"/>
      <c r="F19" s="159">
        <v>7</v>
      </c>
      <c r="G19" s="192" t="s">
        <v>251</v>
      </c>
      <c r="H19" s="435"/>
      <c r="I19" s="437"/>
      <c r="J19" s="155" t="s">
        <v>976</v>
      </c>
      <c r="K19" s="155" t="s">
        <v>950</v>
      </c>
      <c r="L19" s="155" t="s">
        <v>54</v>
      </c>
      <c r="M19" s="440"/>
      <c r="N19" s="440"/>
      <c r="O19" s="422"/>
      <c r="P19" s="422"/>
      <c r="Q19" s="425"/>
      <c r="R19" s="428"/>
    </row>
    <row r="20" spans="2:18" s="10" customFormat="1" ht="39.75" customHeight="1" x14ac:dyDescent="0.25">
      <c r="B20" s="416"/>
      <c r="C20" s="413"/>
      <c r="D20" s="419"/>
      <c r="E20" s="431"/>
      <c r="F20" s="159">
        <v>8</v>
      </c>
      <c r="G20" s="192" t="s">
        <v>250</v>
      </c>
      <c r="H20" s="435"/>
      <c r="I20" s="437"/>
      <c r="J20" s="63" t="s">
        <v>365</v>
      </c>
      <c r="K20" s="63" t="s">
        <v>950</v>
      </c>
      <c r="L20" s="63" t="s">
        <v>364</v>
      </c>
      <c r="M20" s="440"/>
      <c r="N20" s="440"/>
      <c r="O20" s="422"/>
      <c r="P20" s="422"/>
      <c r="Q20" s="425"/>
      <c r="R20" s="428"/>
    </row>
    <row r="21" spans="2:18" s="10" customFormat="1" ht="44.25" customHeight="1" x14ac:dyDescent="0.25">
      <c r="B21" s="416"/>
      <c r="C21" s="413"/>
      <c r="D21" s="420"/>
      <c r="E21" s="432"/>
      <c r="F21" s="159">
        <v>9</v>
      </c>
      <c r="G21" s="192" t="s">
        <v>249</v>
      </c>
      <c r="H21" s="435"/>
      <c r="I21" s="438"/>
      <c r="J21" s="155" t="s">
        <v>265</v>
      </c>
      <c r="K21" s="155" t="s">
        <v>950</v>
      </c>
      <c r="L21" s="155" t="s">
        <v>243</v>
      </c>
      <c r="M21" s="441"/>
      <c r="N21" s="441"/>
      <c r="O21" s="423"/>
      <c r="P21" s="423"/>
      <c r="Q21" s="426"/>
      <c r="R21" s="429"/>
    </row>
    <row r="22" spans="2:18" s="10" customFormat="1" ht="56.25" customHeight="1" x14ac:dyDescent="0.25">
      <c r="B22" s="416"/>
      <c r="C22" s="413"/>
      <c r="D22" s="418">
        <v>3</v>
      </c>
      <c r="E22" s="430" t="s">
        <v>247</v>
      </c>
      <c r="F22" s="156">
        <v>10</v>
      </c>
      <c r="G22" s="193" t="s">
        <v>977</v>
      </c>
      <c r="H22" s="165">
        <v>12</v>
      </c>
      <c r="I22" s="79" t="s">
        <v>119</v>
      </c>
      <c r="J22" s="47" t="s">
        <v>978</v>
      </c>
      <c r="K22" s="47" t="s">
        <v>950</v>
      </c>
      <c r="L22" s="47" t="s">
        <v>54</v>
      </c>
      <c r="M22" s="166" t="s">
        <v>951</v>
      </c>
      <c r="N22" s="166" t="s">
        <v>952</v>
      </c>
      <c r="O22" s="62" t="s">
        <v>129</v>
      </c>
      <c r="P22" s="47"/>
      <c r="Q22" s="72" t="e">
        <f>+P22/O22</f>
        <v>#VALUE!</v>
      </c>
      <c r="R22" s="9" t="e">
        <f>IF(Q22&lt;=40%,"DEFICIENTE",IF(Q22&lt;=60%,"ACEPTABLE",IF(Q22&lt;=100%,"BUENO")))</f>
        <v>#VALUE!</v>
      </c>
    </row>
    <row r="23" spans="2:18" s="10" customFormat="1" ht="44.25" customHeight="1" x14ac:dyDescent="0.25">
      <c r="B23" s="416"/>
      <c r="C23" s="413"/>
      <c r="D23" s="419"/>
      <c r="E23" s="431"/>
      <c r="F23" s="433">
        <v>11</v>
      </c>
      <c r="G23" s="385" t="s">
        <v>246</v>
      </c>
      <c r="H23" s="165">
        <v>13</v>
      </c>
      <c r="I23" s="100" t="s">
        <v>245</v>
      </c>
      <c r="J23" s="155" t="s">
        <v>103</v>
      </c>
      <c r="K23" s="155" t="s">
        <v>950</v>
      </c>
      <c r="L23" s="155" t="s">
        <v>104</v>
      </c>
      <c r="M23" s="166" t="s">
        <v>951</v>
      </c>
      <c r="N23" s="166" t="s">
        <v>952</v>
      </c>
      <c r="O23" s="88">
        <v>1</v>
      </c>
      <c r="P23" s="88"/>
      <c r="Q23" s="72">
        <f>+P23/O23</f>
        <v>0</v>
      </c>
      <c r="R23" s="9" t="str">
        <f>IF(Q23&lt;=40%,"DEFICIENTE",IF(Q23&lt;=60%,"ACEPTABLE",IF(Q23&lt;=100%,"BUENO")))</f>
        <v>DEFICIENTE</v>
      </c>
    </row>
    <row r="24" spans="2:18" s="10" customFormat="1" ht="57.75" customHeight="1" x14ac:dyDescent="0.25">
      <c r="B24" s="416"/>
      <c r="C24" s="413"/>
      <c r="D24" s="419"/>
      <c r="E24" s="431"/>
      <c r="F24" s="434"/>
      <c r="G24" s="387"/>
      <c r="H24" s="165">
        <v>14</v>
      </c>
      <c r="I24" s="101" t="s">
        <v>244</v>
      </c>
      <c r="J24" s="47" t="s">
        <v>979</v>
      </c>
      <c r="K24" s="47" t="s">
        <v>950</v>
      </c>
      <c r="L24" s="47" t="s">
        <v>588</v>
      </c>
      <c r="M24" s="166" t="s">
        <v>951</v>
      </c>
      <c r="N24" s="166" t="s">
        <v>952</v>
      </c>
      <c r="O24" s="88">
        <v>1</v>
      </c>
      <c r="P24" s="88"/>
      <c r="Q24" s="83">
        <f>+P24/O24</f>
        <v>0</v>
      </c>
      <c r="R24" s="9" t="str">
        <f>IF(Q24&lt;=40%,"DEFICIENTE",IF(Q24&lt;=60%,"ACEPTABLE",IF(Q24&lt;=100%,"BUENO")))</f>
        <v>DEFICIENTE</v>
      </c>
    </row>
    <row r="25" spans="2:18" s="10" customFormat="1" ht="52.5" customHeight="1" x14ac:dyDescent="0.25">
      <c r="B25" s="416"/>
      <c r="C25" s="413"/>
      <c r="D25" s="420"/>
      <c r="E25" s="432"/>
      <c r="F25" s="159">
        <v>12</v>
      </c>
      <c r="G25" s="192" t="s">
        <v>242</v>
      </c>
      <c r="H25" s="165">
        <v>15</v>
      </c>
      <c r="I25" s="100" t="s">
        <v>241</v>
      </c>
      <c r="J25" s="47" t="s">
        <v>980</v>
      </c>
      <c r="K25" s="47" t="s">
        <v>950</v>
      </c>
      <c r="L25" s="47" t="s">
        <v>588</v>
      </c>
      <c r="M25" s="166" t="s">
        <v>951</v>
      </c>
      <c r="N25" s="166" t="s">
        <v>952</v>
      </c>
      <c r="O25" s="88">
        <v>1</v>
      </c>
      <c r="P25" s="88"/>
      <c r="Q25" s="72">
        <f>+P25/O25</f>
        <v>0</v>
      </c>
      <c r="R25" s="9" t="str">
        <f>IF(Q25&lt;=40%,"DEFICIENTE",IF(Q25&lt;=60%,"ACEPTABLE",IF(Q25&lt;=100%,"BUENO")))</f>
        <v>DEFICIENTE</v>
      </c>
    </row>
    <row r="26" spans="2:18" s="10" customFormat="1" ht="44.25" customHeight="1" x14ac:dyDescent="0.25">
      <c r="B26" s="416"/>
      <c r="C26" s="413"/>
      <c r="D26" s="418">
        <v>4</v>
      </c>
      <c r="E26" s="430" t="s">
        <v>843</v>
      </c>
      <c r="F26" s="159">
        <v>13</v>
      </c>
      <c r="G26" s="171" t="s">
        <v>844</v>
      </c>
      <c r="H26" s="165">
        <v>16</v>
      </c>
      <c r="I26" s="79" t="s">
        <v>845</v>
      </c>
      <c r="J26" s="47" t="s">
        <v>981</v>
      </c>
      <c r="K26" s="84" t="s">
        <v>950</v>
      </c>
      <c r="L26" s="47" t="s">
        <v>73</v>
      </c>
      <c r="M26" s="166" t="s">
        <v>951</v>
      </c>
      <c r="N26" s="166" t="s">
        <v>952</v>
      </c>
      <c r="O26" s="88"/>
      <c r="P26" s="88"/>
      <c r="Q26" s="72" t="e">
        <f t="shared" ref="Q26:Q57" si="2">+P26/O26</f>
        <v>#DIV/0!</v>
      </c>
      <c r="R26" s="9" t="e">
        <f t="shared" ref="R26:R57" si="3">IF(Q26&lt;=40%,"DEFICIENTE",IF(Q26&lt;=60%,"ACEPTABLE",IF(Q26&lt;=100%,"BUENO")))</f>
        <v>#DIV/0!</v>
      </c>
    </row>
    <row r="27" spans="2:18" s="10" customFormat="1" ht="44.25" customHeight="1" x14ac:dyDescent="0.25">
      <c r="B27" s="416"/>
      <c r="C27" s="413"/>
      <c r="D27" s="419"/>
      <c r="E27" s="431"/>
      <c r="F27" s="159">
        <v>14</v>
      </c>
      <c r="G27" s="171" t="s">
        <v>92</v>
      </c>
      <c r="H27" s="165">
        <v>17</v>
      </c>
      <c r="I27" s="79" t="s">
        <v>809</v>
      </c>
      <c r="J27" s="47" t="s">
        <v>982</v>
      </c>
      <c r="K27" s="84" t="s">
        <v>950</v>
      </c>
      <c r="L27" s="47" t="s">
        <v>94</v>
      </c>
      <c r="M27" s="166" t="s">
        <v>951</v>
      </c>
      <c r="N27" s="166" t="s">
        <v>952</v>
      </c>
      <c r="O27" s="88"/>
      <c r="P27" s="88"/>
      <c r="Q27" s="72" t="e">
        <f t="shared" si="2"/>
        <v>#DIV/0!</v>
      </c>
      <c r="R27" s="9" t="e">
        <f t="shared" si="3"/>
        <v>#DIV/0!</v>
      </c>
    </row>
    <row r="28" spans="2:18" s="10" customFormat="1" ht="44.25" customHeight="1" x14ac:dyDescent="0.25">
      <c r="B28" s="416"/>
      <c r="C28" s="413"/>
      <c r="D28" s="419"/>
      <c r="E28" s="431"/>
      <c r="F28" s="159">
        <v>15</v>
      </c>
      <c r="G28" s="171" t="s">
        <v>846</v>
      </c>
      <c r="H28" s="165">
        <v>18</v>
      </c>
      <c r="I28" s="80" t="s">
        <v>95</v>
      </c>
      <c r="J28" s="155" t="s">
        <v>983</v>
      </c>
      <c r="K28" s="84" t="s">
        <v>950</v>
      </c>
      <c r="L28" s="155" t="s">
        <v>97</v>
      </c>
      <c r="M28" s="166" t="s">
        <v>951</v>
      </c>
      <c r="N28" s="166" t="s">
        <v>952</v>
      </c>
      <c r="O28" s="88"/>
      <c r="P28" s="88"/>
      <c r="Q28" s="72" t="e">
        <f t="shared" si="2"/>
        <v>#DIV/0!</v>
      </c>
      <c r="R28" s="9" t="e">
        <f t="shared" si="3"/>
        <v>#DIV/0!</v>
      </c>
    </row>
    <row r="29" spans="2:18" s="10" customFormat="1" ht="44.25" customHeight="1" x14ac:dyDescent="0.25">
      <c r="B29" s="416"/>
      <c r="C29" s="413"/>
      <c r="D29" s="419"/>
      <c r="E29" s="431"/>
      <c r="F29" s="433">
        <v>16</v>
      </c>
      <c r="G29" s="340" t="s">
        <v>847</v>
      </c>
      <c r="H29" s="165">
        <v>19</v>
      </c>
      <c r="I29" s="80" t="s">
        <v>848</v>
      </c>
      <c r="J29" s="155" t="s">
        <v>103</v>
      </c>
      <c r="K29" s="84" t="s">
        <v>950</v>
      </c>
      <c r="L29" s="155" t="s">
        <v>104</v>
      </c>
      <c r="M29" s="166" t="s">
        <v>951</v>
      </c>
      <c r="N29" s="166" t="s">
        <v>952</v>
      </c>
      <c r="O29" s="88"/>
      <c r="P29" s="88"/>
      <c r="Q29" s="72" t="e">
        <f t="shared" si="2"/>
        <v>#DIV/0!</v>
      </c>
      <c r="R29" s="9" t="e">
        <f t="shared" si="3"/>
        <v>#DIV/0!</v>
      </c>
    </row>
    <row r="30" spans="2:18" s="10" customFormat="1" ht="54" customHeight="1" x14ac:dyDescent="0.25">
      <c r="B30" s="416"/>
      <c r="C30" s="413"/>
      <c r="D30" s="419"/>
      <c r="E30" s="431"/>
      <c r="F30" s="445"/>
      <c r="G30" s="340"/>
      <c r="H30" s="165">
        <v>20</v>
      </c>
      <c r="I30" s="79" t="s">
        <v>617</v>
      </c>
      <c r="J30" s="47" t="s">
        <v>984</v>
      </c>
      <c r="K30" s="84" t="s">
        <v>950</v>
      </c>
      <c r="L30" s="47" t="s">
        <v>588</v>
      </c>
      <c r="M30" s="166" t="s">
        <v>951</v>
      </c>
      <c r="N30" s="166" t="s">
        <v>952</v>
      </c>
      <c r="O30" s="88"/>
      <c r="P30" s="88"/>
      <c r="Q30" s="72" t="e">
        <f t="shared" si="2"/>
        <v>#DIV/0!</v>
      </c>
      <c r="R30" s="9" t="e">
        <f t="shared" si="3"/>
        <v>#DIV/0!</v>
      </c>
    </row>
    <row r="31" spans="2:18" s="10" customFormat="1" ht="44.25" customHeight="1" x14ac:dyDescent="0.25">
      <c r="B31" s="416"/>
      <c r="C31" s="413"/>
      <c r="D31" s="419"/>
      <c r="E31" s="431"/>
      <c r="F31" s="445"/>
      <c r="G31" s="340"/>
      <c r="H31" s="165">
        <v>21</v>
      </c>
      <c r="I31" s="79" t="s">
        <v>888</v>
      </c>
      <c r="J31" s="47" t="s">
        <v>980</v>
      </c>
      <c r="K31" s="84" t="s">
        <v>950</v>
      </c>
      <c r="L31" s="47" t="s">
        <v>588</v>
      </c>
      <c r="M31" s="166" t="s">
        <v>951</v>
      </c>
      <c r="N31" s="166" t="s">
        <v>952</v>
      </c>
      <c r="O31" s="88"/>
      <c r="P31" s="88"/>
      <c r="Q31" s="72" t="e">
        <f t="shared" si="2"/>
        <v>#DIV/0!</v>
      </c>
      <c r="R31" s="9" t="e">
        <f t="shared" si="3"/>
        <v>#DIV/0!</v>
      </c>
    </row>
    <row r="32" spans="2:18" s="10" customFormat="1" ht="44.25" customHeight="1" x14ac:dyDescent="0.25">
      <c r="B32" s="416"/>
      <c r="C32" s="413"/>
      <c r="D32" s="419"/>
      <c r="E32" s="431"/>
      <c r="F32" s="434"/>
      <c r="G32" s="340"/>
      <c r="H32" s="165">
        <v>22</v>
      </c>
      <c r="I32" s="79" t="s">
        <v>618</v>
      </c>
      <c r="J32" s="47" t="s">
        <v>984</v>
      </c>
      <c r="K32" s="84" t="s">
        <v>950</v>
      </c>
      <c r="L32" s="47" t="s">
        <v>588</v>
      </c>
      <c r="M32" s="166" t="s">
        <v>951</v>
      </c>
      <c r="N32" s="166" t="s">
        <v>952</v>
      </c>
      <c r="O32" s="88"/>
      <c r="P32" s="88"/>
      <c r="Q32" s="72" t="e">
        <f t="shared" si="2"/>
        <v>#DIV/0!</v>
      </c>
      <c r="R32" s="9" t="e">
        <f t="shared" si="3"/>
        <v>#DIV/0!</v>
      </c>
    </row>
    <row r="33" spans="2:18" s="10" customFormat="1" ht="44.25" customHeight="1" x14ac:dyDescent="0.25">
      <c r="B33" s="417"/>
      <c r="C33" s="414"/>
      <c r="D33" s="420"/>
      <c r="E33" s="432"/>
      <c r="F33" s="159">
        <v>17</v>
      </c>
      <c r="G33" s="171" t="s">
        <v>849</v>
      </c>
      <c r="H33" s="165">
        <v>23</v>
      </c>
      <c r="I33" s="79" t="s">
        <v>850</v>
      </c>
      <c r="J33" s="47" t="s">
        <v>985</v>
      </c>
      <c r="K33" s="84" t="s">
        <v>950</v>
      </c>
      <c r="L33" s="47" t="s">
        <v>853</v>
      </c>
      <c r="M33" s="166" t="s">
        <v>951</v>
      </c>
      <c r="N33" s="166" t="s">
        <v>952</v>
      </c>
      <c r="O33" s="88"/>
      <c r="P33" s="88"/>
      <c r="Q33" s="72" t="e">
        <f t="shared" si="2"/>
        <v>#DIV/0!</v>
      </c>
      <c r="R33" s="9" t="e">
        <f t="shared" si="3"/>
        <v>#DIV/0!</v>
      </c>
    </row>
    <row r="34" spans="2:18" s="10" customFormat="1" ht="42.75" x14ac:dyDescent="0.25">
      <c r="B34" s="442">
        <v>2</v>
      </c>
      <c r="C34" s="443" t="s">
        <v>239</v>
      </c>
      <c r="D34" s="418">
        <v>5</v>
      </c>
      <c r="E34" s="444" t="s">
        <v>238</v>
      </c>
      <c r="F34" s="433">
        <v>18</v>
      </c>
      <c r="G34" s="385" t="s">
        <v>237</v>
      </c>
      <c r="H34" s="165">
        <v>24</v>
      </c>
      <c r="I34" s="101" t="s">
        <v>236</v>
      </c>
      <c r="J34" s="47" t="s">
        <v>984</v>
      </c>
      <c r="K34" s="47" t="s">
        <v>950</v>
      </c>
      <c r="L34" s="47" t="s">
        <v>588</v>
      </c>
      <c r="M34" s="141" t="str">
        <f>+M25</f>
        <v>Ene/01/2019</v>
      </c>
      <c r="N34" s="141" t="str">
        <f>+N25</f>
        <v>Dic/31/2019</v>
      </c>
      <c r="O34" s="88">
        <v>61</v>
      </c>
      <c r="P34" s="88"/>
      <c r="Q34" s="72">
        <f t="shared" si="2"/>
        <v>0</v>
      </c>
      <c r="R34" s="9" t="str">
        <f t="shared" si="3"/>
        <v>DEFICIENTE</v>
      </c>
    </row>
    <row r="35" spans="2:18" s="10" customFormat="1" ht="60" customHeight="1" x14ac:dyDescent="0.25">
      <c r="B35" s="442"/>
      <c r="C35" s="443"/>
      <c r="D35" s="419"/>
      <c r="E35" s="444"/>
      <c r="F35" s="434"/>
      <c r="G35" s="387"/>
      <c r="H35" s="165">
        <v>25</v>
      </c>
      <c r="I35" s="101" t="s">
        <v>235</v>
      </c>
      <c r="J35" s="155" t="s">
        <v>986</v>
      </c>
      <c r="K35" s="155" t="s">
        <v>950</v>
      </c>
      <c r="L35" s="155" t="s">
        <v>508</v>
      </c>
      <c r="M35" s="141" t="str">
        <f t="shared" ref="M35:N50" si="4">+M34</f>
        <v>Ene/01/2019</v>
      </c>
      <c r="N35" s="141" t="str">
        <f t="shared" si="4"/>
        <v>Dic/31/2019</v>
      </c>
      <c r="O35" s="88">
        <v>2</v>
      </c>
      <c r="P35" s="88"/>
      <c r="Q35" s="72">
        <f t="shared" si="2"/>
        <v>0</v>
      </c>
      <c r="R35" s="9" t="str">
        <f t="shared" si="3"/>
        <v>DEFICIENTE</v>
      </c>
    </row>
    <row r="36" spans="2:18" ht="42.75" x14ac:dyDescent="0.25">
      <c r="B36" s="442"/>
      <c r="C36" s="443"/>
      <c r="D36" s="419"/>
      <c r="E36" s="444"/>
      <c r="F36" s="433">
        <v>19</v>
      </c>
      <c r="G36" s="340" t="s">
        <v>234</v>
      </c>
      <c r="H36" s="169">
        <v>26</v>
      </c>
      <c r="I36" s="101" t="s">
        <v>233</v>
      </c>
      <c r="J36" s="155" t="s">
        <v>232</v>
      </c>
      <c r="K36" s="155" t="s">
        <v>950</v>
      </c>
      <c r="L36" s="146" t="s">
        <v>231</v>
      </c>
      <c r="M36" s="141" t="str">
        <f t="shared" si="4"/>
        <v>Ene/01/2019</v>
      </c>
      <c r="N36" s="141" t="str">
        <f t="shared" si="4"/>
        <v>Dic/31/2019</v>
      </c>
      <c r="O36" s="88">
        <v>3</v>
      </c>
      <c r="P36" s="88"/>
      <c r="Q36" s="72">
        <f t="shared" si="2"/>
        <v>0</v>
      </c>
      <c r="R36" s="9" t="str">
        <f t="shared" si="3"/>
        <v>DEFICIENTE</v>
      </c>
    </row>
    <row r="37" spans="2:18" ht="28.5" x14ac:dyDescent="0.25">
      <c r="B37" s="442"/>
      <c r="C37" s="443"/>
      <c r="D37" s="419"/>
      <c r="E37" s="444"/>
      <c r="F37" s="445"/>
      <c r="G37" s="340"/>
      <c r="H37" s="169">
        <v>27</v>
      </c>
      <c r="I37" s="101" t="s">
        <v>230</v>
      </c>
      <c r="J37" s="71" t="s">
        <v>229</v>
      </c>
      <c r="K37" s="71" t="s">
        <v>950</v>
      </c>
      <c r="L37" s="146" t="s">
        <v>228</v>
      </c>
      <c r="M37" s="141" t="str">
        <f t="shared" si="4"/>
        <v>Ene/01/2019</v>
      </c>
      <c r="N37" s="141" t="str">
        <f t="shared" si="4"/>
        <v>Dic/31/2019</v>
      </c>
      <c r="O37" s="88">
        <v>0</v>
      </c>
      <c r="P37" s="88"/>
      <c r="Q37" s="72" t="e">
        <f t="shared" si="2"/>
        <v>#DIV/0!</v>
      </c>
      <c r="R37" s="9" t="e">
        <f t="shared" si="3"/>
        <v>#DIV/0!</v>
      </c>
    </row>
    <row r="38" spans="2:18" ht="42.75" x14ac:dyDescent="0.25">
      <c r="B38" s="442"/>
      <c r="C38" s="443"/>
      <c r="D38" s="419"/>
      <c r="E38" s="444"/>
      <c r="F38" s="445"/>
      <c r="G38" s="340"/>
      <c r="H38" s="169">
        <v>28</v>
      </c>
      <c r="I38" s="101" t="s">
        <v>227</v>
      </c>
      <c r="J38" s="155" t="s">
        <v>226</v>
      </c>
      <c r="K38" s="155" t="s">
        <v>950</v>
      </c>
      <c r="L38" s="146" t="s">
        <v>225</v>
      </c>
      <c r="M38" s="141" t="str">
        <f t="shared" si="4"/>
        <v>Ene/01/2019</v>
      </c>
      <c r="N38" s="141" t="str">
        <f t="shared" si="4"/>
        <v>Dic/31/2019</v>
      </c>
      <c r="O38" s="88">
        <v>0</v>
      </c>
      <c r="P38" s="88"/>
      <c r="Q38" s="72" t="e">
        <f t="shared" si="2"/>
        <v>#DIV/0!</v>
      </c>
      <c r="R38" s="9" t="e">
        <f t="shared" si="3"/>
        <v>#DIV/0!</v>
      </c>
    </row>
    <row r="39" spans="2:18" ht="57" x14ac:dyDescent="0.25">
      <c r="B39" s="442"/>
      <c r="C39" s="443"/>
      <c r="D39" s="419"/>
      <c r="E39" s="444"/>
      <c r="F39" s="434"/>
      <c r="G39" s="340"/>
      <c r="H39" s="169">
        <v>29</v>
      </c>
      <c r="I39" s="101" t="s">
        <v>224</v>
      </c>
      <c r="J39" s="155" t="s">
        <v>223</v>
      </c>
      <c r="K39" s="155" t="s">
        <v>950</v>
      </c>
      <c r="L39" s="146" t="s">
        <v>222</v>
      </c>
      <c r="M39" s="141" t="str">
        <f t="shared" si="4"/>
        <v>Ene/01/2019</v>
      </c>
      <c r="N39" s="141" t="str">
        <f t="shared" si="4"/>
        <v>Dic/31/2019</v>
      </c>
      <c r="O39" s="88">
        <v>0</v>
      </c>
      <c r="P39" s="88"/>
      <c r="Q39" s="72" t="e">
        <f t="shared" si="2"/>
        <v>#DIV/0!</v>
      </c>
      <c r="R39" s="9" t="e">
        <f t="shared" si="3"/>
        <v>#DIV/0!</v>
      </c>
    </row>
    <row r="40" spans="2:18" ht="75" customHeight="1" x14ac:dyDescent="0.25">
      <c r="B40" s="442"/>
      <c r="C40" s="443"/>
      <c r="D40" s="419"/>
      <c r="E40" s="444"/>
      <c r="F40" s="433">
        <v>20</v>
      </c>
      <c r="G40" s="385" t="s">
        <v>221</v>
      </c>
      <c r="H40" s="169">
        <v>30</v>
      </c>
      <c r="I40" s="80" t="s">
        <v>220</v>
      </c>
      <c r="J40" s="155" t="s">
        <v>219</v>
      </c>
      <c r="K40" s="155" t="s">
        <v>950</v>
      </c>
      <c r="L40" s="146" t="s">
        <v>218</v>
      </c>
      <c r="M40" s="141" t="str">
        <f t="shared" si="4"/>
        <v>Ene/01/2019</v>
      </c>
      <c r="N40" s="141" t="str">
        <f t="shared" si="4"/>
        <v>Dic/31/2019</v>
      </c>
      <c r="O40" s="88">
        <v>1</v>
      </c>
      <c r="P40" s="88"/>
      <c r="Q40" s="72">
        <f t="shared" si="2"/>
        <v>0</v>
      </c>
      <c r="R40" s="9" t="str">
        <f t="shared" si="3"/>
        <v>DEFICIENTE</v>
      </c>
    </row>
    <row r="41" spans="2:18" ht="42.75" x14ac:dyDescent="0.25">
      <c r="B41" s="442"/>
      <c r="C41" s="443"/>
      <c r="D41" s="419"/>
      <c r="E41" s="444"/>
      <c r="F41" s="434"/>
      <c r="G41" s="387"/>
      <c r="H41" s="169">
        <v>31</v>
      </c>
      <c r="I41" s="101" t="s">
        <v>217</v>
      </c>
      <c r="J41" s="155" t="s">
        <v>216</v>
      </c>
      <c r="K41" s="155" t="s">
        <v>950</v>
      </c>
      <c r="L41" s="146" t="s">
        <v>215</v>
      </c>
      <c r="M41" s="141" t="str">
        <f t="shared" si="4"/>
        <v>Ene/01/2019</v>
      </c>
      <c r="N41" s="141" t="str">
        <f t="shared" si="4"/>
        <v>Dic/31/2019</v>
      </c>
      <c r="O41" s="88">
        <v>3</v>
      </c>
      <c r="P41" s="88"/>
      <c r="Q41" s="72">
        <f t="shared" si="2"/>
        <v>0</v>
      </c>
      <c r="R41" s="9" t="str">
        <f t="shared" si="3"/>
        <v>DEFICIENTE</v>
      </c>
    </row>
    <row r="42" spans="2:18" ht="71.25" x14ac:dyDescent="0.25">
      <c r="B42" s="442"/>
      <c r="C42" s="443"/>
      <c r="D42" s="419"/>
      <c r="E42" s="444"/>
      <c r="F42" s="433">
        <v>21</v>
      </c>
      <c r="G42" s="385" t="s">
        <v>214</v>
      </c>
      <c r="H42" s="169">
        <v>32</v>
      </c>
      <c r="I42" s="101" t="s">
        <v>213</v>
      </c>
      <c r="J42" s="155" t="s">
        <v>206</v>
      </c>
      <c r="K42" s="155" t="s">
        <v>950</v>
      </c>
      <c r="L42" s="146" t="s">
        <v>212</v>
      </c>
      <c r="M42" s="141" t="str">
        <f t="shared" si="4"/>
        <v>Ene/01/2019</v>
      </c>
      <c r="N42" s="141" t="str">
        <f t="shared" si="4"/>
        <v>Dic/31/2019</v>
      </c>
      <c r="O42" s="88">
        <v>1</v>
      </c>
      <c r="P42" s="88"/>
      <c r="Q42" s="72">
        <f t="shared" si="2"/>
        <v>0</v>
      </c>
      <c r="R42" s="9" t="str">
        <f t="shared" si="3"/>
        <v>DEFICIENTE</v>
      </c>
    </row>
    <row r="43" spans="2:18" ht="85.5" x14ac:dyDescent="0.25">
      <c r="B43" s="442"/>
      <c r="C43" s="443"/>
      <c r="D43" s="419"/>
      <c r="E43" s="444"/>
      <c r="F43" s="445"/>
      <c r="G43" s="386"/>
      <c r="H43" s="169">
        <v>33</v>
      </c>
      <c r="I43" s="101" t="s">
        <v>211</v>
      </c>
      <c r="J43" s="155" t="s">
        <v>206</v>
      </c>
      <c r="K43" s="155" t="s">
        <v>950</v>
      </c>
      <c r="L43" s="146" t="s">
        <v>210</v>
      </c>
      <c r="M43" s="141" t="str">
        <f t="shared" si="4"/>
        <v>Ene/01/2019</v>
      </c>
      <c r="N43" s="141" t="str">
        <f t="shared" si="4"/>
        <v>Dic/31/2019</v>
      </c>
      <c r="O43" s="88">
        <v>1</v>
      </c>
      <c r="P43" s="88"/>
      <c r="Q43" s="72">
        <f t="shared" si="2"/>
        <v>0</v>
      </c>
      <c r="R43" s="9" t="str">
        <f t="shared" si="3"/>
        <v>DEFICIENTE</v>
      </c>
    </row>
    <row r="44" spans="2:18" ht="42.75" x14ac:dyDescent="0.25">
      <c r="B44" s="442"/>
      <c r="C44" s="443"/>
      <c r="D44" s="419"/>
      <c r="E44" s="444"/>
      <c r="F44" s="445"/>
      <c r="G44" s="386"/>
      <c r="H44" s="169">
        <v>34</v>
      </c>
      <c r="I44" s="101" t="s">
        <v>209</v>
      </c>
      <c r="J44" s="155" t="s">
        <v>206</v>
      </c>
      <c r="K44" s="155" t="s">
        <v>950</v>
      </c>
      <c r="L44" s="146" t="s">
        <v>208</v>
      </c>
      <c r="M44" s="141" t="str">
        <f t="shared" si="4"/>
        <v>Ene/01/2019</v>
      </c>
      <c r="N44" s="141" t="str">
        <f t="shared" si="4"/>
        <v>Dic/31/2019</v>
      </c>
      <c r="O44" s="88">
        <v>1</v>
      </c>
      <c r="P44" s="88"/>
      <c r="Q44" s="72">
        <f t="shared" si="2"/>
        <v>0</v>
      </c>
      <c r="R44" s="9" t="str">
        <f t="shared" si="3"/>
        <v>DEFICIENTE</v>
      </c>
    </row>
    <row r="45" spans="2:18" ht="42.75" x14ac:dyDescent="0.25">
      <c r="B45" s="442"/>
      <c r="C45" s="443"/>
      <c r="D45" s="419"/>
      <c r="E45" s="444"/>
      <c r="F45" s="434"/>
      <c r="G45" s="387"/>
      <c r="H45" s="169">
        <v>35</v>
      </c>
      <c r="I45" s="101" t="s">
        <v>207</v>
      </c>
      <c r="J45" s="155" t="s">
        <v>206</v>
      </c>
      <c r="K45" s="155" t="s">
        <v>950</v>
      </c>
      <c r="L45" s="146" t="s">
        <v>205</v>
      </c>
      <c r="M45" s="141" t="str">
        <f t="shared" si="4"/>
        <v>Ene/01/2019</v>
      </c>
      <c r="N45" s="141" t="str">
        <f t="shared" si="4"/>
        <v>Dic/31/2019</v>
      </c>
      <c r="O45" s="88">
        <v>1</v>
      </c>
      <c r="P45" s="88"/>
      <c r="Q45" s="72">
        <f t="shared" si="2"/>
        <v>0</v>
      </c>
      <c r="R45" s="9" t="str">
        <f t="shared" si="3"/>
        <v>DEFICIENTE</v>
      </c>
    </row>
    <row r="46" spans="2:18" ht="42.75" customHeight="1" x14ac:dyDescent="0.25">
      <c r="B46" s="442"/>
      <c r="C46" s="443"/>
      <c r="D46" s="419"/>
      <c r="E46" s="444"/>
      <c r="F46" s="433">
        <v>22</v>
      </c>
      <c r="G46" s="340" t="s">
        <v>204</v>
      </c>
      <c r="H46" s="169">
        <v>36</v>
      </c>
      <c r="I46" s="101" t="s">
        <v>203</v>
      </c>
      <c r="J46" s="71" t="s">
        <v>183</v>
      </c>
      <c r="K46" s="71" t="s">
        <v>950</v>
      </c>
      <c r="L46" s="146" t="s">
        <v>202</v>
      </c>
      <c r="M46" s="141" t="str">
        <f t="shared" si="4"/>
        <v>Ene/01/2019</v>
      </c>
      <c r="N46" s="141" t="str">
        <f t="shared" si="4"/>
        <v>Dic/31/2019</v>
      </c>
      <c r="O46" s="88">
        <v>1</v>
      </c>
      <c r="P46" s="88"/>
      <c r="Q46" s="72">
        <f t="shared" si="2"/>
        <v>0</v>
      </c>
      <c r="R46" s="9" t="str">
        <f t="shared" si="3"/>
        <v>DEFICIENTE</v>
      </c>
    </row>
    <row r="47" spans="2:18" ht="42.75" x14ac:dyDescent="0.25">
      <c r="B47" s="442"/>
      <c r="C47" s="443"/>
      <c r="D47" s="419"/>
      <c r="E47" s="444"/>
      <c r="F47" s="445"/>
      <c r="G47" s="340"/>
      <c r="H47" s="169">
        <v>37</v>
      </c>
      <c r="I47" s="101" t="s">
        <v>201</v>
      </c>
      <c r="J47" s="155" t="s">
        <v>200</v>
      </c>
      <c r="K47" s="155" t="s">
        <v>950</v>
      </c>
      <c r="L47" s="146" t="s">
        <v>199</v>
      </c>
      <c r="M47" s="141" t="str">
        <f t="shared" si="4"/>
        <v>Ene/01/2019</v>
      </c>
      <c r="N47" s="141" t="str">
        <f t="shared" si="4"/>
        <v>Dic/31/2019</v>
      </c>
      <c r="O47" s="88">
        <v>3</v>
      </c>
      <c r="P47" s="88"/>
      <c r="Q47" s="72">
        <f t="shared" si="2"/>
        <v>0</v>
      </c>
      <c r="R47" s="9" t="str">
        <f t="shared" si="3"/>
        <v>DEFICIENTE</v>
      </c>
    </row>
    <row r="48" spans="2:18" ht="57" x14ac:dyDescent="0.25">
      <c r="B48" s="442"/>
      <c r="C48" s="443"/>
      <c r="D48" s="419"/>
      <c r="E48" s="444"/>
      <c r="F48" s="445"/>
      <c r="G48" s="340"/>
      <c r="H48" s="169">
        <v>38</v>
      </c>
      <c r="I48" s="101" t="s">
        <v>198</v>
      </c>
      <c r="J48" s="155" t="s">
        <v>197</v>
      </c>
      <c r="K48" s="155" t="s">
        <v>950</v>
      </c>
      <c r="L48" s="146" t="s">
        <v>196</v>
      </c>
      <c r="M48" s="141" t="str">
        <f t="shared" si="4"/>
        <v>Ene/01/2019</v>
      </c>
      <c r="N48" s="141" t="str">
        <f t="shared" si="4"/>
        <v>Dic/31/2019</v>
      </c>
      <c r="O48" s="88">
        <v>6</v>
      </c>
      <c r="P48" s="88"/>
      <c r="Q48" s="72">
        <f t="shared" si="2"/>
        <v>0</v>
      </c>
      <c r="R48" s="9" t="str">
        <f t="shared" si="3"/>
        <v>DEFICIENTE</v>
      </c>
    </row>
    <row r="49" spans="2:18" ht="42.75" x14ac:dyDescent="0.25">
      <c r="B49" s="442"/>
      <c r="C49" s="443"/>
      <c r="D49" s="419"/>
      <c r="E49" s="444"/>
      <c r="F49" s="445"/>
      <c r="G49" s="340"/>
      <c r="H49" s="169">
        <v>39</v>
      </c>
      <c r="I49" s="101" t="s">
        <v>195</v>
      </c>
      <c r="J49" s="155" t="s">
        <v>194</v>
      </c>
      <c r="K49" s="155" t="s">
        <v>950</v>
      </c>
      <c r="L49" s="146" t="s">
        <v>193</v>
      </c>
      <c r="M49" s="141" t="str">
        <f>+M48</f>
        <v>Ene/01/2019</v>
      </c>
      <c r="N49" s="141" t="str">
        <f>+N48</f>
        <v>Dic/31/2019</v>
      </c>
      <c r="O49" s="88">
        <v>3</v>
      </c>
      <c r="P49" s="88"/>
      <c r="Q49" s="72">
        <f t="shared" si="2"/>
        <v>0</v>
      </c>
      <c r="R49" s="9" t="str">
        <f t="shared" si="3"/>
        <v>DEFICIENTE</v>
      </c>
    </row>
    <row r="50" spans="2:18" ht="28.5" x14ac:dyDescent="0.25">
      <c r="B50" s="442"/>
      <c r="C50" s="443"/>
      <c r="D50" s="419"/>
      <c r="E50" s="444"/>
      <c r="F50" s="445"/>
      <c r="G50" s="340"/>
      <c r="H50" s="169">
        <v>40</v>
      </c>
      <c r="I50" s="101" t="s">
        <v>192</v>
      </c>
      <c r="J50" s="155" t="s">
        <v>189</v>
      </c>
      <c r="K50" s="155" t="s">
        <v>950</v>
      </c>
      <c r="L50" s="146" t="s">
        <v>191</v>
      </c>
      <c r="M50" s="141" t="str">
        <f t="shared" si="4"/>
        <v>Ene/01/2019</v>
      </c>
      <c r="N50" s="141" t="str">
        <f t="shared" si="4"/>
        <v>Dic/31/2019</v>
      </c>
      <c r="O50" s="88">
        <v>1</v>
      </c>
      <c r="P50" s="88"/>
      <c r="Q50" s="72">
        <f t="shared" si="2"/>
        <v>0</v>
      </c>
      <c r="R50" s="9" t="str">
        <f t="shared" si="3"/>
        <v>DEFICIENTE</v>
      </c>
    </row>
    <row r="51" spans="2:18" ht="28.5" x14ac:dyDescent="0.25">
      <c r="B51" s="442"/>
      <c r="C51" s="443"/>
      <c r="D51" s="419"/>
      <c r="E51" s="444"/>
      <c r="F51" s="445"/>
      <c r="G51" s="340"/>
      <c r="H51" s="169">
        <v>41</v>
      </c>
      <c r="I51" s="101" t="s">
        <v>190</v>
      </c>
      <c r="J51" s="155" t="s">
        <v>189</v>
      </c>
      <c r="K51" s="155" t="s">
        <v>950</v>
      </c>
      <c r="L51" s="146" t="s">
        <v>188</v>
      </c>
      <c r="M51" s="141" t="str">
        <f t="shared" ref="M51:N57" si="5">+M50</f>
        <v>Ene/01/2019</v>
      </c>
      <c r="N51" s="141" t="str">
        <f t="shared" si="5"/>
        <v>Dic/31/2019</v>
      </c>
      <c r="O51" s="88">
        <v>1</v>
      </c>
      <c r="P51" s="88"/>
      <c r="Q51" s="72">
        <f t="shared" si="2"/>
        <v>0</v>
      </c>
      <c r="R51" s="9" t="str">
        <f t="shared" si="3"/>
        <v>DEFICIENTE</v>
      </c>
    </row>
    <row r="52" spans="2:18" ht="42.75" x14ac:dyDescent="0.25">
      <c r="B52" s="442"/>
      <c r="C52" s="443"/>
      <c r="D52" s="419"/>
      <c r="E52" s="444"/>
      <c r="F52" s="445"/>
      <c r="G52" s="340"/>
      <c r="H52" s="169">
        <v>42</v>
      </c>
      <c r="I52" s="101" t="s">
        <v>187</v>
      </c>
      <c r="J52" s="155" t="s">
        <v>186</v>
      </c>
      <c r="K52" s="155" t="s">
        <v>950</v>
      </c>
      <c r="L52" s="146" t="s">
        <v>185</v>
      </c>
      <c r="M52" s="141" t="str">
        <f t="shared" si="5"/>
        <v>Ene/01/2019</v>
      </c>
      <c r="N52" s="141" t="str">
        <f t="shared" si="5"/>
        <v>Dic/31/2019</v>
      </c>
      <c r="O52" s="88">
        <v>2</v>
      </c>
      <c r="P52" s="88"/>
      <c r="Q52" s="72">
        <f t="shared" si="2"/>
        <v>0</v>
      </c>
      <c r="R52" s="9" t="str">
        <f t="shared" si="3"/>
        <v>DEFICIENTE</v>
      </c>
    </row>
    <row r="53" spans="2:18" ht="28.5" x14ac:dyDescent="0.25">
      <c r="B53" s="442"/>
      <c r="C53" s="443"/>
      <c r="D53" s="419"/>
      <c r="E53" s="444"/>
      <c r="F53" s="445"/>
      <c r="G53" s="340"/>
      <c r="H53" s="169">
        <v>43</v>
      </c>
      <c r="I53" s="101" t="s">
        <v>184</v>
      </c>
      <c r="J53" s="155" t="s">
        <v>183</v>
      </c>
      <c r="K53" s="155" t="s">
        <v>950</v>
      </c>
      <c r="L53" s="146" t="s">
        <v>182</v>
      </c>
      <c r="M53" s="141" t="str">
        <f t="shared" si="5"/>
        <v>Ene/01/2019</v>
      </c>
      <c r="N53" s="141" t="str">
        <f t="shared" si="5"/>
        <v>Dic/31/2019</v>
      </c>
      <c r="O53" s="88">
        <v>1</v>
      </c>
      <c r="P53" s="88"/>
      <c r="Q53" s="72">
        <f t="shared" si="2"/>
        <v>0</v>
      </c>
      <c r="R53" s="9" t="str">
        <f t="shared" si="3"/>
        <v>DEFICIENTE</v>
      </c>
    </row>
    <row r="54" spans="2:18" ht="42.75" x14ac:dyDescent="0.25">
      <c r="B54" s="442"/>
      <c r="C54" s="443"/>
      <c r="D54" s="419"/>
      <c r="E54" s="444"/>
      <c r="F54" s="445"/>
      <c r="G54" s="340"/>
      <c r="H54" s="169">
        <v>44</v>
      </c>
      <c r="I54" s="101" t="s">
        <v>181</v>
      </c>
      <c r="J54" s="155" t="s">
        <v>178</v>
      </c>
      <c r="K54" s="155" t="s">
        <v>950</v>
      </c>
      <c r="L54" s="146" t="s">
        <v>180</v>
      </c>
      <c r="M54" s="141" t="str">
        <f t="shared" si="5"/>
        <v>Ene/01/2019</v>
      </c>
      <c r="N54" s="141" t="str">
        <f t="shared" si="5"/>
        <v>Dic/31/2019</v>
      </c>
      <c r="O54" s="88">
        <v>1</v>
      </c>
      <c r="P54" s="88"/>
      <c r="Q54" s="72">
        <f t="shared" si="2"/>
        <v>0</v>
      </c>
      <c r="R54" s="9" t="str">
        <f t="shared" si="3"/>
        <v>DEFICIENTE</v>
      </c>
    </row>
    <row r="55" spans="2:18" ht="42.75" x14ac:dyDescent="0.25">
      <c r="B55" s="442"/>
      <c r="C55" s="443"/>
      <c r="D55" s="419"/>
      <c r="E55" s="444"/>
      <c r="F55" s="445"/>
      <c r="G55" s="340"/>
      <c r="H55" s="169">
        <v>45</v>
      </c>
      <c r="I55" s="101" t="s">
        <v>179</v>
      </c>
      <c r="J55" s="155" t="s">
        <v>178</v>
      </c>
      <c r="K55" s="155" t="s">
        <v>950</v>
      </c>
      <c r="L55" s="146" t="s">
        <v>177</v>
      </c>
      <c r="M55" s="141" t="str">
        <f t="shared" si="5"/>
        <v>Ene/01/2019</v>
      </c>
      <c r="N55" s="141" t="str">
        <f t="shared" si="5"/>
        <v>Dic/31/2019</v>
      </c>
      <c r="O55" s="88">
        <v>2</v>
      </c>
      <c r="P55" s="88"/>
      <c r="Q55" s="72">
        <f t="shared" si="2"/>
        <v>0</v>
      </c>
      <c r="R55" s="9" t="str">
        <f t="shared" si="3"/>
        <v>DEFICIENTE</v>
      </c>
    </row>
    <row r="56" spans="2:18" ht="42.75" x14ac:dyDescent="0.25">
      <c r="B56" s="442"/>
      <c r="C56" s="443"/>
      <c r="D56" s="419"/>
      <c r="E56" s="444"/>
      <c r="F56" s="445"/>
      <c r="G56" s="340"/>
      <c r="H56" s="169">
        <v>46</v>
      </c>
      <c r="I56" s="101" t="s">
        <v>176</v>
      </c>
      <c r="J56" s="155" t="s">
        <v>175</v>
      </c>
      <c r="K56" s="155" t="s">
        <v>950</v>
      </c>
      <c r="L56" s="146" t="s">
        <v>174</v>
      </c>
      <c r="M56" s="141" t="str">
        <f t="shared" si="5"/>
        <v>Ene/01/2019</v>
      </c>
      <c r="N56" s="141" t="str">
        <f t="shared" si="5"/>
        <v>Dic/31/2019</v>
      </c>
      <c r="O56" s="88">
        <v>3</v>
      </c>
      <c r="P56" s="88"/>
      <c r="Q56" s="72">
        <f t="shared" si="2"/>
        <v>0</v>
      </c>
      <c r="R56" s="9" t="str">
        <f t="shared" si="3"/>
        <v>DEFICIENTE</v>
      </c>
    </row>
    <row r="57" spans="2:18" ht="42.75" x14ac:dyDescent="0.25">
      <c r="B57" s="442"/>
      <c r="C57" s="443"/>
      <c r="D57" s="420"/>
      <c r="E57" s="444"/>
      <c r="F57" s="434"/>
      <c r="G57" s="340"/>
      <c r="H57" s="169">
        <v>47</v>
      </c>
      <c r="I57" s="101" t="s">
        <v>173</v>
      </c>
      <c r="J57" s="155" t="s">
        <v>172</v>
      </c>
      <c r="K57" s="155" t="s">
        <v>950</v>
      </c>
      <c r="L57" s="146" t="s">
        <v>171</v>
      </c>
      <c r="M57" s="141" t="str">
        <f t="shared" si="5"/>
        <v>Ene/01/2019</v>
      </c>
      <c r="N57" s="141" t="str">
        <f t="shared" si="5"/>
        <v>Dic/31/2019</v>
      </c>
      <c r="O57" s="88">
        <v>1</v>
      </c>
      <c r="P57" s="88"/>
      <c r="Q57" s="72">
        <f t="shared" si="2"/>
        <v>0</v>
      </c>
      <c r="R57" s="9" t="str">
        <f t="shared" si="3"/>
        <v>DEFICIENTE</v>
      </c>
    </row>
    <row r="66" spans="3:9" ht="20.25" x14ac:dyDescent="0.25">
      <c r="C66" s="358" t="s">
        <v>170</v>
      </c>
      <c r="D66" s="358"/>
      <c r="E66" s="358"/>
      <c r="F66" s="358"/>
      <c r="G66" s="358"/>
      <c r="H66" s="358"/>
      <c r="I66" s="358"/>
    </row>
    <row r="67" spans="3:9" ht="20.25" x14ac:dyDescent="0.25">
      <c r="C67" s="359" t="s">
        <v>169</v>
      </c>
      <c r="D67" s="359"/>
      <c r="E67" s="359"/>
      <c r="F67" s="359"/>
      <c r="G67" s="359"/>
      <c r="H67" s="359"/>
      <c r="I67" s="359"/>
    </row>
  </sheetData>
  <mergeCells count="67">
    <mergeCell ref="B2:M2"/>
    <mergeCell ref="N2:R2"/>
    <mergeCell ref="B3:L3"/>
    <mergeCell ref="N3:R3"/>
    <mergeCell ref="B4:L4"/>
    <mergeCell ref="N4:R4"/>
    <mergeCell ref="G46:G57"/>
    <mergeCell ref="C66:I66"/>
    <mergeCell ref="C67:I67"/>
    <mergeCell ref="E26:E33"/>
    <mergeCell ref="F29:F32"/>
    <mergeCell ref="G29:G32"/>
    <mergeCell ref="G34:G35"/>
    <mergeCell ref="G36:G39"/>
    <mergeCell ref="G40:G41"/>
    <mergeCell ref="G42:G45"/>
    <mergeCell ref="B34:B57"/>
    <mergeCell ref="C34:C57"/>
    <mergeCell ref="D34:D57"/>
    <mergeCell ref="E34:E57"/>
    <mergeCell ref="F34:F35"/>
    <mergeCell ref="F36:F39"/>
    <mergeCell ref="F40:F41"/>
    <mergeCell ref="F42:F45"/>
    <mergeCell ref="F46:F57"/>
    <mergeCell ref="O18:O21"/>
    <mergeCell ref="P18:P21"/>
    <mergeCell ref="Q18:Q21"/>
    <mergeCell ref="R18:R21"/>
    <mergeCell ref="D22:D25"/>
    <mergeCell ref="E22:E25"/>
    <mergeCell ref="F23:F24"/>
    <mergeCell ref="G23:G24"/>
    <mergeCell ref="E18:E21"/>
    <mergeCell ref="H18:H21"/>
    <mergeCell ref="I18:I21"/>
    <mergeCell ref="M18:M21"/>
    <mergeCell ref="N18:N21"/>
    <mergeCell ref="B6:B7"/>
    <mergeCell ref="C6:C7"/>
    <mergeCell ref="D6:D7"/>
    <mergeCell ref="C8:C33"/>
    <mergeCell ref="D8:D17"/>
    <mergeCell ref="D18:D21"/>
    <mergeCell ref="D26:D33"/>
    <mergeCell ref="B8:B33"/>
    <mergeCell ref="M6:N6"/>
    <mergeCell ref="O6:O7"/>
    <mergeCell ref="P6:R6"/>
    <mergeCell ref="H6:H7"/>
    <mergeCell ref="I6:I7"/>
    <mergeCell ref="J6:J7"/>
    <mergeCell ref="K6:K7"/>
    <mergeCell ref="L6:L7"/>
    <mergeCell ref="F10:F12"/>
    <mergeCell ref="G10:G12"/>
    <mergeCell ref="C5:G5"/>
    <mergeCell ref="I5:J5"/>
    <mergeCell ref="E6:E7"/>
    <mergeCell ref="E8:E17"/>
    <mergeCell ref="F13:F14"/>
    <mergeCell ref="G13:G14"/>
    <mergeCell ref="F16:F17"/>
    <mergeCell ref="G16:G17"/>
    <mergeCell ref="F6:G7"/>
    <mergeCell ref="F8:F9"/>
    <mergeCell ref="G8:G9"/>
  </mergeCells>
  <conditionalFormatting sqref="R22:R23">
    <cfRule type="containsText" dxfId="251" priority="86" operator="containsText" text="BUENO">
      <formula>NOT(ISERROR(SEARCH("BUENO",R22)))</formula>
    </cfRule>
    <cfRule type="containsText" dxfId="250" priority="87" operator="containsText" text="ACEPTABLE">
      <formula>NOT(ISERROR(SEARCH("ACEPTABLE",R22)))</formula>
    </cfRule>
    <cfRule type="containsText" dxfId="249" priority="88" operator="containsText" text="DEFICIENTE">
      <formula>NOT(ISERROR(SEARCH("DEFICIENTE",R22)))</formula>
    </cfRule>
    <cfRule type="cellIs" dxfId="248" priority="89" stopIfTrue="1" operator="between">
      <formula>1.00000001</formula>
      <formula>1.5</formula>
    </cfRule>
    <cfRule type="cellIs" dxfId="247" priority="90" stopIfTrue="1" operator="greaterThan">
      <formula>1.5</formula>
    </cfRule>
  </conditionalFormatting>
  <conditionalFormatting sqref="R22:R23">
    <cfRule type="expression" dxfId="246" priority="85" stopIfTrue="1">
      <formula>R22="FALTA DATO"</formula>
    </cfRule>
  </conditionalFormatting>
  <conditionalFormatting sqref="R22:R23">
    <cfRule type="expression" dxfId="245" priority="84" stopIfTrue="1">
      <formula>R22="NO INICIADA"</formula>
    </cfRule>
  </conditionalFormatting>
  <conditionalFormatting sqref="R22:R23">
    <cfRule type="expression" dxfId="244" priority="81" stopIfTrue="1">
      <formula>R22="GESTION NORMAL"</formula>
    </cfRule>
    <cfRule type="expression" dxfId="243" priority="82" stopIfTrue="1">
      <formula>#REF!="TERMINADA"</formula>
    </cfRule>
    <cfRule type="expression" dxfId="242" priority="83" stopIfTrue="1">
      <formula>R22="ATRASADA"</formula>
    </cfRule>
  </conditionalFormatting>
  <conditionalFormatting sqref="R22:R23">
    <cfRule type="containsText" dxfId="241" priority="76" operator="containsText" text="CUMPLIDA">
      <formula>NOT(ISERROR(SEARCH("CUMPLIDA",R22)))</formula>
    </cfRule>
    <cfRule type="containsText" dxfId="240" priority="77" operator="containsText" text="GESTION NORMAL">
      <formula>NOT(ISERROR(SEARCH("GESTION NORMAL",R22)))</formula>
    </cfRule>
    <cfRule type="containsText" dxfId="239" priority="78" operator="containsText" text="ATRASADA">
      <formula>NOT(ISERROR(SEARCH("ATRASADA",R22)))</formula>
    </cfRule>
    <cfRule type="containsText" dxfId="238" priority="79" operator="containsText" text="NO INICIADA">
      <formula>NOT(ISERROR(SEARCH("NO INICIADA",R22)))</formula>
    </cfRule>
    <cfRule type="containsText" dxfId="237" priority="80" operator="containsText" text="NO PROGRAMADA">
      <formula>NOT(ISERROR(SEARCH("NO PROGRAMADA",R22)))</formula>
    </cfRule>
  </conditionalFormatting>
  <conditionalFormatting sqref="R22:R23">
    <cfRule type="containsText" dxfId="236" priority="73" operator="containsText" text="GESTION NORMAL">
      <formula>NOT(ISERROR(SEARCH("GESTION NORMAL",R22)))</formula>
    </cfRule>
    <cfRule type="containsText" dxfId="235" priority="74" operator="containsText" text="NO INICIADO">
      <formula>NOT(ISERROR(SEARCH("NO INICIADO",R22)))</formula>
    </cfRule>
    <cfRule type="containsText" dxfId="234" priority="75" operator="containsText" text="NO PROGRAMADO">
      <formula>NOT(ISERROR(SEARCH("NO PROGRAMADO",R22)))</formula>
    </cfRule>
  </conditionalFormatting>
  <conditionalFormatting sqref="R18">
    <cfRule type="containsText" dxfId="233" priority="68" operator="containsText" text="BUENO">
      <formula>NOT(ISERROR(SEARCH("BUENO",R18)))</formula>
    </cfRule>
    <cfRule type="containsText" dxfId="232" priority="69" operator="containsText" text="ACEPTABLE">
      <formula>NOT(ISERROR(SEARCH("ACEPTABLE",R18)))</formula>
    </cfRule>
    <cfRule type="containsText" dxfId="231" priority="70" operator="containsText" text="DEFICIENTE">
      <formula>NOT(ISERROR(SEARCH("DEFICIENTE",R18)))</formula>
    </cfRule>
    <cfRule type="cellIs" dxfId="230" priority="71" stopIfTrue="1" operator="between">
      <formula>1.00000001</formula>
      <formula>1.5</formula>
    </cfRule>
    <cfRule type="cellIs" dxfId="229" priority="72" stopIfTrue="1" operator="greaterThan">
      <formula>1.5</formula>
    </cfRule>
  </conditionalFormatting>
  <conditionalFormatting sqref="R18">
    <cfRule type="expression" dxfId="228" priority="67" stopIfTrue="1">
      <formula>R18="FALTA DATO"</formula>
    </cfRule>
  </conditionalFormatting>
  <conditionalFormatting sqref="R18">
    <cfRule type="expression" dxfId="227" priority="66" stopIfTrue="1">
      <formula>R18="NO INICIADA"</formula>
    </cfRule>
  </conditionalFormatting>
  <conditionalFormatting sqref="R18">
    <cfRule type="expression" dxfId="226" priority="63" stopIfTrue="1">
      <formula>R18="GESTION NORMAL"</formula>
    </cfRule>
    <cfRule type="expression" dxfId="225" priority="64" stopIfTrue="1">
      <formula>#REF!="TERMINADA"</formula>
    </cfRule>
    <cfRule type="expression" dxfId="224" priority="65" stopIfTrue="1">
      <formula>R18="ATRASADA"</formula>
    </cfRule>
  </conditionalFormatting>
  <conditionalFormatting sqref="R18">
    <cfRule type="containsText" dxfId="223" priority="58" operator="containsText" text="CUMPLIDA">
      <formula>NOT(ISERROR(SEARCH("CUMPLIDA",R18)))</formula>
    </cfRule>
    <cfRule type="containsText" dxfId="222" priority="59" operator="containsText" text="GESTION NORMAL">
      <formula>NOT(ISERROR(SEARCH("GESTION NORMAL",R18)))</formula>
    </cfRule>
    <cfRule type="containsText" dxfId="221" priority="60" operator="containsText" text="ATRASADA">
      <formula>NOT(ISERROR(SEARCH("ATRASADA",R18)))</formula>
    </cfRule>
    <cfRule type="containsText" dxfId="220" priority="61" operator="containsText" text="NO INICIADA">
      <formula>NOT(ISERROR(SEARCH("NO INICIADA",R18)))</formula>
    </cfRule>
    <cfRule type="containsText" dxfId="219" priority="62" operator="containsText" text="NO PROGRAMADA">
      <formula>NOT(ISERROR(SEARCH("NO PROGRAMADA",R18)))</formula>
    </cfRule>
  </conditionalFormatting>
  <conditionalFormatting sqref="R18">
    <cfRule type="containsText" dxfId="218" priority="55" operator="containsText" text="GESTION NORMAL">
      <formula>NOT(ISERROR(SEARCH("GESTION NORMAL",R18)))</formula>
    </cfRule>
    <cfRule type="containsText" dxfId="217" priority="56" operator="containsText" text="NO INICIADO">
      <formula>NOT(ISERROR(SEARCH("NO INICIADO",R18)))</formula>
    </cfRule>
    <cfRule type="containsText" dxfId="216" priority="57" operator="containsText" text="NO PROGRAMADO">
      <formula>NOT(ISERROR(SEARCH("NO PROGRAMADO",R18)))</formula>
    </cfRule>
  </conditionalFormatting>
  <conditionalFormatting sqref="R24">
    <cfRule type="containsText" dxfId="215" priority="50" operator="containsText" text="BUENO">
      <formula>NOT(ISERROR(SEARCH("BUENO",R24)))</formula>
    </cfRule>
    <cfRule type="containsText" dxfId="214" priority="51" operator="containsText" text="ACEPTABLE">
      <formula>NOT(ISERROR(SEARCH("ACEPTABLE",R24)))</formula>
    </cfRule>
    <cfRule type="containsText" dxfId="213" priority="52" operator="containsText" text="DEFICIENTE">
      <formula>NOT(ISERROR(SEARCH("DEFICIENTE",R24)))</formula>
    </cfRule>
    <cfRule type="cellIs" dxfId="212" priority="53" stopIfTrue="1" operator="between">
      <formula>1.00000001</formula>
      <formula>1.5</formula>
    </cfRule>
    <cfRule type="cellIs" dxfId="211" priority="54" stopIfTrue="1" operator="greaterThan">
      <formula>1.5</formula>
    </cfRule>
  </conditionalFormatting>
  <conditionalFormatting sqref="R24">
    <cfRule type="expression" dxfId="210" priority="49" stopIfTrue="1">
      <formula>R24="FALTA DATO"</formula>
    </cfRule>
  </conditionalFormatting>
  <conditionalFormatting sqref="R24">
    <cfRule type="expression" dxfId="209" priority="48" stopIfTrue="1">
      <formula>R24="NO INICIADA"</formula>
    </cfRule>
  </conditionalFormatting>
  <conditionalFormatting sqref="R24">
    <cfRule type="expression" dxfId="208" priority="45" stopIfTrue="1">
      <formula>R24="GESTION NORMAL"</formula>
    </cfRule>
    <cfRule type="expression" dxfId="207" priority="46" stopIfTrue="1">
      <formula>#REF!="TERMINADA"</formula>
    </cfRule>
    <cfRule type="expression" dxfId="206" priority="47" stopIfTrue="1">
      <formula>R24="ATRASADA"</formula>
    </cfRule>
  </conditionalFormatting>
  <conditionalFormatting sqref="R24">
    <cfRule type="containsText" dxfId="205" priority="40" operator="containsText" text="CUMPLIDA">
      <formula>NOT(ISERROR(SEARCH("CUMPLIDA",R24)))</formula>
    </cfRule>
    <cfRule type="containsText" dxfId="204" priority="41" operator="containsText" text="GESTION NORMAL">
      <formula>NOT(ISERROR(SEARCH("GESTION NORMAL",R24)))</formula>
    </cfRule>
    <cfRule type="containsText" dxfId="203" priority="42" operator="containsText" text="ATRASADA">
      <formula>NOT(ISERROR(SEARCH("ATRASADA",R24)))</formula>
    </cfRule>
    <cfRule type="containsText" dxfId="202" priority="43" operator="containsText" text="NO INICIADA">
      <formula>NOT(ISERROR(SEARCH("NO INICIADA",R24)))</formula>
    </cfRule>
    <cfRule type="containsText" dxfId="201" priority="44" operator="containsText" text="NO PROGRAMADA">
      <formula>NOT(ISERROR(SEARCH("NO PROGRAMADA",R24)))</formula>
    </cfRule>
  </conditionalFormatting>
  <conditionalFormatting sqref="R24">
    <cfRule type="containsText" dxfId="200" priority="37" operator="containsText" text="GESTION NORMAL">
      <formula>NOT(ISERROR(SEARCH("GESTION NORMAL",R24)))</formula>
    </cfRule>
    <cfRule type="containsText" dxfId="199" priority="38" operator="containsText" text="NO INICIADO">
      <formula>NOT(ISERROR(SEARCH("NO INICIADO",R24)))</formula>
    </cfRule>
    <cfRule type="containsText" dxfId="198" priority="39" operator="containsText" text="NO PROGRAMADO">
      <formula>NOT(ISERROR(SEARCH("NO PROGRAMADO",R24)))</formula>
    </cfRule>
  </conditionalFormatting>
  <conditionalFormatting sqref="R25:R57">
    <cfRule type="containsText" dxfId="197" priority="32" operator="containsText" text="BUENO">
      <formula>NOT(ISERROR(SEARCH("BUENO",R25)))</formula>
    </cfRule>
    <cfRule type="containsText" dxfId="196" priority="33" operator="containsText" text="ACEPTABLE">
      <formula>NOT(ISERROR(SEARCH("ACEPTABLE",R25)))</formula>
    </cfRule>
    <cfRule type="containsText" dxfId="195" priority="34" operator="containsText" text="DEFICIENTE">
      <formula>NOT(ISERROR(SEARCH("DEFICIENTE",R25)))</formula>
    </cfRule>
    <cfRule type="cellIs" dxfId="194" priority="35" stopIfTrue="1" operator="between">
      <formula>1.00000001</formula>
      <formula>1.5</formula>
    </cfRule>
    <cfRule type="cellIs" dxfId="193" priority="36" stopIfTrue="1" operator="greaterThan">
      <formula>1.5</formula>
    </cfRule>
  </conditionalFormatting>
  <conditionalFormatting sqref="R25:R57">
    <cfRule type="expression" dxfId="192" priority="31" stopIfTrue="1">
      <formula>R25="FALTA DATO"</formula>
    </cfRule>
  </conditionalFormatting>
  <conditionalFormatting sqref="R25:R57">
    <cfRule type="expression" dxfId="191" priority="30" stopIfTrue="1">
      <formula>R25="NO INICIADA"</formula>
    </cfRule>
  </conditionalFormatting>
  <conditionalFormatting sqref="R25:R57">
    <cfRule type="expression" dxfId="190" priority="27" stopIfTrue="1">
      <formula>R25="GESTION NORMAL"</formula>
    </cfRule>
    <cfRule type="expression" dxfId="189" priority="28" stopIfTrue="1">
      <formula>#REF!="TERMINADA"</formula>
    </cfRule>
    <cfRule type="expression" dxfId="188" priority="29" stopIfTrue="1">
      <formula>R25="ATRASADA"</formula>
    </cfRule>
  </conditionalFormatting>
  <conditionalFormatting sqref="R25:R57">
    <cfRule type="containsText" dxfId="187" priority="22" operator="containsText" text="CUMPLIDA">
      <formula>NOT(ISERROR(SEARCH("CUMPLIDA",R25)))</formula>
    </cfRule>
    <cfRule type="containsText" dxfId="186" priority="23" operator="containsText" text="GESTION NORMAL">
      <formula>NOT(ISERROR(SEARCH("GESTION NORMAL",R25)))</formula>
    </cfRule>
    <cfRule type="containsText" dxfId="185" priority="24" operator="containsText" text="ATRASADA">
      <formula>NOT(ISERROR(SEARCH("ATRASADA",R25)))</formula>
    </cfRule>
    <cfRule type="containsText" dxfId="184" priority="25" operator="containsText" text="NO INICIADA">
      <formula>NOT(ISERROR(SEARCH("NO INICIADA",R25)))</formula>
    </cfRule>
    <cfRule type="containsText" dxfId="183" priority="26" operator="containsText" text="NO PROGRAMADA">
      <formula>NOT(ISERROR(SEARCH("NO PROGRAMADA",R25)))</formula>
    </cfRule>
  </conditionalFormatting>
  <conditionalFormatting sqref="R25:R57">
    <cfRule type="containsText" dxfId="182" priority="19" operator="containsText" text="GESTION NORMAL">
      <formula>NOT(ISERROR(SEARCH("GESTION NORMAL",R25)))</formula>
    </cfRule>
    <cfRule type="containsText" dxfId="181" priority="20" operator="containsText" text="NO INICIADO">
      <formula>NOT(ISERROR(SEARCH("NO INICIADO",R25)))</formula>
    </cfRule>
    <cfRule type="containsText" dxfId="180" priority="21" operator="containsText" text="NO PROGRAMADO">
      <formula>NOT(ISERROR(SEARCH("NO PROGRAMADO",R25)))</formula>
    </cfRule>
  </conditionalFormatting>
  <conditionalFormatting sqref="R8:R17">
    <cfRule type="containsText" dxfId="179" priority="14" operator="containsText" text="BUENO">
      <formula>NOT(ISERROR(SEARCH("BUENO",R8)))</formula>
    </cfRule>
    <cfRule type="containsText" dxfId="178" priority="15" operator="containsText" text="ACEPTABLE">
      <formula>NOT(ISERROR(SEARCH("ACEPTABLE",R8)))</formula>
    </cfRule>
    <cfRule type="containsText" dxfId="177" priority="16" operator="containsText" text="DEFICIENTE">
      <formula>NOT(ISERROR(SEARCH("DEFICIENTE",R8)))</formula>
    </cfRule>
    <cfRule type="cellIs" dxfId="176" priority="17" stopIfTrue="1" operator="between">
      <formula>1.00000001</formula>
      <formula>1.5</formula>
    </cfRule>
    <cfRule type="cellIs" dxfId="175" priority="18" stopIfTrue="1" operator="greaterThan">
      <formula>1.5</formula>
    </cfRule>
  </conditionalFormatting>
  <conditionalFormatting sqref="R8:R17">
    <cfRule type="expression" dxfId="174" priority="13" stopIfTrue="1">
      <formula>R8="FALTA DATO"</formula>
    </cfRule>
  </conditionalFormatting>
  <conditionalFormatting sqref="R8:R17">
    <cfRule type="expression" dxfId="173" priority="12" stopIfTrue="1">
      <formula>R8="NO INICIADA"</formula>
    </cfRule>
  </conditionalFormatting>
  <conditionalFormatting sqref="R8:R17">
    <cfRule type="expression" dxfId="172" priority="9" stopIfTrue="1">
      <formula>R8="GESTION NORMAL"</formula>
    </cfRule>
    <cfRule type="expression" dxfId="171" priority="10" stopIfTrue="1">
      <formula>#REF!="TERMINADA"</formula>
    </cfRule>
    <cfRule type="expression" dxfId="170" priority="11" stopIfTrue="1">
      <formula>R8="ATRASADA"</formula>
    </cfRule>
  </conditionalFormatting>
  <conditionalFormatting sqref="R8:R17">
    <cfRule type="containsText" dxfId="169" priority="4" operator="containsText" text="CUMPLIDA">
      <formula>NOT(ISERROR(SEARCH("CUMPLIDA",R8)))</formula>
    </cfRule>
    <cfRule type="containsText" dxfId="168" priority="5" operator="containsText" text="GESTION NORMAL">
      <formula>NOT(ISERROR(SEARCH("GESTION NORMAL",R8)))</formula>
    </cfRule>
    <cfRule type="containsText" dxfId="167" priority="6" operator="containsText" text="ATRASADA">
      <formula>NOT(ISERROR(SEARCH("ATRASADA",R8)))</formula>
    </cfRule>
    <cfRule type="containsText" dxfId="166" priority="7" operator="containsText" text="NO INICIADA">
      <formula>NOT(ISERROR(SEARCH("NO INICIADA",R8)))</formula>
    </cfRule>
    <cfRule type="containsText" dxfId="165" priority="8" operator="containsText" text="NO PROGRAMADA">
      <formula>NOT(ISERROR(SEARCH("NO PROGRAMADA",R8)))</formula>
    </cfRule>
  </conditionalFormatting>
  <conditionalFormatting sqref="R8:R17">
    <cfRule type="containsText" dxfId="164" priority="1" operator="containsText" text="GESTION NORMAL">
      <formula>NOT(ISERROR(SEARCH("GESTION NORMAL",R8)))</formula>
    </cfRule>
    <cfRule type="containsText" dxfId="163" priority="2" operator="containsText" text="NO INICIADO">
      <formula>NOT(ISERROR(SEARCH("NO INICIADO",R8)))</formula>
    </cfRule>
    <cfRule type="containsText" dxfId="162" priority="3" operator="containsText" text="NO PROGRAMADO">
      <formula>NOT(ISERROR(SEARCH("NO PROGRAMADO",R8)))</formula>
    </cfRule>
  </conditionalFormatting>
  <pageMargins left="0.87" right="0.15748031496062992" top="0.15748031496062992" bottom="0.22" header="0.31496062992125984" footer="0.31496062992125984"/>
  <pageSetup paperSize="190" scale="2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37"/>
  <sheetViews>
    <sheetView showGridLines="0" view="pageBreakPreview" topLeftCell="A27" zoomScale="60" zoomScaleNormal="55" workbookViewId="0">
      <selection activeCell="E15" sqref="E15:E16"/>
    </sheetView>
  </sheetViews>
  <sheetFormatPr baseColWidth="10" defaultColWidth="11.42578125" defaultRowHeight="13.5" x14ac:dyDescent="0.25"/>
  <cols>
    <col min="1" max="1" width="5.140625" style="111" customWidth="1"/>
    <col min="2" max="2" width="5" style="111" customWidth="1"/>
    <col min="3" max="3" width="15.42578125" style="111" customWidth="1"/>
    <col min="4" max="4" width="16.42578125" style="111" customWidth="1"/>
    <col min="5" max="5" width="39.28515625" style="111" customWidth="1"/>
    <col min="6" max="6" width="39.140625" style="111" customWidth="1"/>
    <col min="7" max="7" width="39" style="41" customWidth="1"/>
    <col min="8" max="8" width="38.85546875" style="42" customWidth="1"/>
    <col min="9" max="9" width="33.28515625" style="41" customWidth="1"/>
    <col min="10" max="10" width="12.85546875" style="40" customWidth="1"/>
    <col min="11" max="11" width="14" style="111" bestFit="1" customWidth="1"/>
    <col min="12" max="12" width="20.28515625" style="39" customWidth="1"/>
    <col min="13" max="13" width="16.28515625" style="111" hidden="1" customWidth="1"/>
    <col min="14" max="14" width="15.28515625" style="111" hidden="1" customWidth="1"/>
    <col min="15" max="15" width="16.28515625" style="111" hidden="1" customWidth="1"/>
    <col min="16" max="16384" width="11.42578125" style="111"/>
  </cols>
  <sheetData>
    <row r="1" spans="2:15" s="173" customFormat="1" x14ac:dyDescent="0.25">
      <c r="G1" s="41"/>
      <c r="H1" s="42"/>
      <c r="I1" s="41"/>
      <c r="J1" s="40"/>
      <c r="L1" s="39"/>
    </row>
    <row r="2" spans="2:15" ht="39" customHeight="1" x14ac:dyDescent="0.45">
      <c r="B2" s="294" t="s">
        <v>301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2:15" ht="36.75" customHeight="1" x14ac:dyDescent="0.45">
      <c r="B3" s="294" t="s">
        <v>1078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26"/>
    </row>
    <row r="4" spans="2:15" ht="36.75" customHeight="1" x14ac:dyDescent="0.45">
      <c r="B4" s="294" t="s">
        <v>714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26"/>
    </row>
    <row r="5" spans="2:15" x14ac:dyDescent="0.25">
      <c r="C5" s="55"/>
      <c r="D5" s="446"/>
      <c r="E5" s="446"/>
      <c r="F5" s="446"/>
      <c r="G5" s="446"/>
    </row>
    <row r="6" spans="2:15" s="18" customFormat="1" ht="34.5" customHeight="1" x14ac:dyDescent="0.45"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19"/>
      <c r="N6" s="19"/>
    </row>
    <row r="7" spans="2:15" x14ac:dyDescent="0.25">
      <c r="C7" s="55"/>
      <c r="D7" s="446"/>
      <c r="E7" s="446"/>
      <c r="F7" s="446"/>
      <c r="G7" s="446"/>
      <c r="H7" s="57"/>
      <c r="K7" s="55"/>
    </row>
    <row r="9" spans="2:15" s="214" customFormat="1" ht="45.6" customHeight="1" x14ac:dyDescent="0.25">
      <c r="B9" s="332" t="s">
        <v>7</v>
      </c>
      <c r="C9" s="332" t="s">
        <v>8</v>
      </c>
      <c r="D9" s="332" t="s">
        <v>13</v>
      </c>
      <c r="E9" s="332" t="s">
        <v>12</v>
      </c>
      <c r="F9" s="335" t="s">
        <v>6</v>
      </c>
      <c r="G9" s="335" t="s">
        <v>4</v>
      </c>
      <c r="H9" s="335" t="s">
        <v>3</v>
      </c>
      <c r="I9" s="335" t="s">
        <v>5</v>
      </c>
      <c r="J9" s="352" t="s">
        <v>990</v>
      </c>
      <c r="K9" s="352"/>
      <c r="L9" s="335" t="s">
        <v>11</v>
      </c>
      <c r="M9" s="447" t="s">
        <v>260</v>
      </c>
      <c r="N9" s="447"/>
      <c r="O9" s="447"/>
    </row>
    <row r="10" spans="2:15" s="214" customFormat="1" ht="63" x14ac:dyDescent="0.25">
      <c r="B10" s="332"/>
      <c r="C10" s="332"/>
      <c r="D10" s="332"/>
      <c r="E10" s="332"/>
      <c r="F10" s="335"/>
      <c r="G10" s="335"/>
      <c r="H10" s="335"/>
      <c r="I10" s="335"/>
      <c r="J10" s="252" t="s">
        <v>1</v>
      </c>
      <c r="K10" s="264" t="s">
        <v>0</v>
      </c>
      <c r="L10" s="335"/>
      <c r="M10" s="215" t="s">
        <v>258</v>
      </c>
      <c r="N10" s="215" t="s">
        <v>257</v>
      </c>
      <c r="O10" s="215" t="s">
        <v>256</v>
      </c>
    </row>
    <row r="11" spans="2:15" ht="42.75" x14ac:dyDescent="0.25">
      <c r="B11" s="453">
        <v>1</v>
      </c>
      <c r="C11" s="369" t="s">
        <v>300</v>
      </c>
      <c r="D11" s="336" t="s">
        <v>818</v>
      </c>
      <c r="E11" s="171" t="s">
        <v>98</v>
      </c>
      <c r="F11" s="79" t="s">
        <v>99</v>
      </c>
      <c r="G11" s="47" t="s">
        <v>100</v>
      </c>
      <c r="H11" s="106" t="s">
        <v>788</v>
      </c>
      <c r="I11" s="47" t="s">
        <v>101</v>
      </c>
      <c r="J11" s="62"/>
      <c r="K11" s="62"/>
      <c r="L11" s="133"/>
      <c r="M11" s="121"/>
      <c r="N11" s="121"/>
      <c r="O11" s="121"/>
    </row>
    <row r="12" spans="2:15" ht="28.5" x14ac:dyDescent="0.25">
      <c r="B12" s="454"/>
      <c r="C12" s="456"/>
      <c r="D12" s="337"/>
      <c r="E12" s="340" t="s">
        <v>777</v>
      </c>
      <c r="F12" s="79" t="s">
        <v>996</v>
      </c>
      <c r="G12" s="47" t="s">
        <v>657</v>
      </c>
      <c r="H12" s="106" t="s">
        <v>788</v>
      </c>
      <c r="I12" s="47" t="s">
        <v>73</v>
      </c>
      <c r="J12" s="62"/>
      <c r="K12" s="62"/>
      <c r="L12" s="133"/>
      <c r="M12" s="121"/>
      <c r="N12" s="121"/>
      <c r="O12" s="121"/>
    </row>
    <row r="13" spans="2:15" ht="28.5" x14ac:dyDescent="0.25">
      <c r="B13" s="454"/>
      <c r="C13" s="456"/>
      <c r="D13" s="337"/>
      <c r="E13" s="340"/>
      <c r="F13" s="79" t="s">
        <v>820</v>
      </c>
      <c r="G13" s="47" t="s">
        <v>657</v>
      </c>
      <c r="H13" s="106" t="s">
        <v>788</v>
      </c>
      <c r="I13" s="47" t="s">
        <v>73</v>
      </c>
      <c r="J13" s="62"/>
      <c r="K13" s="62"/>
      <c r="L13" s="133"/>
      <c r="M13" s="121"/>
      <c r="N13" s="121"/>
      <c r="O13" s="121"/>
    </row>
    <row r="14" spans="2:15" ht="28.5" x14ac:dyDescent="0.25">
      <c r="B14" s="454"/>
      <c r="C14" s="456"/>
      <c r="D14" s="337"/>
      <c r="E14" s="340"/>
      <c r="F14" s="79" t="s">
        <v>105</v>
      </c>
      <c r="G14" s="47" t="s">
        <v>106</v>
      </c>
      <c r="H14" s="106" t="s">
        <v>788</v>
      </c>
      <c r="I14" s="47" t="s">
        <v>107</v>
      </c>
      <c r="J14" s="62"/>
      <c r="K14" s="62"/>
      <c r="L14" s="133"/>
      <c r="M14" s="121"/>
      <c r="N14" s="121"/>
      <c r="O14" s="121"/>
    </row>
    <row r="15" spans="2:15" ht="57" x14ac:dyDescent="0.25">
      <c r="B15" s="454"/>
      <c r="C15" s="456"/>
      <c r="D15" s="337"/>
      <c r="E15" s="349" t="s">
        <v>779</v>
      </c>
      <c r="F15" s="80" t="s">
        <v>902</v>
      </c>
      <c r="G15" s="106" t="s">
        <v>830</v>
      </c>
      <c r="H15" s="47" t="s">
        <v>788</v>
      </c>
      <c r="I15" s="106" t="s">
        <v>1018</v>
      </c>
      <c r="J15" s="62"/>
      <c r="K15" s="62"/>
      <c r="L15" s="133"/>
      <c r="M15" s="121"/>
      <c r="N15" s="121"/>
      <c r="O15" s="121"/>
    </row>
    <row r="16" spans="2:15" ht="59.25" customHeight="1" x14ac:dyDescent="0.25">
      <c r="B16" s="454"/>
      <c r="C16" s="456"/>
      <c r="D16" s="338"/>
      <c r="E16" s="349"/>
      <c r="F16" s="80" t="s">
        <v>894</v>
      </c>
      <c r="G16" s="106" t="s">
        <v>831</v>
      </c>
      <c r="H16" s="47" t="s">
        <v>788</v>
      </c>
      <c r="I16" s="106" t="s">
        <v>1019</v>
      </c>
      <c r="J16" s="62"/>
      <c r="K16" s="62"/>
      <c r="L16" s="133"/>
      <c r="M16" s="121"/>
      <c r="N16" s="121"/>
      <c r="O16" s="121"/>
    </row>
    <row r="17" spans="2:15" ht="153" customHeight="1" x14ac:dyDescent="0.25">
      <c r="B17" s="454"/>
      <c r="C17" s="456"/>
      <c r="D17" s="242" t="s">
        <v>296</v>
      </c>
      <c r="E17" s="171" t="s">
        <v>295</v>
      </c>
      <c r="F17" s="79" t="s">
        <v>343</v>
      </c>
      <c r="G17" s="47" t="s">
        <v>110</v>
      </c>
      <c r="H17" s="64" t="s">
        <v>915</v>
      </c>
      <c r="I17" s="47" t="s">
        <v>111</v>
      </c>
      <c r="J17" s="62"/>
      <c r="K17" s="62"/>
      <c r="L17" s="64" t="s">
        <v>129</v>
      </c>
      <c r="M17" s="121"/>
      <c r="N17" s="121"/>
    </row>
    <row r="18" spans="2:15" ht="116.45" customHeight="1" x14ac:dyDescent="0.25">
      <c r="B18" s="454"/>
      <c r="C18" s="456"/>
      <c r="D18" s="279" t="s">
        <v>117</v>
      </c>
      <c r="E18" s="171" t="s">
        <v>53</v>
      </c>
      <c r="F18" s="80" t="s">
        <v>348</v>
      </c>
      <c r="G18" s="106" t="s">
        <v>120</v>
      </c>
      <c r="H18" s="64" t="s">
        <v>915</v>
      </c>
      <c r="I18" s="64" t="s">
        <v>54</v>
      </c>
      <c r="J18" s="62"/>
      <c r="K18" s="62"/>
      <c r="L18" s="64"/>
      <c r="M18" s="121"/>
      <c r="N18" s="121"/>
    </row>
    <row r="19" spans="2:15" ht="42.75" customHeight="1" x14ac:dyDescent="0.25">
      <c r="B19" s="454"/>
      <c r="C19" s="456"/>
      <c r="D19" s="339" t="s">
        <v>843</v>
      </c>
      <c r="E19" s="171" t="s">
        <v>844</v>
      </c>
      <c r="F19" s="79" t="s">
        <v>845</v>
      </c>
      <c r="G19" s="47" t="s">
        <v>70</v>
      </c>
      <c r="H19" s="47" t="s">
        <v>788</v>
      </c>
      <c r="I19" s="47" t="s">
        <v>73</v>
      </c>
      <c r="J19" s="62"/>
      <c r="K19" s="62"/>
      <c r="L19" s="64"/>
      <c r="M19" s="121"/>
      <c r="N19" s="121"/>
    </row>
    <row r="20" spans="2:15" ht="81.75" customHeight="1" x14ac:dyDescent="0.25">
      <c r="B20" s="454"/>
      <c r="C20" s="456"/>
      <c r="D20" s="339"/>
      <c r="E20" s="171" t="s">
        <v>92</v>
      </c>
      <c r="F20" s="79" t="s">
        <v>809</v>
      </c>
      <c r="G20" s="47" t="s">
        <v>93</v>
      </c>
      <c r="H20" s="47" t="s">
        <v>919</v>
      </c>
      <c r="I20" s="47" t="s">
        <v>94</v>
      </c>
      <c r="J20" s="62"/>
      <c r="K20" s="62"/>
      <c r="L20" s="64"/>
      <c r="M20" s="121"/>
      <c r="N20" s="121"/>
    </row>
    <row r="21" spans="2:15" ht="33" customHeight="1" x14ac:dyDescent="0.25">
      <c r="B21" s="454"/>
      <c r="C21" s="456"/>
      <c r="D21" s="339"/>
      <c r="E21" s="171" t="s">
        <v>846</v>
      </c>
      <c r="F21" s="80" t="s">
        <v>95</v>
      </c>
      <c r="G21" s="106" t="s">
        <v>96</v>
      </c>
      <c r="H21" s="47" t="s">
        <v>788</v>
      </c>
      <c r="I21" s="106" t="s">
        <v>97</v>
      </c>
      <c r="J21" s="62"/>
      <c r="K21" s="62"/>
      <c r="L21" s="64"/>
      <c r="M21" s="121"/>
      <c r="N21" s="121"/>
    </row>
    <row r="22" spans="2:15" ht="34.5" customHeight="1" x14ac:dyDescent="0.25">
      <c r="B22" s="454"/>
      <c r="C22" s="456"/>
      <c r="D22" s="339"/>
      <c r="E22" s="340" t="s">
        <v>847</v>
      </c>
      <c r="F22" s="80" t="s">
        <v>848</v>
      </c>
      <c r="G22" s="106" t="s">
        <v>103</v>
      </c>
      <c r="H22" s="47" t="s">
        <v>788</v>
      </c>
      <c r="I22" s="106" t="s">
        <v>104</v>
      </c>
      <c r="J22" s="62"/>
      <c r="K22" s="62"/>
      <c r="L22" s="64"/>
      <c r="M22" s="121"/>
      <c r="N22" s="121"/>
    </row>
    <row r="23" spans="2:15" ht="35.25" customHeight="1" x14ac:dyDescent="0.25">
      <c r="B23" s="454"/>
      <c r="C23" s="456"/>
      <c r="D23" s="339"/>
      <c r="E23" s="340"/>
      <c r="F23" s="79" t="s">
        <v>617</v>
      </c>
      <c r="G23" s="47" t="s">
        <v>587</v>
      </c>
      <c r="H23" s="47" t="s">
        <v>788</v>
      </c>
      <c r="I23" s="47" t="s">
        <v>588</v>
      </c>
      <c r="J23" s="62"/>
      <c r="K23" s="62"/>
      <c r="L23" s="64"/>
      <c r="M23" s="121"/>
      <c r="N23" s="121"/>
    </row>
    <row r="24" spans="2:15" ht="63" customHeight="1" x14ac:dyDescent="0.25">
      <c r="B24" s="454"/>
      <c r="C24" s="456"/>
      <c r="D24" s="339"/>
      <c r="E24" s="340"/>
      <c r="F24" s="79" t="s">
        <v>995</v>
      </c>
      <c r="G24" s="47" t="s">
        <v>587</v>
      </c>
      <c r="H24" s="47" t="s">
        <v>788</v>
      </c>
      <c r="I24" s="47" t="s">
        <v>588</v>
      </c>
      <c r="J24" s="62"/>
      <c r="K24" s="62"/>
      <c r="L24" s="64"/>
      <c r="M24" s="121"/>
      <c r="N24" s="121"/>
    </row>
    <row r="25" spans="2:15" ht="51" customHeight="1" x14ac:dyDescent="0.25">
      <c r="B25" s="454"/>
      <c r="C25" s="456"/>
      <c r="D25" s="339"/>
      <c r="E25" s="340"/>
      <c r="F25" s="79" t="s">
        <v>618</v>
      </c>
      <c r="G25" s="47" t="s">
        <v>587</v>
      </c>
      <c r="H25" s="47" t="s">
        <v>788</v>
      </c>
      <c r="I25" s="47" t="s">
        <v>588</v>
      </c>
      <c r="J25" s="62"/>
      <c r="K25" s="62"/>
      <c r="L25" s="64"/>
      <c r="M25" s="121"/>
      <c r="N25" s="121"/>
    </row>
    <row r="26" spans="2:15" ht="51.75" customHeight="1" x14ac:dyDescent="0.25">
      <c r="B26" s="455"/>
      <c r="C26" s="370"/>
      <c r="D26" s="339"/>
      <c r="E26" s="171" t="s">
        <v>849</v>
      </c>
      <c r="F26" s="79" t="s">
        <v>850</v>
      </c>
      <c r="G26" s="47" t="s">
        <v>851</v>
      </c>
      <c r="H26" s="47" t="s">
        <v>900</v>
      </c>
      <c r="I26" s="47" t="s">
        <v>853</v>
      </c>
      <c r="J26" s="62"/>
      <c r="K26" s="62"/>
      <c r="L26" s="64"/>
      <c r="M26" s="121"/>
      <c r="N26" s="121"/>
    </row>
    <row r="27" spans="2:15" ht="57" x14ac:dyDescent="0.25">
      <c r="B27" s="453">
        <v>2</v>
      </c>
      <c r="C27" s="369" t="s">
        <v>342</v>
      </c>
      <c r="D27" s="449" t="s">
        <v>299</v>
      </c>
      <c r="E27" s="340" t="s">
        <v>298</v>
      </c>
      <c r="F27" s="79" t="s">
        <v>67</v>
      </c>
      <c r="G27" s="47" t="s">
        <v>69</v>
      </c>
      <c r="H27" s="47" t="s">
        <v>915</v>
      </c>
      <c r="I27" s="47" t="s">
        <v>72</v>
      </c>
      <c r="J27" s="62"/>
      <c r="K27" s="47"/>
      <c r="L27" s="47">
        <v>1</v>
      </c>
      <c r="M27" s="47"/>
      <c r="N27" s="47">
        <f t="shared" ref="N27" si="0">+M27/L27</f>
        <v>0</v>
      </c>
      <c r="O27" s="47" t="str">
        <f t="shared" ref="O27" si="1">IF(N27&lt;=40%,"DEFICIENTE",IF(N27&lt;=60%,"ACEPTABLE",IF(N27&lt;=100%,"BUENO")))</f>
        <v>DEFICIENTE</v>
      </c>
    </row>
    <row r="28" spans="2:15" ht="57" x14ac:dyDescent="0.25">
      <c r="B28" s="454"/>
      <c r="C28" s="456"/>
      <c r="D28" s="449"/>
      <c r="E28" s="340"/>
      <c r="F28" s="79" t="s">
        <v>297</v>
      </c>
      <c r="G28" s="47" t="s">
        <v>70</v>
      </c>
      <c r="H28" s="47" t="s">
        <v>915</v>
      </c>
      <c r="I28" s="47" t="s">
        <v>73</v>
      </c>
      <c r="J28" s="62"/>
      <c r="K28" s="47"/>
      <c r="L28" s="47" t="s">
        <v>498</v>
      </c>
      <c r="M28" s="47"/>
      <c r="N28" s="47" t="e">
        <f t="shared" ref="N28" si="2">+M28/L28</f>
        <v>#VALUE!</v>
      </c>
      <c r="O28" s="47" t="e">
        <f t="shared" ref="O28" si="3">IF(N28&lt;=40%,"DEFICIENTE",IF(N28&lt;=60%,"ACEPTABLE",IF(N28&lt;=100%,"BUENO")))</f>
        <v>#VALUE!</v>
      </c>
    </row>
    <row r="29" spans="2:15" ht="60.75" customHeight="1" x14ac:dyDescent="0.25">
      <c r="B29" s="454"/>
      <c r="C29" s="456"/>
      <c r="D29" s="448" t="s">
        <v>533</v>
      </c>
      <c r="E29" s="194" t="s">
        <v>532</v>
      </c>
      <c r="F29" s="79" t="s">
        <v>715</v>
      </c>
      <c r="G29" s="47" t="s">
        <v>716</v>
      </c>
      <c r="H29" s="47" t="s">
        <v>916</v>
      </c>
      <c r="I29" s="47" t="s">
        <v>531</v>
      </c>
      <c r="J29" s="62"/>
      <c r="K29" s="47"/>
      <c r="L29" s="47">
        <v>4</v>
      </c>
      <c r="M29" s="47"/>
      <c r="N29" s="47">
        <f>+M29/L29</f>
        <v>0</v>
      </c>
      <c r="O29" s="47" t="str">
        <f>IF(N29&lt;=40%,"DEFICIENTE",IF(N29&lt;=60%,"ACEPTABLE",IF(N29&lt;=100%,"BUENO")))</f>
        <v>DEFICIENTE</v>
      </c>
    </row>
    <row r="30" spans="2:15" ht="40.9" customHeight="1" x14ac:dyDescent="0.25">
      <c r="B30" s="454"/>
      <c r="C30" s="456"/>
      <c r="D30" s="448"/>
      <c r="E30" s="450" t="s">
        <v>530</v>
      </c>
      <c r="F30" s="80" t="s">
        <v>505</v>
      </c>
      <c r="G30" s="106" t="s">
        <v>504</v>
      </c>
      <c r="H30" s="47" t="s">
        <v>915</v>
      </c>
      <c r="I30" s="106" t="s">
        <v>503</v>
      </c>
      <c r="J30" s="62"/>
      <c r="K30" s="47"/>
      <c r="L30" s="47">
        <v>1</v>
      </c>
      <c r="M30" s="47"/>
      <c r="N30" s="47"/>
      <c r="O30" s="47"/>
    </row>
    <row r="31" spans="2:15" ht="57" x14ac:dyDescent="0.25">
      <c r="B31" s="454"/>
      <c r="C31" s="456"/>
      <c r="D31" s="448"/>
      <c r="E31" s="451"/>
      <c r="F31" s="87" t="s">
        <v>502</v>
      </c>
      <c r="G31" s="64" t="s">
        <v>1083</v>
      </c>
      <c r="H31" s="47" t="s">
        <v>915</v>
      </c>
      <c r="I31" s="64" t="s">
        <v>529</v>
      </c>
      <c r="J31" s="62"/>
      <c r="K31" s="47"/>
      <c r="L31" s="47">
        <v>9</v>
      </c>
      <c r="M31" s="47"/>
      <c r="N31" s="47"/>
      <c r="O31" s="47"/>
    </row>
    <row r="32" spans="2:15" ht="51.6" customHeight="1" x14ac:dyDescent="0.25">
      <c r="B32" s="454"/>
      <c r="C32" s="456"/>
      <c r="D32" s="448"/>
      <c r="E32" s="451"/>
      <c r="F32" s="87" t="s">
        <v>501</v>
      </c>
      <c r="G32" s="64" t="s">
        <v>1084</v>
      </c>
      <c r="H32" s="47" t="s">
        <v>915</v>
      </c>
      <c r="I32" s="64" t="s">
        <v>1085</v>
      </c>
      <c r="J32" s="62"/>
      <c r="K32" s="47"/>
      <c r="L32" s="47">
        <v>2</v>
      </c>
      <c r="M32" s="47"/>
      <c r="N32" s="47"/>
      <c r="O32" s="47"/>
    </row>
    <row r="33" spans="2:15" ht="42.75" x14ac:dyDescent="0.25">
      <c r="B33" s="454"/>
      <c r="C33" s="456"/>
      <c r="D33" s="449"/>
      <c r="E33" s="452"/>
      <c r="F33" s="79" t="s">
        <v>906</v>
      </c>
      <c r="G33" s="47" t="s">
        <v>717</v>
      </c>
      <c r="H33" s="47" t="s">
        <v>915</v>
      </c>
      <c r="I33" s="47" t="s">
        <v>528</v>
      </c>
      <c r="J33" s="62"/>
      <c r="K33" s="47"/>
      <c r="L33" s="47">
        <v>5</v>
      </c>
      <c r="M33" s="47"/>
      <c r="N33" s="47">
        <f t="shared" ref="N33:N37" si="4">+M33/L33</f>
        <v>0</v>
      </c>
      <c r="O33" s="47" t="str">
        <f t="shared" ref="O33:O37" si="5">IF(N33&lt;=40%,"DEFICIENTE",IF(N33&lt;=60%,"ACEPTABLE",IF(N33&lt;=100%,"BUENO")))</f>
        <v>DEFICIENTE</v>
      </c>
    </row>
    <row r="34" spans="2:15" ht="71.25" x14ac:dyDescent="0.25">
      <c r="B34" s="454"/>
      <c r="C34" s="456"/>
      <c r="D34" s="449"/>
      <c r="E34" s="450" t="s">
        <v>527</v>
      </c>
      <c r="F34" s="79" t="s">
        <v>907</v>
      </c>
      <c r="G34" s="47" t="s">
        <v>908</v>
      </c>
      <c r="H34" s="47" t="s">
        <v>917</v>
      </c>
      <c r="I34" s="47" t="s">
        <v>909</v>
      </c>
      <c r="J34" s="62"/>
      <c r="K34" s="47"/>
      <c r="L34" s="47" t="s">
        <v>526</v>
      </c>
      <c r="M34" s="47"/>
      <c r="N34" s="47" t="e">
        <f t="shared" si="4"/>
        <v>#VALUE!</v>
      </c>
      <c r="O34" s="47" t="e">
        <f t="shared" si="5"/>
        <v>#VALUE!</v>
      </c>
    </row>
    <row r="35" spans="2:15" ht="28.5" x14ac:dyDescent="0.25">
      <c r="B35" s="454"/>
      <c r="C35" s="456"/>
      <c r="D35" s="449"/>
      <c r="E35" s="451"/>
      <c r="F35" s="79" t="s">
        <v>910</v>
      </c>
      <c r="G35" s="47" t="s">
        <v>547</v>
      </c>
      <c r="H35" s="47" t="s">
        <v>917</v>
      </c>
      <c r="I35" s="47" t="s">
        <v>913</v>
      </c>
      <c r="J35" s="62"/>
      <c r="K35" s="47"/>
      <c r="L35" s="47">
        <v>20</v>
      </c>
      <c r="M35" s="47"/>
      <c r="N35" s="47">
        <f t="shared" si="4"/>
        <v>0</v>
      </c>
      <c r="O35" s="47" t="str">
        <f t="shared" si="5"/>
        <v>DEFICIENTE</v>
      </c>
    </row>
    <row r="36" spans="2:15" ht="71.25" x14ac:dyDescent="0.25">
      <c r="B36" s="455"/>
      <c r="C36" s="370"/>
      <c r="D36" s="449"/>
      <c r="E36" s="452"/>
      <c r="F36" s="79" t="s">
        <v>911</v>
      </c>
      <c r="G36" s="47" t="s">
        <v>912</v>
      </c>
      <c r="H36" s="47" t="s">
        <v>917</v>
      </c>
      <c r="I36" s="47" t="s">
        <v>914</v>
      </c>
      <c r="J36" s="62"/>
      <c r="K36" s="47"/>
      <c r="L36" s="106" t="s">
        <v>526</v>
      </c>
      <c r="M36" s="47"/>
      <c r="N36" s="47" t="e">
        <f t="shared" si="4"/>
        <v>#VALUE!</v>
      </c>
      <c r="O36" s="47" t="e">
        <f t="shared" si="5"/>
        <v>#VALUE!</v>
      </c>
    </row>
    <row r="37" spans="2:15" ht="129.75" customHeight="1" x14ac:dyDescent="0.25">
      <c r="B37" s="265">
        <v>3</v>
      </c>
      <c r="C37" s="245" t="s">
        <v>108</v>
      </c>
      <c r="D37" s="243" t="s">
        <v>118</v>
      </c>
      <c r="E37" s="171" t="s">
        <v>113</v>
      </c>
      <c r="F37" s="79" t="s">
        <v>114</v>
      </c>
      <c r="G37" s="47" t="s">
        <v>115</v>
      </c>
      <c r="H37" s="47" t="s">
        <v>915</v>
      </c>
      <c r="I37" s="47" t="s">
        <v>116</v>
      </c>
      <c r="J37" s="62"/>
      <c r="K37" s="47"/>
      <c r="L37" s="47" t="s">
        <v>498</v>
      </c>
      <c r="M37" s="47"/>
      <c r="N37" s="47" t="e">
        <f t="shared" si="4"/>
        <v>#VALUE!</v>
      </c>
      <c r="O37" s="47" t="e">
        <f t="shared" si="5"/>
        <v>#VALUE!</v>
      </c>
    </row>
  </sheetData>
  <mergeCells count="31">
    <mergeCell ref="B11:B26"/>
    <mergeCell ref="B27:B36"/>
    <mergeCell ref="D19:D26"/>
    <mergeCell ref="E22:E25"/>
    <mergeCell ref="C11:C26"/>
    <mergeCell ref="C27:C36"/>
    <mergeCell ref="D11:D16"/>
    <mergeCell ref="E12:E14"/>
    <mergeCell ref="E15:E16"/>
    <mergeCell ref="D27:D28"/>
    <mergeCell ref="L9:L10"/>
    <mergeCell ref="D29:D36"/>
    <mergeCell ref="E30:E33"/>
    <mergeCell ref="E27:E28"/>
    <mergeCell ref="E34:E36"/>
    <mergeCell ref="B2:M2"/>
    <mergeCell ref="D5:G5"/>
    <mergeCell ref="D7:G7"/>
    <mergeCell ref="B9:B10"/>
    <mergeCell ref="C9:C10"/>
    <mergeCell ref="D9:D10"/>
    <mergeCell ref="E9:E10"/>
    <mergeCell ref="F9:F10"/>
    <mergeCell ref="G9:G10"/>
    <mergeCell ref="H9:H10"/>
    <mergeCell ref="I9:I10"/>
    <mergeCell ref="J9:K9"/>
    <mergeCell ref="B3:L3"/>
    <mergeCell ref="B4:L4"/>
    <mergeCell ref="M9:O9"/>
    <mergeCell ref="B6:L6"/>
  </mergeCells>
  <conditionalFormatting sqref="O27:O37">
    <cfRule type="containsText" dxfId="161" priority="32" operator="containsText" text="BUENO">
      <formula>NOT(ISERROR(SEARCH("BUENO",O27)))</formula>
    </cfRule>
    <cfRule type="containsText" dxfId="160" priority="33" operator="containsText" text="ACEPTABLE">
      <formula>NOT(ISERROR(SEARCH("ACEPTABLE",O27)))</formula>
    </cfRule>
    <cfRule type="containsText" dxfId="159" priority="34" operator="containsText" text="DEFICIENTE">
      <formula>NOT(ISERROR(SEARCH("DEFICIENTE",O27)))</formula>
    </cfRule>
    <cfRule type="cellIs" dxfId="158" priority="35" stopIfTrue="1" operator="between">
      <formula>1.00000001</formula>
      <formula>1.5</formula>
    </cfRule>
    <cfRule type="cellIs" dxfId="157" priority="36" stopIfTrue="1" operator="greaterThan">
      <formula>1.5</formula>
    </cfRule>
  </conditionalFormatting>
  <conditionalFormatting sqref="O27:O37">
    <cfRule type="expression" dxfId="156" priority="31" stopIfTrue="1">
      <formula>O27="FALTA DATO"</formula>
    </cfRule>
  </conditionalFormatting>
  <conditionalFormatting sqref="O27:O37">
    <cfRule type="expression" dxfId="155" priority="30" stopIfTrue="1">
      <formula>O27="NO INICIADA"</formula>
    </cfRule>
  </conditionalFormatting>
  <conditionalFormatting sqref="O27:O37">
    <cfRule type="expression" dxfId="154" priority="27" stopIfTrue="1">
      <formula>O27="GESTION NORMAL"</formula>
    </cfRule>
    <cfRule type="expression" dxfId="153" priority="28" stopIfTrue="1">
      <formula>#REF!="TERMINADA"</formula>
    </cfRule>
    <cfRule type="expression" dxfId="152" priority="29" stopIfTrue="1">
      <formula>O27="ATRASADA"</formula>
    </cfRule>
  </conditionalFormatting>
  <conditionalFormatting sqref="O27:O37">
    <cfRule type="containsText" dxfId="151" priority="22" operator="containsText" text="CUMPLIDA">
      <formula>NOT(ISERROR(SEARCH("CUMPLIDA",O27)))</formula>
    </cfRule>
    <cfRule type="containsText" dxfId="150" priority="23" operator="containsText" text="GESTION NORMAL">
      <formula>NOT(ISERROR(SEARCH("GESTION NORMAL",O27)))</formula>
    </cfRule>
    <cfRule type="containsText" dxfId="149" priority="24" operator="containsText" text="ATRASADA">
      <formula>NOT(ISERROR(SEARCH("ATRASADA",O27)))</formula>
    </cfRule>
    <cfRule type="containsText" dxfId="148" priority="25" operator="containsText" text="NO INICIADA">
      <formula>NOT(ISERROR(SEARCH("NO INICIADA",O27)))</formula>
    </cfRule>
    <cfRule type="containsText" dxfId="147" priority="26" operator="containsText" text="NO PROGRAMADA">
      <formula>NOT(ISERROR(SEARCH("NO PROGRAMADA",O27)))</formula>
    </cfRule>
  </conditionalFormatting>
  <conditionalFormatting sqref="O27:O37">
    <cfRule type="containsText" dxfId="146" priority="19" operator="containsText" text="GESTION NORMAL">
      <formula>NOT(ISERROR(SEARCH("GESTION NORMAL",O27)))</formula>
    </cfRule>
    <cfRule type="containsText" dxfId="145" priority="20" operator="containsText" text="NO INICIADO">
      <formula>NOT(ISERROR(SEARCH("NO INICIADO",O27)))</formula>
    </cfRule>
    <cfRule type="containsText" dxfId="144" priority="21" operator="containsText" text="NO PROGRAMADO">
      <formula>NOT(ISERROR(SEARCH("NO PROGRAMADO",O27)))</formula>
    </cfRule>
  </conditionalFormatting>
  <pageMargins left="0.7" right="0.7" top="0.75" bottom="0.75" header="0.3" footer="0.3"/>
  <pageSetup scale="32" orientation="portrait" horizontalDpi="4294967292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49"/>
  <sheetViews>
    <sheetView showGridLines="0" view="pageBreakPreview" topLeftCell="A28" zoomScale="60" zoomScaleNormal="85" workbookViewId="0">
      <selection activeCell="J10" sqref="J10:K10"/>
    </sheetView>
  </sheetViews>
  <sheetFormatPr baseColWidth="10" defaultColWidth="11.42578125" defaultRowHeight="13.5" x14ac:dyDescent="0.25"/>
  <cols>
    <col min="1" max="1" width="6.5703125" style="36" customWidth="1"/>
    <col min="2" max="2" width="11.42578125" style="36"/>
    <col min="3" max="3" width="18.5703125" style="36" customWidth="1"/>
    <col min="4" max="4" width="14" style="36" customWidth="1"/>
    <col min="5" max="5" width="31.5703125" style="36" customWidth="1"/>
    <col min="6" max="6" width="32.85546875" style="17" customWidth="1"/>
    <col min="7" max="7" width="33.28515625" style="17" customWidth="1"/>
    <col min="8" max="8" width="14.42578125" style="36" customWidth="1"/>
    <col min="9" max="9" width="29" style="17" customWidth="1"/>
    <col min="10" max="10" width="16.28515625" style="36" customWidth="1"/>
    <col min="11" max="11" width="21.42578125" style="36" customWidth="1"/>
    <col min="12" max="12" width="20.7109375" style="36" customWidth="1"/>
    <col min="13" max="13" width="20.85546875" style="36" hidden="1" customWidth="1"/>
    <col min="14" max="14" width="19.7109375" style="36" hidden="1" customWidth="1"/>
    <col min="15" max="15" width="14.7109375" style="36" hidden="1" customWidth="1"/>
    <col min="16" max="16384" width="11.42578125" style="36"/>
  </cols>
  <sheetData>
    <row r="1" spans="2:15" s="111" customFormat="1" ht="39.75" customHeight="1" x14ac:dyDescent="0.45">
      <c r="B1" s="294" t="s">
        <v>263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2:15" s="280" customFormat="1" ht="12.6" customHeight="1" x14ac:dyDescent="0.45"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2:15" s="111" customFormat="1" ht="40.5" customHeight="1" x14ac:dyDescent="0.45">
      <c r="B3" s="294" t="s">
        <v>1086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2:15" s="111" customFormat="1" ht="36" customHeight="1" x14ac:dyDescent="0.45">
      <c r="B4" s="294" t="s">
        <v>707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2:15" s="111" customFormat="1" x14ac:dyDescent="0.25">
      <c r="B5" s="457"/>
      <c r="C5" s="457"/>
      <c r="D5" s="446"/>
      <c r="E5" s="446"/>
      <c r="F5" s="446"/>
      <c r="G5" s="446"/>
      <c r="H5" s="446"/>
      <c r="I5" s="446"/>
    </row>
    <row r="6" spans="2:15" s="18" customFormat="1" ht="34.5" customHeight="1" x14ac:dyDescent="0.45"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19"/>
      <c r="N6" s="19"/>
    </row>
    <row r="7" spans="2:15" x14ac:dyDescent="0.25">
      <c r="B7" s="111"/>
      <c r="C7" s="55"/>
      <c r="D7" s="55"/>
      <c r="E7" s="55"/>
      <c r="F7" s="109"/>
      <c r="G7" s="109"/>
      <c r="H7" s="111"/>
      <c r="I7" s="109"/>
      <c r="J7" s="111"/>
      <c r="K7" s="111"/>
      <c r="L7" s="111"/>
      <c r="M7" s="111"/>
      <c r="N7" s="111"/>
      <c r="O7" s="111"/>
    </row>
    <row r="8" spans="2:15" s="216" customFormat="1" ht="14.25" customHeight="1" x14ac:dyDescent="0.25">
      <c r="B8" s="332" t="s">
        <v>7</v>
      </c>
      <c r="C8" s="332" t="s">
        <v>8</v>
      </c>
      <c r="D8" s="332" t="s">
        <v>13</v>
      </c>
      <c r="E8" s="295" t="s">
        <v>12</v>
      </c>
      <c r="F8" s="335" t="s">
        <v>6</v>
      </c>
      <c r="G8" s="335" t="s">
        <v>4</v>
      </c>
      <c r="H8" s="335" t="s">
        <v>3</v>
      </c>
      <c r="I8" s="335" t="s">
        <v>5</v>
      </c>
      <c r="J8" s="332" t="s">
        <v>990</v>
      </c>
      <c r="K8" s="332"/>
      <c r="L8" s="335" t="s">
        <v>11</v>
      </c>
      <c r="M8" s="299" t="s">
        <v>260</v>
      </c>
      <c r="N8" s="299"/>
      <c r="O8" s="299"/>
    </row>
    <row r="9" spans="2:15" s="216" customFormat="1" ht="31.5" x14ac:dyDescent="0.25">
      <c r="B9" s="332"/>
      <c r="C9" s="332"/>
      <c r="D9" s="332"/>
      <c r="E9" s="333"/>
      <c r="F9" s="335"/>
      <c r="G9" s="335"/>
      <c r="H9" s="335"/>
      <c r="I9" s="335"/>
      <c r="J9" s="266" t="s">
        <v>1</v>
      </c>
      <c r="K9" s="266" t="s">
        <v>0</v>
      </c>
      <c r="L9" s="335"/>
      <c r="M9" s="217" t="s">
        <v>258</v>
      </c>
      <c r="N9" s="218" t="s">
        <v>257</v>
      </c>
      <c r="O9" s="219" t="s">
        <v>256</v>
      </c>
    </row>
    <row r="10" spans="2:15" ht="54" x14ac:dyDescent="0.25">
      <c r="B10" s="468">
        <v>1</v>
      </c>
      <c r="C10" s="393" t="s">
        <v>443</v>
      </c>
      <c r="D10" s="336" t="s">
        <v>818</v>
      </c>
      <c r="E10" s="185" t="s">
        <v>98</v>
      </c>
      <c r="F10" s="189" t="s">
        <v>99</v>
      </c>
      <c r="G10" s="47" t="s">
        <v>100</v>
      </c>
      <c r="H10" s="106" t="s">
        <v>788</v>
      </c>
      <c r="I10" s="47" t="s">
        <v>101</v>
      </c>
      <c r="J10" s="62">
        <v>44197</v>
      </c>
      <c r="K10" s="62">
        <v>44561</v>
      </c>
      <c r="L10" s="47">
        <v>2</v>
      </c>
      <c r="M10" s="124"/>
      <c r="N10" s="125"/>
      <c r="O10" s="126"/>
    </row>
    <row r="11" spans="2:15" ht="42.75" x14ac:dyDescent="0.25">
      <c r="B11" s="468"/>
      <c r="C11" s="393"/>
      <c r="D11" s="337"/>
      <c r="E11" s="459" t="s">
        <v>777</v>
      </c>
      <c r="F11" s="189" t="s">
        <v>996</v>
      </c>
      <c r="G11" s="47" t="s">
        <v>657</v>
      </c>
      <c r="H11" s="106" t="s">
        <v>788</v>
      </c>
      <c r="I11" s="47" t="s">
        <v>73</v>
      </c>
      <c r="J11" s="62">
        <v>44197</v>
      </c>
      <c r="K11" s="62">
        <v>44561</v>
      </c>
      <c r="L11" s="47">
        <v>3</v>
      </c>
      <c r="M11" s="124"/>
      <c r="N11" s="125"/>
      <c r="O11" s="126"/>
    </row>
    <row r="12" spans="2:15" ht="42.75" x14ac:dyDescent="0.25">
      <c r="B12" s="468"/>
      <c r="C12" s="393"/>
      <c r="D12" s="337"/>
      <c r="E12" s="459"/>
      <c r="F12" s="189" t="s">
        <v>820</v>
      </c>
      <c r="G12" s="47" t="s">
        <v>657</v>
      </c>
      <c r="H12" s="106" t="s">
        <v>788</v>
      </c>
      <c r="I12" s="47" t="s">
        <v>73</v>
      </c>
      <c r="J12" s="62">
        <v>44197</v>
      </c>
      <c r="K12" s="62">
        <v>44561</v>
      </c>
      <c r="L12" s="47">
        <v>4</v>
      </c>
      <c r="M12" s="124"/>
      <c r="N12" s="125"/>
      <c r="O12" s="126"/>
    </row>
    <row r="13" spans="2:15" ht="42.75" x14ac:dyDescent="0.25">
      <c r="B13" s="468"/>
      <c r="C13" s="393"/>
      <c r="D13" s="337"/>
      <c r="E13" s="459"/>
      <c r="F13" s="189" t="s">
        <v>105</v>
      </c>
      <c r="G13" s="47" t="s">
        <v>106</v>
      </c>
      <c r="H13" s="106" t="s">
        <v>788</v>
      </c>
      <c r="I13" s="47" t="s">
        <v>107</v>
      </c>
      <c r="J13" s="62">
        <v>44197</v>
      </c>
      <c r="K13" s="62">
        <v>44561</v>
      </c>
      <c r="L13" s="47">
        <v>4</v>
      </c>
      <c r="M13" s="124"/>
      <c r="N13" s="125"/>
      <c r="O13" s="126"/>
    </row>
    <row r="14" spans="2:15" ht="57" x14ac:dyDescent="0.25">
      <c r="B14" s="468"/>
      <c r="C14" s="393"/>
      <c r="D14" s="337"/>
      <c r="E14" s="469" t="s">
        <v>779</v>
      </c>
      <c r="F14" s="190" t="s">
        <v>902</v>
      </c>
      <c r="G14" s="106" t="s">
        <v>830</v>
      </c>
      <c r="H14" s="47" t="s">
        <v>788</v>
      </c>
      <c r="I14" s="106" t="s">
        <v>1020</v>
      </c>
      <c r="J14" s="62">
        <v>44197</v>
      </c>
      <c r="K14" s="62">
        <v>44561</v>
      </c>
      <c r="L14" s="47">
        <v>1</v>
      </c>
      <c r="M14" s="124"/>
      <c r="N14" s="125"/>
      <c r="O14" s="126"/>
    </row>
    <row r="15" spans="2:15" ht="57" x14ac:dyDescent="0.25">
      <c r="B15" s="468"/>
      <c r="C15" s="393"/>
      <c r="D15" s="338"/>
      <c r="E15" s="469"/>
      <c r="F15" s="190" t="s">
        <v>894</v>
      </c>
      <c r="G15" s="106" t="s">
        <v>831</v>
      </c>
      <c r="H15" s="47" t="s">
        <v>788</v>
      </c>
      <c r="I15" s="106" t="s">
        <v>1021</v>
      </c>
      <c r="J15" s="62">
        <v>44197</v>
      </c>
      <c r="K15" s="62">
        <v>44561</v>
      </c>
      <c r="L15" s="47">
        <v>2</v>
      </c>
      <c r="M15" s="124"/>
      <c r="N15" s="125"/>
      <c r="O15" s="126"/>
    </row>
    <row r="16" spans="2:15" ht="162" x14ac:dyDescent="0.25">
      <c r="B16" s="468"/>
      <c r="C16" s="393"/>
      <c r="D16" s="242" t="s">
        <v>296</v>
      </c>
      <c r="E16" s="185" t="s">
        <v>295</v>
      </c>
      <c r="F16" s="189" t="s">
        <v>343</v>
      </c>
      <c r="G16" s="47" t="s">
        <v>110</v>
      </c>
      <c r="H16" s="64" t="s">
        <v>918</v>
      </c>
      <c r="I16" s="47" t="s">
        <v>111</v>
      </c>
      <c r="J16" s="62">
        <v>44197</v>
      </c>
      <c r="K16" s="62">
        <v>44561</v>
      </c>
      <c r="L16" s="47" t="s">
        <v>498</v>
      </c>
      <c r="M16" s="124"/>
      <c r="N16" s="125"/>
      <c r="O16" s="126"/>
    </row>
    <row r="17" spans="2:15" ht="113.45" customHeight="1" x14ac:dyDescent="0.25">
      <c r="B17" s="468"/>
      <c r="C17" s="393"/>
      <c r="D17" s="279" t="s">
        <v>117</v>
      </c>
      <c r="E17" s="185" t="s">
        <v>53</v>
      </c>
      <c r="F17" s="190" t="s">
        <v>348</v>
      </c>
      <c r="G17" s="106" t="s">
        <v>120</v>
      </c>
      <c r="H17" s="64" t="s">
        <v>918</v>
      </c>
      <c r="I17" s="64" t="s">
        <v>54</v>
      </c>
      <c r="J17" s="62">
        <v>44197</v>
      </c>
      <c r="K17" s="62">
        <v>44561</v>
      </c>
      <c r="L17" s="47" t="s">
        <v>498</v>
      </c>
      <c r="M17" s="124"/>
      <c r="N17" s="125"/>
      <c r="O17" s="126"/>
    </row>
    <row r="18" spans="2:15" ht="36" x14ac:dyDescent="0.25">
      <c r="B18" s="468"/>
      <c r="C18" s="393"/>
      <c r="D18" s="339" t="s">
        <v>843</v>
      </c>
      <c r="E18" s="185" t="s">
        <v>844</v>
      </c>
      <c r="F18" s="189" t="s">
        <v>845</v>
      </c>
      <c r="G18" s="47" t="s">
        <v>70</v>
      </c>
      <c r="H18" s="47" t="s">
        <v>788</v>
      </c>
      <c r="I18" s="47" t="s">
        <v>73</v>
      </c>
      <c r="J18" s="62">
        <v>44197</v>
      </c>
      <c r="K18" s="62">
        <v>44561</v>
      </c>
      <c r="L18" s="47">
        <v>4</v>
      </c>
      <c r="M18" s="124"/>
      <c r="N18" s="125"/>
      <c r="O18" s="126"/>
    </row>
    <row r="19" spans="2:15" ht="85.5" x14ac:dyDescent="0.25">
      <c r="B19" s="468"/>
      <c r="C19" s="393"/>
      <c r="D19" s="339"/>
      <c r="E19" s="185" t="s">
        <v>92</v>
      </c>
      <c r="F19" s="189" t="s">
        <v>809</v>
      </c>
      <c r="G19" s="47" t="s">
        <v>93</v>
      </c>
      <c r="H19" s="47" t="s">
        <v>899</v>
      </c>
      <c r="I19" s="47" t="s">
        <v>94</v>
      </c>
      <c r="J19" s="62">
        <v>44197</v>
      </c>
      <c r="K19" s="62">
        <v>44561</v>
      </c>
      <c r="L19" s="47">
        <v>1</v>
      </c>
      <c r="M19" s="124"/>
      <c r="N19" s="125"/>
      <c r="O19" s="126"/>
    </row>
    <row r="20" spans="2:15" ht="42.75" x14ac:dyDescent="0.25">
      <c r="B20" s="468"/>
      <c r="C20" s="393"/>
      <c r="D20" s="339"/>
      <c r="E20" s="185" t="s">
        <v>846</v>
      </c>
      <c r="F20" s="190" t="s">
        <v>95</v>
      </c>
      <c r="G20" s="106" t="s">
        <v>96</v>
      </c>
      <c r="H20" s="47" t="s">
        <v>788</v>
      </c>
      <c r="I20" s="106" t="s">
        <v>97</v>
      </c>
      <c r="J20" s="62">
        <v>44197</v>
      </c>
      <c r="K20" s="62">
        <v>44561</v>
      </c>
      <c r="L20" s="47">
        <v>1</v>
      </c>
      <c r="M20" s="124"/>
      <c r="N20" s="125"/>
      <c r="O20" s="126"/>
    </row>
    <row r="21" spans="2:15" ht="28.5" x14ac:dyDescent="0.25">
      <c r="B21" s="468"/>
      <c r="C21" s="393"/>
      <c r="D21" s="339"/>
      <c r="E21" s="459" t="s">
        <v>847</v>
      </c>
      <c r="F21" s="190" t="s">
        <v>848</v>
      </c>
      <c r="G21" s="106" t="s">
        <v>103</v>
      </c>
      <c r="H21" s="47" t="s">
        <v>788</v>
      </c>
      <c r="I21" s="106" t="s">
        <v>104</v>
      </c>
      <c r="J21" s="62">
        <v>44197</v>
      </c>
      <c r="K21" s="62">
        <v>44561</v>
      </c>
      <c r="L21" s="47">
        <v>1</v>
      </c>
      <c r="M21" s="124"/>
      <c r="N21" s="125"/>
      <c r="O21" s="126"/>
    </row>
    <row r="22" spans="2:15" ht="57" x14ac:dyDescent="0.25">
      <c r="B22" s="468"/>
      <c r="C22" s="393"/>
      <c r="D22" s="339"/>
      <c r="E22" s="459"/>
      <c r="F22" s="189" t="s">
        <v>617</v>
      </c>
      <c r="G22" s="47" t="s">
        <v>587</v>
      </c>
      <c r="H22" s="47" t="s">
        <v>788</v>
      </c>
      <c r="I22" s="47" t="s">
        <v>588</v>
      </c>
      <c r="J22" s="62">
        <v>44197</v>
      </c>
      <c r="K22" s="62">
        <v>44561</v>
      </c>
      <c r="L22" s="47">
        <v>1</v>
      </c>
      <c r="M22" s="124"/>
      <c r="N22" s="125"/>
      <c r="O22" s="126"/>
    </row>
    <row r="23" spans="2:15" ht="57" x14ac:dyDescent="0.25">
      <c r="B23" s="468"/>
      <c r="C23" s="393"/>
      <c r="D23" s="339"/>
      <c r="E23" s="459"/>
      <c r="F23" s="189" t="s">
        <v>995</v>
      </c>
      <c r="G23" s="47" t="s">
        <v>587</v>
      </c>
      <c r="H23" s="47" t="s">
        <v>788</v>
      </c>
      <c r="I23" s="47" t="s">
        <v>588</v>
      </c>
      <c r="J23" s="62">
        <v>44197</v>
      </c>
      <c r="K23" s="62">
        <v>44561</v>
      </c>
      <c r="L23" s="47">
        <v>3</v>
      </c>
      <c r="M23" s="124"/>
      <c r="N23" s="125"/>
      <c r="O23" s="126"/>
    </row>
    <row r="24" spans="2:15" ht="42.75" x14ac:dyDescent="0.25">
      <c r="B24" s="468"/>
      <c r="C24" s="393"/>
      <c r="D24" s="339"/>
      <c r="E24" s="459"/>
      <c r="F24" s="189" t="s">
        <v>618</v>
      </c>
      <c r="G24" s="47" t="s">
        <v>587</v>
      </c>
      <c r="H24" s="47" t="s">
        <v>788</v>
      </c>
      <c r="I24" s="47" t="s">
        <v>588</v>
      </c>
      <c r="J24" s="62">
        <v>44197</v>
      </c>
      <c r="K24" s="62">
        <v>44561</v>
      </c>
      <c r="L24" s="47">
        <v>2</v>
      </c>
      <c r="M24" s="124"/>
      <c r="N24" s="125"/>
      <c r="O24" s="126"/>
    </row>
    <row r="25" spans="2:15" ht="36" x14ac:dyDescent="0.25">
      <c r="B25" s="468"/>
      <c r="C25" s="393"/>
      <c r="D25" s="339"/>
      <c r="E25" s="185" t="s">
        <v>849</v>
      </c>
      <c r="F25" s="189" t="s">
        <v>850</v>
      </c>
      <c r="G25" s="47" t="s">
        <v>851</v>
      </c>
      <c r="H25" s="47" t="s">
        <v>900</v>
      </c>
      <c r="I25" s="47" t="s">
        <v>853</v>
      </c>
      <c r="J25" s="62">
        <v>44197</v>
      </c>
      <c r="K25" s="62">
        <v>44561</v>
      </c>
      <c r="L25" s="47">
        <v>4</v>
      </c>
      <c r="M25" s="124"/>
      <c r="N25" s="125"/>
      <c r="O25" s="126"/>
    </row>
    <row r="26" spans="2:15" ht="57" x14ac:dyDescent="0.25">
      <c r="B26" s="267"/>
      <c r="C26" s="369" t="s">
        <v>342</v>
      </c>
      <c r="D26" s="448" t="s">
        <v>299</v>
      </c>
      <c r="E26" s="458" t="s">
        <v>298</v>
      </c>
      <c r="F26" s="195" t="s">
        <v>67</v>
      </c>
      <c r="G26" s="84" t="s">
        <v>69</v>
      </c>
      <c r="H26" s="84" t="s">
        <v>920</v>
      </c>
      <c r="I26" s="84" t="s">
        <v>72</v>
      </c>
      <c r="J26" s="62">
        <v>44197</v>
      </c>
      <c r="K26" s="62">
        <v>44561</v>
      </c>
      <c r="L26" s="47">
        <v>6</v>
      </c>
      <c r="M26" s="128"/>
      <c r="N26" s="129">
        <f t="shared" ref="N26:N32" si="0">+M26/L26</f>
        <v>0</v>
      </c>
      <c r="O26" s="107" t="str">
        <f t="shared" ref="O26:O32" si="1">IF(N26&lt;=40%,"DEFICIENTE",IF(N26&lt;=60%,"ACEPTABLE",IF(N26&lt;=100%,"BUENO")))</f>
        <v>DEFICIENTE</v>
      </c>
    </row>
    <row r="27" spans="2:15" ht="71.25" x14ac:dyDescent="0.25">
      <c r="B27" s="268"/>
      <c r="C27" s="456"/>
      <c r="D27" s="449"/>
      <c r="E27" s="459"/>
      <c r="F27" s="189" t="s">
        <v>297</v>
      </c>
      <c r="G27" s="47" t="s">
        <v>70</v>
      </c>
      <c r="H27" s="47" t="s">
        <v>920</v>
      </c>
      <c r="I27" s="47" t="s">
        <v>73</v>
      </c>
      <c r="J27" s="62">
        <v>44197</v>
      </c>
      <c r="K27" s="62">
        <v>44561</v>
      </c>
      <c r="L27" s="47">
        <v>12</v>
      </c>
      <c r="M27" s="130"/>
      <c r="N27" s="83">
        <f t="shared" si="0"/>
        <v>0</v>
      </c>
      <c r="O27" s="9" t="str">
        <f t="shared" si="1"/>
        <v>DEFICIENTE</v>
      </c>
    </row>
    <row r="28" spans="2:15" ht="42.75" x14ac:dyDescent="0.25">
      <c r="B28" s="460">
        <v>2</v>
      </c>
      <c r="C28" s="456"/>
      <c r="D28" s="463" t="s">
        <v>708</v>
      </c>
      <c r="E28" s="465" t="s">
        <v>506</v>
      </c>
      <c r="F28" s="190" t="s">
        <v>505</v>
      </c>
      <c r="G28" s="106" t="s">
        <v>504</v>
      </c>
      <c r="H28" s="47" t="s">
        <v>920</v>
      </c>
      <c r="I28" s="106" t="s">
        <v>503</v>
      </c>
      <c r="J28" s="62">
        <v>44197</v>
      </c>
      <c r="K28" s="62">
        <v>44561</v>
      </c>
      <c r="L28" s="47">
        <v>1</v>
      </c>
      <c r="M28" s="130"/>
      <c r="N28" s="83">
        <f t="shared" si="0"/>
        <v>0</v>
      </c>
      <c r="O28" s="9" t="str">
        <f t="shared" si="1"/>
        <v>DEFICIENTE</v>
      </c>
    </row>
    <row r="29" spans="2:15" ht="77.25" customHeight="1" x14ac:dyDescent="0.25">
      <c r="B29" s="461"/>
      <c r="C29" s="456"/>
      <c r="D29" s="464"/>
      <c r="E29" s="466"/>
      <c r="F29" s="196" t="s">
        <v>502</v>
      </c>
      <c r="G29" s="64" t="s">
        <v>710</v>
      </c>
      <c r="H29" s="47" t="s">
        <v>920</v>
      </c>
      <c r="I29" s="64" t="s">
        <v>905</v>
      </c>
      <c r="J29" s="62">
        <v>44197</v>
      </c>
      <c r="K29" s="62">
        <v>44561</v>
      </c>
      <c r="L29" s="67">
        <v>2</v>
      </c>
      <c r="M29" s="64"/>
      <c r="N29" s="131">
        <f t="shared" si="0"/>
        <v>0</v>
      </c>
      <c r="O29" s="9" t="str">
        <f t="shared" si="1"/>
        <v>DEFICIENTE</v>
      </c>
    </row>
    <row r="30" spans="2:15" ht="77.25" customHeight="1" x14ac:dyDescent="0.25">
      <c r="B30" s="461"/>
      <c r="C30" s="456"/>
      <c r="D30" s="464"/>
      <c r="E30" s="467"/>
      <c r="F30" s="196" t="s">
        <v>501</v>
      </c>
      <c r="G30" s="64" t="s">
        <v>500</v>
      </c>
      <c r="H30" s="47" t="s">
        <v>920</v>
      </c>
      <c r="I30" s="64" t="s">
        <v>903</v>
      </c>
      <c r="J30" s="62">
        <v>44197</v>
      </c>
      <c r="K30" s="62">
        <v>44561</v>
      </c>
      <c r="L30" s="67">
        <v>100</v>
      </c>
      <c r="M30" s="64"/>
      <c r="N30" s="131">
        <f t="shared" si="0"/>
        <v>0</v>
      </c>
      <c r="O30" s="9" t="str">
        <f t="shared" si="1"/>
        <v>DEFICIENTE</v>
      </c>
    </row>
    <row r="31" spans="2:15" ht="77.25" customHeight="1" x14ac:dyDescent="0.25">
      <c r="B31" s="462"/>
      <c r="C31" s="370"/>
      <c r="D31" s="448"/>
      <c r="E31" s="186" t="s">
        <v>499</v>
      </c>
      <c r="F31" s="196" t="s">
        <v>712</v>
      </c>
      <c r="G31" s="64" t="s">
        <v>711</v>
      </c>
      <c r="H31" s="47" t="s">
        <v>920</v>
      </c>
      <c r="I31" s="64" t="s">
        <v>904</v>
      </c>
      <c r="J31" s="62">
        <v>44197</v>
      </c>
      <c r="K31" s="62">
        <v>44561</v>
      </c>
      <c r="L31" s="67">
        <v>5</v>
      </c>
      <c r="M31" s="64"/>
      <c r="N31" s="131">
        <f t="shared" si="0"/>
        <v>0</v>
      </c>
      <c r="O31" s="9" t="str">
        <f t="shared" si="1"/>
        <v>DEFICIENTE</v>
      </c>
    </row>
    <row r="32" spans="2:15" ht="165.75" customHeight="1" x14ac:dyDescent="0.25">
      <c r="B32" s="244">
        <v>4</v>
      </c>
      <c r="C32" s="245" t="s">
        <v>108</v>
      </c>
      <c r="D32" s="243" t="s">
        <v>118</v>
      </c>
      <c r="E32" s="185" t="s">
        <v>113</v>
      </c>
      <c r="F32" s="190" t="s">
        <v>114</v>
      </c>
      <c r="G32" s="106" t="s">
        <v>115</v>
      </c>
      <c r="H32" s="47" t="s">
        <v>920</v>
      </c>
      <c r="I32" s="106" t="s">
        <v>116</v>
      </c>
      <c r="J32" s="62">
        <v>44197</v>
      </c>
      <c r="K32" s="62">
        <v>44561</v>
      </c>
      <c r="L32" s="64">
        <v>1</v>
      </c>
      <c r="M32" s="64"/>
      <c r="N32" s="83">
        <f t="shared" si="0"/>
        <v>0</v>
      </c>
      <c r="O32" s="9" t="str">
        <f t="shared" si="1"/>
        <v>DEFICIENTE</v>
      </c>
    </row>
    <row r="33" spans="4:7" x14ac:dyDescent="0.25">
      <c r="D33" s="56"/>
    </row>
    <row r="34" spans="4:7" x14ac:dyDescent="0.25">
      <c r="D34" s="56"/>
      <c r="G34" s="109"/>
    </row>
    <row r="35" spans="4:7" x14ac:dyDescent="0.25">
      <c r="D35" s="56"/>
      <c r="G35" s="109"/>
    </row>
    <row r="36" spans="4:7" ht="14.25" x14ac:dyDescent="0.2">
      <c r="G36" s="38"/>
    </row>
    <row r="37" spans="4:7" ht="14.25" x14ac:dyDescent="0.25">
      <c r="G37" s="37"/>
    </row>
    <row r="38" spans="4:7" x14ac:dyDescent="0.25">
      <c r="G38" s="109"/>
    </row>
    <row r="39" spans="4:7" x14ac:dyDescent="0.25">
      <c r="G39" s="109"/>
    </row>
    <row r="40" spans="4:7" x14ac:dyDescent="0.25">
      <c r="G40" s="109"/>
    </row>
    <row r="41" spans="4:7" x14ac:dyDescent="0.25">
      <c r="G41" s="109"/>
    </row>
    <row r="42" spans="4:7" x14ac:dyDescent="0.25">
      <c r="G42" s="109"/>
    </row>
    <row r="43" spans="4:7" x14ac:dyDescent="0.25">
      <c r="G43" s="109"/>
    </row>
    <row r="44" spans="4:7" x14ac:dyDescent="0.25">
      <c r="G44" s="109"/>
    </row>
    <row r="45" spans="4:7" x14ac:dyDescent="0.25">
      <c r="G45" s="109"/>
    </row>
    <row r="46" spans="4:7" x14ac:dyDescent="0.25">
      <c r="G46" s="109"/>
    </row>
    <row r="47" spans="4:7" x14ac:dyDescent="0.25">
      <c r="G47" s="109"/>
    </row>
    <row r="48" spans="4:7" x14ac:dyDescent="0.25">
      <c r="G48" s="109"/>
    </row>
    <row r="49" spans="7:7" x14ac:dyDescent="0.25">
      <c r="G49" s="109"/>
    </row>
  </sheetData>
  <mergeCells count="32">
    <mergeCell ref="M8:O8"/>
    <mergeCell ref="I8:I9"/>
    <mergeCell ref="J8:K8"/>
    <mergeCell ref="L8:L9"/>
    <mergeCell ref="G8:G9"/>
    <mergeCell ref="H8:H9"/>
    <mergeCell ref="D18:D25"/>
    <mergeCell ref="E21:E24"/>
    <mergeCell ref="C10:C25"/>
    <mergeCell ref="B10:B25"/>
    <mergeCell ref="D10:D15"/>
    <mergeCell ref="E11:E13"/>
    <mergeCell ref="E14:E15"/>
    <mergeCell ref="D26:D27"/>
    <mergeCell ref="E26:E27"/>
    <mergeCell ref="B28:B31"/>
    <mergeCell ref="D28:D31"/>
    <mergeCell ref="E28:E30"/>
    <mergeCell ref="C26:C31"/>
    <mergeCell ref="D8:D9"/>
    <mergeCell ref="F8:F9"/>
    <mergeCell ref="E8:E9"/>
    <mergeCell ref="B5:C5"/>
    <mergeCell ref="D5:I5"/>
    <mergeCell ref="B6:L6"/>
    <mergeCell ref="B8:B9"/>
    <mergeCell ref="C8:C9"/>
    <mergeCell ref="B1:O1"/>
    <mergeCell ref="B3:L3"/>
    <mergeCell ref="M3:O3"/>
    <mergeCell ref="B4:L4"/>
    <mergeCell ref="M4:O4"/>
  </mergeCells>
  <conditionalFormatting sqref="O26:O32">
    <cfRule type="containsText" dxfId="143" priority="32" operator="containsText" text="BUENO">
      <formula>NOT(ISERROR(SEARCH("BUENO",O26)))</formula>
    </cfRule>
    <cfRule type="containsText" dxfId="142" priority="33" operator="containsText" text="ACEPTABLE">
      <formula>NOT(ISERROR(SEARCH("ACEPTABLE",O26)))</formula>
    </cfRule>
    <cfRule type="containsText" dxfId="141" priority="34" operator="containsText" text="DEFICIENTE">
      <formula>NOT(ISERROR(SEARCH("DEFICIENTE",O26)))</formula>
    </cfRule>
    <cfRule type="cellIs" dxfId="140" priority="35" stopIfTrue="1" operator="between">
      <formula>1.00000001</formula>
      <formula>1.5</formula>
    </cfRule>
    <cfRule type="cellIs" dxfId="139" priority="36" stopIfTrue="1" operator="greaterThan">
      <formula>1.5</formula>
    </cfRule>
  </conditionalFormatting>
  <conditionalFormatting sqref="O26:O32">
    <cfRule type="expression" dxfId="138" priority="31" stopIfTrue="1">
      <formula>O26="FALTA DATO"</formula>
    </cfRule>
  </conditionalFormatting>
  <conditionalFormatting sqref="O26:O32">
    <cfRule type="expression" dxfId="137" priority="30" stopIfTrue="1">
      <formula>O26="NO INICIADA"</formula>
    </cfRule>
  </conditionalFormatting>
  <conditionalFormatting sqref="O26:O32">
    <cfRule type="expression" dxfId="136" priority="27" stopIfTrue="1">
      <formula>O26="GESTION NORMAL"</formula>
    </cfRule>
    <cfRule type="expression" dxfId="135" priority="28" stopIfTrue="1">
      <formula>#REF!="TERMINADA"</formula>
    </cfRule>
    <cfRule type="expression" dxfId="134" priority="29" stopIfTrue="1">
      <formula>O26="ATRASADA"</formula>
    </cfRule>
  </conditionalFormatting>
  <conditionalFormatting sqref="O26:O32">
    <cfRule type="containsText" dxfId="133" priority="22" operator="containsText" text="CUMPLIDA">
      <formula>NOT(ISERROR(SEARCH("CUMPLIDA",O26)))</formula>
    </cfRule>
    <cfRule type="containsText" dxfId="132" priority="23" operator="containsText" text="GESTION NORMAL">
      <formula>NOT(ISERROR(SEARCH("GESTION NORMAL",O26)))</formula>
    </cfRule>
    <cfRule type="containsText" dxfId="131" priority="24" operator="containsText" text="ATRASADA">
      <formula>NOT(ISERROR(SEARCH("ATRASADA",O26)))</formula>
    </cfRule>
    <cfRule type="containsText" dxfId="130" priority="25" operator="containsText" text="NO INICIADA">
      <formula>NOT(ISERROR(SEARCH("NO INICIADA",O26)))</formula>
    </cfRule>
    <cfRule type="containsText" dxfId="129" priority="26" operator="containsText" text="NO PROGRAMADA">
      <formula>NOT(ISERROR(SEARCH("NO PROGRAMADA",O26)))</formula>
    </cfRule>
  </conditionalFormatting>
  <conditionalFormatting sqref="O26:O32">
    <cfRule type="containsText" dxfId="128" priority="19" operator="containsText" text="GESTION NORMAL">
      <formula>NOT(ISERROR(SEARCH("GESTION NORMAL",O26)))</formula>
    </cfRule>
    <cfRule type="containsText" dxfId="127" priority="20" operator="containsText" text="NO INICIADO">
      <formula>NOT(ISERROR(SEARCH("NO INICIADO",O26)))</formula>
    </cfRule>
    <cfRule type="containsText" dxfId="126" priority="21" operator="containsText" text="NO PROGRAMADO">
      <formula>NOT(ISERROR(SEARCH("NO PROGRAMADO",O26)))</formula>
    </cfRule>
  </conditionalFormatting>
  <pageMargins left="0.7" right="0.7" top="0.75" bottom="0.75" header="0.3" footer="0.3"/>
  <pageSetup paperSize="9" scale="35" orientation="portrait" horizontalDpi="4294967292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43"/>
  <sheetViews>
    <sheetView showGridLines="0" view="pageBreakPreview" topLeftCell="A32" zoomScale="60" zoomScaleNormal="40" workbookViewId="0">
      <selection activeCell="C2" sqref="C2:M2"/>
    </sheetView>
  </sheetViews>
  <sheetFormatPr baseColWidth="10" defaultColWidth="11.42578125" defaultRowHeight="13.5" x14ac:dyDescent="0.25"/>
  <cols>
    <col min="1" max="1" width="4.28515625" style="1" customWidth="1"/>
    <col min="2" max="2" width="11.42578125" style="1"/>
    <col min="3" max="3" width="26" style="1" customWidth="1"/>
    <col min="4" max="4" width="22" style="1" customWidth="1"/>
    <col min="5" max="5" width="44.28515625" style="1" customWidth="1"/>
    <col min="6" max="6" width="35.5703125" style="24" customWidth="1"/>
    <col min="7" max="7" width="34.140625" style="1" customWidth="1"/>
    <col min="8" max="8" width="22.28515625" style="1" customWidth="1"/>
    <col min="9" max="9" width="38.140625" style="2" customWidth="1"/>
    <col min="10" max="10" width="14.140625" style="2" customWidth="1"/>
    <col min="11" max="11" width="14.28515625" style="2" customWidth="1"/>
    <col min="12" max="12" width="17.42578125" style="23" customWidth="1"/>
    <col min="13" max="13" width="15.42578125" style="23" hidden="1" customWidth="1"/>
    <col min="14" max="14" width="0" style="1" hidden="1" customWidth="1"/>
    <col min="15" max="15" width="17" style="1" hidden="1" customWidth="1"/>
    <col min="16" max="16384" width="11.42578125" style="1"/>
  </cols>
  <sheetData>
    <row r="1" spans="2:15" ht="46.5" customHeight="1" x14ac:dyDescent="0.45">
      <c r="B1" s="108"/>
      <c r="C1" s="294" t="s">
        <v>263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2:15" ht="34.5" customHeight="1" x14ac:dyDescent="0.45">
      <c r="B2" s="108"/>
      <c r="C2" s="294" t="s">
        <v>1033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44"/>
      <c r="O2" s="44"/>
    </row>
    <row r="3" spans="2:15" ht="30" customHeight="1" x14ac:dyDescent="0.45">
      <c r="B3" s="108"/>
      <c r="C3" s="294" t="s">
        <v>691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44"/>
      <c r="O3" s="44"/>
    </row>
    <row r="4" spans="2:15" x14ac:dyDescent="0.25">
      <c r="B4" s="108"/>
      <c r="C4" s="46"/>
      <c r="D4" s="473"/>
      <c r="E4" s="473"/>
      <c r="F4" s="473"/>
      <c r="G4" s="473"/>
      <c r="H4" s="473"/>
      <c r="I4" s="473"/>
      <c r="J4" s="41"/>
      <c r="K4" s="41"/>
      <c r="L4" s="49"/>
      <c r="M4" s="49"/>
      <c r="N4" s="44"/>
      <c r="O4" s="44"/>
    </row>
    <row r="5" spans="2:15" x14ac:dyDescent="0.25">
      <c r="B5" s="237"/>
      <c r="C5" s="46"/>
      <c r="D5" s="237"/>
      <c r="E5" s="237"/>
      <c r="F5" s="237"/>
      <c r="G5" s="237"/>
      <c r="H5" s="237"/>
      <c r="I5" s="237"/>
      <c r="J5" s="41"/>
      <c r="K5" s="41"/>
      <c r="L5" s="49"/>
      <c r="M5" s="49"/>
      <c r="N5" s="44"/>
      <c r="O5" s="44"/>
    </row>
    <row r="6" spans="2:15" x14ac:dyDescent="0.25">
      <c r="B6" s="108"/>
      <c r="C6" s="46"/>
      <c r="D6" s="46"/>
      <c r="E6" s="46"/>
      <c r="F6" s="48"/>
      <c r="G6" s="108"/>
      <c r="H6" s="108"/>
      <c r="I6" s="41"/>
      <c r="J6" s="41"/>
      <c r="K6" s="41"/>
      <c r="L6" s="49"/>
      <c r="M6" s="49"/>
      <c r="N6" s="44"/>
      <c r="O6" s="44"/>
    </row>
    <row r="7" spans="2:15" s="202" customFormat="1" ht="14.25" customHeight="1" x14ac:dyDescent="0.25">
      <c r="B7" s="332" t="s">
        <v>7</v>
      </c>
      <c r="C7" s="332" t="s">
        <v>8</v>
      </c>
      <c r="D7" s="332" t="s">
        <v>13</v>
      </c>
      <c r="E7" s="295" t="s">
        <v>12</v>
      </c>
      <c r="F7" s="335" t="s">
        <v>6</v>
      </c>
      <c r="G7" s="351" t="s">
        <v>4</v>
      </c>
      <c r="H7" s="335" t="s">
        <v>3</v>
      </c>
      <c r="I7" s="335" t="s">
        <v>5</v>
      </c>
      <c r="J7" s="332" t="s">
        <v>990</v>
      </c>
      <c r="K7" s="332"/>
      <c r="L7" s="474" t="s">
        <v>11</v>
      </c>
      <c r="M7" s="299" t="s">
        <v>260</v>
      </c>
      <c r="N7" s="299"/>
      <c r="O7" s="299"/>
    </row>
    <row r="8" spans="2:15" s="213" customFormat="1" ht="63" x14ac:dyDescent="0.25">
      <c r="B8" s="332"/>
      <c r="C8" s="332"/>
      <c r="D8" s="332"/>
      <c r="E8" s="333"/>
      <c r="F8" s="335"/>
      <c r="G8" s="351"/>
      <c r="H8" s="335"/>
      <c r="I8" s="335"/>
      <c r="J8" s="269" t="s">
        <v>1</v>
      </c>
      <c r="K8" s="269" t="s">
        <v>0</v>
      </c>
      <c r="L8" s="474"/>
      <c r="M8" s="217" t="s">
        <v>258</v>
      </c>
      <c r="N8" s="218" t="s">
        <v>257</v>
      </c>
      <c r="O8" s="219" t="s">
        <v>256</v>
      </c>
    </row>
    <row r="9" spans="2:15" s="25" customFormat="1" ht="42.75" x14ac:dyDescent="0.25">
      <c r="B9" s="453">
        <v>1</v>
      </c>
      <c r="C9" s="453"/>
      <c r="D9" s="336" t="s">
        <v>818</v>
      </c>
      <c r="E9" s="171" t="s">
        <v>98</v>
      </c>
      <c r="F9" s="79" t="s">
        <v>99</v>
      </c>
      <c r="G9" s="47" t="s">
        <v>100</v>
      </c>
      <c r="H9" s="120" t="s">
        <v>788</v>
      </c>
      <c r="I9" s="47" t="s">
        <v>101</v>
      </c>
      <c r="J9" s="62">
        <v>44197</v>
      </c>
      <c r="K9" s="62">
        <v>44561</v>
      </c>
      <c r="L9" s="47">
        <v>2</v>
      </c>
      <c r="M9" s="138"/>
      <c r="N9" s="139"/>
      <c r="O9" s="137"/>
    </row>
    <row r="10" spans="2:15" s="25" customFormat="1" ht="51.75" customHeight="1" x14ac:dyDescent="0.25">
      <c r="B10" s="454"/>
      <c r="C10" s="454"/>
      <c r="D10" s="337"/>
      <c r="E10" s="340" t="s">
        <v>777</v>
      </c>
      <c r="F10" s="79" t="s">
        <v>1022</v>
      </c>
      <c r="G10" s="47" t="s">
        <v>657</v>
      </c>
      <c r="H10" s="120" t="s">
        <v>788</v>
      </c>
      <c r="I10" s="47" t="s">
        <v>73</v>
      </c>
      <c r="J10" s="62">
        <v>44197</v>
      </c>
      <c r="K10" s="62">
        <v>44561</v>
      </c>
      <c r="L10" s="47">
        <v>3</v>
      </c>
      <c r="M10" s="138"/>
      <c r="N10" s="139"/>
      <c r="O10" s="137"/>
    </row>
    <row r="11" spans="2:15" s="25" customFormat="1" ht="42.75" x14ac:dyDescent="0.25">
      <c r="B11" s="454"/>
      <c r="C11" s="454"/>
      <c r="D11" s="337"/>
      <c r="E11" s="340"/>
      <c r="F11" s="79" t="s">
        <v>820</v>
      </c>
      <c r="G11" s="47" t="s">
        <v>657</v>
      </c>
      <c r="H11" s="120" t="s">
        <v>788</v>
      </c>
      <c r="I11" s="47" t="s">
        <v>73</v>
      </c>
      <c r="J11" s="62">
        <v>44197</v>
      </c>
      <c r="K11" s="62">
        <v>44561</v>
      </c>
      <c r="L11" s="47">
        <v>4</v>
      </c>
      <c r="M11" s="138"/>
      <c r="N11" s="139"/>
      <c r="O11" s="137"/>
    </row>
    <row r="12" spans="2:15" s="25" customFormat="1" ht="42.75" x14ac:dyDescent="0.25">
      <c r="B12" s="454"/>
      <c r="C12" s="454"/>
      <c r="D12" s="337"/>
      <c r="E12" s="340"/>
      <c r="F12" s="79" t="s">
        <v>105</v>
      </c>
      <c r="G12" s="47" t="s">
        <v>106</v>
      </c>
      <c r="H12" s="120" t="s">
        <v>788</v>
      </c>
      <c r="I12" s="47" t="s">
        <v>107</v>
      </c>
      <c r="J12" s="62">
        <v>44197</v>
      </c>
      <c r="K12" s="62">
        <v>44561</v>
      </c>
      <c r="L12" s="47">
        <v>4</v>
      </c>
      <c r="M12" s="138"/>
      <c r="N12" s="139"/>
      <c r="O12" s="137"/>
    </row>
    <row r="13" spans="2:15" s="25" customFormat="1" ht="79.5" customHeight="1" x14ac:dyDescent="0.25">
      <c r="B13" s="454"/>
      <c r="C13" s="454"/>
      <c r="D13" s="337"/>
      <c r="E13" s="349" t="s">
        <v>778</v>
      </c>
      <c r="F13" s="79" t="s">
        <v>897</v>
      </c>
      <c r="G13" s="47" t="s">
        <v>791</v>
      </c>
      <c r="H13" s="120" t="s">
        <v>788</v>
      </c>
      <c r="I13" s="47" t="s">
        <v>437</v>
      </c>
      <c r="J13" s="62">
        <v>44197</v>
      </c>
      <c r="K13" s="62">
        <v>44561</v>
      </c>
      <c r="L13" s="47">
        <v>0</v>
      </c>
      <c r="M13" s="138"/>
      <c r="N13" s="139"/>
      <c r="O13" s="137"/>
    </row>
    <row r="14" spans="2:15" s="25" customFormat="1" ht="98.25" customHeight="1" x14ac:dyDescent="0.25">
      <c r="B14" s="454"/>
      <c r="C14" s="454"/>
      <c r="D14" s="337"/>
      <c r="E14" s="349"/>
      <c r="F14" s="79" t="s">
        <v>898</v>
      </c>
      <c r="G14" s="47" t="s">
        <v>791</v>
      </c>
      <c r="H14" s="120" t="s">
        <v>788</v>
      </c>
      <c r="I14" s="47" t="s">
        <v>437</v>
      </c>
      <c r="J14" s="62">
        <v>44197</v>
      </c>
      <c r="K14" s="62">
        <v>44561</v>
      </c>
      <c r="L14" s="47">
        <v>0</v>
      </c>
      <c r="M14" s="138"/>
      <c r="N14" s="139"/>
      <c r="O14" s="137"/>
    </row>
    <row r="15" spans="2:15" s="25" customFormat="1" ht="68.25" customHeight="1" x14ac:dyDescent="0.25">
      <c r="B15" s="454"/>
      <c r="C15" s="454"/>
      <c r="D15" s="337"/>
      <c r="E15" s="349" t="s">
        <v>779</v>
      </c>
      <c r="F15" s="80" t="s">
        <v>947</v>
      </c>
      <c r="G15" s="120" t="s">
        <v>830</v>
      </c>
      <c r="H15" s="47" t="s">
        <v>788</v>
      </c>
      <c r="I15" s="120" t="s">
        <v>1023</v>
      </c>
      <c r="J15" s="62">
        <v>44197</v>
      </c>
      <c r="K15" s="62">
        <v>44561</v>
      </c>
      <c r="L15" s="47">
        <v>1</v>
      </c>
      <c r="M15" s="138"/>
      <c r="N15" s="139"/>
      <c r="O15" s="137"/>
    </row>
    <row r="16" spans="2:15" s="25" customFormat="1" ht="57" x14ac:dyDescent="0.25">
      <c r="B16" s="454"/>
      <c r="C16" s="454"/>
      <c r="D16" s="338"/>
      <c r="E16" s="349"/>
      <c r="F16" s="80" t="s">
        <v>894</v>
      </c>
      <c r="G16" s="120" t="s">
        <v>831</v>
      </c>
      <c r="H16" s="47" t="s">
        <v>788</v>
      </c>
      <c r="I16" s="120" t="s">
        <v>1003</v>
      </c>
      <c r="J16" s="62">
        <v>44197</v>
      </c>
      <c r="K16" s="62">
        <v>44561</v>
      </c>
      <c r="L16" s="47">
        <v>1</v>
      </c>
      <c r="M16" s="138"/>
      <c r="N16" s="139"/>
      <c r="O16" s="137"/>
    </row>
    <row r="17" spans="2:15" s="25" customFormat="1" ht="126" x14ac:dyDescent="0.25">
      <c r="B17" s="454"/>
      <c r="C17" s="454"/>
      <c r="D17" s="242" t="s">
        <v>296</v>
      </c>
      <c r="E17" s="171" t="s">
        <v>295</v>
      </c>
      <c r="F17" s="79" t="s">
        <v>343</v>
      </c>
      <c r="G17" s="47" t="s">
        <v>110</v>
      </c>
      <c r="H17" s="64" t="s">
        <v>944</v>
      </c>
      <c r="I17" s="47" t="s">
        <v>111</v>
      </c>
      <c r="J17" s="62">
        <v>44197</v>
      </c>
      <c r="K17" s="62">
        <v>44561</v>
      </c>
      <c r="L17" s="64" t="s">
        <v>129</v>
      </c>
      <c r="M17" s="138"/>
      <c r="N17" s="139"/>
      <c r="O17" s="137"/>
    </row>
    <row r="18" spans="2:15" s="25" customFormat="1" ht="42.75" x14ac:dyDescent="0.25">
      <c r="B18" s="454"/>
      <c r="C18" s="454"/>
      <c r="D18" s="472" t="s">
        <v>117</v>
      </c>
      <c r="E18" s="171" t="s">
        <v>53</v>
      </c>
      <c r="F18" s="80" t="s">
        <v>348</v>
      </c>
      <c r="G18" s="120" t="s">
        <v>120</v>
      </c>
      <c r="H18" s="64" t="s">
        <v>944</v>
      </c>
      <c r="I18" s="64" t="s">
        <v>54</v>
      </c>
      <c r="J18" s="62">
        <v>44197</v>
      </c>
      <c r="K18" s="62">
        <v>44561</v>
      </c>
      <c r="L18" s="64" t="s">
        <v>129</v>
      </c>
      <c r="M18" s="138"/>
      <c r="N18" s="139"/>
      <c r="O18" s="137"/>
    </row>
    <row r="19" spans="2:15" s="25" customFormat="1" ht="57" x14ac:dyDescent="0.25">
      <c r="B19" s="454"/>
      <c r="C19" s="454"/>
      <c r="D19" s="472"/>
      <c r="E19" s="340" t="s">
        <v>55</v>
      </c>
      <c r="F19" s="79" t="s">
        <v>347</v>
      </c>
      <c r="G19" s="63" t="s">
        <v>365</v>
      </c>
      <c r="H19" s="120" t="s">
        <v>946</v>
      </c>
      <c r="I19" s="63" t="s">
        <v>625</v>
      </c>
      <c r="J19" s="62">
        <v>44197</v>
      </c>
      <c r="K19" s="62">
        <v>44561</v>
      </c>
      <c r="L19" s="67">
        <v>1</v>
      </c>
      <c r="M19" s="138"/>
      <c r="N19" s="139"/>
      <c r="O19" s="137"/>
    </row>
    <row r="20" spans="2:15" s="25" customFormat="1" ht="42.75" x14ac:dyDescent="0.25">
      <c r="B20" s="454"/>
      <c r="C20" s="454"/>
      <c r="D20" s="472"/>
      <c r="E20" s="340"/>
      <c r="F20" s="101" t="s">
        <v>244</v>
      </c>
      <c r="G20" s="120" t="s">
        <v>265</v>
      </c>
      <c r="H20" s="120" t="s">
        <v>946</v>
      </c>
      <c r="I20" s="238" t="s">
        <v>1032</v>
      </c>
      <c r="J20" s="62">
        <v>44197</v>
      </c>
      <c r="K20" s="62">
        <v>44561</v>
      </c>
      <c r="L20" s="67">
        <v>1</v>
      </c>
      <c r="M20" s="138"/>
      <c r="N20" s="139"/>
      <c r="O20" s="137"/>
    </row>
    <row r="21" spans="2:15" s="25" customFormat="1" ht="42.75" x14ac:dyDescent="0.25">
      <c r="B21" s="454"/>
      <c r="C21" s="454"/>
      <c r="D21" s="472"/>
      <c r="E21" s="171" t="s">
        <v>58</v>
      </c>
      <c r="F21" s="79" t="s">
        <v>241</v>
      </c>
      <c r="G21" s="47" t="s">
        <v>321</v>
      </c>
      <c r="H21" s="120" t="s">
        <v>944</v>
      </c>
      <c r="I21" s="63" t="s">
        <v>240</v>
      </c>
      <c r="J21" s="62">
        <v>44197</v>
      </c>
      <c r="K21" s="62">
        <v>44561</v>
      </c>
      <c r="L21" s="67">
        <v>1</v>
      </c>
      <c r="M21" s="138"/>
      <c r="N21" s="139"/>
      <c r="O21" s="137"/>
    </row>
    <row r="22" spans="2:15" s="25" customFormat="1" ht="36" x14ac:dyDescent="0.25">
      <c r="B22" s="454"/>
      <c r="C22" s="454"/>
      <c r="D22" s="339" t="s">
        <v>843</v>
      </c>
      <c r="E22" s="171" t="s">
        <v>844</v>
      </c>
      <c r="F22" s="79" t="s">
        <v>845</v>
      </c>
      <c r="G22" s="47" t="s">
        <v>70</v>
      </c>
      <c r="H22" s="47" t="s">
        <v>944</v>
      </c>
      <c r="I22" s="47" t="s">
        <v>73</v>
      </c>
      <c r="J22" s="62">
        <v>44197</v>
      </c>
      <c r="K22" s="62">
        <v>44561</v>
      </c>
      <c r="L22" s="67">
        <v>4</v>
      </c>
      <c r="M22" s="138"/>
      <c r="N22" s="139"/>
      <c r="O22" s="137"/>
    </row>
    <row r="23" spans="2:15" s="25" customFormat="1" ht="85.5" x14ac:dyDescent="0.25">
      <c r="B23" s="454"/>
      <c r="C23" s="454"/>
      <c r="D23" s="339"/>
      <c r="E23" s="171" t="s">
        <v>92</v>
      </c>
      <c r="F23" s="79" t="s">
        <v>809</v>
      </c>
      <c r="G23" s="47" t="s">
        <v>93</v>
      </c>
      <c r="H23" s="47" t="s">
        <v>944</v>
      </c>
      <c r="I23" s="47" t="s">
        <v>94</v>
      </c>
      <c r="J23" s="62">
        <v>44197</v>
      </c>
      <c r="K23" s="62">
        <v>44561</v>
      </c>
      <c r="L23" s="67">
        <v>0</v>
      </c>
      <c r="M23" s="138"/>
      <c r="N23" s="139"/>
      <c r="O23" s="137"/>
    </row>
    <row r="24" spans="2:15" s="25" customFormat="1" ht="42.75" x14ac:dyDescent="0.25">
      <c r="B24" s="454"/>
      <c r="C24" s="454"/>
      <c r="D24" s="339"/>
      <c r="E24" s="171" t="s">
        <v>846</v>
      </c>
      <c r="F24" s="80" t="s">
        <v>95</v>
      </c>
      <c r="G24" s="120" t="s">
        <v>96</v>
      </c>
      <c r="H24" s="47" t="s">
        <v>788</v>
      </c>
      <c r="I24" s="120" t="s">
        <v>97</v>
      </c>
      <c r="J24" s="62">
        <v>44197</v>
      </c>
      <c r="K24" s="62">
        <v>44561</v>
      </c>
      <c r="L24" s="67">
        <v>5</v>
      </c>
      <c r="M24" s="138"/>
      <c r="N24" s="139"/>
      <c r="O24" s="137"/>
    </row>
    <row r="25" spans="2:15" s="25" customFormat="1" ht="28.5" x14ac:dyDescent="0.25">
      <c r="B25" s="454"/>
      <c r="C25" s="454"/>
      <c r="D25" s="339"/>
      <c r="E25" s="340" t="s">
        <v>847</v>
      </c>
      <c r="F25" s="80" t="s">
        <v>848</v>
      </c>
      <c r="G25" s="120" t="s">
        <v>103</v>
      </c>
      <c r="H25" s="47" t="s">
        <v>788</v>
      </c>
      <c r="I25" s="120" t="s">
        <v>104</v>
      </c>
      <c r="J25" s="62">
        <v>44197</v>
      </c>
      <c r="K25" s="62">
        <v>44561</v>
      </c>
      <c r="L25" s="67">
        <v>2</v>
      </c>
      <c r="M25" s="138"/>
      <c r="N25" s="139"/>
      <c r="O25" s="137"/>
    </row>
    <row r="26" spans="2:15" s="25" customFormat="1" ht="42.75" x14ac:dyDescent="0.25">
      <c r="B26" s="454"/>
      <c r="C26" s="454"/>
      <c r="D26" s="339"/>
      <c r="E26" s="340"/>
      <c r="F26" s="79" t="s">
        <v>617</v>
      </c>
      <c r="G26" s="47" t="s">
        <v>587</v>
      </c>
      <c r="H26" s="47" t="s">
        <v>788</v>
      </c>
      <c r="I26" s="47" t="s">
        <v>588</v>
      </c>
      <c r="J26" s="62">
        <v>44197</v>
      </c>
      <c r="K26" s="62">
        <v>44561</v>
      </c>
      <c r="L26" s="67">
        <v>1</v>
      </c>
      <c r="M26" s="138"/>
      <c r="N26" s="139"/>
      <c r="O26" s="137"/>
    </row>
    <row r="27" spans="2:15" s="25" customFormat="1" ht="57" x14ac:dyDescent="0.25">
      <c r="B27" s="454"/>
      <c r="C27" s="454"/>
      <c r="D27" s="339"/>
      <c r="E27" s="340"/>
      <c r="F27" s="79" t="s">
        <v>995</v>
      </c>
      <c r="G27" s="47" t="s">
        <v>587</v>
      </c>
      <c r="H27" s="47" t="s">
        <v>788</v>
      </c>
      <c r="I27" s="47" t="s">
        <v>588</v>
      </c>
      <c r="J27" s="62">
        <v>44197</v>
      </c>
      <c r="K27" s="62">
        <v>44561</v>
      </c>
      <c r="L27" s="67">
        <v>1</v>
      </c>
      <c r="M27" s="138"/>
      <c r="N27" s="139"/>
      <c r="O27" s="137"/>
    </row>
    <row r="28" spans="2:15" s="25" customFormat="1" ht="42.75" x14ac:dyDescent="0.25">
      <c r="B28" s="454"/>
      <c r="C28" s="454"/>
      <c r="D28" s="339"/>
      <c r="E28" s="340"/>
      <c r="F28" s="79" t="s">
        <v>618</v>
      </c>
      <c r="G28" s="47" t="s">
        <v>587</v>
      </c>
      <c r="H28" s="47" t="s">
        <v>788</v>
      </c>
      <c r="I28" s="47" t="s">
        <v>588</v>
      </c>
      <c r="J28" s="62">
        <v>44197</v>
      </c>
      <c r="K28" s="62">
        <v>44561</v>
      </c>
      <c r="L28" s="67">
        <v>1</v>
      </c>
      <c r="M28" s="138"/>
      <c r="N28" s="139"/>
      <c r="O28" s="137"/>
    </row>
    <row r="29" spans="2:15" s="25" customFormat="1" ht="36" x14ac:dyDescent="0.25">
      <c r="B29" s="455"/>
      <c r="C29" s="455"/>
      <c r="D29" s="339"/>
      <c r="E29" s="171" t="s">
        <v>849</v>
      </c>
      <c r="F29" s="79" t="s">
        <v>850</v>
      </c>
      <c r="G29" s="47" t="s">
        <v>851</v>
      </c>
      <c r="H29" s="47" t="s">
        <v>944</v>
      </c>
      <c r="I29" s="47" t="s">
        <v>853</v>
      </c>
      <c r="J29" s="62">
        <v>44197</v>
      </c>
      <c r="K29" s="62">
        <v>44561</v>
      </c>
      <c r="L29" s="67">
        <v>4</v>
      </c>
      <c r="M29" s="138"/>
      <c r="N29" s="139"/>
      <c r="O29" s="137"/>
    </row>
    <row r="30" spans="2:15" s="25" customFormat="1" ht="57" x14ac:dyDescent="0.25">
      <c r="B30" s="453">
        <v>2</v>
      </c>
      <c r="C30" s="453" t="s">
        <v>342</v>
      </c>
      <c r="D30" s="449" t="s">
        <v>299</v>
      </c>
      <c r="E30" s="356" t="s">
        <v>298</v>
      </c>
      <c r="F30" s="79" t="s">
        <v>67</v>
      </c>
      <c r="G30" s="47" t="s">
        <v>69</v>
      </c>
      <c r="H30" s="64" t="s">
        <v>944</v>
      </c>
      <c r="I30" s="47" t="s">
        <v>72</v>
      </c>
      <c r="J30" s="62">
        <v>44197</v>
      </c>
      <c r="K30" s="62">
        <v>44561</v>
      </c>
      <c r="L30" s="64" t="s">
        <v>129</v>
      </c>
      <c r="M30" s="138"/>
      <c r="N30" s="139"/>
      <c r="O30" s="137"/>
    </row>
    <row r="31" spans="2:15" s="25" customFormat="1" ht="71.25" x14ac:dyDescent="0.25">
      <c r="B31" s="454"/>
      <c r="C31" s="454"/>
      <c r="D31" s="449"/>
      <c r="E31" s="356"/>
      <c r="F31" s="79" t="s">
        <v>297</v>
      </c>
      <c r="G31" s="47" t="s">
        <v>70</v>
      </c>
      <c r="H31" s="47" t="s">
        <v>788</v>
      </c>
      <c r="I31" s="47" t="s">
        <v>73</v>
      </c>
      <c r="J31" s="62">
        <v>44197</v>
      </c>
      <c r="K31" s="62">
        <v>44561</v>
      </c>
      <c r="L31" s="67">
        <v>12</v>
      </c>
      <c r="M31" s="138"/>
      <c r="N31" s="139"/>
      <c r="O31" s="137"/>
    </row>
    <row r="32" spans="2:15" s="25" customFormat="1" ht="28.5" x14ac:dyDescent="0.25">
      <c r="B32" s="454"/>
      <c r="C32" s="454"/>
      <c r="D32" s="463" t="s">
        <v>943</v>
      </c>
      <c r="E32" s="470" t="s">
        <v>442</v>
      </c>
      <c r="F32" s="127" t="s">
        <v>441</v>
      </c>
      <c r="G32" s="145" t="s">
        <v>930</v>
      </c>
      <c r="H32" s="140" t="s">
        <v>944</v>
      </c>
      <c r="I32" s="142" t="s">
        <v>440</v>
      </c>
      <c r="J32" s="62">
        <v>44197</v>
      </c>
      <c r="K32" s="62">
        <v>44561</v>
      </c>
      <c r="L32" s="92">
        <v>1</v>
      </c>
      <c r="M32" s="138"/>
      <c r="N32" s="139"/>
      <c r="O32" s="137"/>
    </row>
    <row r="33" spans="2:15" s="25" customFormat="1" ht="28.5" x14ac:dyDescent="0.25">
      <c r="B33" s="454"/>
      <c r="C33" s="454"/>
      <c r="D33" s="464"/>
      <c r="E33" s="471"/>
      <c r="F33" s="80" t="s">
        <v>439</v>
      </c>
      <c r="G33" s="161" t="s">
        <v>438</v>
      </c>
      <c r="H33" s="120" t="s">
        <v>944</v>
      </c>
      <c r="I33" s="98" t="s">
        <v>437</v>
      </c>
      <c r="J33" s="62">
        <v>44197</v>
      </c>
      <c r="K33" s="62">
        <v>44561</v>
      </c>
      <c r="L33" s="88">
        <v>1</v>
      </c>
      <c r="M33" s="138"/>
      <c r="N33" s="139"/>
      <c r="O33" s="137"/>
    </row>
    <row r="34" spans="2:15" s="25" customFormat="1" ht="54" x14ac:dyDescent="0.25">
      <c r="B34" s="454"/>
      <c r="C34" s="454"/>
      <c r="D34" s="464"/>
      <c r="E34" s="176" t="s">
        <v>436</v>
      </c>
      <c r="F34" s="80" t="s">
        <v>931</v>
      </c>
      <c r="G34" s="161" t="s">
        <v>435</v>
      </c>
      <c r="H34" s="120" t="s">
        <v>944</v>
      </c>
      <c r="I34" s="98" t="s">
        <v>434</v>
      </c>
      <c r="J34" s="62">
        <v>44197</v>
      </c>
      <c r="K34" s="62">
        <v>44561</v>
      </c>
      <c r="L34" s="88">
        <v>4</v>
      </c>
      <c r="M34" s="138"/>
      <c r="N34" s="139"/>
      <c r="O34" s="137"/>
    </row>
    <row r="35" spans="2:15" s="25" customFormat="1" ht="54" x14ac:dyDescent="0.25">
      <c r="B35" s="454"/>
      <c r="C35" s="454"/>
      <c r="D35" s="464"/>
      <c r="E35" s="177" t="s">
        <v>433</v>
      </c>
      <c r="F35" s="80" t="s">
        <v>932</v>
      </c>
      <c r="G35" s="161" t="s">
        <v>933</v>
      </c>
      <c r="H35" s="120" t="s">
        <v>945</v>
      </c>
      <c r="I35" s="161" t="s">
        <v>432</v>
      </c>
      <c r="J35" s="62">
        <v>44197</v>
      </c>
      <c r="K35" s="62">
        <v>44561</v>
      </c>
      <c r="L35" s="88" t="s">
        <v>129</v>
      </c>
      <c r="M35" s="138"/>
      <c r="N35" s="139"/>
      <c r="O35" s="137"/>
    </row>
    <row r="36" spans="2:15" s="25" customFormat="1" ht="71.25" x14ac:dyDescent="0.25">
      <c r="B36" s="454"/>
      <c r="C36" s="454"/>
      <c r="D36" s="464"/>
      <c r="E36" s="177" t="s">
        <v>431</v>
      </c>
      <c r="F36" s="80" t="s">
        <v>934</v>
      </c>
      <c r="G36" s="161" t="s">
        <v>430</v>
      </c>
      <c r="H36" s="120" t="s">
        <v>945</v>
      </c>
      <c r="I36" s="161" t="s">
        <v>429</v>
      </c>
      <c r="J36" s="62">
        <v>44197</v>
      </c>
      <c r="K36" s="62">
        <v>44561</v>
      </c>
      <c r="L36" s="88" t="s">
        <v>129</v>
      </c>
      <c r="M36" s="138"/>
      <c r="N36" s="139"/>
      <c r="O36" s="137"/>
    </row>
    <row r="37" spans="2:15" s="25" customFormat="1" ht="57" x14ac:dyDescent="0.25">
      <c r="B37" s="454"/>
      <c r="C37" s="454"/>
      <c r="D37" s="464"/>
      <c r="E37" s="178" t="s">
        <v>428</v>
      </c>
      <c r="F37" s="80" t="s">
        <v>935</v>
      </c>
      <c r="G37" s="161" t="s">
        <v>427</v>
      </c>
      <c r="H37" s="120" t="s">
        <v>944</v>
      </c>
      <c r="I37" s="162" t="s">
        <v>417</v>
      </c>
      <c r="J37" s="62">
        <v>44197</v>
      </c>
      <c r="K37" s="62">
        <v>44561</v>
      </c>
      <c r="L37" s="88" t="s">
        <v>129</v>
      </c>
      <c r="M37" s="138"/>
      <c r="N37" s="139"/>
      <c r="O37" s="137"/>
    </row>
    <row r="38" spans="2:15" s="25" customFormat="1" ht="57" x14ac:dyDescent="0.25">
      <c r="B38" s="454"/>
      <c r="C38" s="454"/>
      <c r="D38" s="464"/>
      <c r="E38" s="177" t="s">
        <v>426</v>
      </c>
      <c r="F38" s="80" t="s">
        <v>936</v>
      </c>
      <c r="G38" s="161" t="s">
        <v>937</v>
      </c>
      <c r="H38" s="120" t="s">
        <v>945</v>
      </c>
      <c r="I38" s="161" t="s">
        <v>425</v>
      </c>
      <c r="J38" s="62">
        <v>44197</v>
      </c>
      <c r="K38" s="62">
        <v>44561</v>
      </c>
      <c r="L38" s="88">
        <v>3</v>
      </c>
      <c r="M38" s="138"/>
      <c r="N38" s="139"/>
      <c r="O38" s="137"/>
    </row>
    <row r="39" spans="2:15" s="25" customFormat="1" ht="36" x14ac:dyDescent="0.25">
      <c r="B39" s="454"/>
      <c r="C39" s="454"/>
      <c r="D39" s="464"/>
      <c r="E39" s="177" t="s">
        <v>424</v>
      </c>
      <c r="F39" s="80" t="s">
        <v>938</v>
      </c>
      <c r="G39" s="161" t="s">
        <v>939</v>
      </c>
      <c r="H39" s="120" t="s">
        <v>944</v>
      </c>
      <c r="I39" s="161" t="s">
        <v>422</v>
      </c>
      <c r="J39" s="62">
        <v>44197</v>
      </c>
      <c r="K39" s="62">
        <v>44561</v>
      </c>
      <c r="L39" s="88">
        <v>1</v>
      </c>
      <c r="M39" s="138"/>
      <c r="N39" s="139"/>
      <c r="O39" s="137"/>
    </row>
    <row r="40" spans="2:15" s="25" customFormat="1" ht="36" x14ac:dyDescent="0.25">
      <c r="B40" s="454"/>
      <c r="C40" s="454"/>
      <c r="D40" s="464"/>
      <c r="E40" s="177" t="s">
        <v>423</v>
      </c>
      <c r="F40" s="80" t="s">
        <v>940</v>
      </c>
      <c r="G40" s="161" t="s">
        <v>939</v>
      </c>
      <c r="H40" s="120" t="s">
        <v>944</v>
      </c>
      <c r="I40" s="161" t="s">
        <v>422</v>
      </c>
      <c r="J40" s="62">
        <v>44197</v>
      </c>
      <c r="K40" s="62">
        <v>44561</v>
      </c>
      <c r="L40" s="88">
        <v>1</v>
      </c>
      <c r="M40" s="138"/>
      <c r="N40" s="139"/>
      <c r="O40" s="137"/>
    </row>
    <row r="41" spans="2:15" s="25" customFormat="1" ht="108" x14ac:dyDescent="0.25">
      <c r="B41" s="454"/>
      <c r="C41" s="454"/>
      <c r="D41" s="464"/>
      <c r="E41" s="179" t="s">
        <v>421</v>
      </c>
      <c r="F41" s="80" t="s">
        <v>420</v>
      </c>
      <c r="G41" s="161" t="s">
        <v>941</v>
      </c>
      <c r="H41" s="120" t="s">
        <v>944</v>
      </c>
      <c r="I41" s="98" t="s">
        <v>417</v>
      </c>
      <c r="J41" s="62">
        <v>44197</v>
      </c>
      <c r="K41" s="62">
        <v>44561</v>
      </c>
      <c r="L41" s="88">
        <v>3</v>
      </c>
      <c r="M41" s="138"/>
      <c r="N41" s="139"/>
      <c r="O41" s="137"/>
    </row>
    <row r="42" spans="2:15" s="25" customFormat="1" ht="42.75" x14ac:dyDescent="0.25">
      <c r="B42" s="455"/>
      <c r="C42" s="455"/>
      <c r="D42" s="448"/>
      <c r="E42" s="177" t="s">
        <v>419</v>
      </c>
      <c r="F42" s="80" t="s">
        <v>942</v>
      </c>
      <c r="G42" s="161" t="s">
        <v>418</v>
      </c>
      <c r="H42" s="120" t="s">
        <v>944</v>
      </c>
      <c r="I42" s="98" t="s">
        <v>417</v>
      </c>
      <c r="J42" s="62">
        <v>44197</v>
      </c>
      <c r="K42" s="62">
        <v>44561</v>
      </c>
      <c r="L42" s="88">
        <v>2</v>
      </c>
      <c r="M42" s="138"/>
      <c r="N42" s="139"/>
      <c r="O42" s="137"/>
    </row>
    <row r="43" spans="2:15" s="4" customFormat="1" ht="136.5" customHeight="1" x14ac:dyDescent="0.25">
      <c r="B43" s="270">
        <v>3</v>
      </c>
      <c r="C43" s="271" t="s">
        <v>108</v>
      </c>
      <c r="D43" s="243" t="s">
        <v>669</v>
      </c>
      <c r="E43" s="171" t="s">
        <v>113</v>
      </c>
      <c r="F43" s="80" t="s">
        <v>114</v>
      </c>
      <c r="G43" s="120" t="s">
        <v>115</v>
      </c>
      <c r="H43" s="120" t="s">
        <v>944</v>
      </c>
      <c r="I43" s="120" t="s">
        <v>116</v>
      </c>
      <c r="J43" s="62">
        <v>44197</v>
      </c>
      <c r="K43" s="62">
        <v>44561</v>
      </c>
      <c r="L43" s="88" t="s">
        <v>129</v>
      </c>
      <c r="M43" s="88"/>
      <c r="N43" s="122" t="e">
        <f t="shared" ref="N43" si="0">+M43/L43</f>
        <v>#VALUE!</v>
      </c>
      <c r="O43" s="9" t="e">
        <f t="shared" ref="O43" si="1">IF(N43&lt;=40%,"DEFICIENTE",IF(N43&lt;=60%,"ACEPTABLE",IF(N43&lt;=100%,"BUENO")))</f>
        <v>#VALUE!</v>
      </c>
    </row>
  </sheetData>
  <mergeCells count="31">
    <mergeCell ref="B7:B8"/>
    <mergeCell ref="C2:M2"/>
    <mergeCell ref="D4:I4"/>
    <mergeCell ref="C7:C8"/>
    <mergeCell ref="D7:D8"/>
    <mergeCell ref="F7:F8"/>
    <mergeCell ref="G7:G8"/>
    <mergeCell ref="H7:H8"/>
    <mergeCell ref="M7:O7"/>
    <mergeCell ref="J7:K7"/>
    <mergeCell ref="L7:L8"/>
    <mergeCell ref="C1:O1"/>
    <mergeCell ref="C3:M3"/>
    <mergeCell ref="E7:E8"/>
    <mergeCell ref="I7:I8"/>
    <mergeCell ref="D9:D16"/>
    <mergeCell ref="E10:E12"/>
    <mergeCell ref="E13:E14"/>
    <mergeCell ref="E15:E16"/>
    <mergeCell ref="C9:C29"/>
    <mergeCell ref="B9:B29"/>
    <mergeCell ref="B30:B42"/>
    <mergeCell ref="E25:E28"/>
    <mergeCell ref="D30:D31"/>
    <mergeCell ref="E30:E31"/>
    <mergeCell ref="E32:E33"/>
    <mergeCell ref="D18:D21"/>
    <mergeCell ref="E19:E20"/>
    <mergeCell ref="D22:D29"/>
    <mergeCell ref="D32:D42"/>
    <mergeCell ref="C30:C42"/>
  </mergeCells>
  <conditionalFormatting sqref="O43">
    <cfRule type="containsText" dxfId="125" priority="50" operator="containsText" text="BUENO">
      <formula>NOT(ISERROR(SEARCH("BUENO",O43)))</formula>
    </cfRule>
    <cfRule type="containsText" dxfId="124" priority="51" operator="containsText" text="ACEPTABLE">
      <formula>NOT(ISERROR(SEARCH("ACEPTABLE",O43)))</formula>
    </cfRule>
    <cfRule type="containsText" dxfId="123" priority="52" operator="containsText" text="DEFICIENTE">
      <formula>NOT(ISERROR(SEARCH("DEFICIENTE",O43)))</formula>
    </cfRule>
    <cfRule type="cellIs" dxfId="122" priority="53" stopIfTrue="1" operator="between">
      <formula>1.00000001</formula>
      <formula>1.5</formula>
    </cfRule>
    <cfRule type="cellIs" dxfId="121" priority="54" stopIfTrue="1" operator="greaterThan">
      <formula>1.5</formula>
    </cfRule>
  </conditionalFormatting>
  <conditionalFormatting sqref="O43">
    <cfRule type="expression" dxfId="120" priority="49" stopIfTrue="1">
      <formula>O43="FALTA DATO"</formula>
    </cfRule>
  </conditionalFormatting>
  <conditionalFormatting sqref="O43">
    <cfRule type="expression" dxfId="119" priority="48" stopIfTrue="1">
      <formula>O43="NO INICIADA"</formula>
    </cfRule>
  </conditionalFormatting>
  <conditionalFormatting sqref="O43">
    <cfRule type="expression" dxfId="118" priority="45" stopIfTrue="1">
      <formula>O43="GESTION NORMAL"</formula>
    </cfRule>
    <cfRule type="expression" dxfId="117" priority="46" stopIfTrue="1">
      <formula>#REF!="TERMINADA"</formula>
    </cfRule>
    <cfRule type="expression" dxfId="116" priority="47" stopIfTrue="1">
      <formula>O43="ATRASADA"</formula>
    </cfRule>
  </conditionalFormatting>
  <conditionalFormatting sqref="O43">
    <cfRule type="containsText" dxfId="115" priority="40" operator="containsText" text="CUMPLIDA">
      <formula>NOT(ISERROR(SEARCH("CUMPLIDA",O43)))</formula>
    </cfRule>
    <cfRule type="containsText" dxfId="114" priority="41" operator="containsText" text="GESTION NORMAL">
      <formula>NOT(ISERROR(SEARCH("GESTION NORMAL",O43)))</formula>
    </cfRule>
    <cfRule type="containsText" dxfId="113" priority="42" operator="containsText" text="ATRASADA">
      <formula>NOT(ISERROR(SEARCH("ATRASADA",O43)))</formula>
    </cfRule>
    <cfRule type="containsText" dxfId="112" priority="43" operator="containsText" text="NO INICIADA">
      <formula>NOT(ISERROR(SEARCH("NO INICIADA",O43)))</formula>
    </cfRule>
    <cfRule type="containsText" dxfId="111" priority="44" operator="containsText" text="NO PROGRAMADA">
      <formula>NOT(ISERROR(SEARCH("NO PROGRAMADA",O43)))</formula>
    </cfRule>
  </conditionalFormatting>
  <conditionalFormatting sqref="O43">
    <cfRule type="containsText" dxfId="110" priority="37" operator="containsText" text="GESTION NORMAL">
      <formula>NOT(ISERROR(SEARCH("GESTION NORMAL",O43)))</formula>
    </cfRule>
    <cfRule type="containsText" dxfId="109" priority="38" operator="containsText" text="NO INICIADO">
      <formula>NOT(ISERROR(SEARCH("NO INICIADO",O43)))</formula>
    </cfRule>
    <cfRule type="containsText" dxfId="108" priority="39" operator="containsText" text="NO PROGRAMADO">
      <formula>NOT(ISERROR(SEARCH("NO PROGRAMADO",O43)))</formula>
    </cfRule>
  </conditionalFormatting>
  <pageMargins left="0.7" right="0.7" top="0.75" bottom="0.75" header="0.3" footer="0.3"/>
  <pageSetup scale="30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51"/>
  <sheetViews>
    <sheetView showGridLines="0" view="pageBreakPreview" topLeftCell="A38" zoomScale="60" zoomScaleNormal="40" workbookViewId="0">
      <selection activeCell="F39" sqref="F39"/>
    </sheetView>
  </sheetViews>
  <sheetFormatPr baseColWidth="10" defaultColWidth="13.28515625" defaultRowHeight="15.75" x14ac:dyDescent="0.25"/>
  <cols>
    <col min="1" max="1" width="4.5703125" style="112" customWidth="1"/>
    <col min="2" max="2" width="11" style="112" customWidth="1"/>
    <col min="3" max="3" width="10.85546875" style="112" customWidth="1"/>
    <col min="4" max="4" width="11.42578125" style="112" customWidth="1"/>
    <col min="5" max="5" width="39.140625" style="116" customWidth="1"/>
    <col min="6" max="6" width="37.5703125" style="112" customWidth="1"/>
    <col min="7" max="7" width="29.5703125" style="113" customWidth="1"/>
    <col min="8" max="8" width="19.5703125" style="113" customWidth="1"/>
    <col min="9" max="9" width="37.7109375" style="113" customWidth="1"/>
    <col min="10" max="11" width="13.28515625" style="112"/>
    <col min="12" max="12" width="18.42578125" style="114" customWidth="1"/>
    <col min="13" max="13" width="0" style="114" hidden="1" customWidth="1"/>
    <col min="14" max="14" width="0" style="115" hidden="1" customWidth="1"/>
    <col min="15" max="15" width="15.42578125" style="112" hidden="1" customWidth="1"/>
    <col min="16" max="16384" width="13.28515625" style="112"/>
  </cols>
  <sheetData>
    <row r="1" spans="2:23" s="144" customFormat="1" ht="44.25" customHeight="1" x14ac:dyDescent="0.45">
      <c r="B1" s="294" t="s">
        <v>263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143"/>
      <c r="Q1" s="143"/>
      <c r="R1" s="143"/>
      <c r="S1" s="143"/>
      <c r="T1" s="143"/>
      <c r="U1" s="143"/>
      <c r="V1" s="143"/>
      <c r="W1" s="143"/>
    </row>
    <row r="2" spans="2:23" s="144" customFormat="1" ht="38.25" customHeight="1" x14ac:dyDescent="0.45">
      <c r="B2" s="294" t="s">
        <v>1078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143"/>
      <c r="Q2" s="143"/>
      <c r="R2" s="143"/>
      <c r="S2" s="143"/>
      <c r="T2" s="143"/>
      <c r="U2" s="143"/>
      <c r="V2" s="143"/>
      <c r="W2" s="143"/>
    </row>
    <row r="3" spans="2:23" s="144" customFormat="1" ht="36.75" customHeight="1" x14ac:dyDescent="0.45">
      <c r="B3" s="294" t="s">
        <v>635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143"/>
      <c r="Q3" s="143"/>
      <c r="R3" s="143"/>
      <c r="S3" s="143"/>
      <c r="T3" s="143"/>
      <c r="U3" s="143"/>
      <c r="V3" s="143"/>
      <c r="W3" s="143"/>
    </row>
    <row r="4" spans="2:23" ht="15" x14ac:dyDescent="0.25">
      <c r="C4" s="119"/>
      <c r="D4" s="475"/>
      <c r="E4" s="475"/>
      <c r="F4" s="475"/>
      <c r="G4" s="475"/>
    </row>
    <row r="5" spans="2:23" s="18" customFormat="1" ht="34.5" customHeight="1" x14ac:dyDescent="0.45"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19"/>
      <c r="N5" s="19"/>
    </row>
    <row r="7" spans="2:23" s="220" customFormat="1" ht="15" customHeight="1" x14ac:dyDescent="0.25">
      <c r="B7" s="332" t="s">
        <v>7</v>
      </c>
      <c r="C7" s="332" t="s">
        <v>8</v>
      </c>
      <c r="D7" s="332" t="s">
        <v>13</v>
      </c>
      <c r="E7" s="332" t="s">
        <v>12</v>
      </c>
      <c r="F7" s="335" t="s">
        <v>6</v>
      </c>
      <c r="G7" s="335" t="s">
        <v>4</v>
      </c>
      <c r="H7" s="335" t="s">
        <v>3</v>
      </c>
      <c r="I7" s="335" t="s">
        <v>5</v>
      </c>
      <c r="J7" s="332" t="s">
        <v>990</v>
      </c>
      <c r="K7" s="332"/>
      <c r="L7" s="474" t="s">
        <v>11</v>
      </c>
      <c r="M7" s="299" t="s">
        <v>9</v>
      </c>
      <c r="N7" s="299"/>
      <c r="O7" s="299"/>
    </row>
    <row r="8" spans="2:23" s="220" customFormat="1" ht="94.5" x14ac:dyDescent="0.25">
      <c r="B8" s="332"/>
      <c r="C8" s="332"/>
      <c r="D8" s="332"/>
      <c r="E8" s="332"/>
      <c r="F8" s="335"/>
      <c r="G8" s="335"/>
      <c r="H8" s="335"/>
      <c r="I8" s="335"/>
      <c r="J8" s="269" t="s">
        <v>1</v>
      </c>
      <c r="K8" s="269" t="s">
        <v>0</v>
      </c>
      <c r="L8" s="474"/>
      <c r="M8" s="217" t="s">
        <v>10</v>
      </c>
      <c r="N8" s="221" t="s">
        <v>257</v>
      </c>
      <c r="O8" s="219" t="s">
        <v>256</v>
      </c>
    </row>
    <row r="9" spans="2:23" ht="42.75" x14ac:dyDescent="0.25">
      <c r="B9" s="476">
        <v>1</v>
      </c>
      <c r="C9" s="369" t="s">
        <v>300</v>
      </c>
      <c r="D9" s="336" t="s">
        <v>818</v>
      </c>
      <c r="E9" s="171" t="s">
        <v>98</v>
      </c>
      <c r="F9" s="79" t="s">
        <v>99</v>
      </c>
      <c r="G9" s="47" t="s">
        <v>100</v>
      </c>
      <c r="H9" s="106" t="s">
        <v>788</v>
      </c>
      <c r="I9" s="47" t="s">
        <v>101</v>
      </c>
      <c r="J9" s="62">
        <v>44197</v>
      </c>
      <c r="K9" s="62">
        <v>44561</v>
      </c>
      <c r="L9" s="47">
        <v>2</v>
      </c>
      <c r="M9" s="117"/>
      <c r="N9" s="83">
        <f t="shared" ref="N9:N31" si="0">+M9/L9</f>
        <v>0</v>
      </c>
      <c r="O9" s="9" t="str">
        <f t="shared" ref="O9:O46" si="1">IF(N9&lt;=40%,"DEFICIENTE",IF(N9&lt;=60%,"ACEPTABLE",IF(N9&lt;=100%,"BUENO")))</f>
        <v>DEFICIENTE</v>
      </c>
    </row>
    <row r="10" spans="2:23" ht="28.5" customHeight="1" x14ac:dyDescent="0.25">
      <c r="B10" s="477"/>
      <c r="C10" s="456"/>
      <c r="D10" s="337"/>
      <c r="E10" s="340" t="s">
        <v>1108</v>
      </c>
      <c r="F10" s="79" t="s">
        <v>996</v>
      </c>
      <c r="G10" s="47" t="s">
        <v>657</v>
      </c>
      <c r="H10" s="106" t="s">
        <v>788</v>
      </c>
      <c r="I10" s="47" t="s">
        <v>73</v>
      </c>
      <c r="J10" s="62">
        <v>44197</v>
      </c>
      <c r="K10" s="62">
        <v>44561</v>
      </c>
      <c r="L10" s="47">
        <v>3</v>
      </c>
      <c r="M10" s="117"/>
      <c r="N10" s="83">
        <f t="shared" si="0"/>
        <v>0</v>
      </c>
      <c r="O10" s="9" t="str">
        <f t="shared" si="1"/>
        <v>DEFICIENTE</v>
      </c>
    </row>
    <row r="11" spans="2:23" ht="42.75" x14ac:dyDescent="0.25">
      <c r="B11" s="477"/>
      <c r="C11" s="456"/>
      <c r="D11" s="337"/>
      <c r="E11" s="340"/>
      <c r="F11" s="79" t="s">
        <v>820</v>
      </c>
      <c r="G11" s="47" t="s">
        <v>657</v>
      </c>
      <c r="H11" s="106" t="s">
        <v>788</v>
      </c>
      <c r="I11" s="47" t="s">
        <v>73</v>
      </c>
      <c r="J11" s="62">
        <v>44197</v>
      </c>
      <c r="K11" s="62">
        <v>44561</v>
      </c>
      <c r="L11" s="47">
        <v>3</v>
      </c>
      <c r="M11" s="117"/>
      <c r="N11" s="83">
        <f t="shared" si="0"/>
        <v>0</v>
      </c>
      <c r="O11" s="9" t="str">
        <f t="shared" si="1"/>
        <v>DEFICIENTE</v>
      </c>
    </row>
    <row r="12" spans="2:23" ht="42.75" x14ac:dyDescent="0.25">
      <c r="B12" s="477"/>
      <c r="C12" s="456"/>
      <c r="D12" s="337"/>
      <c r="E12" s="340"/>
      <c r="F12" s="79" t="s">
        <v>105</v>
      </c>
      <c r="G12" s="47" t="s">
        <v>106</v>
      </c>
      <c r="H12" s="106" t="s">
        <v>788</v>
      </c>
      <c r="I12" s="47" t="s">
        <v>107</v>
      </c>
      <c r="J12" s="62">
        <v>44197</v>
      </c>
      <c r="K12" s="62">
        <v>44561</v>
      </c>
      <c r="L12" s="47">
        <v>4</v>
      </c>
      <c r="M12" s="117"/>
      <c r="N12" s="83">
        <f t="shared" si="0"/>
        <v>0</v>
      </c>
      <c r="O12" s="9" t="str">
        <f t="shared" si="1"/>
        <v>DEFICIENTE</v>
      </c>
    </row>
    <row r="13" spans="2:23" ht="57" x14ac:dyDescent="0.25">
      <c r="B13" s="477"/>
      <c r="C13" s="456"/>
      <c r="D13" s="337"/>
      <c r="E13" s="385" t="s">
        <v>636</v>
      </c>
      <c r="F13" s="79" t="s">
        <v>1109</v>
      </c>
      <c r="G13" s="47" t="s">
        <v>638</v>
      </c>
      <c r="H13" s="47" t="s">
        <v>891</v>
      </c>
      <c r="I13" s="47" t="s">
        <v>639</v>
      </c>
      <c r="J13" s="62">
        <v>44197</v>
      </c>
      <c r="K13" s="62">
        <v>44561</v>
      </c>
      <c r="L13" s="47">
        <v>1</v>
      </c>
      <c r="M13" s="117"/>
      <c r="N13" s="83">
        <f t="shared" si="0"/>
        <v>0</v>
      </c>
      <c r="O13" s="9" t="str">
        <f t="shared" si="1"/>
        <v>DEFICIENTE</v>
      </c>
    </row>
    <row r="14" spans="2:23" ht="42.75" x14ac:dyDescent="0.25">
      <c r="B14" s="477"/>
      <c r="C14" s="456"/>
      <c r="D14" s="337"/>
      <c r="E14" s="387"/>
      <c r="F14" s="79" t="s">
        <v>1110</v>
      </c>
      <c r="G14" s="47" t="s">
        <v>642</v>
      </c>
      <c r="H14" s="47" t="s">
        <v>646</v>
      </c>
      <c r="I14" s="47" t="s">
        <v>643</v>
      </c>
      <c r="J14" s="62">
        <v>44197</v>
      </c>
      <c r="K14" s="62">
        <v>44561</v>
      </c>
      <c r="L14" s="47">
        <v>2</v>
      </c>
      <c r="M14" s="117"/>
      <c r="N14" s="83">
        <f t="shared" si="0"/>
        <v>0</v>
      </c>
      <c r="O14" s="9" t="str">
        <f t="shared" si="1"/>
        <v>DEFICIENTE</v>
      </c>
    </row>
    <row r="15" spans="2:23" ht="68.25" customHeight="1" x14ac:dyDescent="0.25">
      <c r="B15" s="477"/>
      <c r="C15" s="456"/>
      <c r="D15" s="337"/>
      <c r="E15" s="349" t="s">
        <v>779</v>
      </c>
      <c r="F15" s="80" t="s">
        <v>892</v>
      </c>
      <c r="G15" s="106" t="s">
        <v>1111</v>
      </c>
      <c r="H15" s="47" t="s">
        <v>788</v>
      </c>
      <c r="I15" s="106" t="s">
        <v>1024</v>
      </c>
      <c r="J15" s="62">
        <v>44197</v>
      </c>
      <c r="K15" s="62">
        <v>44561</v>
      </c>
      <c r="L15" s="65">
        <v>1</v>
      </c>
      <c r="M15" s="117"/>
      <c r="N15" s="83">
        <f t="shared" si="0"/>
        <v>0</v>
      </c>
      <c r="O15" s="9" t="str">
        <f t="shared" si="1"/>
        <v>DEFICIENTE</v>
      </c>
    </row>
    <row r="16" spans="2:23" ht="57" x14ac:dyDescent="0.25">
      <c r="B16" s="477"/>
      <c r="C16" s="456"/>
      <c r="D16" s="338"/>
      <c r="E16" s="349"/>
      <c r="F16" s="80" t="s">
        <v>1112</v>
      </c>
      <c r="G16" s="106" t="s">
        <v>1113</v>
      </c>
      <c r="H16" s="47" t="s">
        <v>788</v>
      </c>
      <c r="I16" s="106" t="s">
        <v>1114</v>
      </c>
      <c r="J16" s="62">
        <v>44197</v>
      </c>
      <c r="K16" s="62">
        <v>44561</v>
      </c>
      <c r="L16" s="65">
        <v>1</v>
      </c>
      <c r="M16" s="117"/>
      <c r="N16" s="83">
        <f t="shared" si="0"/>
        <v>0</v>
      </c>
      <c r="O16" s="9" t="str">
        <f t="shared" si="1"/>
        <v>DEFICIENTE</v>
      </c>
    </row>
    <row r="17" spans="2:15" ht="102.75" customHeight="1" x14ac:dyDescent="0.25">
      <c r="B17" s="477"/>
      <c r="C17" s="456"/>
      <c r="D17" s="242" t="s">
        <v>1115</v>
      </c>
      <c r="E17" s="171" t="s">
        <v>295</v>
      </c>
      <c r="F17" s="87" t="s">
        <v>252</v>
      </c>
      <c r="G17" s="47" t="s">
        <v>110</v>
      </c>
      <c r="H17" s="106" t="s">
        <v>1100</v>
      </c>
      <c r="I17" s="47" t="s">
        <v>111</v>
      </c>
      <c r="J17" s="62">
        <v>44197</v>
      </c>
      <c r="K17" s="62">
        <v>44561</v>
      </c>
      <c r="L17" s="64" t="s">
        <v>498</v>
      </c>
      <c r="M17" s="67"/>
      <c r="N17" s="83" t="e">
        <f t="shared" si="0"/>
        <v>#VALUE!</v>
      </c>
      <c r="O17" s="9" t="e">
        <f t="shared" si="1"/>
        <v>#VALUE!</v>
      </c>
    </row>
    <row r="18" spans="2:15" ht="42.75" x14ac:dyDescent="0.25">
      <c r="B18" s="477"/>
      <c r="C18" s="456"/>
      <c r="D18" s="449" t="s">
        <v>247</v>
      </c>
      <c r="E18" s="450" t="s">
        <v>330</v>
      </c>
      <c r="F18" s="87" t="s">
        <v>1116</v>
      </c>
      <c r="G18" s="106" t="s">
        <v>329</v>
      </c>
      <c r="H18" s="106" t="s">
        <v>1100</v>
      </c>
      <c r="I18" s="64" t="s">
        <v>328</v>
      </c>
      <c r="J18" s="62">
        <v>44197</v>
      </c>
      <c r="K18" s="62">
        <v>44561</v>
      </c>
      <c r="L18" s="64" t="s">
        <v>498</v>
      </c>
      <c r="M18" s="67"/>
      <c r="N18" s="83" t="e">
        <f t="shared" si="0"/>
        <v>#VALUE!</v>
      </c>
      <c r="O18" s="9" t="e">
        <f t="shared" si="1"/>
        <v>#VALUE!</v>
      </c>
    </row>
    <row r="19" spans="2:15" ht="42.75" x14ac:dyDescent="0.25">
      <c r="B19" s="477"/>
      <c r="C19" s="456"/>
      <c r="D19" s="449"/>
      <c r="E19" s="451"/>
      <c r="F19" s="87" t="s">
        <v>1117</v>
      </c>
      <c r="G19" s="106" t="s">
        <v>327</v>
      </c>
      <c r="H19" s="106" t="s">
        <v>1100</v>
      </c>
      <c r="I19" s="64" t="s">
        <v>326</v>
      </c>
      <c r="J19" s="62">
        <v>44197</v>
      </c>
      <c r="K19" s="62">
        <v>44561</v>
      </c>
      <c r="L19" s="64" t="s">
        <v>498</v>
      </c>
      <c r="M19" s="67"/>
      <c r="N19" s="83" t="e">
        <f t="shared" si="0"/>
        <v>#VALUE!</v>
      </c>
      <c r="O19" s="9" t="e">
        <f t="shared" si="1"/>
        <v>#VALUE!</v>
      </c>
    </row>
    <row r="20" spans="2:15" ht="57" x14ac:dyDescent="0.25">
      <c r="B20" s="477"/>
      <c r="C20" s="456"/>
      <c r="D20" s="449"/>
      <c r="E20" s="451"/>
      <c r="F20" s="87" t="s">
        <v>1118</v>
      </c>
      <c r="G20" s="106" t="s">
        <v>325</v>
      </c>
      <c r="H20" s="106" t="s">
        <v>1100</v>
      </c>
      <c r="I20" s="64" t="s">
        <v>324</v>
      </c>
      <c r="J20" s="62">
        <v>44197</v>
      </c>
      <c r="K20" s="62">
        <v>44561</v>
      </c>
      <c r="L20" s="64" t="s">
        <v>498</v>
      </c>
      <c r="M20" s="67"/>
      <c r="N20" s="83" t="e">
        <f t="shared" si="0"/>
        <v>#VALUE!</v>
      </c>
      <c r="O20" s="9" t="e">
        <f t="shared" si="1"/>
        <v>#VALUE!</v>
      </c>
    </row>
    <row r="21" spans="2:15" ht="57" x14ac:dyDescent="0.25">
      <c r="B21" s="477"/>
      <c r="C21" s="456"/>
      <c r="D21" s="449"/>
      <c r="E21" s="385" t="s">
        <v>1119</v>
      </c>
      <c r="F21" s="127" t="s">
        <v>1120</v>
      </c>
      <c r="G21" s="63" t="s">
        <v>365</v>
      </c>
      <c r="H21" s="106" t="s">
        <v>1100</v>
      </c>
      <c r="I21" s="63" t="s">
        <v>1121</v>
      </c>
      <c r="J21" s="62">
        <v>44197</v>
      </c>
      <c r="K21" s="62">
        <v>44561</v>
      </c>
      <c r="L21" s="64">
        <v>1</v>
      </c>
      <c r="M21" s="67"/>
      <c r="N21" s="83">
        <f t="shared" si="0"/>
        <v>0</v>
      </c>
      <c r="O21" s="9" t="str">
        <f t="shared" si="1"/>
        <v>DEFICIENTE</v>
      </c>
    </row>
    <row r="22" spans="2:15" ht="42.75" x14ac:dyDescent="0.25">
      <c r="B22" s="477"/>
      <c r="C22" s="456"/>
      <c r="D22" s="449"/>
      <c r="E22" s="386"/>
      <c r="F22" s="127" t="s">
        <v>244</v>
      </c>
      <c r="G22" s="106" t="s">
        <v>265</v>
      </c>
      <c r="H22" s="106" t="s">
        <v>1100</v>
      </c>
      <c r="I22" s="106" t="s">
        <v>1030</v>
      </c>
      <c r="J22" s="62">
        <v>44197</v>
      </c>
      <c r="K22" s="62">
        <v>44561</v>
      </c>
      <c r="L22" s="64">
        <v>1</v>
      </c>
      <c r="M22" s="67"/>
      <c r="N22" s="83">
        <f t="shared" si="0"/>
        <v>0</v>
      </c>
      <c r="O22" s="9" t="str">
        <f t="shared" si="1"/>
        <v>DEFICIENTE</v>
      </c>
    </row>
    <row r="23" spans="2:15" ht="57" x14ac:dyDescent="0.25">
      <c r="B23" s="477"/>
      <c r="C23" s="456"/>
      <c r="D23" s="449"/>
      <c r="E23" s="171" t="s">
        <v>58</v>
      </c>
      <c r="F23" s="127" t="s">
        <v>241</v>
      </c>
      <c r="G23" s="84" t="s">
        <v>321</v>
      </c>
      <c r="H23" s="106" t="s">
        <v>1100</v>
      </c>
      <c r="I23" s="63" t="s">
        <v>240</v>
      </c>
      <c r="J23" s="62">
        <v>44197</v>
      </c>
      <c r="K23" s="62">
        <v>44561</v>
      </c>
      <c r="L23" s="64" t="s">
        <v>1087</v>
      </c>
      <c r="M23" s="67"/>
      <c r="N23" s="83" t="e">
        <f t="shared" si="0"/>
        <v>#VALUE!</v>
      </c>
      <c r="O23" s="9" t="e">
        <f t="shared" si="1"/>
        <v>#VALUE!</v>
      </c>
    </row>
    <row r="24" spans="2:15" ht="42.75" x14ac:dyDescent="0.25">
      <c r="B24" s="477"/>
      <c r="C24" s="456"/>
      <c r="D24" s="339" t="s">
        <v>843</v>
      </c>
      <c r="E24" s="171" t="s">
        <v>844</v>
      </c>
      <c r="F24" s="79" t="s">
        <v>845</v>
      </c>
      <c r="G24" s="47" t="s">
        <v>70</v>
      </c>
      <c r="H24" s="47" t="s">
        <v>788</v>
      </c>
      <c r="I24" s="47" t="s">
        <v>73</v>
      </c>
      <c r="J24" s="62">
        <v>44197</v>
      </c>
      <c r="K24" s="62">
        <v>44561</v>
      </c>
      <c r="L24" s="64">
        <v>4</v>
      </c>
      <c r="M24" s="67"/>
      <c r="N24" s="83">
        <f t="shared" si="0"/>
        <v>0</v>
      </c>
      <c r="O24" s="9" t="str">
        <f t="shared" si="1"/>
        <v>DEFICIENTE</v>
      </c>
    </row>
    <row r="25" spans="2:15" ht="85.5" x14ac:dyDescent="0.25">
      <c r="B25" s="477"/>
      <c r="C25" s="456"/>
      <c r="D25" s="339"/>
      <c r="E25" s="171" t="s">
        <v>92</v>
      </c>
      <c r="F25" s="79" t="s">
        <v>1122</v>
      </c>
      <c r="G25" s="47" t="s">
        <v>1123</v>
      </c>
      <c r="H25" s="47" t="s">
        <v>896</v>
      </c>
      <c r="I25" s="47" t="s">
        <v>94</v>
      </c>
      <c r="J25" s="62">
        <v>44197</v>
      </c>
      <c r="K25" s="62">
        <v>44561</v>
      </c>
      <c r="L25" s="64">
        <v>1</v>
      </c>
      <c r="M25" s="67"/>
      <c r="N25" s="83">
        <f t="shared" si="0"/>
        <v>0</v>
      </c>
      <c r="O25" s="9" t="str">
        <f t="shared" si="1"/>
        <v>DEFICIENTE</v>
      </c>
    </row>
    <row r="26" spans="2:15" ht="42.75" x14ac:dyDescent="0.25">
      <c r="B26" s="477"/>
      <c r="C26" s="456"/>
      <c r="D26" s="339"/>
      <c r="E26" s="171" t="s">
        <v>846</v>
      </c>
      <c r="F26" s="80" t="s">
        <v>95</v>
      </c>
      <c r="G26" s="106" t="s">
        <v>96</v>
      </c>
      <c r="H26" s="47" t="s">
        <v>788</v>
      </c>
      <c r="I26" s="106" t="s">
        <v>97</v>
      </c>
      <c r="J26" s="62">
        <v>44197</v>
      </c>
      <c r="K26" s="62">
        <v>44561</v>
      </c>
      <c r="L26" s="64" t="s">
        <v>498</v>
      </c>
      <c r="M26" s="67"/>
      <c r="N26" s="83" t="e">
        <f t="shared" si="0"/>
        <v>#VALUE!</v>
      </c>
      <c r="O26" s="9" t="e">
        <f t="shared" si="1"/>
        <v>#VALUE!</v>
      </c>
    </row>
    <row r="27" spans="2:15" ht="42" customHeight="1" x14ac:dyDescent="0.25">
      <c r="B27" s="477"/>
      <c r="C27" s="456"/>
      <c r="D27" s="339"/>
      <c r="E27" s="340" t="s">
        <v>795</v>
      </c>
      <c r="F27" s="80" t="s">
        <v>848</v>
      </c>
      <c r="G27" s="106" t="s">
        <v>103</v>
      </c>
      <c r="H27" s="47" t="s">
        <v>788</v>
      </c>
      <c r="I27" s="106" t="s">
        <v>104</v>
      </c>
      <c r="J27" s="62">
        <v>44197</v>
      </c>
      <c r="K27" s="62">
        <v>44561</v>
      </c>
      <c r="L27" s="64" t="s">
        <v>498</v>
      </c>
      <c r="M27" s="67"/>
      <c r="N27" s="83" t="e">
        <f t="shared" si="0"/>
        <v>#VALUE!</v>
      </c>
      <c r="O27" s="9" t="e">
        <f t="shared" si="1"/>
        <v>#VALUE!</v>
      </c>
    </row>
    <row r="28" spans="2:15" ht="42.75" x14ac:dyDescent="0.25">
      <c r="B28" s="477"/>
      <c r="C28" s="456"/>
      <c r="D28" s="339"/>
      <c r="E28" s="340"/>
      <c r="F28" s="79" t="s">
        <v>1124</v>
      </c>
      <c r="G28" s="47" t="s">
        <v>587</v>
      </c>
      <c r="H28" s="47" t="s">
        <v>788</v>
      </c>
      <c r="I28" s="47" t="s">
        <v>588</v>
      </c>
      <c r="J28" s="62">
        <v>44197</v>
      </c>
      <c r="K28" s="62">
        <v>44561</v>
      </c>
      <c r="L28" s="64" t="s">
        <v>498</v>
      </c>
      <c r="M28" s="67"/>
      <c r="N28" s="83" t="e">
        <f t="shared" si="0"/>
        <v>#VALUE!</v>
      </c>
      <c r="O28" s="9" t="e">
        <f t="shared" si="1"/>
        <v>#VALUE!</v>
      </c>
    </row>
    <row r="29" spans="2:15" ht="57" x14ac:dyDescent="0.25">
      <c r="B29" s="477"/>
      <c r="C29" s="456"/>
      <c r="D29" s="339"/>
      <c r="E29" s="340"/>
      <c r="F29" s="79" t="s">
        <v>995</v>
      </c>
      <c r="G29" s="47" t="s">
        <v>587</v>
      </c>
      <c r="H29" s="47" t="s">
        <v>788</v>
      </c>
      <c r="I29" s="47" t="s">
        <v>588</v>
      </c>
      <c r="J29" s="62">
        <v>44197</v>
      </c>
      <c r="K29" s="62">
        <v>44561</v>
      </c>
      <c r="L29" s="64" t="s">
        <v>498</v>
      </c>
      <c r="M29" s="67"/>
      <c r="N29" s="83" t="e">
        <f t="shared" si="0"/>
        <v>#VALUE!</v>
      </c>
      <c r="O29" s="9" t="e">
        <f t="shared" si="1"/>
        <v>#VALUE!</v>
      </c>
    </row>
    <row r="30" spans="2:15" ht="42.75" x14ac:dyDescent="0.25">
      <c r="B30" s="477"/>
      <c r="C30" s="456"/>
      <c r="D30" s="339"/>
      <c r="E30" s="340"/>
      <c r="F30" s="79" t="s">
        <v>618</v>
      </c>
      <c r="G30" s="47" t="s">
        <v>587</v>
      </c>
      <c r="H30" s="47" t="s">
        <v>788</v>
      </c>
      <c r="I30" s="47" t="s">
        <v>588</v>
      </c>
      <c r="J30" s="62">
        <v>44197</v>
      </c>
      <c r="K30" s="62">
        <v>44561</v>
      </c>
      <c r="L30" s="64" t="s">
        <v>498</v>
      </c>
      <c r="M30" s="67"/>
      <c r="N30" s="83" t="e">
        <f t="shared" si="0"/>
        <v>#VALUE!</v>
      </c>
      <c r="O30" s="9" t="e">
        <f t="shared" si="1"/>
        <v>#VALUE!</v>
      </c>
    </row>
    <row r="31" spans="2:15" ht="36" x14ac:dyDescent="0.25">
      <c r="B31" s="477"/>
      <c r="C31" s="370"/>
      <c r="D31" s="339"/>
      <c r="E31" s="171" t="s">
        <v>1125</v>
      </c>
      <c r="F31" s="79" t="s">
        <v>850</v>
      </c>
      <c r="G31" s="47" t="s">
        <v>851</v>
      </c>
      <c r="H31" s="47" t="s">
        <v>413</v>
      </c>
      <c r="I31" s="47" t="s">
        <v>853</v>
      </c>
      <c r="J31" s="62">
        <v>44197</v>
      </c>
      <c r="K31" s="62">
        <v>44561</v>
      </c>
      <c r="L31" s="64">
        <v>4</v>
      </c>
      <c r="M31" s="67"/>
      <c r="N31" s="83">
        <f t="shared" si="0"/>
        <v>0</v>
      </c>
      <c r="O31" s="9" t="str">
        <f t="shared" si="1"/>
        <v>DEFICIENTE</v>
      </c>
    </row>
    <row r="32" spans="2:15" ht="42.75" x14ac:dyDescent="0.25">
      <c r="B32" s="479">
        <v>2</v>
      </c>
      <c r="C32" s="480" t="s">
        <v>342</v>
      </c>
      <c r="D32" s="472" t="s">
        <v>64</v>
      </c>
      <c r="E32" s="450" t="s">
        <v>1126</v>
      </c>
      <c r="F32" s="87" t="s">
        <v>1127</v>
      </c>
      <c r="G32" s="106" t="s">
        <v>583</v>
      </c>
      <c r="H32" s="106" t="s">
        <v>1100</v>
      </c>
      <c r="I32" s="64" t="s">
        <v>1128</v>
      </c>
      <c r="J32" s="62">
        <v>44197</v>
      </c>
      <c r="K32" s="62">
        <v>44561</v>
      </c>
      <c r="L32" s="64" t="s">
        <v>498</v>
      </c>
      <c r="M32" s="67"/>
      <c r="N32" s="83" t="e">
        <f>+M32/L32</f>
        <v>#VALUE!</v>
      </c>
      <c r="O32" s="9" t="e">
        <f t="shared" si="1"/>
        <v>#VALUE!</v>
      </c>
    </row>
    <row r="33" spans="2:15" ht="71.25" x14ac:dyDescent="0.25">
      <c r="B33" s="479"/>
      <c r="C33" s="481"/>
      <c r="D33" s="472"/>
      <c r="E33" s="451"/>
      <c r="F33" s="79" t="s">
        <v>67</v>
      </c>
      <c r="G33" s="47" t="s">
        <v>1129</v>
      </c>
      <c r="H33" s="106" t="s">
        <v>1100</v>
      </c>
      <c r="I33" s="47" t="s">
        <v>72</v>
      </c>
      <c r="J33" s="62">
        <v>44197</v>
      </c>
      <c r="K33" s="62">
        <v>44561</v>
      </c>
      <c r="L33" s="64" t="s">
        <v>498</v>
      </c>
      <c r="M33" s="67"/>
      <c r="N33" s="83" t="e">
        <f t="shared" ref="N33:N46" si="2">+M33/L33</f>
        <v>#VALUE!</v>
      </c>
      <c r="O33" s="9" t="e">
        <f t="shared" si="1"/>
        <v>#VALUE!</v>
      </c>
    </row>
    <row r="34" spans="2:15" ht="71.25" x14ac:dyDescent="0.25">
      <c r="B34" s="479"/>
      <c r="C34" s="481"/>
      <c r="D34" s="472"/>
      <c r="E34" s="451"/>
      <c r="F34" s="79" t="s">
        <v>297</v>
      </c>
      <c r="G34" s="47" t="s">
        <v>70</v>
      </c>
      <c r="H34" s="106" t="s">
        <v>1100</v>
      </c>
      <c r="I34" s="47" t="s">
        <v>73</v>
      </c>
      <c r="J34" s="62">
        <v>44197</v>
      </c>
      <c r="K34" s="62">
        <v>44561</v>
      </c>
      <c r="L34" s="64">
        <v>12</v>
      </c>
      <c r="M34" s="67"/>
      <c r="N34" s="83">
        <f t="shared" si="2"/>
        <v>0</v>
      </c>
      <c r="O34" s="9" t="str">
        <f t="shared" si="1"/>
        <v>DEFICIENTE</v>
      </c>
    </row>
    <row r="35" spans="2:15" ht="57" x14ac:dyDescent="0.25">
      <c r="B35" s="479"/>
      <c r="C35" s="481"/>
      <c r="D35" s="472"/>
      <c r="E35" s="452"/>
      <c r="F35" s="87" t="s">
        <v>345</v>
      </c>
      <c r="G35" s="106" t="s">
        <v>1130</v>
      </c>
      <c r="H35" s="106" t="s">
        <v>1100</v>
      </c>
      <c r="I35" s="64" t="s">
        <v>344</v>
      </c>
      <c r="J35" s="62">
        <v>44197</v>
      </c>
      <c r="K35" s="62">
        <v>44561</v>
      </c>
      <c r="L35" s="64" t="s">
        <v>498</v>
      </c>
      <c r="M35" s="67"/>
      <c r="N35" s="83" t="e">
        <f t="shared" si="2"/>
        <v>#VALUE!</v>
      </c>
      <c r="O35" s="9" t="e">
        <f t="shared" si="1"/>
        <v>#VALUE!</v>
      </c>
    </row>
    <row r="36" spans="2:15" ht="76.5" customHeight="1" x14ac:dyDescent="0.25">
      <c r="B36" s="479"/>
      <c r="C36" s="481"/>
      <c r="D36" s="463" t="s">
        <v>797</v>
      </c>
      <c r="E36" s="171" t="s">
        <v>341</v>
      </c>
      <c r="F36" s="87" t="s">
        <v>1131</v>
      </c>
      <c r="G36" s="106" t="s">
        <v>340</v>
      </c>
      <c r="H36" s="106" t="s">
        <v>1100</v>
      </c>
      <c r="I36" s="64" t="s">
        <v>1132</v>
      </c>
      <c r="J36" s="62">
        <v>44197</v>
      </c>
      <c r="K36" s="62">
        <v>44561</v>
      </c>
      <c r="L36" s="64" t="s">
        <v>498</v>
      </c>
      <c r="M36" s="118"/>
      <c r="N36" s="83" t="e">
        <f>+M17/L17</f>
        <v>#VALUE!</v>
      </c>
      <c r="O36" s="9" t="e">
        <f t="shared" si="1"/>
        <v>#VALUE!</v>
      </c>
    </row>
    <row r="37" spans="2:15" ht="58.5" customHeight="1" x14ac:dyDescent="0.25">
      <c r="B37" s="479"/>
      <c r="C37" s="482"/>
      <c r="D37" s="448"/>
      <c r="E37" s="171" t="s">
        <v>1133</v>
      </c>
      <c r="F37" s="87" t="s">
        <v>1134</v>
      </c>
      <c r="G37" s="106" t="s">
        <v>339</v>
      </c>
      <c r="H37" s="106" t="s">
        <v>1100</v>
      </c>
      <c r="I37" s="64" t="s">
        <v>1135</v>
      </c>
      <c r="J37" s="62">
        <v>44197</v>
      </c>
      <c r="K37" s="62">
        <v>44561</v>
      </c>
      <c r="L37" s="64" t="s">
        <v>498</v>
      </c>
      <c r="M37" s="118"/>
      <c r="N37" s="83"/>
      <c r="O37" s="9"/>
    </row>
    <row r="38" spans="2:15" ht="42.75" customHeight="1" x14ac:dyDescent="0.25">
      <c r="B38" s="476">
        <v>3</v>
      </c>
      <c r="C38" s="369" t="s">
        <v>248</v>
      </c>
      <c r="D38" s="463" t="s">
        <v>620</v>
      </c>
      <c r="E38" s="385" t="s">
        <v>636</v>
      </c>
      <c r="F38" s="87" t="s">
        <v>1109</v>
      </c>
      <c r="G38" s="47" t="s">
        <v>638</v>
      </c>
      <c r="H38" s="47" t="s">
        <v>646</v>
      </c>
      <c r="I38" s="47" t="s">
        <v>639</v>
      </c>
      <c r="J38" s="62">
        <v>44197</v>
      </c>
      <c r="K38" s="62">
        <v>44561</v>
      </c>
      <c r="L38" s="47">
        <v>1</v>
      </c>
      <c r="M38" s="47"/>
      <c r="N38" s="83">
        <f t="shared" si="2"/>
        <v>0</v>
      </c>
      <c r="O38" s="47" t="str">
        <f t="shared" si="1"/>
        <v>DEFICIENTE</v>
      </c>
    </row>
    <row r="39" spans="2:15" ht="42.75" customHeight="1" x14ac:dyDescent="0.25">
      <c r="B39" s="477"/>
      <c r="C39" s="456"/>
      <c r="D39" s="464"/>
      <c r="E39" s="387"/>
      <c r="F39" s="87" t="s">
        <v>1110</v>
      </c>
      <c r="G39" s="47" t="s">
        <v>642</v>
      </c>
      <c r="H39" s="47" t="s">
        <v>646</v>
      </c>
      <c r="I39" s="47" t="s">
        <v>643</v>
      </c>
      <c r="J39" s="62">
        <v>44197</v>
      </c>
      <c r="K39" s="62">
        <v>44561</v>
      </c>
      <c r="L39" s="47">
        <v>2</v>
      </c>
      <c r="M39" s="47"/>
      <c r="N39" s="83">
        <f t="shared" si="2"/>
        <v>0</v>
      </c>
      <c r="O39" s="47" t="str">
        <f t="shared" si="1"/>
        <v>DEFICIENTE</v>
      </c>
    </row>
    <row r="40" spans="2:15" ht="75" customHeight="1" x14ac:dyDescent="0.25">
      <c r="B40" s="477"/>
      <c r="C40" s="456"/>
      <c r="D40" s="464"/>
      <c r="E40" s="450" t="s">
        <v>1097</v>
      </c>
      <c r="F40" s="87" t="s">
        <v>1098</v>
      </c>
      <c r="G40" s="106" t="s">
        <v>1099</v>
      </c>
      <c r="H40" s="106" t="s">
        <v>1100</v>
      </c>
      <c r="I40" s="64" t="s">
        <v>1101</v>
      </c>
      <c r="J40" s="62">
        <v>44197</v>
      </c>
      <c r="K40" s="62">
        <v>44561</v>
      </c>
      <c r="L40" s="64" t="s">
        <v>498</v>
      </c>
      <c r="M40" s="67"/>
      <c r="N40" s="83" t="e">
        <f t="shared" si="2"/>
        <v>#VALUE!</v>
      </c>
      <c r="O40" s="9" t="e">
        <f t="shared" si="1"/>
        <v>#VALUE!</v>
      </c>
    </row>
    <row r="41" spans="2:15" ht="60" customHeight="1" x14ac:dyDescent="0.25">
      <c r="B41" s="477"/>
      <c r="C41" s="456"/>
      <c r="D41" s="464"/>
      <c r="E41" s="451"/>
      <c r="F41" s="87" t="s">
        <v>1102</v>
      </c>
      <c r="G41" s="106" t="s">
        <v>338</v>
      </c>
      <c r="H41" s="106" t="s">
        <v>1100</v>
      </c>
      <c r="I41" s="64" t="s">
        <v>1103</v>
      </c>
      <c r="J41" s="62">
        <v>44197</v>
      </c>
      <c r="K41" s="62">
        <v>44561</v>
      </c>
      <c r="L41" s="64" t="s">
        <v>498</v>
      </c>
      <c r="M41" s="67"/>
      <c r="N41" s="83" t="e">
        <f t="shared" si="2"/>
        <v>#VALUE!</v>
      </c>
      <c r="O41" s="9" t="e">
        <f t="shared" si="1"/>
        <v>#VALUE!</v>
      </c>
    </row>
    <row r="42" spans="2:15" ht="42.75" x14ac:dyDescent="0.25">
      <c r="B42" s="477"/>
      <c r="C42" s="456"/>
      <c r="D42" s="464"/>
      <c r="E42" s="451"/>
      <c r="F42" s="87" t="s">
        <v>1104</v>
      </c>
      <c r="G42" s="106" t="s">
        <v>1105</v>
      </c>
      <c r="H42" s="106" t="s">
        <v>1100</v>
      </c>
      <c r="I42" s="64" t="s">
        <v>337</v>
      </c>
      <c r="J42" s="62">
        <v>44197</v>
      </c>
      <c r="K42" s="62">
        <v>44561</v>
      </c>
      <c r="L42" s="64" t="s">
        <v>498</v>
      </c>
      <c r="M42" s="67"/>
      <c r="N42" s="83" t="e">
        <f t="shared" si="2"/>
        <v>#VALUE!</v>
      </c>
      <c r="O42" s="9" t="e">
        <f t="shared" si="1"/>
        <v>#VALUE!</v>
      </c>
    </row>
    <row r="43" spans="2:15" ht="67.5" customHeight="1" x14ac:dyDescent="0.25">
      <c r="B43" s="477"/>
      <c r="C43" s="456"/>
      <c r="D43" s="464"/>
      <c r="E43" s="451"/>
      <c r="F43" s="87" t="s">
        <v>1106</v>
      </c>
      <c r="G43" s="106" t="s">
        <v>336</v>
      </c>
      <c r="H43" s="106" t="s">
        <v>1100</v>
      </c>
      <c r="I43" s="64" t="s">
        <v>334</v>
      </c>
      <c r="J43" s="62">
        <v>44197</v>
      </c>
      <c r="K43" s="62">
        <v>44561</v>
      </c>
      <c r="L43" s="64" t="s">
        <v>498</v>
      </c>
      <c r="M43" s="67"/>
      <c r="N43" s="83" t="e">
        <f t="shared" si="2"/>
        <v>#VALUE!</v>
      </c>
      <c r="O43" s="9" t="e">
        <f t="shared" si="1"/>
        <v>#VALUE!</v>
      </c>
    </row>
    <row r="44" spans="2:15" ht="42.75" x14ac:dyDescent="0.25">
      <c r="B44" s="477"/>
      <c r="C44" s="456"/>
      <c r="D44" s="464"/>
      <c r="E44" s="451"/>
      <c r="F44" s="87" t="s">
        <v>1107</v>
      </c>
      <c r="G44" s="106" t="s">
        <v>335</v>
      </c>
      <c r="H44" s="106" t="s">
        <v>1100</v>
      </c>
      <c r="I44" s="64" t="s">
        <v>334</v>
      </c>
      <c r="J44" s="62">
        <v>44197</v>
      </c>
      <c r="K44" s="62">
        <v>44561</v>
      </c>
      <c r="L44" s="64" t="s">
        <v>498</v>
      </c>
      <c r="M44" s="67"/>
      <c r="N44" s="83" t="e">
        <f t="shared" si="2"/>
        <v>#VALUE!</v>
      </c>
      <c r="O44" s="9" t="e">
        <f t="shared" si="1"/>
        <v>#VALUE!</v>
      </c>
    </row>
    <row r="45" spans="2:15" ht="63" customHeight="1" x14ac:dyDescent="0.25">
      <c r="B45" s="477"/>
      <c r="C45" s="456"/>
      <c r="D45" s="448"/>
      <c r="E45" s="452"/>
      <c r="F45" s="197" t="s">
        <v>333</v>
      </c>
      <c r="G45" s="106" t="s">
        <v>332</v>
      </c>
      <c r="H45" s="106" t="s">
        <v>1100</v>
      </c>
      <c r="I45" s="64" t="s">
        <v>331</v>
      </c>
      <c r="J45" s="62">
        <v>44197</v>
      </c>
      <c r="K45" s="62">
        <v>44561</v>
      </c>
      <c r="L45" s="64" t="s">
        <v>498</v>
      </c>
      <c r="M45" s="67"/>
      <c r="N45" s="83" t="e">
        <f t="shared" si="2"/>
        <v>#VALUE!</v>
      </c>
      <c r="O45" s="9" t="e">
        <f t="shared" si="1"/>
        <v>#VALUE!</v>
      </c>
    </row>
    <row r="46" spans="2:15" ht="162" customHeight="1" x14ac:dyDescent="0.25">
      <c r="B46" s="272">
        <v>4</v>
      </c>
      <c r="C46" s="245" t="s">
        <v>108</v>
      </c>
      <c r="D46" s="243" t="s">
        <v>238</v>
      </c>
      <c r="E46" s="171" t="s">
        <v>204</v>
      </c>
      <c r="F46" s="87" t="s">
        <v>114</v>
      </c>
      <c r="G46" s="106" t="s">
        <v>115</v>
      </c>
      <c r="H46" s="106" t="s">
        <v>1100</v>
      </c>
      <c r="I46" s="106" t="s">
        <v>116</v>
      </c>
      <c r="J46" s="62">
        <v>44197</v>
      </c>
      <c r="K46" s="62">
        <v>44561</v>
      </c>
      <c r="L46" s="64" t="s">
        <v>498</v>
      </c>
      <c r="M46" s="67"/>
      <c r="N46" s="83" t="e">
        <f t="shared" si="2"/>
        <v>#VALUE!</v>
      </c>
      <c r="O46" s="9" t="e">
        <f t="shared" si="1"/>
        <v>#VALUE!</v>
      </c>
    </row>
    <row r="47" spans="2:15" x14ac:dyDescent="0.25">
      <c r="G47" s="112"/>
      <c r="H47" s="112"/>
      <c r="I47" s="112"/>
      <c r="L47" s="112"/>
      <c r="M47" s="112"/>
      <c r="N47" s="112"/>
    </row>
    <row r="50" spans="2:5" ht="20.25" customHeight="1" x14ac:dyDescent="0.25">
      <c r="B50" s="478"/>
      <c r="C50" s="478"/>
      <c r="D50" s="478"/>
      <c r="E50" s="478"/>
    </row>
    <row r="51" spans="2:5" ht="15.75" customHeight="1" x14ac:dyDescent="0.25">
      <c r="B51" s="475"/>
      <c r="C51" s="475"/>
      <c r="D51" s="475"/>
      <c r="E51" s="475"/>
    </row>
  </sheetData>
  <mergeCells count="39">
    <mergeCell ref="H7:H8"/>
    <mergeCell ref="B5:L5"/>
    <mergeCell ref="E27:E30"/>
    <mergeCell ref="D24:D31"/>
    <mergeCell ref="B1:O1"/>
    <mergeCell ref="B2:O2"/>
    <mergeCell ref="D4:G4"/>
    <mergeCell ref="B7:B8"/>
    <mergeCell ref="C7:C8"/>
    <mergeCell ref="E7:E8"/>
    <mergeCell ref="M7:O7"/>
    <mergeCell ref="I7:I8"/>
    <mergeCell ref="J7:K7"/>
    <mergeCell ref="L7:L8"/>
    <mergeCell ref="B3:O3"/>
    <mergeCell ref="D7:D8"/>
    <mergeCell ref="F7:F8"/>
    <mergeCell ref="G7:G8"/>
    <mergeCell ref="E13:E14"/>
    <mergeCell ref="E15:E16"/>
    <mergeCell ref="D18:D23"/>
    <mergeCell ref="E18:E20"/>
    <mergeCell ref="E21:E22"/>
    <mergeCell ref="E32:E35"/>
    <mergeCell ref="C9:C31"/>
    <mergeCell ref="D9:D16"/>
    <mergeCell ref="E10:E12"/>
    <mergeCell ref="B50:E50"/>
    <mergeCell ref="B9:B31"/>
    <mergeCell ref="D36:D37"/>
    <mergeCell ref="B32:B37"/>
    <mergeCell ref="C32:C37"/>
    <mergeCell ref="D32:D35"/>
    <mergeCell ref="B51:E51"/>
    <mergeCell ref="B38:B45"/>
    <mergeCell ref="C38:C45"/>
    <mergeCell ref="D38:D45"/>
    <mergeCell ref="E38:E39"/>
    <mergeCell ref="E40:E45"/>
  </mergeCells>
  <conditionalFormatting sqref="O40:O46 O9:O37">
    <cfRule type="containsText" dxfId="107" priority="32" operator="containsText" text="BUENO">
      <formula>NOT(ISERROR(SEARCH("BUENO",O9)))</formula>
    </cfRule>
    <cfRule type="containsText" dxfId="106" priority="33" operator="containsText" text="ACEPTABLE">
      <formula>NOT(ISERROR(SEARCH("ACEPTABLE",O9)))</formula>
    </cfRule>
    <cfRule type="containsText" dxfId="105" priority="34" operator="containsText" text="DEFICIENTE">
      <formula>NOT(ISERROR(SEARCH("DEFICIENTE",O9)))</formula>
    </cfRule>
    <cfRule type="cellIs" dxfId="104" priority="35" stopIfTrue="1" operator="between">
      <formula>1.00000001</formula>
      <formula>1.5</formula>
    </cfRule>
    <cfRule type="cellIs" dxfId="103" priority="36" stopIfTrue="1" operator="greaterThan">
      <formula>1.5</formula>
    </cfRule>
  </conditionalFormatting>
  <conditionalFormatting sqref="O40:O46 O9:O37">
    <cfRule type="expression" dxfId="102" priority="31" stopIfTrue="1">
      <formula>O9="FALTA DATO"</formula>
    </cfRule>
  </conditionalFormatting>
  <conditionalFormatting sqref="O40:O46 O9:O37">
    <cfRule type="expression" dxfId="101" priority="30" stopIfTrue="1">
      <formula>O9="NO INICIADA"</formula>
    </cfRule>
  </conditionalFormatting>
  <conditionalFormatting sqref="O40:O46 O9:O37">
    <cfRule type="expression" dxfId="100" priority="27" stopIfTrue="1">
      <formula>O9="GESTION NORMAL"</formula>
    </cfRule>
    <cfRule type="expression" dxfId="99" priority="28" stopIfTrue="1">
      <formula>#REF!="TERMINADA"</formula>
    </cfRule>
    <cfRule type="expression" dxfId="98" priority="29" stopIfTrue="1">
      <formula>O9="ATRASADA"</formula>
    </cfRule>
  </conditionalFormatting>
  <conditionalFormatting sqref="O40:O46 O9:O37">
    <cfRule type="containsText" dxfId="97" priority="22" operator="containsText" text="CUMPLIDA">
      <formula>NOT(ISERROR(SEARCH("CUMPLIDA",O9)))</formula>
    </cfRule>
    <cfRule type="containsText" dxfId="96" priority="23" operator="containsText" text="GESTION NORMAL">
      <formula>NOT(ISERROR(SEARCH("GESTION NORMAL",O9)))</formula>
    </cfRule>
    <cfRule type="containsText" dxfId="95" priority="24" operator="containsText" text="ATRASADA">
      <formula>NOT(ISERROR(SEARCH("ATRASADA",O9)))</formula>
    </cfRule>
    <cfRule type="containsText" dxfId="94" priority="25" operator="containsText" text="NO INICIADA">
      <formula>NOT(ISERROR(SEARCH("NO INICIADA",O9)))</formula>
    </cfRule>
    <cfRule type="containsText" dxfId="93" priority="26" operator="containsText" text="NO PROGRAMADA">
      <formula>NOT(ISERROR(SEARCH("NO PROGRAMADA",O9)))</formula>
    </cfRule>
  </conditionalFormatting>
  <conditionalFormatting sqref="O40:O46 O9:O37">
    <cfRule type="containsText" dxfId="92" priority="19" operator="containsText" text="GESTION NORMAL">
      <formula>NOT(ISERROR(SEARCH("GESTION NORMAL",O9)))</formula>
    </cfRule>
    <cfRule type="containsText" dxfId="91" priority="20" operator="containsText" text="NO INICIADO">
      <formula>NOT(ISERROR(SEARCH("NO INICIADO",O9)))</formula>
    </cfRule>
    <cfRule type="containsText" dxfId="90" priority="21" operator="containsText" text="NO PROGRAMADO">
      <formula>NOT(ISERROR(SEARCH("NO PROGRAMADO",O9)))</formula>
    </cfRule>
  </conditionalFormatting>
  <conditionalFormatting sqref="O38:O39">
    <cfRule type="containsText" dxfId="89" priority="1" operator="containsText" text="GESTION NORMAL">
      <formula>NOT(ISERROR(SEARCH("GESTION NORMAL",O38)))</formula>
    </cfRule>
    <cfRule type="containsText" dxfId="88" priority="2" operator="containsText" text="NO INICIADO">
      <formula>NOT(ISERROR(SEARCH("NO INICIADO",O38)))</formula>
    </cfRule>
    <cfRule type="containsText" dxfId="87" priority="3" operator="containsText" text="NO PROGRAMADO">
      <formula>NOT(ISERROR(SEARCH("NO PROGRAMADO",O38)))</formula>
    </cfRule>
  </conditionalFormatting>
  <conditionalFormatting sqref="O38:O39">
    <cfRule type="containsText" dxfId="86" priority="14" operator="containsText" text="BUENO">
      <formula>NOT(ISERROR(SEARCH("BUENO",O38)))</formula>
    </cfRule>
    <cfRule type="containsText" dxfId="85" priority="15" operator="containsText" text="ACEPTABLE">
      <formula>NOT(ISERROR(SEARCH("ACEPTABLE",O38)))</formula>
    </cfRule>
    <cfRule type="containsText" dxfId="84" priority="16" operator="containsText" text="DEFICIENTE">
      <formula>NOT(ISERROR(SEARCH("DEFICIENTE",O38)))</formula>
    </cfRule>
    <cfRule type="cellIs" dxfId="83" priority="17" stopIfTrue="1" operator="between">
      <formula>1.00000001</formula>
      <formula>1.5</formula>
    </cfRule>
    <cfRule type="cellIs" dxfId="82" priority="18" stopIfTrue="1" operator="greaterThan">
      <formula>1.5</formula>
    </cfRule>
  </conditionalFormatting>
  <conditionalFormatting sqref="O38:O39">
    <cfRule type="expression" dxfId="81" priority="13" stopIfTrue="1">
      <formula>O38="FALTA DATO"</formula>
    </cfRule>
  </conditionalFormatting>
  <conditionalFormatting sqref="O38:O39">
    <cfRule type="expression" dxfId="80" priority="12" stopIfTrue="1">
      <formula>O38="NO INICIADA"</formula>
    </cfRule>
  </conditionalFormatting>
  <conditionalFormatting sqref="O38:O39">
    <cfRule type="expression" dxfId="79" priority="9" stopIfTrue="1">
      <formula>O38="GESTION NORMAL"</formula>
    </cfRule>
    <cfRule type="expression" dxfId="78" priority="10" stopIfTrue="1">
      <formula>#REF!="TERMINADA"</formula>
    </cfRule>
    <cfRule type="expression" dxfId="77" priority="11" stopIfTrue="1">
      <formula>O38="ATRASADA"</formula>
    </cfRule>
  </conditionalFormatting>
  <conditionalFormatting sqref="O38:O39">
    <cfRule type="containsText" dxfId="76" priority="4" operator="containsText" text="CUMPLIDA">
      <formula>NOT(ISERROR(SEARCH("CUMPLIDA",O38)))</formula>
    </cfRule>
    <cfRule type="containsText" dxfId="75" priority="5" operator="containsText" text="GESTION NORMAL">
      <formula>NOT(ISERROR(SEARCH("GESTION NORMAL",O38)))</formula>
    </cfRule>
    <cfRule type="containsText" dxfId="74" priority="6" operator="containsText" text="ATRASADA">
      <formula>NOT(ISERROR(SEARCH("ATRASADA",O38)))</formula>
    </cfRule>
    <cfRule type="containsText" dxfId="73" priority="7" operator="containsText" text="NO INICIADA">
      <formula>NOT(ISERROR(SEARCH("NO INICIADA",O38)))</formula>
    </cfRule>
    <cfRule type="containsText" dxfId="72" priority="8" operator="containsText" text="NO PROGRAMADA">
      <formula>NOT(ISERROR(SEARCH("NO PROGRAMADA",O38)))</formula>
    </cfRule>
  </conditionalFormatting>
  <pageMargins left="0.7" right="0.7" top="0.75" bottom="0.75" header="0.3" footer="0.3"/>
  <pageSetup scale="27" orientation="portrait" verticalDpi="36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41"/>
  <sheetViews>
    <sheetView showGridLines="0" view="pageBreakPreview" topLeftCell="A26" zoomScale="60" zoomScaleNormal="40" workbookViewId="0">
      <selection activeCell="L40" sqref="L40"/>
    </sheetView>
  </sheetViews>
  <sheetFormatPr baseColWidth="10" defaultColWidth="11.42578125" defaultRowHeight="13.5" x14ac:dyDescent="0.25"/>
  <cols>
    <col min="1" max="2" width="5" style="109" customWidth="1"/>
    <col min="3" max="3" width="26.7109375" style="109" customWidth="1"/>
    <col min="4" max="4" width="17.140625" style="109" customWidth="1"/>
    <col min="5" max="5" width="34.140625" style="109" customWidth="1"/>
    <col min="6" max="6" width="43" style="109" customWidth="1"/>
    <col min="7" max="7" width="39" style="31" customWidth="1"/>
    <col min="8" max="8" width="38.85546875" style="32" customWidth="1"/>
    <col min="9" max="9" width="35.140625" style="31" customWidth="1"/>
    <col min="10" max="10" width="17.140625" style="109" customWidth="1"/>
    <col min="11" max="11" width="16.7109375" style="109" customWidth="1"/>
    <col min="12" max="12" width="20.28515625" style="30" customWidth="1"/>
    <col min="13" max="13" width="18.42578125" style="109" hidden="1" customWidth="1"/>
    <col min="14" max="14" width="16.7109375" style="109" hidden="1" customWidth="1"/>
    <col min="15" max="15" width="14.42578125" style="109" hidden="1" customWidth="1"/>
    <col min="16" max="16384" width="11.42578125" style="109"/>
  </cols>
  <sheetData>
    <row r="1" spans="2:15" s="174" customFormat="1" x14ac:dyDescent="0.25">
      <c r="G1" s="31"/>
      <c r="H1" s="32"/>
      <c r="I1" s="31"/>
      <c r="L1" s="30"/>
    </row>
    <row r="2" spans="2:15" s="222" customFormat="1" ht="32.25" customHeight="1" x14ac:dyDescent="0.45">
      <c r="B2" s="294" t="s">
        <v>263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2:15" s="222" customFormat="1" ht="32.25" customHeight="1" x14ac:dyDescent="0.45">
      <c r="B3" s="294" t="s">
        <v>1078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2:15" s="222" customFormat="1" ht="32.25" customHeight="1" x14ac:dyDescent="0.45">
      <c r="B4" s="294" t="s">
        <v>695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2:15" x14ac:dyDescent="0.25">
      <c r="C5" s="110"/>
      <c r="D5" s="484"/>
      <c r="E5" s="484"/>
      <c r="F5" s="484"/>
      <c r="G5" s="484"/>
    </row>
    <row r="6" spans="2:15" s="18" customFormat="1" ht="34.5" customHeight="1" x14ac:dyDescent="0.45"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19"/>
      <c r="N6" s="19"/>
    </row>
    <row r="8" spans="2:15" s="220" customFormat="1" ht="14.25" customHeight="1" x14ac:dyDescent="0.25">
      <c r="B8" s="332" t="s">
        <v>7</v>
      </c>
      <c r="C8" s="332" t="s">
        <v>8</v>
      </c>
      <c r="D8" s="332" t="s">
        <v>13</v>
      </c>
      <c r="E8" s="332" t="s">
        <v>12</v>
      </c>
      <c r="F8" s="335" t="s">
        <v>6</v>
      </c>
      <c r="G8" s="335" t="s">
        <v>4</v>
      </c>
      <c r="H8" s="335" t="s">
        <v>3</v>
      </c>
      <c r="I8" s="335" t="s">
        <v>5</v>
      </c>
      <c r="J8" s="332" t="s">
        <v>990</v>
      </c>
      <c r="K8" s="332"/>
      <c r="L8" s="335" t="s">
        <v>11</v>
      </c>
      <c r="M8" s="483" t="s">
        <v>260</v>
      </c>
      <c r="N8" s="483"/>
      <c r="O8" s="483"/>
    </row>
    <row r="9" spans="2:15" s="220" customFormat="1" ht="50.25" customHeight="1" x14ac:dyDescent="0.25">
      <c r="B9" s="332"/>
      <c r="C9" s="332"/>
      <c r="D9" s="332"/>
      <c r="E9" s="332"/>
      <c r="F9" s="335"/>
      <c r="G9" s="335"/>
      <c r="H9" s="335"/>
      <c r="I9" s="335"/>
      <c r="J9" s="269" t="s">
        <v>1</v>
      </c>
      <c r="K9" s="269" t="s">
        <v>0</v>
      </c>
      <c r="L9" s="335"/>
      <c r="M9" s="217" t="s">
        <v>258</v>
      </c>
      <c r="N9" s="218" t="s">
        <v>257</v>
      </c>
      <c r="O9" s="219" t="s">
        <v>256</v>
      </c>
    </row>
    <row r="10" spans="2:15" ht="36" x14ac:dyDescent="0.25">
      <c r="B10" s="488">
        <v>1</v>
      </c>
      <c r="C10" s="485" t="s">
        <v>300</v>
      </c>
      <c r="D10" s="336" t="s">
        <v>818</v>
      </c>
      <c r="E10" s="171" t="s">
        <v>98</v>
      </c>
      <c r="F10" s="79" t="s">
        <v>99</v>
      </c>
      <c r="G10" s="47" t="s">
        <v>100</v>
      </c>
      <c r="H10" s="106" t="s">
        <v>788</v>
      </c>
      <c r="I10" s="47" t="s">
        <v>101</v>
      </c>
      <c r="J10" s="62">
        <v>44197</v>
      </c>
      <c r="K10" s="62">
        <v>44561</v>
      </c>
      <c r="L10" s="47">
        <v>2</v>
      </c>
      <c r="M10" s="92"/>
      <c r="N10" s="122">
        <f t="shared" ref="N10:N28" si="0">+M10/L10</f>
        <v>0</v>
      </c>
      <c r="O10" s="123" t="str">
        <f t="shared" ref="O10:O28" si="1">IF(N10&lt;=40%,"DEFICIENTE",IF(N10&lt;=60%,"ACEPTABLE",IF(N10&lt;=100%,"BUENO")))</f>
        <v>DEFICIENTE</v>
      </c>
    </row>
    <row r="11" spans="2:15" ht="28.5" x14ac:dyDescent="0.25">
      <c r="B11" s="489"/>
      <c r="C11" s="486"/>
      <c r="D11" s="337"/>
      <c r="E11" s="340" t="s">
        <v>777</v>
      </c>
      <c r="F11" s="79" t="s">
        <v>996</v>
      </c>
      <c r="G11" s="47" t="s">
        <v>657</v>
      </c>
      <c r="H11" s="106" t="s">
        <v>788</v>
      </c>
      <c r="I11" s="47" t="s">
        <v>73</v>
      </c>
      <c r="J11" s="62">
        <v>44197</v>
      </c>
      <c r="K11" s="62">
        <v>44561</v>
      </c>
      <c r="L11" s="47">
        <v>3</v>
      </c>
      <c r="M11" s="92"/>
      <c r="N11" s="122">
        <f t="shared" si="0"/>
        <v>0</v>
      </c>
      <c r="O11" s="123" t="str">
        <f t="shared" si="1"/>
        <v>DEFICIENTE</v>
      </c>
    </row>
    <row r="12" spans="2:15" ht="28.5" x14ac:dyDescent="0.25">
      <c r="B12" s="489"/>
      <c r="C12" s="486"/>
      <c r="D12" s="337"/>
      <c r="E12" s="340"/>
      <c r="F12" s="79" t="s">
        <v>820</v>
      </c>
      <c r="G12" s="47" t="s">
        <v>657</v>
      </c>
      <c r="H12" s="106" t="s">
        <v>788</v>
      </c>
      <c r="I12" s="47" t="s">
        <v>73</v>
      </c>
      <c r="J12" s="62">
        <v>44197</v>
      </c>
      <c r="K12" s="62">
        <v>44561</v>
      </c>
      <c r="L12" s="47">
        <v>3</v>
      </c>
      <c r="M12" s="92"/>
      <c r="N12" s="122">
        <f t="shared" si="0"/>
        <v>0</v>
      </c>
      <c r="O12" s="123" t="str">
        <f t="shared" si="1"/>
        <v>DEFICIENTE</v>
      </c>
    </row>
    <row r="13" spans="2:15" ht="28.5" x14ac:dyDescent="0.25">
      <c r="B13" s="489"/>
      <c r="C13" s="486"/>
      <c r="D13" s="337"/>
      <c r="E13" s="340"/>
      <c r="F13" s="79" t="s">
        <v>105</v>
      </c>
      <c r="G13" s="47" t="s">
        <v>106</v>
      </c>
      <c r="H13" s="106" t="s">
        <v>788</v>
      </c>
      <c r="I13" s="47" t="s">
        <v>107</v>
      </c>
      <c r="J13" s="62">
        <v>44197</v>
      </c>
      <c r="K13" s="62">
        <v>44561</v>
      </c>
      <c r="L13" s="47">
        <v>4</v>
      </c>
      <c r="M13" s="92"/>
      <c r="N13" s="122">
        <f t="shared" si="0"/>
        <v>0</v>
      </c>
      <c r="O13" s="123" t="str">
        <f t="shared" si="1"/>
        <v>DEFICIENTE</v>
      </c>
    </row>
    <row r="14" spans="2:15" ht="57" x14ac:dyDescent="0.25">
      <c r="B14" s="489"/>
      <c r="C14" s="486"/>
      <c r="D14" s="337"/>
      <c r="E14" s="349" t="s">
        <v>779</v>
      </c>
      <c r="F14" s="80" t="s">
        <v>901</v>
      </c>
      <c r="G14" s="106" t="s">
        <v>830</v>
      </c>
      <c r="H14" s="47" t="s">
        <v>788</v>
      </c>
      <c r="I14" s="106" t="s">
        <v>1025</v>
      </c>
      <c r="J14" s="62">
        <v>44197</v>
      </c>
      <c r="K14" s="62">
        <v>44561</v>
      </c>
      <c r="L14" s="47">
        <v>1</v>
      </c>
      <c r="M14" s="92"/>
      <c r="N14" s="122">
        <f t="shared" si="0"/>
        <v>0</v>
      </c>
      <c r="O14" s="123" t="str">
        <f t="shared" si="1"/>
        <v>DEFICIENTE</v>
      </c>
    </row>
    <row r="15" spans="2:15" ht="42.75" x14ac:dyDescent="0.25">
      <c r="B15" s="489"/>
      <c r="C15" s="486"/>
      <c r="D15" s="338"/>
      <c r="E15" s="349"/>
      <c r="F15" s="80" t="s">
        <v>894</v>
      </c>
      <c r="G15" s="106" t="s">
        <v>831</v>
      </c>
      <c r="H15" s="47" t="s">
        <v>788</v>
      </c>
      <c r="I15" s="106" t="s">
        <v>1003</v>
      </c>
      <c r="J15" s="62">
        <v>44197</v>
      </c>
      <c r="K15" s="62">
        <v>44561</v>
      </c>
      <c r="L15" s="47">
        <v>2</v>
      </c>
      <c r="M15" s="92"/>
      <c r="N15" s="122">
        <f t="shared" si="0"/>
        <v>0</v>
      </c>
      <c r="O15" s="123" t="str">
        <f t="shared" si="1"/>
        <v>DEFICIENTE</v>
      </c>
    </row>
    <row r="16" spans="2:15" ht="162" x14ac:dyDescent="0.25">
      <c r="B16" s="489"/>
      <c r="C16" s="486"/>
      <c r="D16" s="242" t="s">
        <v>296</v>
      </c>
      <c r="E16" s="171" t="s">
        <v>295</v>
      </c>
      <c r="F16" s="79" t="s">
        <v>343</v>
      </c>
      <c r="G16" s="47" t="s">
        <v>110</v>
      </c>
      <c r="H16" s="64" t="s">
        <v>478</v>
      </c>
      <c r="I16" s="47" t="s">
        <v>111</v>
      </c>
      <c r="J16" s="62">
        <v>44197</v>
      </c>
      <c r="K16" s="62">
        <v>44561</v>
      </c>
      <c r="L16" s="64" t="s">
        <v>129</v>
      </c>
      <c r="M16" s="92"/>
      <c r="N16" s="122" t="e">
        <f t="shared" si="0"/>
        <v>#VALUE!</v>
      </c>
      <c r="O16" s="123" t="e">
        <f t="shared" si="1"/>
        <v>#VALUE!</v>
      </c>
    </row>
    <row r="17" spans="2:15" ht="36" x14ac:dyDescent="0.25">
      <c r="B17" s="489"/>
      <c r="C17" s="486"/>
      <c r="D17" s="472" t="s">
        <v>117</v>
      </c>
      <c r="E17" s="171" t="s">
        <v>53</v>
      </c>
      <c r="F17" s="80" t="s">
        <v>348</v>
      </c>
      <c r="G17" s="106" t="s">
        <v>120</v>
      </c>
      <c r="H17" s="64" t="s">
        <v>478</v>
      </c>
      <c r="I17" s="64" t="s">
        <v>54</v>
      </c>
      <c r="J17" s="62">
        <v>44197</v>
      </c>
      <c r="K17" s="62">
        <v>44561</v>
      </c>
      <c r="L17" s="64" t="s">
        <v>129</v>
      </c>
      <c r="M17" s="92"/>
      <c r="N17" s="122" t="e">
        <f t="shared" si="0"/>
        <v>#VALUE!</v>
      </c>
      <c r="O17" s="123" t="e">
        <f t="shared" si="1"/>
        <v>#VALUE!</v>
      </c>
    </row>
    <row r="18" spans="2:15" ht="42.75" x14ac:dyDescent="0.25">
      <c r="B18" s="489"/>
      <c r="C18" s="486"/>
      <c r="D18" s="472"/>
      <c r="E18" s="340" t="s">
        <v>55</v>
      </c>
      <c r="F18" s="79" t="s">
        <v>347</v>
      </c>
      <c r="G18" s="63" t="s">
        <v>365</v>
      </c>
      <c r="H18" s="106" t="s">
        <v>479</v>
      </c>
      <c r="I18" s="63" t="s">
        <v>1026</v>
      </c>
      <c r="J18" s="62">
        <v>44197</v>
      </c>
      <c r="K18" s="62">
        <v>44561</v>
      </c>
      <c r="L18" s="67">
        <v>1</v>
      </c>
      <c r="M18" s="92"/>
      <c r="N18" s="122">
        <f t="shared" si="0"/>
        <v>0</v>
      </c>
      <c r="O18" s="123" t="str">
        <f t="shared" si="1"/>
        <v>DEFICIENTE</v>
      </c>
    </row>
    <row r="19" spans="2:15" ht="28.5" x14ac:dyDescent="0.25">
      <c r="B19" s="489"/>
      <c r="C19" s="486"/>
      <c r="D19" s="472"/>
      <c r="E19" s="340"/>
      <c r="F19" s="101" t="s">
        <v>244</v>
      </c>
      <c r="G19" s="106" t="s">
        <v>265</v>
      </c>
      <c r="H19" s="106" t="s">
        <v>479</v>
      </c>
      <c r="I19" s="238" t="s">
        <v>1027</v>
      </c>
      <c r="J19" s="62">
        <v>44197</v>
      </c>
      <c r="K19" s="62">
        <v>44561</v>
      </c>
      <c r="L19" s="67">
        <v>1</v>
      </c>
      <c r="M19" s="92"/>
      <c r="N19" s="122">
        <f t="shared" si="0"/>
        <v>0</v>
      </c>
      <c r="O19" s="123" t="str">
        <f t="shared" si="1"/>
        <v>DEFICIENTE</v>
      </c>
    </row>
    <row r="20" spans="2:15" ht="36" x14ac:dyDescent="0.25">
      <c r="B20" s="489"/>
      <c r="C20" s="486"/>
      <c r="D20" s="472"/>
      <c r="E20" s="171" t="s">
        <v>58</v>
      </c>
      <c r="F20" s="79" t="s">
        <v>241</v>
      </c>
      <c r="G20" s="47" t="s">
        <v>321</v>
      </c>
      <c r="H20" s="106" t="s">
        <v>479</v>
      </c>
      <c r="I20" s="63" t="s">
        <v>240</v>
      </c>
      <c r="J20" s="62">
        <v>44197</v>
      </c>
      <c r="K20" s="62">
        <v>44561</v>
      </c>
      <c r="L20" s="67">
        <v>1</v>
      </c>
      <c r="M20" s="92"/>
      <c r="N20" s="122">
        <f t="shared" si="0"/>
        <v>0</v>
      </c>
      <c r="O20" s="123" t="str">
        <f t="shared" si="1"/>
        <v>DEFICIENTE</v>
      </c>
    </row>
    <row r="21" spans="2:15" ht="36" x14ac:dyDescent="0.25">
      <c r="B21" s="489"/>
      <c r="C21" s="486"/>
      <c r="D21" s="339" t="s">
        <v>843</v>
      </c>
      <c r="E21" s="171" t="s">
        <v>844</v>
      </c>
      <c r="F21" s="79" t="s">
        <v>845</v>
      </c>
      <c r="G21" s="47" t="s">
        <v>70</v>
      </c>
      <c r="H21" s="47" t="s">
        <v>788</v>
      </c>
      <c r="I21" s="47" t="s">
        <v>73</v>
      </c>
      <c r="J21" s="62">
        <v>44197</v>
      </c>
      <c r="K21" s="62">
        <v>44561</v>
      </c>
      <c r="L21" s="67">
        <v>4</v>
      </c>
      <c r="M21" s="92"/>
      <c r="N21" s="122">
        <f t="shared" si="0"/>
        <v>0</v>
      </c>
      <c r="O21" s="123" t="str">
        <f t="shared" si="1"/>
        <v>DEFICIENTE</v>
      </c>
    </row>
    <row r="22" spans="2:15" ht="71.25" x14ac:dyDescent="0.25">
      <c r="B22" s="489"/>
      <c r="C22" s="486"/>
      <c r="D22" s="339"/>
      <c r="E22" s="171" t="s">
        <v>92</v>
      </c>
      <c r="F22" s="79" t="s">
        <v>809</v>
      </c>
      <c r="G22" s="47" t="s">
        <v>93</v>
      </c>
      <c r="H22" s="47" t="s">
        <v>899</v>
      </c>
      <c r="I22" s="47" t="s">
        <v>94</v>
      </c>
      <c r="J22" s="62">
        <v>44197</v>
      </c>
      <c r="K22" s="62">
        <v>44561</v>
      </c>
      <c r="L22" s="67">
        <v>1</v>
      </c>
      <c r="M22" s="92"/>
      <c r="N22" s="122">
        <f t="shared" si="0"/>
        <v>0</v>
      </c>
      <c r="O22" s="123" t="str">
        <f t="shared" si="1"/>
        <v>DEFICIENTE</v>
      </c>
    </row>
    <row r="23" spans="2:15" ht="28.5" x14ac:dyDescent="0.25">
      <c r="B23" s="489"/>
      <c r="C23" s="486"/>
      <c r="D23" s="339"/>
      <c r="E23" s="171" t="s">
        <v>846</v>
      </c>
      <c r="F23" s="80" t="s">
        <v>95</v>
      </c>
      <c r="G23" s="106" t="s">
        <v>96</v>
      </c>
      <c r="H23" s="47" t="s">
        <v>788</v>
      </c>
      <c r="I23" s="106" t="s">
        <v>97</v>
      </c>
      <c r="J23" s="62">
        <v>44197</v>
      </c>
      <c r="K23" s="62">
        <v>44561</v>
      </c>
      <c r="L23" s="64" t="s">
        <v>129</v>
      </c>
      <c r="M23" s="92"/>
      <c r="N23" s="122" t="e">
        <f t="shared" si="0"/>
        <v>#VALUE!</v>
      </c>
      <c r="O23" s="123" t="e">
        <f t="shared" si="1"/>
        <v>#VALUE!</v>
      </c>
    </row>
    <row r="24" spans="2:15" ht="28.5" x14ac:dyDescent="0.25">
      <c r="B24" s="489"/>
      <c r="C24" s="486"/>
      <c r="D24" s="339"/>
      <c r="E24" s="340" t="s">
        <v>847</v>
      </c>
      <c r="F24" s="80" t="s">
        <v>848</v>
      </c>
      <c r="G24" s="106" t="s">
        <v>103</v>
      </c>
      <c r="H24" s="47" t="s">
        <v>788</v>
      </c>
      <c r="I24" s="106" t="s">
        <v>104</v>
      </c>
      <c r="J24" s="62">
        <v>44197</v>
      </c>
      <c r="K24" s="62">
        <v>44561</v>
      </c>
      <c r="L24" s="67">
        <v>1</v>
      </c>
      <c r="M24" s="92"/>
      <c r="N24" s="122">
        <f t="shared" si="0"/>
        <v>0</v>
      </c>
      <c r="O24" s="123" t="str">
        <f t="shared" si="1"/>
        <v>DEFICIENTE</v>
      </c>
    </row>
    <row r="25" spans="2:15" ht="42.75" x14ac:dyDescent="0.25">
      <c r="B25" s="489"/>
      <c r="C25" s="486"/>
      <c r="D25" s="339"/>
      <c r="E25" s="340"/>
      <c r="F25" s="79" t="s">
        <v>617</v>
      </c>
      <c r="G25" s="47" t="s">
        <v>587</v>
      </c>
      <c r="H25" s="47" t="s">
        <v>788</v>
      </c>
      <c r="I25" s="47" t="s">
        <v>588</v>
      </c>
      <c r="J25" s="62">
        <v>44197</v>
      </c>
      <c r="K25" s="62">
        <v>44561</v>
      </c>
      <c r="L25" s="64" t="s">
        <v>129</v>
      </c>
      <c r="M25" s="92"/>
      <c r="N25" s="122" t="e">
        <f t="shared" si="0"/>
        <v>#VALUE!</v>
      </c>
      <c r="O25" s="123" t="e">
        <f t="shared" si="1"/>
        <v>#VALUE!</v>
      </c>
    </row>
    <row r="26" spans="2:15" ht="57" x14ac:dyDescent="0.25">
      <c r="B26" s="489"/>
      <c r="C26" s="486"/>
      <c r="D26" s="339"/>
      <c r="E26" s="340"/>
      <c r="F26" s="79" t="s">
        <v>995</v>
      </c>
      <c r="G26" s="47" t="s">
        <v>587</v>
      </c>
      <c r="H26" s="47" t="s">
        <v>788</v>
      </c>
      <c r="I26" s="47" t="s">
        <v>588</v>
      </c>
      <c r="J26" s="62">
        <v>44197</v>
      </c>
      <c r="K26" s="62">
        <v>44561</v>
      </c>
      <c r="L26" s="64" t="s">
        <v>129</v>
      </c>
      <c r="M26" s="92"/>
      <c r="N26" s="122" t="e">
        <f t="shared" si="0"/>
        <v>#VALUE!</v>
      </c>
      <c r="O26" s="123" t="e">
        <f t="shared" si="1"/>
        <v>#VALUE!</v>
      </c>
    </row>
    <row r="27" spans="2:15" ht="42.75" x14ac:dyDescent="0.25">
      <c r="B27" s="489"/>
      <c r="C27" s="486"/>
      <c r="D27" s="339"/>
      <c r="E27" s="340"/>
      <c r="F27" s="79" t="s">
        <v>618</v>
      </c>
      <c r="G27" s="47" t="s">
        <v>587</v>
      </c>
      <c r="H27" s="47" t="s">
        <v>788</v>
      </c>
      <c r="I27" s="47" t="s">
        <v>588</v>
      </c>
      <c r="J27" s="62">
        <v>44197</v>
      </c>
      <c r="K27" s="62">
        <v>44561</v>
      </c>
      <c r="L27" s="64" t="s">
        <v>129</v>
      </c>
      <c r="M27" s="92"/>
      <c r="N27" s="122" t="e">
        <f t="shared" si="0"/>
        <v>#VALUE!</v>
      </c>
      <c r="O27" s="123" t="e">
        <f t="shared" si="1"/>
        <v>#VALUE!</v>
      </c>
    </row>
    <row r="28" spans="2:15" ht="36" x14ac:dyDescent="0.25">
      <c r="B28" s="490"/>
      <c r="C28" s="487"/>
      <c r="D28" s="339"/>
      <c r="E28" s="171" t="s">
        <v>849</v>
      </c>
      <c r="F28" s="79" t="s">
        <v>850</v>
      </c>
      <c r="G28" s="47" t="s">
        <v>851</v>
      </c>
      <c r="H28" s="47" t="s">
        <v>900</v>
      </c>
      <c r="I28" s="47" t="s">
        <v>853</v>
      </c>
      <c r="J28" s="62">
        <v>44197</v>
      </c>
      <c r="K28" s="62">
        <v>44561</v>
      </c>
      <c r="L28" s="64" t="s">
        <v>129</v>
      </c>
      <c r="M28" s="92"/>
      <c r="N28" s="122" t="e">
        <f t="shared" si="0"/>
        <v>#VALUE!</v>
      </c>
      <c r="O28" s="123" t="e">
        <f t="shared" si="1"/>
        <v>#VALUE!</v>
      </c>
    </row>
    <row r="29" spans="2:15" s="33" customFormat="1" ht="63" customHeight="1" x14ac:dyDescent="0.25">
      <c r="B29" s="491">
        <v>2</v>
      </c>
      <c r="C29" s="393" t="s">
        <v>342</v>
      </c>
      <c r="D29" s="449" t="s">
        <v>299</v>
      </c>
      <c r="E29" s="356" t="s">
        <v>298</v>
      </c>
      <c r="F29" s="79" t="s">
        <v>67</v>
      </c>
      <c r="G29" s="47" t="s">
        <v>69</v>
      </c>
      <c r="H29" s="64" t="s">
        <v>478</v>
      </c>
      <c r="I29" s="47" t="s">
        <v>72</v>
      </c>
      <c r="J29" s="62">
        <v>44197</v>
      </c>
      <c r="K29" s="62">
        <v>44561</v>
      </c>
      <c r="L29" s="64" t="s">
        <v>129</v>
      </c>
      <c r="M29" s="92"/>
      <c r="N29" s="122" t="e">
        <f t="shared" ref="N29:N30" si="2">+M29/L29</f>
        <v>#VALUE!</v>
      </c>
      <c r="O29" s="123" t="e">
        <f t="shared" ref="O29:O31" si="3">IF(N29&lt;=40%,"DEFICIENTE",IF(N29&lt;=60%,"ACEPTABLE",IF(N29&lt;=100%,"BUENO")))</f>
        <v>#VALUE!</v>
      </c>
    </row>
    <row r="30" spans="2:15" s="33" customFormat="1" ht="57" customHeight="1" x14ac:dyDescent="0.25">
      <c r="B30" s="491"/>
      <c r="C30" s="393"/>
      <c r="D30" s="449"/>
      <c r="E30" s="356"/>
      <c r="F30" s="79" t="s">
        <v>297</v>
      </c>
      <c r="G30" s="47" t="s">
        <v>70</v>
      </c>
      <c r="H30" s="47" t="s">
        <v>480</v>
      </c>
      <c r="I30" s="47" t="s">
        <v>73</v>
      </c>
      <c r="J30" s="62">
        <v>44197</v>
      </c>
      <c r="K30" s="62">
        <v>44561</v>
      </c>
      <c r="L30" s="67">
        <v>12</v>
      </c>
      <c r="M30" s="92"/>
      <c r="N30" s="122">
        <f t="shared" si="2"/>
        <v>0</v>
      </c>
      <c r="O30" s="123" t="str">
        <f t="shared" si="3"/>
        <v>DEFICIENTE</v>
      </c>
    </row>
    <row r="31" spans="2:15" s="33" customFormat="1" ht="28.5" x14ac:dyDescent="0.25">
      <c r="B31" s="491"/>
      <c r="C31" s="393"/>
      <c r="D31" s="449" t="s">
        <v>692</v>
      </c>
      <c r="E31" s="356" t="s">
        <v>484</v>
      </c>
      <c r="F31" s="87" t="s">
        <v>483</v>
      </c>
      <c r="G31" s="64" t="s">
        <v>696</v>
      </c>
      <c r="H31" s="64" t="s">
        <v>478</v>
      </c>
      <c r="I31" s="64" t="s">
        <v>482</v>
      </c>
      <c r="J31" s="62">
        <v>44197</v>
      </c>
      <c r="K31" s="62">
        <v>44561</v>
      </c>
      <c r="L31" s="67">
        <v>3</v>
      </c>
      <c r="M31" s="92"/>
      <c r="N31" s="122" t="e">
        <f>+M31/L16</f>
        <v>#VALUE!</v>
      </c>
      <c r="O31" s="123" t="e">
        <f t="shared" si="3"/>
        <v>#VALUE!</v>
      </c>
    </row>
    <row r="32" spans="2:15" s="33" customFormat="1" ht="54" customHeight="1" x14ac:dyDescent="0.25">
      <c r="B32" s="491"/>
      <c r="C32" s="393"/>
      <c r="D32" s="449"/>
      <c r="E32" s="356"/>
      <c r="F32" s="87" t="s">
        <v>706</v>
      </c>
      <c r="G32" s="64" t="s">
        <v>702</v>
      </c>
      <c r="H32" s="64" t="s">
        <v>478</v>
      </c>
      <c r="I32" s="64" t="s">
        <v>481</v>
      </c>
      <c r="J32" s="62">
        <v>44197</v>
      </c>
      <c r="K32" s="62">
        <v>44561</v>
      </c>
      <c r="L32" s="67">
        <v>4</v>
      </c>
      <c r="M32" s="92"/>
      <c r="N32" s="122" t="e">
        <f t="shared" ref="N32:N39" si="4">+M32/L17</f>
        <v>#VALUE!</v>
      </c>
      <c r="O32" s="123" t="e">
        <f t="shared" ref="O32:O40" si="5">IF(N32&lt;=40%,"DEFICIENTE",IF(N32&lt;=60%,"ACEPTABLE",IF(N32&lt;=100%,"BUENO")))</f>
        <v>#VALUE!</v>
      </c>
    </row>
    <row r="33" spans="2:15" s="33" customFormat="1" ht="28.5" x14ac:dyDescent="0.25">
      <c r="B33" s="491"/>
      <c r="C33" s="393"/>
      <c r="D33" s="449" t="s">
        <v>709</v>
      </c>
      <c r="E33" s="356" t="s">
        <v>497</v>
      </c>
      <c r="F33" s="79" t="s">
        <v>496</v>
      </c>
      <c r="G33" s="64" t="s">
        <v>698</v>
      </c>
      <c r="H33" s="64" t="s">
        <v>492</v>
      </c>
      <c r="I33" s="64" t="s">
        <v>495</v>
      </c>
      <c r="J33" s="62">
        <v>44197</v>
      </c>
      <c r="K33" s="62">
        <v>44561</v>
      </c>
      <c r="L33" s="64" t="s">
        <v>129</v>
      </c>
      <c r="M33" s="92"/>
      <c r="N33" s="122">
        <f t="shared" si="4"/>
        <v>0</v>
      </c>
      <c r="O33" s="123" t="str">
        <f t="shared" si="5"/>
        <v>DEFICIENTE</v>
      </c>
    </row>
    <row r="34" spans="2:15" s="33" customFormat="1" ht="28.5" x14ac:dyDescent="0.25">
      <c r="B34" s="491"/>
      <c r="C34" s="393"/>
      <c r="D34" s="449"/>
      <c r="E34" s="356"/>
      <c r="F34" s="87" t="s">
        <v>494</v>
      </c>
      <c r="G34" s="64" t="s">
        <v>699</v>
      </c>
      <c r="H34" s="64" t="s">
        <v>492</v>
      </c>
      <c r="I34" s="64" t="s">
        <v>481</v>
      </c>
      <c r="J34" s="62">
        <v>44197</v>
      </c>
      <c r="K34" s="62">
        <v>44561</v>
      </c>
      <c r="L34" s="67">
        <v>6</v>
      </c>
      <c r="M34" s="92"/>
      <c r="N34" s="122">
        <f t="shared" si="4"/>
        <v>0</v>
      </c>
      <c r="O34" s="123" t="str">
        <f t="shared" si="5"/>
        <v>DEFICIENTE</v>
      </c>
    </row>
    <row r="35" spans="2:15" s="33" customFormat="1" ht="28.5" x14ac:dyDescent="0.25">
      <c r="B35" s="491"/>
      <c r="C35" s="393"/>
      <c r="D35" s="449"/>
      <c r="E35" s="356"/>
      <c r="F35" s="87" t="s">
        <v>493</v>
      </c>
      <c r="G35" s="64" t="s">
        <v>700</v>
      </c>
      <c r="H35" s="64" t="s">
        <v>492</v>
      </c>
      <c r="I35" s="64" t="s">
        <v>491</v>
      </c>
      <c r="J35" s="62">
        <v>44197</v>
      </c>
      <c r="K35" s="62">
        <v>44561</v>
      </c>
      <c r="L35" s="64" t="s">
        <v>129</v>
      </c>
      <c r="M35" s="92"/>
      <c r="N35" s="122">
        <f t="shared" si="4"/>
        <v>0</v>
      </c>
      <c r="O35" s="123" t="str">
        <f t="shared" si="5"/>
        <v>DEFICIENTE</v>
      </c>
    </row>
    <row r="36" spans="2:15" s="33" customFormat="1" ht="28.5" x14ac:dyDescent="0.25">
      <c r="B36" s="491"/>
      <c r="C36" s="393"/>
      <c r="D36" s="449"/>
      <c r="E36" s="356" t="s">
        <v>490</v>
      </c>
      <c r="F36" s="87" t="s">
        <v>489</v>
      </c>
      <c r="G36" s="64" t="s">
        <v>701</v>
      </c>
      <c r="H36" s="64" t="s">
        <v>486</v>
      </c>
      <c r="I36" s="64" t="s">
        <v>488</v>
      </c>
      <c r="J36" s="62">
        <v>44197</v>
      </c>
      <c r="K36" s="62">
        <v>44561</v>
      </c>
      <c r="L36" s="64" t="s">
        <v>129</v>
      </c>
      <c r="M36" s="92"/>
      <c r="N36" s="122">
        <f t="shared" si="4"/>
        <v>0</v>
      </c>
      <c r="O36" s="123" t="str">
        <f t="shared" si="5"/>
        <v>DEFICIENTE</v>
      </c>
    </row>
    <row r="37" spans="2:15" s="33" customFormat="1" ht="28.5" x14ac:dyDescent="0.25">
      <c r="B37" s="491"/>
      <c r="C37" s="393"/>
      <c r="D37" s="449"/>
      <c r="E37" s="356"/>
      <c r="F37" s="87" t="s">
        <v>706</v>
      </c>
      <c r="G37" s="64" t="s">
        <v>702</v>
      </c>
      <c r="H37" s="64" t="s">
        <v>486</v>
      </c>
      <c r="I37" s="64" t="s">
        <v>481</v>
      </c>
      <c r="J37" s="62">
        <v>44197</v>
      </c>
      <c r="K37" s="62">
        <v>44561</v>
      </c>
      <c r="L37" s="88">
        <v>4</v>
      </c>
      <c r="M37" s="92"/>
      <c r="N37" s="122">
        <f t="shared" si="4"/>
        <v>0</v>
      </c>
      <c r="O37" s="123" t="str">
        <f t="shared" si="5"/>
        <v>DEFICIENTE</v>
      </c>
    </row>
    <row r="38" spans="2:15" s="33" customFormat="1" ht="28.5" x14ac:dyDescent="0.25">
      <c r="B38" s="491"/>
      <c r="C38" s="393"/>
      <c r="D38" s="449"/>
      <c r="E38" s="356"/>
      <c r="F38" s="87" t="s">
        <v>705</v>
      </c>
      <c r="G38" s="106" t="s">
        <v>703</v>
      </c>
      <c r="H38" s="64" t="s">
        <v>486</v>
      </c>
      <c r="I38" s="64" t="s">
        <v>704</v>
      </c>
      <c r="J38" s="62">
        <v>44197</v>
      </c>
      <c r="K38" s="62">
        <v>44561</v>
      </c>
      <c r="L38" s="64" t="s">
        <v>129</v>
      </c>
      <c r="M38" s="92"/>
      <c r="N38" s="122" t="e">
        <f t="shared" si="4"/>
        <v>#VALUE!</v>
      </c>
      <c r="O38" s="123" t="e">
        <f t="shared" si="5"/>
        <v>#VALUE!</v>
      </c>
    </row>
    <row r="39" spans="2:15" s="33" customFormat="1" ht="28.5" x14ac:dyDescent="0.25">
      <c r="B39" s="491"/>
      <c r="C39" s="393"/>
      <c r="D39" s="449"/>
      <c r="E39" s="356"/>
      <c r="F39" s="87" t="s">
        <v>487</v>
      </c>
      <c r="G39" s="64" t="s">
        <v>697</v>
      </c>
      <c r="H39" s="64" t="s">
        <v>486</v>
      </c>
      <c r="I39" s="64" t="s">
        <v>485</v>
      </c>
      <c r="J39" s="62">
        <v>44197</v>
      </c>
      <c r="K39" s="62">
        <v>44561</v>
      </c>
      <c r="L39" s="67">
        <v>1</v>
      </c>
      <c r="M39" s="92"/>
      <c r="N39" s="122">
        <f t="shared" si="4"/>
        <v>0</v>
      </c>
      <c r="O39" s="123" t="str">
        <f t="shared" si="5"/>
        <v>DEFICIENTE</v>
      </c>
    </row>
    <row r="40" spans="2:15" s="33" customFormat="1" ht="147" customHeight="1" x14ac:dyDescent="0.25">
      <c r="B40" s="262">
        <v>3</v>
      </c>
      <c r="C40" s="263" t="s">
        <v>108</v>
      </c>
      <c r="D40" s="243" t="s">
        <v>118</v>
      </c>
      <c r="E40" s="171" t="s">
        <v>113</v>
      </c>
      <c r="F40" s="80" t="s">
        <v>114</v>
      </c>
      <c r="G40" s="106" t="s">
        <v>115</v>
      </c>
      <c r="H40" s="64" t="s">
        <v>478</v>
      </c>
      <c r="I40" s="106" t="s">
        <v>116</v>
      </c>
      <c r="J40" s="62">
        <v>44197</v>
      </c>
      <c r="K40" s="62">
        <v>44561</v>
      </c>
      <c r="L40" s="64" t="s">
        <v>129</v>
      </c>
      <c r="M40" s="92"/>
      <c r="N40" s="122" t="e">
        <f>+M40/#REF!</f>
        <v>#REF!</v>
      </c>
      <c r="O40" s="123" t="e">
        <f t="shared" si="5"/>
        <v>#REF!</v>
      </c>
    </row>
    <row r="41" spans="2:15" s="33" customFormat="1" ht="12.75" x14ac:dyDescent="0.25">
      <c r="G41" s="35"/>
      <c r="H41" s="35"/>
      <c r="I41" s="35"/>
      <c r="L41" s="34"/>
    </row>
  </sheetData>
  <mergeCells count="34">
    <mergeCell ref="B29:B39"/>
    <mergeCell ref="D29:D30"/>
    <mergeCell ref="E29:E30"/>
    <mergeCell ref="D17:D20"/>
    <mergeCell ref="C29:C39"/>
    <mergeCell ref="D33:D39"/>
    <mergeCell ref="E33:E35"/>
    <mergeCell ref="E36:E39"/>
    <mergeCell ref="D31:D32"/>
    <mergeCell ref="E31:E32"/>
    <mergeCell ref="D21:D28"/>
    <mergeCell ref="E24:E27"/>
    <mergeCell ref="C10:C28"/>
    <mergeCell ref="D10:D15"/>
    <mergeCell ref="G8:G9"/>
    <mergeCell ref="B6:L6"/>
    <mergeCell ref="B10:B28"/>
    <mergeCell ref="E18:E19"/>
    <mergeCell ref="E11:E13"/>
    <mergeCell ref="E14:E15"/>
    <mergeCell ref="E8:E9"/>
    <mergeCell ref="F8:F9"/>
    <mergeCell ref="B2:O2"/>
    <mergeCell ref="B3:O3"/>
    <mergeCell ref="M8:O8"/>
    <mergeCell ref="B4:O4"/>
    <mergeCell ref="L8:L9"/>
    <mergeCell ref="H8:H9"/>
    <mergeCell ref="I8:I9"/>
    <mergeCell ref="J8:K8"/>
    <mergeCell ref="D5:G5"/>
    <mergeCell ref="B8:B9"/>
    <mergeCell ref="C8:C9"/>
    <mergeCell ref="D8:D9"/>
  </mergeCells>
  <conditionalFormatting sqref="O10:O40">
    <cfRule type="containsText" dxfId="71" priority="32" operator="containsText" text="BUENO">
      <formula>NOT(ISERROR(SEARCH("BUENO",O10)))</formula>
    </cfRule>
    <cfRule type="containsText" dxfId="70" priority="33" operator="containsText" text="ACEPTABLE">
      <formula>NOT(ISERROR(SEARCH("ACEPTABLE",O10)))</formula>
    </cfRule>
    <cfRule type="containsText" dxfId="69" priority="34" operator="containsText" text="DEFICIENTE">
      <formula>NOT(ISERROR(SEARCH("DEFICIENTE",O10)))</formula>
    </cfRule>
    <cfRule type="cellIs" dxfId="68" priority="35" stopIfTrue="1" operator="between">
      <formula>1.00000001</formula>
      <formula>1.5</formula>
    </cfRule>
    <cfRule type="cellIs" dxfId="67" priority="36" stopIfTrue="1" operator="greaterThan">
      <formula>1.5</formula>
    </cfRule>
  </conditionalFormatting>
  <conditionalFormatting sqref="O10:O40">
    <cfRule type="expression" dxfId="66" priority="31" stopIfTrue="1">
      <formula>O10="FALTA DATO"</formula>
    </cfRule>
  </conditionalFormatting>
  <conditionalFormatting sqref="O10:O40">
    <cfRule type="expression" dxfId="65" priority="30" stopIfTrue="1">
      <formula>O10="NO INICIADA"</formula>
    </cfRule>
  </conditionalFormatting>
  <conditionalFormatting sqref="O10:O40">
    <cfRule type="expression" dxfId="64" priority="27" stopIfTrue="1">
      <formula>O10="GESTION NORMAL"</formula>
    </cfRule>
    <cfRule type="expression" dxfId="63" priority="28" stopIfTrue="1">
      <formula>#REF!="TERMINADA"</formula>
    </cfRule>
    <cfRule type="expression" dxfId="62" priority="29" stopIfTrue="1">
      <formula>O10="ATRASADA"</formula>
    </cfRule>
  </conditionalFormatting>
  <conditionalFormatting sqref="O10:O40">
    <cfRule type="containsText" dxfId="61" priority="22" operator="containsText" text="CUMPLIDA">
      <formula>NOT(ISERROR(SEARCH("CUMPLIDA",O10)))</formula>
    </cfRule>
    <cfRule type="containsText" dxfId="60" priority="23" operator="containsText" text="GESTION NORMAL">
      <formula>NOT(ISERROR(SEARCH("GESTION NORMAL",O10)))</formula>
    </cfRule>
    <cfRule type="containsText" dxfId="59" priority="24" operator="containsText" text="ATRASADA">
      <formula>NOT(ISERROR(SEARCH("ATRASADA",O10)))</formula>
    </cfRule>
    <cfRule type="containsText" dxfId="58" priority="25" operator="containsText" text="NO INICIADA">
      <formula>NOT(ISERROR(SEARCH("NO INICIADA",O10)))</formula>
    </cfRule>
    <cfRule type="containsText" dxfId="57" priority="26" operator="containsText" text="NO PROGRAMADA">
      <formula>NOT(ISERROR(SEARCH("NO PROGRAMADA",O10)))</formula>
    </cfRule>
  </conditionalFormatting>
  <conditionalFormatting sqref="O10:O40">
    <cfRule type="containsText" dxfId="56" priority="19" operator="containsText" text="GESTION NORMAL">
      <formula>NOT(ISERROR(SEARCH("GESTION NORMAL",O10)))</formula>
    </cfRule>
    <cfRule type="containsText" dxfId="55" priority="20" operator="containsText" text="NO INICIADO">
      <formula>NOT(ISERROR(SEARCH("NO INICIADO",O10)))</formula>
    </cfRule>
    <cfRule type="containsText" dxfId="54" priority="21" operator="containsText" text="NO PROGRAMADO">
      <formula>NOT(ISERROR(SEARCH("NO PROGRAMADO",O10)))</formula>
    </cfRule>
  </conditionalFormatting>
  <pageMargins left="0.7" right="0.7" top="0.75" bottom="0.75" header="0.3" footer="0.3"/>
  <pageSetup scale="30" orientation="portrait" horizontalDpi="4294967292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PLANEACION </vt:lpstr>
      <vt:lpstr>S GENERAL</vt:lpstr>
      <vt:lpstr>HACIENDA</vt:lpstr>
      <vt:lpstr>CONTROL INTERNO</vt:lpstr>
      <vt:lpstr>CULTURA</vt:lpstr>
      <vt:lpstr>DEPORTES</vt:lpstr>
      <vt:lpstr>SALUD</vt:lpstr>
      <vt:lpstr>DESPACHO</vt:lpstr>
      <vt:lpstr>P SOCIALES</vt:lpstr>
      <vt:lpstr>TALENTO HUMANO</vt:lpstr>
      <vt:lpstr>SISBEN</vt:lpstr>
      <vt:lpstr>'PLANEACION '!Área_de_impresión</vt:lpstr>
      <vt:lpstr>'CONTROL INTERNO'!Títulos_a_imprimir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´www.elretorno.guaviare.gov.co</cp:keywords>
  <cp:lastModifiedBy/>
  <dcterms:created xsi:type="dcterms:W3CDTF">2006-09-16T00:00:00Z</dcterms:created>
  <dcterms:modified xsi:type="dcterms:W3CDTF">2022-03-02T21:20:37Z</dcterms:modified>
</cp:coreProperties>
</file>