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" activeTab="1"/>
  </bookViews>
  <sheets>
    <sheet name="no me imprimas" sheetId="1" r:id="rId1"/>
    <sheet name="poai 2012" sheetId="2" r:id="rId2"/>
  </sheets>
  <definedNames/>
  <calcPr fullCalcOnLoad="1"/>
</workbook>
</file>

<file path=xl/sharedStrings.xml><?xml version="1.0" encoding="utf-8"?>
<sst xmlns="http://schemas.openxmlformats.org/spreadsheetml/2006/main" count="692" uniqueCount="256">
  <si>
    <t>REPUBLICA DE COLOMBIA</t>
  </si>
  <si>
    <t>DEPARTAMENTO DE SUCRE</t>
  </si>
  <si>
    <t>MUNICIPIO DE SAN MARCOS</t>
  </si>
  <si>
    <t>ALCALDIA MUNICIPAL</t>
  </si>
  <si>
    <t>PLAN OPERATIVO ANUAL DE INVERSIONES -POAI - VIGENCIA 2012</t>
  </si>
  <si>
    <t xml:space="preserve">PROGRMA </t>
  </si>
  <si>
    <t xml:space="preserve">CONCEPTO </t>
  </si>
  <si>
    <t xml:space="preserve">APROPIACION INICIAL </t>
  </si>
  <si>
    <t>3</t>
  </si>
  <si>
    <t/>
  </si>
  <si>
    <t>GASTOS DE INVERSION</t>
  </si>
  <si>
    <t>31</t>
  </si>
  <si>
    <t>RECURSO SISTEMA GENERAL DE PARTICIPACION</t>
  </si>
  <si>
    <t>3101</t>
  </si>
  <si>
    <t>SGP EDUCACION</t>
  </si>
  <si>
    <t>310101</t>
  </si>
  <si>
    <t>MEJORAMIENTO DE LA CALIDAD Y COBERTURA E</t>
  </si>
  <si>
    <t>31010101</t>
  </si>
  <si>
    <t>01</t>
  </si>
  <si>
    <t>Constru, ampliac y adecuac de infrae edu</t>
  </si>
  <si>
    <t>02</t>
  </si>
  <si>
    <t>Mantenimiento de Infraest.Educativas</t>
  </si>
  <si>
    <t>31010102</t>
  </si>
  <si>
    <t>Dotacion de material didactico, textos,</t>
  </si>
  <si>
    <t>Dotacion de equipos, Mobiliario y manten</t>
  </si>
  <si>
    <t>03</t>
  </si>
  <si>
    <t>Compra de combustible y repuestos a las</t>
  </si>
  <si>
    <t>04</t>
  </si>
  <si>
    <t>Pago de servicios publicos de las Inst E</t>
  </si>
  <si>
    <t>05</t>
  </si>
  <si>
    <t>Transporte escolar y/o adquisicion de ve</t>
  </si>
  <si>
    <t>31010103</t>
  </si>
  <si>
    <t>Capacitacion, apoyo y servicios a Person</t>
  </si>
  <si>
    <t>Para Evaluar y Promoveer la calidad educ</t>
  </si>
  <si>
    <t>Aporte Foro Educativo Municipal</t>
  </si>
  <si>
    <t>31010104</t>
  </si>
  <si>
    <t>Calidad matricula inicial ninos entre 5</t>
  </si>
  <si>
    <t>3102</t>
  </si>
  <si>
    <t>SGP ALIMENTACION ESCOLAR</t>
  </si>
  <si>
    <t>310201</t>
  </si>
  <si>
    <t>FORTALECIMINTO DEL TEJIDO SOCIAL</t>
  </si>
  <si>
    <t>31020101</t>
  </si>
  <si>
    <t>Contratos con terceros para servicios Al</t>
  </si>
  <si>
    <t>3103</t>
  </si>
  <si>
    <t>SGP SALUD</t>
  </si>
  <si>
    <t>310301</t>
  </si>
  <si>
    <t>31030101</t>
  </si>
  <si>
    <t>Afiliacion Regimen Subsidiado - continui</t>
  </si>
  <si>
    <t>Interventoria del Regimen subsidiado 0.4</t>
  </si>
  <si>
    <t>31030102</t>
  </si>
  <si>
    <t>Programa de Salud Publica</t>
  </si>
  <si>
    <t>31030103</t>
  </si>
  <si>
    <t>Prestacion de Serv, Pob, no afiliada vin</t>
  </si>
  <si>
    <t>Aportes Patronales</t>
  </si>
  <si>
    <t>3104</t>
  </si>
  <si>
    <t>SGP AGUA POTABLE Y SANEAMIENTO BASICO</t>
  </si>
  <si>
    <t>310401</t>
  </si>
  <si>
    <t>GESTION DEL HABITAT Y LA CIUDAD</t>
  </si>
  <si>
    <t>31040101</t>
  </si>
  <si>
    <t>Plan Departamental de Aguas</t>
  </si>
  <si>
    <t>Subsidios servicio de acueducto y alcant</t>
  </si>
  <si>
    <t>Preinversion en disenos, estudios e inte</t>
  </si>
  <si>
    <t>31040102</t>
  </si>
  <si>
    <t>Const, ampli, optim, y mej de los sist y</t>
  </si>
  <si>
    <t>31040103</t>
  </si>
  <si>
    <t>Subsidio servicio de aseo</t>
  </si>
  <si>
    <t>3105</t>
  </si>
  <si>
    <t>S.G.P DEPORTE Y RECREACION</t>
  </si>
  <si>
    <t>310501</t>
  </si>
  <si>
    <t>MEJORAMIENTO DE LA CALIDAD Y COB EN REC</t>
  </si>
  <si>
    <t>31050101</t>
  </si>
  <si>
    <t>Fomento, Desarrollo y Practica del Depor</t>
  </si>
  <si>
    <t>3106</t>
  </si>
  <si>
    <t>S.G.P SECTOR CULTURA</t>
  </si>
  <si>
    <t>310601</t>
  </si>
  <si>
    <t>31060101</t>
  </si>
  <si>
    <t>Fomento, apoyo difusion de eventos y exp</t>
  </si>
  <si>
    <t>Formacion. capacitacion e investigacion</t>
  </si>
  <si>
    <t>31060102</t>
  </si>
  <si>
    <t>Dotacion de La  Infraestructura artistic</t>
  </si>
  <si>
    <t>3107</t>
  </si>
  <si>
    <t>S.G.P OTROS SECTORES</t>
  </si>
  <si>
    <t>310701</t>
  </si>
  <si>
    <t>S.G.P FORSOZA INVERSION</t>
  </si>
  <si>
    <t>31070101</t>
  </si>
  <si>
    <t>Deficit Fiscal</t>
  </si>
  <si>
    <t>31070103</t>
  </si>
  <si>
    <t>Montaje, dotacion y mantenimiento de gra</t>
  </si>
  <si>
    <t>Prog y proy de asist tec direct rural</t>
  </si>
  <si>
    <t>Desarrollo de programas y proyectos prod</t>
  </si>
  <si>
    <t>Pago personal tecnico vinc al serv de as</t>
  </si>
  <si>
    <t>31070104</t>
  </si>
  <si>
    <t>Programas de capacitacion, asesoria y as</t>
  </si>
  <si>
    <t>31070105</t>
  </si>
  <si>
    <t>Planes y proyectos de construc de vivien</t>
  </si>
  <si>
    <t>31070107</t>
  </si>
  <si>
    <t>Suministro de Combustible</t>
  </si>
  <si>
    <t>Pago de Operarios y ayudantes red vial</t>
  </si>
  <si>
    <t>31070108</t>
  </si>
  <si>
    <t>Proteccion integral a la infancia y adol</t>
  </si>
  <si>
    <t>Atencion y apoyo ala poblacion con disca</t>
  </si>
  <si>
    <t>Para atencion integral a la poblacion de</t>
  </si>
  <si>
    <t>Para financiar programas familias en acc</t>
  </si>
  <si>
    <t>31070109</t>
  </si>
  <si>
    <t>Pago de Intereses</t>
  </si>
  <si>
    <t>Amortizacion de capital</t>
  </si>
  <si>
    <t>3108</t>
  </si>
  <si>
    <t>FONDO DE PENSIONES</t>
  </si>
  <si>
    <t>310801</t>
  </si>
  <si>
    <t>FONDO DE PENSIONES TERRITORIALES</t>
  </si>
  <si>
    <t>31080101</t>
  </si>
  <si>
    <t>Pago al FONPET  (Sin Situacion de Fondo)</t>
  </si>
  <si>
    <t>32</t>
  </si>
  <si>
    <t>AGENCIA NACIONAL DE HIDROCARBUROS</t>
  </si>
  <si>
    <t>3201</t>
  </si>
  <si>
    <t>RECURSOS DE REGALIAS</t>
  </si>
  <si>
    <t>320101</t>
  </si>
  <si>
    <t>TRANSPORTE DE HIDROCARBUROS</t>
  </si>
  <si>
    <t>32010101</t>
  </si>
  <si>
    <t>Construc. de Infraestructura educativa</t>
  </si>
  <si>
    <t>Mantenimiento de infraestructuras educat</t>
  </si>
  <si>
    <t>Dotacion de equipos, mobiliarios y mante</t>
  </si>
  <si>
    <t>Dotacion de material didactico, tex cana</t>
  </si>
  <si>
    <t>Pago de conductores de busetas escolares</t>
  </si>
  <si>
    <t>32010102</t>
  </si>
  <si>
    <t>Afiliacion Regimen Subsidiado</t>
  </si>
  <si>
    <t>Prevencion y Control de enfermedades cro</t>
  </si>
  <si>
    <t>32010103</t>
  </si>
  <si>
    <t>Programas de nutricion y seguridad alime</t>
  </si>
  <si>
    <t>32010104</t>
  </si>
  <si>
    <t>Construccion ampliacion, optim y mejoram</t>
  </si>
  <si>
    <t>Mantenimiento, construccion y limpieza d</t>
  </si>
  <si>
    <t>Const unid sanit basicas let o pozos set</t>
  </si>
  <si>
    <t>Alcanta recolecc de residuos liquidos po</t>
  </si>
  <si>
    <t>32010105</t>
  </si>
  <si>
    <t>Mantenimiento Terraplenes control inunda</t>
  </si>
  <si>
    <t>Para Reforestacion y compra de plantulas</t>
  </si>
  <si>
    <t>Limpieza y Canalizacion de arroyos cabec</t>
  </si>
  <si>
    <t>32010106</t>
  </si>
  <si>
    <t>Const, adeuc, y manteni de infra de serv</t>
  </si>
  <si>
    <t>32010107</t>
  </si>
  <si>
    <t>Cofinanciacion o construccion y manteni</t>
  </si>
  <si>
    <t>32010108</t>
  </si>
  <si>
    <t>Para financiar programa de accion social</t>
  </si>
  <si>
    <t>32010109</t>
  </si>
  <si>
    <t>Interventoria tecnica de proyecto</t>
  </si>
  <si>
    <t>32010110</t>
  </si>
  <si>
    <t>32010111</t>
  </si>
  <si>
    <t>Prevenir y atender los desastres de la j</t>
  </si>
  <si>
    <t>Adecuar las areas urbanas y rurales de a</t>
  </si>
  <si>
    <t>32010112</t>
  </si>
  <si>
    <t>Constr amp y mant plazas pub, cement, ma</t>
  </si>
  <si>
    <t>33</t>
  </si>
  <si>
    <t>RECUROS FOSYGA</t>
  </si>
  <si>
    <t>3301</t>
  </si>
  <si>
    <t>FOSYGA</t>
  </si>
  <si>
    <t>330101</t>
  </si>
  <si>
    <t>33010101</t>
  </si>
  <si>
    <t>Continuidad Regimen Subsidiado</t>
  </si>
  <si>
    <t>34</t>
  </si>
  <si>
    <t>RECURSOS DE PARTICIPACIONES-ETESA</t>
  </si>
  <si>
    <t>3401</t>
  </si>
  <si>
    <t>ETESA</t>
  </si>
  <si>
    <t>340101</t>
  </si>
  <si>
    <t>34010101</t>
  </si>
  <si>
    <t>0.4% interventoria del regimen subsidiad</t>
  </si>
  <si>
    <t>0.2% Superintendencia de Salud</t>
  </si>
  <si>
    <t>Para la Atencion Integral a Grupos Vulne</t>
  </si>
  <si>
    <t>Prestacion de servicios a la poblacion p</t>
  </si>
  <si>
    <t>35</t>
  </si>
  <si>
    <t>OTROS RECURSOS</t>
  </si>
  <si>
    <t>3501</t>
  </si>
  <si>
    <t>CONFAMILIAR</t>
  </si>
  <si>
    <t>350101</t>
  </si>
  <si>
    <t>35010101</t>
  </si>
  <si>
    <t>Continuidad Reg Subsidiado sin sit de fo</t>
  </si>
  <si>
    <t>37</t>
  </si>
  <si>
    <t>INGRESOS CORRIENTES DE LIBRE DESTINACION</t>
  </si>
  <si>
    <t>3701</t>
  </si>
  <si>
    <t>RECURSOS DE LIBRE INVERSION</t>
  </si>
  <si>
    <t>370101</t>
  </si>
  <si>
    <t>LIBRE INVERSION 20%</t>
  </si>
  <si>
    <t>37010101</t>
  </si>
  <si>
    <t>Compra de repuestos y arreglo de maquina</t>
  </si>
  <si>
    <t>37010102</t>
  </si>
  <si>
    <t>Atencion y apoyo a madres - padres cabez</t>
  </si>
  <si>
    <t>Atencion y apoyo a la poblacion reinsert</t>
  </si>
  <si>
    <t>37010103</t>
  </si>
  <si>
    <t>Promocion de asociacion y alian para el</t>
  </si>
  <si>
    <t>37010104</t>
  </si>
  <si>
    <t>Programa de capacitacion en educ no form</t>
  </si>
  <si>
    <t>37010105</t>
  </si>
  <si>
    <t>Elaboracion y actualizacion del PBOT</t>
  </si>
  <si>
    <t>Proc integ evaluc instit y reorga admins</t>
  </si>
  <si>
    <t>Programas de capacitacion y asistencia t</t>
  </si>
  <si>
    <t>08</t>
  </si>
  <si>
    <t>Formulacion y funcionamiento banco proye</t>
  </si>
  <si>
    <t>09</t>
  </si>
  <si>
    <t>Pasivo laboral y prestacional</t>
  </si>
  <si>
    <t>10</t>
  </si>
  <si>
    <t>Deficit fiscal</t>
  </si>
  <si>
    <t>37010106</t>
  </si>
  <si>
    <t>Para financiar procesos de promoc organi</t>
  </si>
  <si>
    <t>37010107</t>
  </si>
  <si>
    <t>Pago de Inspectores de policia</t>
  </si>
  <si>
    <t>Pago de comisarios de familia, medicos p</t>
  </si>
  <si>
    <t xml:space="preserve">ARNULFO MIGUEL ORTEGA LOPEZ                                                    </t>
  </si>
  <si>
    <t>MARLON MARENCO FLOREZ</t>
  </si>
  <si>
    <t>Alcalde Municipal</t>
  </si>
  <si>
    <t>Profesional Universitario (Planeacion</t>
  </si>
  <si>
    <t>Fecha de elaboracion: Abril 2012</t>
  </si>
  <si>
    <t>OPYC -  Alcaldia Municipal</t>
  </si>
  <si>
    <t>Plan Operativo Anual de Inversiones año 2012</t>
  </si>
  <si>
    <t>Alcaldia de San Marcos Sucre</t>
  </si>
  <si>
    <t>Fecha: 01-04-2012</t>
  </si>
  <si>
    <t xml:space="preserve">Departamento de Planeación </t>
  </si>
  <si>
    <t xml:space="preserve">San Marcos </t>
  </si>
  <si>
    <t xml:space="preserve">PLAN DE INVERSIONES POR PROGRAMAS </t>
  </si>
  <si>
    <t xml:space="preserve">SECTOR </t>
  </si>
  <si>
    <t xml:space="preserve">PROYECTOS </t>
  </si>
  <si>
    <t>CODIGO</t>
  </si>
  <si>
    <t>$</t>
  </si>
  <si>
    <t xml:space="preserve">Apropiacion por Sector </t>
  </si>
  <si>
    <t xml:space="preserve">SISTEMA GENERAL DE PARTICIPACION </t>
  </si>
  <si>
    <t xml:space="preserve">EDUCACION </t>
  </si>
  <si>
    <t xml:space="preserve">SALUD </t>
  </si>
  <si>
    <t xml:space="preserve">AGUA POTABLE Y SANEAMIENTO BASICO </t>
  </si>
  <si>
    <t xml:space="preserve">DEPORTE Y RECREACION </t>
  </si>
  <si>
    <t xml:space="preserve">OTROS SECTORES - FORSOZA INVERSION </t>
  </si>
  <si>
    <t xml:space="preserve">SANEAMIENTO AMBIENTAL </t>
  </si>
  <si>
    <t xml:space="preserve">TRANSPORTE </t>
  </si>
  <si>
    <t xml:space="preserve">ACCION SOCIAL </t>
  </si>
  <si>
    <t xml:space="preserve">INTERVENTORIA TECNICA DE PROYECTOS </t>
  </si>
  <si>
    <t xml:space="preserve">PREVENCION Y ATENCION DE DESASTRES </t>
  </si>
  <si>
    <t xml:space="preserve">ATENCION A GRUPOS VULNERABLES </t>
  </si>
  <si>
    <t xml:space="preserve">PROMOCION DEL DESARROLLO </t>
  </si>
  <si>
    <t>ED, FORMAL NO FORMAL Y SUPERIOR</t>
  </si>
  <si>
    <t xml:space="preserve">FORTALECIMIENTO INSTITUCIONAL </t>
  </si>
  <si>
    <t xml:space="preserve">DESARROLLO COMUNITARIO </t>
  </si>
  <si>
    <t xml:space="preserve">SECTOR JUSTICIA </t>
  </si>
  <si>
    <t>Profesional Universitario (Planeación)</t>
  </si>
  <si>
    <r>
      <rPr>
        <i/>
        <sz val="7"/>
        <rFont val="Times New Roman"/>
        <family val="1"/>
      </rPr>
      <t>OBJETIVO GENERAL</t>
    </r>
    <r>
      <rPr>
        <i/>
        <sz val="8"/>
        <rFont val="Times New Roman"/>
        <family val="1"/>
      </rPr>
      <t>: Impulsar un gobierno municipal eficiente y ansparente que garantice el cumplimiento constitucional, el estatuto organico de presupuesto y el decreto 111 de 1996, utilizando como instrumentos de gestion el Plan Operativo Anual de Inversión</t>
    </r>
  </si>
  <si>
    <t xml:space="preserve">PLAN DE INVERSION POR PROGRAMAS SECTORIALES Y FUENTES DE FINANCIACION </t>
  </si>
  <si>
    <t xml:space="preserve">FUENTES DE FINANCIACION </t>
  </si>
  <si>
    <t xml:space="preserve">REGALIAS </t>
  </si>
  <si>
    <t xml:space="preserve">RECURSOS FOSYGA </t>
  </si>
  <si>
    <t xml:space="preserve">RECURSOS ETESA </t>
  </si>
  <si>
    <t xml:space="preserve">OTROS RECURSOS CONFAMILIAR </t>
  </si>
  <si>
    <t>ALIMENTACION ESCALAR</t>
  </si>
  <si>
    <t>CULTURA</t>
  </si>
  <si>
    <t>PRIMERA INFANCIA</t>
  </si>
  <si>
    <t>ELECTRIFICACION</t>
  </si>
  <si>
    <t>RECURSOS DE LIBRE DESTINACIÓN</t>
  </si>
  <si>
    <t>SERVICIO DE LA DEUDA</t>
  </si>
  <si>
    <t>EQUIPAMENTO MUNICIPAL</t>
  </si>
  <si>
    <t>ORIGINAL FIRMADO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</si>
</sst>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b/>
      <i/>
      <sz val="9"/>
      <name val="Times New Roman"/>
      <family val="1"/>
    </font>
    <font>
      <b/>
      <i/>
      <sz val="9"/>
      <name val="Tahoma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i/>
      <sz val="6"/>
      <color indexed="8"/>
      <name val="Calibri"/>
      <family val="0"/>
    </font>
    <font>
      <b/>
      <i/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13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/>
    </xf>
    <xf numFmtId="4" fontId="2" fillId="35" borderId="15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0" xfId="0" applyNumberFormat="1" applyFont="1" applyFill="1" applyBorder="1" applyAlignment="1">
      <alignment horizontal="righ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51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right" vertical="center"/>
    </xf>
    <xf numFmtId="4" fontId="2" fillId="34" borderId="26" xfId="0" applyNumberFormat="1" applyFont="1" applyFill="1" applyBorder="1" applyAlignment="1">
      <alignment horizontal="right" vertical="center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26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" fontId="2" fillId="35" borderId="30" xfId="0" applyNumberFormat="1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justify" wrapText="1"/>
    </xf>
    <xf numFmtId="49" fontId="10" fillId="0" borderId="16" xfId="0" applyNumberFormat="1" applyFont="1" applyBorder="1" applyAlignment="1">
      <alignment horizontal="center" vertical="justify" wrapText="1"/>
    </xf>
    <xf numFmtId="4" fontId="2" fillId="34" borderId="31" xfId="0" applyNumberFormat="1" applyFont="1" applyFill="1" applyBorder="1" applyAlignment="1">
      <alignment horizontal="right" vertical="center"/>
    </xf>
    <xf numFmtId="4" fontId="2" fillId="34" borderId="32" xfId="0" applyNumberFormat="1" applyFont="1" applyFill="1" applyBorder="1" applyAlignment="1">
      <alignment horizontal="right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right" vertical="center"/>
    </xf>
    <xf numFmtId="4" fontId="2" fillId="34" borderId="27" xfId="0" applyNumberFormat="1" applyFont="1" applyFill="1" applyBorder="1" applyAlignment="1">
      <alignment horizontal="right" vertical="center"/>
    </xf>
    <xf numFmtId="4" fontId="2" fillId="34" borderId="22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right" vertical="center"/>
    </xf>
    <xf numFmtId="4" fontId="2" fillId="35" borderId="22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" fontId="2" fillId="34" borderId="27" xfId="0" applyNumberFormat="1" applyFont="1" applyFill="1" applyBorder="1" applyAlignment="1">
      <alignment horizontal="right" vertical="center" wrapText="1"/>
    </xf>
    <xf numFmtId="4" fontId="2" fillId="34" borderId="22" xfId="0" applyNumberFormat="1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4" fontId="2" fillId="35" borderId="27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2" fillId="0" borderId="23" xfId="0" applyFont="1" applyBorder="1" applyAlignment="1">
      <alignment horizontal="justify" vertical="justify" wrapText="1"/>
    </xf>
    <xf numFmtId="0" fontId="8" fillId="0" borderId="24" xfId="0" applyFont="1" applyBorder="1" applyAlignment="1">
      <alignment horizontal="justify" vertical="justify" wrapText="1"/>
    </xf>
    <xf numFmtId="0" fontId="8" fillId="0" borderId="28" xfId="0" applyFont="1" applyBorder="1" applyAlignment="1">
      <alignment horizontal="justify" vertical="justify" wrapText="1"/>
    </xf>
    <xf numFmtId="0" fontId="8" fillId="0" borderId="29" xfId="0" applyFont="1" applyBorder="1" applyAlignment="1">
      <alignment horizontal="justify" vertical="justify" wrapText="1"/>
    </xf>
    <xf numFmtId="0" fontId="8" fillId="0" borderId="17" xfId="0" applyFont="1" applyBorder="1" applyAlignment="1">
      <alignment horizontal="justify" vertical="justify" wrapText="1"/>
    </xf>
    <xf numFmtId="0" fontId="8" fillId="0" borderId="19" xfId="0" applyFont="1" applyBorder="1" applyAlignment="1">
      <alignment horizontal="justify" vertical="justify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38100</xdr:rowOff>
    </xdr:from>
    <xdr:to>
      <xdr:col>2</xdr:col>
      <xdr:colOff>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61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1809750</xdr:colOff>
      <xdr:row>2</xdr:row>
      <xdr:rowOff>28575</xdr:rowOff>
    </xdr:from>
    <xdr:to>
      <xdr:col>3</xdr:col>
      <xdr:colOff>2228850</xdr:colOff>
      <xdr:row>2</xdr:row>
      <xdr:rowOff>323850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52425"/>
          <a:ext cx="4191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2</xdr:col>
      <xdr:colOff>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381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28575</xdr:rowOff>
    </xdr:from>
    <xdr:to>
      <xdr:col>1</xdr:col>
      <xdr:colOff>962025</xdr:colOff>
      <xdr:row>1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8575"/>
          <a:ext cx="6191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57150</xdr:rowOff>
    </xdr:from>
    <xdr:to>
      <xdr:col>1</xdr:col>
      <xdr:colOff>1057275</xdr:colOff>
      <xdr:row>3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038225" y="495300"/>
          <a:ext cx="914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1" u="none" baseline="0">
              <a:solidFill>
                <a:srgbClr val="000000"/>
              </a:solidFill>
            </a:rPr>
            <a:t>Alcaldía de San Marcos </a:t>
          </a:r>
        </a:p>
      </xdr:txBody>
    </xdr:sp>
    <xdr:clientData/>
  </xdr:twoCellAnchor>
  <xdr:twoCellAnchor>
    <xdr:from>
      <xdr:col>1</xdr:col>
      <xdr:colOff>0</xdr:colOff>
      <xdr:row>2</xdr:row>
      <xdr:rowOff>142875</xdr:rowOff>
    </xdr:from>
    <xdr:to>
      <xdr:col>1</xdr:col>
      <xdr:colOff>1171575</xdr:colOff>
      <xdr:row>3</xdr:row>
      <xdr:rowOff>114300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895350" y="581025"/>
          <a:ext cx="1171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Garantía de un buen 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7"/>
  <sheetViews>
    <sheetView zoomScalePageLayoutView="0" workbookViewId="0" topLeftCell="A10">
      <selection activeCell="D44" sqref="D44"/>
    </sheetView>
  </sheetViews>
  <sheetFormatPr defaultColWidth="11.421875" defaultRowHeight="12.75"/>
  <cols>
    <col min="1" max="1" width="15.421875" style="0" customWidth="1"/>
    <col min="2" max="2" width="14.421875" style="0" customWidth="1"/>
    <col min="3" max="3" width="5.00390625" style="0" customWidth="1"/>
    <col min="4" max="4" width="52.421875" style="0" customWidth="1"/>
    <col min="5" max="5" width="27.7109375" style="0" customWidth="1"/>
    <col min="6" max="6" width="24.8515625" style="0" customWidth="1"/>
  </cols>
  <sheetData>
    <row r="1" spans="2:5" ht="12.75">
      <c r="B1" s="5" t="s">
        <v>0</v>
      </c>
      <c r="C1" s="5"/>
      <c r="D1" s="5"/>
      <c r="E1" s="5"/>
    </row>
    <row r="2" spans="2:5" ht="12.75">
      <c r="B2" s="5" t="s">
        <v>1</v>
      </c>
      <c r="C2" s="5"/>
      <c r="D2" s="5"/>
      <c r="E2" s="5"/>
    </row>
    <row r="3" ht="28.5" customHeight="1"/>
    <row r="4" spans="2:5" ht="12.75">
      <c r="B4" s="4" t="s">
        <v>2</v>
      </c>
      <c r="C4" s="4"/>
      <c r="D4" s="4"/>
      <c r="E4" s="4"/>
    </row>
    <row r="5" spans="2:5" ht="12.75">
      <c r="B5" s="4" t="s">
        <v>3</v>
      </c>
      <c r="C5" s="4"/>
      <c r="D5" s="4"/>
      <c r="E5" s="4"/>
    </row>
    <row r="6" ht="14.25" customHeight="1"/>
    <row r="7" spans="2:5" ht="18" customHeight="1">
      <c r="B7" s="15" t="s">
        <v>4</v>
      </c>
      <c r="C7" s="15"/>
      <c r="D7" s="15"/>
      <c r="E7" s="15"/>
    </row>
    <row r="8" ht="7.5" customHeight="1"/>
    <row r="9" spans="2:5" ht="12.75">
      <c r="B9" s="9" t="s">
        <v>5</v>
      </c>
      <c r="C9" s="10"/>
      <c r="D9" s="11" t="s">
        <v>6</v>
      </c>
      <c r="E9" s="6" t="s">
        <v>7</v>
      </c>
    </row>
    <row r="10" spans="2:6" ht="12.75">
      <c r="B10" s="1" t="s">
        <v>8</v>
      </c>
      <c r="C10" s="1" t="s">
        <v>9</v>
      </c>
      <c r="D10" s="1" t="s">
        <v>10</v>
      </c>
      <c r="E10" s="2">
        <v>33329681182</v>
      </c>
      <c r="F10" s="3"/>
    </row>
    <row r="11" spans="2:5" ht="12.75">
      <c r="B11" s="1" t="s">
        <v>11</v>
      </c>
      <c r="C11" s="1" t="s">
        <v>9</v>
      </c>
      <c r="D11" s="1" t="s">
        <v>12</v>
      </c>
      <c r="E11" s="2">
        <v>16598832138</v>
      </c>
    </row>
    <row r="12" spans="2:5" ht="12.75">
      <c r="B12" s="1" t="s">
        <v>13</v>
      </c>
      <c r="C12" s="1" t="s">
        <v>9</v>
      </c>
      <c r="D12" s="1" t="s">
        <v>14</v>
      </c>
      <c r="E12" s="2">
        <v>2015640953</v>
      </c>
    </row>
    <row r="13" spans="2:5" ht="12.75">
      <c r="B13" s="1" t="s">
        <v>15</v>
      </c>
      <c r="C13" s="1" t="s">
        <v>9</v>
      </c>
      <c r="D13" s="1" t="s">
        <v>16</v>
      </c>
      <c r="E13" s="2">
        <v>2015640953</v>
      </c>
    </row>
    <row r="14" spans="2:5" ht="12.75">
      <c r="B14" s="1" t="s">
        <v>17</v>
      </c>
      <c r="C14" s="1" t="s">
        <v>18</v>
      </c>
      <c r="D14" s="1" t="s">
        <v>19</v>
      </c>
      <c r="E14" s="2">
        <v>500000000</v>
      </c>
    </row>
    <row r="15" spans="2:5" ht="12.75">
      <c r="B15" s="1" t="s">
        <v>17</v>
      </c>
      <c r="C15" s="1" t="s">
        <v>20</v>
      </c>
      <c r="D15" s="1" t="s">
        <v>21</v>
      </c>
      <c r="E15" s="2">
        <v>165640953</v>
      </c>
    </row>
    <row r="16" spans="2:5" ht="12.75">
      <c r="B16" s="1" t="s">
        <v>22</v>
      </c>
      <c r="C16" s="1" t="s">
        <v>18</v>
      </c>
      <c r="D16" s="1" t="s">
        <v>23</v>
      </c>
      <c r="E16" s="2">
        <v>150000000</v>
      </c>
    </row>
    <row r="17" spans="2:5" ht="12.75">
      <c r="B17" s="1" t="s">
        <v>22</v>
      </c>
      <c r="C17" s="1" t="s">
        <v>20</v>
      </c>
      <c r="D17" s="1" t="s">
        <v>24</v>
      </c>
      <c r="E17" s="2">
        <v>150000000</v>
      </c>
    </row>
    <row r="18" spans="2:5" ht="12.75">
      <c r="B18" s="1" t="s">
        <v>22</v>
      </c>
      <c r="C18" s="1" t="s">
        <v>25</v>
      </c>
      <c r="D18" s="1" t="s">
        <v>26</v>
      </c>
      <c r="E18" s="2">
        <v>40000000</v>
      </c>
    </row>
    <row r="19" spans="2:5" ht="12.75">
      <c r="B19" s="1" t="s">
        <v>22</v>
      </c>
      <c r="C19" s="1" t="s">
        <v>27</v>
      </c>
      <c r="D19" s="1" t="s">
        <v>28</v>
      </c>
      <c r="E19" s="2">
        <v>170000000</v>
      </c>
    </row>
    <row r="20" spans="2:5" ht="12.75">
      <c r="B20" s="1" t="s">
        <v>22</v>
      </c>
      <c r="C20" s="1" t="s">
        <v>29</v>
      </c>
      <c r="D20" s="1" t="s">
        <v>30</v>
      </c>
      <c r="E20" s="2">
        <v>250000000</v>
      </c>
    </row>
    <row r="21" spans="2:5" ht="12.75">
      <c r="B21" s="1" t="s">
        <v>31</v>
      </c>
      <c r="C21" s="1" t="s">
        <v>18</v>
      </c>
      <c r="D21" s="1" t="s">
        <v>32</v>
      </c>
      <c r="E21" s="2">
        <v>40000000</v>
      </c>
    </row>
    <row r="22" spans="2:5" ht="12.75">
      <c r="B22" s="1" t="s">
        <v>31</v>
      </c>
      <c r="C22" s="1" t="s">
        <v>20</v>
      </c>
      <c r="D22" s="1" t="s">
        <v>33</v>
      </c>
      <c r="E22" s="2">
        <v>10000000</v>
      </c>
    </row>
    <row r="23" spans="2:5" ht="12.75">
      <c r="B23" s="1" t="s">
        <v>31</v>
      </c>
      <c r="C23" s="1" t="s">
        <v>25</v>
      </c>
      <c r="D23" s="1" t="s">
        <v>34</v>
      </c>
      <c r="E23" s="2">
        <v>10000000</v>
      </c>
    </row>
    <row r="24" spans="2:5" ht="12.75">
      <c r="B24" s="1" t="s">
        <v>35</v>
      </c>
      <c r="C24" s="1" t="s">
        <v>18</v>
      </c>
      <c r="D24" s="1" t="s">
        <v>36</v>
      </c>
      <c r="E24" s="2">
        <v>530000000</v>
      </c>
    </row>
    <row r="25" spans="2:5" ht="12.75">
      <c r="B25" s="1" t="s">
        <v>37</v>
      </c>
      <c r="C25" s="1" t="s">
        <v>9</v>
      </c>
      <c r="D25" s="1" t="s">
        <v>38</v>
      </c>
      <c r="E25" s="2">
        <v>355629308</v>
      </c>
    </row>
    <row r="26" spans="2:5" ht="12.75">
      <c r="B26" s="1" t="s">
        <v>39</v>
      </c>
      <c r="C26" s="1" t="s">
        <v>9</v>
      </c>
      <c r="D26" s="1" t="s">
        <v>40</v>
      </c>
      <c r="E26" s="2">
        <v>355629308</v>
      </c>
    </row>
    <row r="27" spans="2:5" ht="12.75">
      <c r="B27" s="1" t="s">
        <v>41</v>
      </c>
      <c r="C27" s="1" t="s">
        <v>18</v>
      </c>
      <c r="D27" s="1" t="s">
        <v>42</v>
      </c>
      <c r="E27" s="2">
        <v>355629308</v>
      </c>
    </row>
    <row r="28" spans="2:5" ht="12.75">
      <c r="B28" s="1" t="s">
        <v>43</v>
      </c>
      <c r="C28" s="1" t="s">
        <v>9</v>
      </c>
      <c r="D28" s="1" t="s">
        <v>44</v>
      </c>
      <c r="E28" s="2">
        <v>11050583949</v>
      </c>
    </row>
    <row r="29" spans="2:5" ht="12.75">
      <c r="B29" s="1" t="s">
        <v>45</v>
      </c>
      <c r="C29" s="1" t="s">
        <v>9</v>
      </c>
      <c r="D29" s="1" t="s">
        <v>16</v>
      </c>
      <c r="E29" s="2">
        <v>11050583949</v>
      </c>
    </row>
    <row r="30" spans="2:5" ht="12.75">
      <c r="B30" s="1" t="s">
        <v>46</v>
      </c>
      <c r="C30" s="1" t="s">
        <v>18</v>
      </c>
      <c r="D30" s="1" t="s">
        <v>47</v>
      </c>
      <c r="E30" s="2">
        <v>10226336595</v>
      </c>
    </row>
    <row r="31" spans="2:5" ht="12.75">
      <c r="B31" s="1" t="s">
        <v>46</v>
      </c>
      <c r="C31" s="1" t="s">
        <v>25</v>
      </c>
      <c r="D31" s="1" t="s">
        <v>48</v>
      </c>
      <c r="E31" s="2">
        <v>10000000</v>
      </c>
    </row>
    <row r="32" spans="2:5" ht="12.75">
      <c r="B32" s="1" t="s">
        <v>49</v>
      </c>
      <c r="C32" s="1" t="s">
        <v>18</v>
      </c>
      <c r="D32" s="1" t="s">
        <v>50</v>
      </c>
      <c r="E32" s="2">
        <v>502710625</v>
      </c>
    </row>
    <row r="33" spans="2:5" ht="12.75">
      <c r="B33" s="1" t="s">
        <v>51</v>
      </c>
      <c r="C33" s="1" t="s">
        <v>18</v>
      </c>
      <c r="D33" s="1" t="s">
        <v>52</v>
      </c>
      <c r="E33" s="2">
        <v>37007783</v>
      </c>
    </row>
    <row r="34" spans="2:5" ht="12.75">
      <c r="B34" s="1" t="s">
        <v>51</v>
      </c>
      <c r="C34" s="1" t="s">
        <v>20</v>
      </c>
      <c r="D34" s="1" t="s">
        <v>53</v>
      </c>
      <c r="E34" s="2">
        <v>274528946</v>
      </c>
    </row>
    <row r="35" spans="2:5" ht="12.75">
      <c r="B35" s="1" t="s">
        <v>54</v>
      </c>
      <c r="C35" s="1" t="s">
        <v>9</v>
      </c>
      <c r="D35" s="1" t="s">
        <v>55</v>
      </c>
      <c r="E35" s="2">
        <v>1744757700</v>
      </c>
    </row>
    <row r="36" spans="2:5" ht="12.75">
      <c r="B36" s="1" t="s">
        <v>56</v>
      </c>
      <c r="C36" s="1" t="s">
        <v>9</v>
      </c>
      <c r="D36" s="1" t="s">
        <v>57</v>
      </c>
      <c r="E36" s="2">
        <v>1744757700</v>
      </c>
    </row>
    <row r="37" spans="2:5" ht="12.75">
      <c r="B37" s="1" t="s">
        <v>58</v>
      </c>
      <c r="C37" s="1" t="s">
        <v>18</v>
      </c>
      <c r="D37" s="1" t="s">
        <v>59</v>
      </c>
      <c r="E37" s="2">
        <v>231741058</v>
      </c>
    </row>
    <row r="38" spans="2:5" ht="12.75">
      <c r="B38" s="1" t="s">
        <v>58</v>
      </c>
      <c r="C38" s="1" t="s">
        <v>20</v>
      </c>
      <c r="D38" s="1" t="s">
        <v>60</v>
      </c>
      <c r="E38" s="2">
        <v>780000000</v>
      </c>
    </row>
    <row r="39" spans="2:5" ht="12.75">
      <c r="B39" s="1" t="s">
        <v>58</v>
      </c>
      <c r="C39" s="1" t="s">
        <v>25</v>
      </c>
      <c r="D39" s="1" t="s">
        <v>61</v>
      </c>
      <c r="E39" s="2">
        <v>22652363</v>
      </c>
    </row>
    <row r="40" spans="2:5" ht="12.75">
      <c r="B40" s="1" t="s">
        <v>62</v>
      </c>
      <c r="C40" s="1" t="s">
        <v>18</v>
      </c>
      <c r="D40" s="1" t="s">
        <v>63</v>
      </c>
      <c r="E40" s="2">
        <v>350364279</v>
      </c>
    </row>
    <row r="41" spans="2:5" ht="12.75">
      <c r="B41" s="1" t="s">
        <v>64</v>
      </c>
      <c r="C41" s="1" t="s">
        <v>20</v>
      </c>
      <c r="D41" s="1" t="s">
        <v>65</v>
      </c>
      <c r="E41" s="2">
        <v>360000000</v>
      </c>
    </row>
    <row r="42" spans="2:5" ht="12.75">
      <c r="B42" s="1" t="s">
        <v>66</v>
      </c>
      <c r="C42" s="1" t="s">
        <v>9</v>
      </c>
      <c r="D42" s="1" t="s">
        <v>67</v>
      </c>
      <c r="E42" s="2">
        <v>109031523</v>
      </c>
    </row>
    <row r="43" spans="2:5" ht="12.75">
      <c r="B43" s="1" t="s">
        <v>68</v>
      </c>
      <c r="C43" s="1" t="s">
        <v>9</v>
      </c>
      <c r="D43" s="1" t="s">
        <v>69</v>
      </c>
      <c r="E43" s="2">
        <v>109031523</v>
      </c>
    </row>
    <row r="44" spans="2:5" ht="12.75">
      <c r="B44" s="1" t="s">
        <v>70</v>
      </c>
      <c r="C44" s="1" t="s">
        <v>18</v>
      </c>
      <c r="D44" s="1" t="s">
        <v>71</v>
      </c>
      <c r="E44" s="2">
        <v>109031523</v>
      </c>
    </row>
    <row r="45" spans="2:5" ht="12.75">
      <c r="B45" s="1" t="s">
        <v>72</v>
      </c>
      <c r="C45" s="1" t="s">
        <v>9</v>
      </c>
      <c r="D45" s="1" t="s">
        <v>73</v>
      </c>
      <c r="E45" s="2">
        <v>81773642</v>
      </c>
    </row>
    <row r="46" spans="2:5" ht="12.75">
      <c r="B46" s="1" t="s">
        <v>74</v>
      </c>
      <c r="C46" s="1" t="s">
        <v>9</v>
      </c>
      <c r="D46" s="1" t="s">
        <v>16</v>
      </c>
      <c r="E46" s="2">
        <v>81773642</v>
      </c>
    </row>
    <row r="47" spans="2:5" ht="12.75">
      <c r="B47" s="1" t="s">
        <v>75</v>
      </c>
      <c r="C47" s="1" t="s">
        <v>18</v>
      </c>
      <c r="D47" s="1" t="s">
        <v>76</v>
      </c>
      <c r="E47" s="2">
        <v>50000000</v>
      </c>
    </row>
    <row r="48" spans="2:5" ht="12.75">
      <c r="B48" s="1" t="s">
        <v>75</v>
      </c>
      <c r="C48" s="1" t="s">
        <v>20</v>
      </c>
      <c r="D48" s="1" t="s">
        <v>77</v>
      </c>
      <c r="E48" s="2">
        <v>15000000</v>
      </c>
    </row>
    <row r="49" spans="2:5" ht="12.75">
      <c r="B49" s="1" t="s">
        <v>78</v>
      </c>
      <c r="C49" s="1" t="s">
        <v>18</v>
      </c>
      <c r="D49" s="1" t="s">
        <v>79</v>
      </c>
      <c r="E49" s="2">
        <v>16773642</v>
      </c>
    </row>
    <row r="50" spans="2:5" ht="12.75">
      <c r="B50" s="1" t="s">
        <v>80</v>
      </c>
      <c r="C50" s="1" t="s">
        <v>9</v>
      </c>
      <c r="D50" s="1" t="s">
        <v>81</v>
      </c>
      <c r="E50" s="2">
        <v>1061278074</v>
      </c>
    </row>
    <row r="51" spans="2:5" ht="12.75">
      <c r="B51" s="1" t="s">
        <v>82</v>
      </c>
      <c r="C51" s="1" t="s">
        <v>9</v>
      </c>
      <c r="D51" s="1" t="s">
        <v>83</v>
      </c>
      <c r="E51" s="2">
        <v>1061278074</v>
      </c>
    </row>
    <row r="52" spans="2:5" ht="12.75">
      <c r="B52" s="1" t="s">
        <v>84</v>
      </c>
      <c r="C52" s="1" t="s">
        <v>29</v>
      </c>
      <c r="D52" s="1" t="s">
        <v>85</v>
      </c>
      <c r="E52" s="2">
        <v>250000000</v>
      </c>
    </row>
    <row r="53" spans="2:5" ht="12.75">
      <c r="B53" s="1" t="s">
        <v>86</v>
      </c>
      <c r="C53" s="1" t="s">
        <v>18</v>
      </c>
      <c r="D53" s="1" t="s">
        <v>87</v>
      </c>
      <c r="E53" s="2">
        <v>30000000</v>
      </c>
    </row>
    <row r="54" spans="2:5" ht="12.75">
      <c r="B54" s="1" t="s">
        <v>86</v>
      </c>
      <c r="C54" s="1" t="s">
        <v>20</v>
      </c>
      <c r="D54" s="1" t="s">
        <v>88</v>
      </c>
      <c r="E54" s="2">
        <v>30000000</v>
      </c>
    </row>
    <row r="55" spans="2:5" ht="12.75">
      <c r="B55" s="1" t="s">
        <v>86</v>
      </c>
      <c r="C55" s="1" t="s">
        <v>25</v>
      </c>
      <c r="D55" s="1" t="s">
        <v>89</v>
      </c>
      <c r="E55" s="2">
        <v>25000000</v>
      </c>
    </row>
    <row r="56" spans="2:5" ht="12.75">
      <c r="B56" s="1" t="s">
        <v>86</v>
      </c>
      <c r="C56" s="1" t="s">
        <v>27</v>
      </c>
      <c r="D56" s="1" t="s">
        <v>90</v>
      </c>
      <c r="E56" s="2">
        <v>150590564</v>
      </c>
    </row>
    <row r="57" spans="2:5" ht="12.75">
      <c r="B57" s="1" t="s">
        <v>91</v>
      </c>
      <c r="C57" s="1" t="s">
        <v>18</v>
      </c>
      <c r="D57" s="1" t="s">
        <v>92</v>
      </c>
      <c r="E57" s="2">
        <v>5000000</v>
      </c>
    </row>
    <row r="58" spans="2:5" ht="12.75">
      <c r="B58" s="1" t="s">
        <v>93</v>
      </c>
      <c r="C58" s="1" t="s">
        <v>18</v>
      </c>
      <c r="D58" s="1" t="s">
        <v>94</v>
      </c>
      <c r="E58" s="2">
        <v>60000000</v>
      </c>
    </row>
    <row r="59" spans="2:5" ht="12.75">
      <c r="B59" s="1" t="s">
        <v>95</v>
      </c>
      <c r="C59" s="1" t="s">
        <v>20</v>
      </c>
      <c r="D59" s="1" t="s">
        <v>96</v>
      </c>
      <c r="E59" s="2">
        <v>30000000</v>
      </c>
    </row>
    <row r="60" spans="2:5" ht="12.75">
      <c r="B60" s="1" t="s">
        <v>95</v>
      </c>
      <c r="C60" s="1" t="s">
        <v>25</v>
      </c>
      <c r="D60" s="1" t="s">
        <v>97</v>
      </c>
      <c r="E60" s="2">
        <v>70213250</v>
      </c>
    </row>
    <row r="61" spans="2:5" ht="12.75">
      <c r="B61" s="1" t="s">
        <v>98</v>
      </c>
      <c r="C61" s="1" t="s">
        <v>18</v>
      </c>
      <c r="D61" s="1" t="s">
        <v>99</v>
      </c>
      <c r="E61" s="2">
        <v>40000000</v>
      </c>
    </row>
    <row r="62" spans="2:5" ht="12.75">
      <c r="B62" s="1" t="s">
        <v>98</v>
      </c>
      <c r="C62" s="1" t="s">
        <v>20</v>
      </c>
      <c r="D62" s="1" t="s">
        <v>100</v>
      </c>
      <c r="E62" s="2">
        <v>32000000</v>
      </c>
    </row>
    <row r="63" spans="2:5" ht="12.75">
      <c r="B63" s="1" t="s">
        <v>98</v>
      </c>
      <c r="C63" s="1" t="s">
        <v>27</v>
      </c>
      <c r="D63" s="1" t="s">
        <v>101</v>
      </c>
      <c r="E63" s="2">
        <v>44000000</v>
      </c>
    </row>
    <row r="64" spans="2:5" ht="12.75">
      <c r="B64" s="1" t="s">
        <v>98</v>
      </c>
      <c r="C64" s="1" t="s">
        <v>29</v>
      </c>
      <c r="D64" s="1" t="s">
        <v>102</v>
      </c>
      <c r="E64" s="2">
        <v>45474260</v>
      </c>
    </row>
    <row r="65" spans="2:5" ht="12.75">
      <c r="B65" s="1" t="s">
        <v>103</v>
      </c>
      <c r="C65" s="1" t="s">
        <v>18</v>
      </c>
      <c r="D65" s="1" t="s">
        <v>104</v>
      </c>
      <c r="E65" s="2">
        <v>29548145</v>
      </c>
    </row>
    <row r="66" spans="2:5" ht="12.75">
      <c r="B66" s="1" t="s">
        <v>103</v>
      </c>
      <c r="C66" s="1" t="s">
        <v>20</v>
      </c>
      <c r="D66" s="1" t="s">
        <v>105</v>
      </c>
      <c r="E66" s="2">
        <v>219451855</v>
      </c>
    </row>
    <row r="67" spans="2:5" ht="12.75">
      <c r="B67" s="1" t="s">
        <v>106</v>
      </c>
      <c r="C67" s="1" t="s">
        <v>9</v>
      </c>
      <c r="D67" s="1" t="s">
        <v>107</v>
      </c>
      <c r="E67" s="2">
        <v>180136989</v>
      </c>
    </row>
    <row r="68" spans="2:5" ht="12.75">
      <c r="B68" s="1" t="s">
        <v>108</v>
      </c>
      <c r="C68" s="1" t="s">
        <v>9</v>
      </c>
      <c r="D68" s="1" t="s">
        <v>109</v>
      </c>
      <c r="E68" s="2">
        <v>180136989</v>
      </c>
    </row>
    <row r="69" spans="2:5" ht="12.75">
      <c r="B69" s="1" t="s">
        <v>110</v>
      </c>
      <c r="C69" s="1" t="s">
        <v>18</v>
      </c>
      <c r="D69" s="1" t="s">
        <v>111</v>
      </c>
      <c r="E69" s="2">
        <v>180136989</v>
      </c>
    </row>
    <row r="70" spans="2:5" ht="12.75">
      <c r="B70" s="1" t="s">
        <v>112</v>
      </c>
      <c r="C70" s="1" t="s">
        <v>9</v>
      </c>
      <c r="D70" s="1" t="s">
        <v>113</v>
      </c>
      <c r="E70" s="2">
        <v>10552500000</v>
      </c>
    </row>
    <row r="71" spans="2:5" ht="12.75">
      <c r="B71" s="1" t="s">
        <v>114</v>
      </c>
      <c r="C71" s="1" t="s">
        <v>9</v>
      </c>
      <c r="D71" s="1" t="s">
        <v>115</v>
      </c>
      <c r="E71" s="2">
        <v>10552500000</v>
      </c>
    </row>
    <row r="72" spans="2:5" ht="12.75">
      <c r="B72" s="1" t="s">
        <v>116</v>
      </c>
      <c r="C72" s="1" t="s">
        <v>9</v>
      </c>
      <c r="D72" s="1" t="s">
        <v>117</v>
      </c>
      <c r="E72" s="2">
        <v>10552500000</v>
      </c>
    </row>
    <row r="73" spans="2:5" ht="12.75">
      <c r="B73" s="1" t="s">
        <v>118</v>
      </c>
      <c r="C73" s="1" t="s">
        <v>18</v>
      </c>
      <c r="D73" s="1" t="s">
        <v>119</v>
      </c>
      <c r="E73" s="2">
        <v>350000000</v>
      </c>
    </row>
    <row r="74" spans="2:5" ht="12.75">
      <c r="B74" s="1" t="s">
        <v>118</v>
      </c>
      <c r="C74" s="1" t="s">
        <v>20</v>
      </c>
      <c r="D74" s="1" t="s">
        <v>120</v>
      </c>
      <c r="E74" s="2">
        <v>127000000</v>
      </c>
    </row>
    <row r="75" spans="2:5" ht="12.75">
      <c r="B75" s="1" t="s">
        <v>118</v>
      </c>
      <c r="C75" s="1" t="s">
        <v>25</v>
      </c>
      <c r="D75" s="1" t="s">
        <v>121</v>
      </c>
      <c r="E75" s="2">
        <v>150000000</v>
      </c>
    </row>
    <row r="76" spans="2:5" ht="12.75">
      <c r="B76" s="1" t="s">
        <v>118</v>
      </c>
      <c r="C76" s="1" t="s">
        <v>27</v>
      </c>
      <c r="D76" s="1" t="s">
        <v>122</v>
      </c>
      <c r="E76" s="2">
        <v>20000000</v>
      </c>
    </row>
    <row r="77" spans="2:5" ht="12.75">
      <c r="B77" s="1" t="s">
        <v>118</v>
      </c>
      <c r="C77" s="1" t="s">
        <v>29</v>
      </c>
      <c r="D77" s="1" t="s">
        <v>123</v>
      </c>
      <c r="E77" s="2">
        <v>40000000</v>
      </c>
    </row>
    <row r="78" spans="2:5" ht="12.75">
      <c r="B78" s="1" t="s">
        <v>124</v>
      </c>
      <c r="C78" s="1" t="s">
        <v>18</v>
      </c>
      <c r="D78" s="1" t="s">
        <v>125</v>
      </c>
      <c r="E78" s="2">
        <v>1682656776</v>
      </c>
    </row>
    <row r="79" spans="2:5" ht="12.75">
      <c r="B79" s="1" t="s">
        <v>124</v>
      </c>
      <c r="C79" s="1" t="s">
        <v>20</v>
      </c>
      <c r="D79" s="1" t="s">
        <v>126</v>
      </c>
      <c r="E79" s="2">
        <v>60000000</v>
      </c>
    </row>
    <row r="80" spans="2:5" ht="12.75">
      <c r="B80" s="1" t="s">
        <v>127</v>
      </c>
      <c r="C80" s="1" t="s">
        <v>18</v>
      </c>
      <c r="D80" s="1" t="s">
        <v>128</v>
      </c>
      <c r="E80" s="2">
        <v>110000000</v>
      </c>
    </row>
    <row r="81" spans="2:5" ht="12.75">
      <c r="B81" s="1" t="s">
        <v>129</v>
      </c>
      <c r="C81" s="1" t="s">
        <v>18</v>
      </c>
      <c r="D81" s="1" t="s">
        <v>130</v>
      </c>
      <c r="E81" s="2">
        <v>400000000</v>
      </c>
    </row>
    <row r="82" spans="2:5" ht="12.75">
      <c r="B82" s="1" t="s">
        <v>129</v>
      </c>
      <c r="C82" s="1" t="s">
        <v>20</v>
      </c>
      <c r="D82" s="1" t="s">
        <v>131</v>
      </c>
      <c r="E82" s="2">
        <v>200000000</v>
      </c>
    </row>
    <row r="83" spans="2:5" ht="12.75">
      <c r="B83" s="1" t="s">
        <v>129</v>
      </c>
      <c r="C83" s="1" t="s">
        <v>25</v>
      </c>
      <c r="D83" s="1" t="s">
        <v>132</v>
      </c>
      <c r="E83" s="2">
        <v>500000000</v>
      </c>
    </row>
    <row r="84" spans="2:5" ht="12.75">
      <c r="B84" s="1" t="s">
        <v>129</v>
      </c>
      <c r="C84" s="1" t="s">
        <v>29</v>
      </c>
      <c r="D84" s="1" t="s">
        <v>133</v>
      </c>
      <c r="E84" s="2">
        <v>4000000000</v>
      </c>
    </row>
    <row r="85" spans="2:5" ht="12.75">
      <c r="B85" s="1" t="s">
        <v>134</v>
      </c>
      <c r="C85" s="1" t="s">
        <v>18</v>
      </c>
      <c r="D85" s="1" t="s">
        <v>135</v>
      </c>
      <c r="E85" s="2">
        <v>700000000</v>
      </c>
    </row>
    <row r="86" spans="2:5" ht="12.75">
      <c r="B86" s="1" t="s">
        <v>134</v>
      </c>
      <c r="C86" s="1" t="s">
        <v>20</v>
      </c>
      <c r="D86" s="1" t="s">
        <v>136</v>
      </c>
      <c r="E86" s="2">
        <v>30000000</v>
      </c>
    </row>
    <row r="87" spans="2:5" ht="12.75">
      <c r="B87" s="1" t="s">
        <v>134</v>
      </c>
      <c r="C87" s="1" t="s">
        <v>25</v>
      </c>
      <c r="D87" s="1" t="s">
        <v>137</v>
      </c>
      <c r="E87" s="2">
        <v>69450000</v>
      </c>
    </row>
    <row r="88" spans="2:5" ht="12.75">
      <c r="B88" s="1" t="s">
        <v>138</v>
      </c>
      <c r="C88" s="1" t="s">
        <v>18</v>
      </c>
      <c r="D88" s="1" t="s">
        <v>139</v>
      </c>
      <c r="E88" s="2">
        <v>55525000</v>
      </c>
    </row>
    <row r="89" spans="2:5" ht="12.75">
      <c r="B89" s="1" t="s">
        <v>140</v>
      </c>
      <c r="C89" s="1" t="s">
        <v>20</v>
      </c>
      <c r="D89" s="1" t="s">
        <v>141</v>
      </c>
      <c r="E89" s="2">
        <v>350000000</v>
      </c>
    </row>
    <row r="90" spans="2:5" ht="12.75">
      <c r="B90" s="1" t="s">
        <v>142</v>
      </c>
      <c r="C90" s="1" t="s">
        <v>18</v>
      </c>
      <c r="D90" s="1" t="s">
        <v>143</v>
      </c>
      <c r="E90" s="2">
        <v>150000000</v>
      </c>
    </row>
    <row r="91" spans="2:5" ht="12.75">
      <c r="B91" s="1" t="s">
        <v>144</v>
      </c>
      <c r="C91" s="1" t="s">
        <v>18</v>
      </c>
      <c r="D91" s="1" t="s">
        <v>145</v>
      </c>
      <c r="E91" s="2">
        <v>633150000</v>
      </c>
    </row>
    <row r="92" spans="2:5" ht="12.75">
      <c r="B92" s="1" t="s">
        <v>146</v>
      </c>
      <c r="C92" s="1" t="s">
        <v>18</v>
      </c>
      <c r="D92" s="1" t="s">
        <v>104</v>
      </c>
      <c r="E92" s="2">
        <v>53271231</v>
      </c>
    </row>
    <row r="93" spans="2:5" ht="12.75">
      <c r="B93" s="1" t="s">
        <v>146</v>
      </c>
      <c r="C93" s="1" t="s">
        <v>20</v>
      </c>
      <c r="D93" s="1" t="s">
        <v>105</v>
      </c>
      <c r="E93" s="2">
        <v>271446993</v>
      </c>
    </row>
    <row r="94" spans="2:5" ht="12.75">
      <c r="B94" s="1" t="s">
        <v>147</v>
      </c>
      <c r="C94" s="1" t="s">
        <v>18</v>
      </c>
      <c r="D94" s="1" t="s">
        <v>148</v>
      </c>
      <c r="E94" s="2">
        <v>50000000</v>
      </c>
    </row>
    <row r="95" spans="2:5" ht="12.75">
      <c r="B95" s="1" t="s">
        <v>147</v>
      </c>
      <c r="C95" s="1" t="s">
        <v>20</v>
      </c>
      <c r="D95" s="1" t="s">
        <v>149</v>
      </c>
      <c r="E95" s="2">
        <v>50000000</v>
      </c>
    </row>
    <row r="96" spans="2:5" ht="12.75">
      <c r="B96" s="1" t="s">
        <v>150</v>
      </c>
      <c r="C96" s="1" t="s">
        <v>20</v>
      </c>
      <c r="D96" s="1" t="s">
        <v>151</v>
      </c>
      <c r="E96" s="2">
        <v>500000000</v>
      </c>
    </row>
    <row r="97" spans="2:5" ht="12.75">
      <c r="B97" s="1" t="s">
        <v>152</v>
      </c>
      <c r="C97" s="1" t="s">
        <v>9</v>
      </c>
      <c r="D97" s="1" t="s">
        <v>153</v>
      </c>
      <c r="E97" s="2">
        <v>4170802813</v>
      </c>
    </row>
    <row r="98" spans="2:5" ht="12.75">
      <c r="B98" s="1" t="s">
        <v>154</v>
      </c>
      <c r="C98" s="1" t="s">
        <v>9</v>
      </c>
      <c r="D98" s="1" t="s">
        <v>155</v>
      </c>
      <c r="E98" s="2">
        <v>4170802813</v>
      </c>
    </row>
    <row r="99" spans="2:5" ht="12.75">
      <c r="B99" s="1" t="s">
        <v>156</v>
      </c>
      <c r="C99" s="1" t="s">
        <v>9</v>
      </c>
      <c r="D99" s="1" t="s">
        <v>16</v>
      </c>
      <c r="E99" s="2">
        <v>4170802813</v>
      </c>
    </row>
    <row r="100" spans="2:5" ht="12.75">
      <c r="B100" s="1" t="s">
        <v>157</v>
      </c>
      <c r="C100" s="1" t="s">
        <v>18</v>
      </c>
      <c r="D100" s="1" t="s">
        <v>158</v>
      </c>
      <c r="E100" s="2">
        <v>4170802813</v>
      </c>
    </row>
    <row r="101" spans="2:5" ht="12.75">
      <c r="B101" s="1" t="s">
        <v>159</v>
      </c>
      <c r="C101" s="1" t="s">
        <v>9</v>
      </c>
      <c r="D101" s="1" t="s">
        <v>160</v>
      </c>
      <c r="E101" s="2">
        <v>166261011</v>
      </c>
    </row>
    <row r="102" spans="2:5" ht="12.75">
      <c r="B102" s="1" t="s">
        <v>161</v>
      </c>
      <c r="C102" s="1" t="s">
        <v>9</v>
      </c>
      <c r="D102" s="1" t="s">
        <v>162</v>
      </c>
      <c r="E102" s="2">
        <v>166261011</v>
      </c>
    </row>
    <row r="103" spans="2:5" ht="12.75">
      <c r="B103" s="1" t="s">
        <v>163</v>
      </c>
      <c r="C103" s="1" t="s">
        <v>9</v>
      </c>
      <c r="D103" s="1" t="s">
        <v>16</v>
      </c>
      <c r="E103" s="2">
        <v>166261011</v>
      </c>
    </row>
    <row r="104" spans="2:5" ht="12.75">
      <c r="B104" s="1" t="s">
        <v>164</v>
      </c>
      <c r="C104" s="1" t="s">
        <v>18</v>
      </c>
      <c r="D104" s="1" t="s">
        <v>165</v>
      </c>
      <c r="E104" s="2">
        <v>75000000</v>
      </c>
    </row>
    <row r="105" spans="2:5" ht="12.75">
      <c r="B105" s="1" t="s">
        <v>164</v>
      </c>
      <c r="C105" s="1" t="s">
        <v>20</v>
      </c>
      <c r="D105" s="1" t="s">
        <v>166</v>
      </c>
      <c r="E105" s="2">
        <v>40000000</v>
      </c>
    </row>
    <row r="106" spans="2:5" ht="12.75">
      <c r="B106" s="1" t="s">
        <v>164</v>
      </c>
      <c r="C106" s="1" t="s">
        <v>25</v>
      </c>
      <c r="D106" s="1" t="s">
        <v>167</v>
      </c>
      <c r="E106" s="2">
        <v>22876901</v>
      </c>
    </row>
    <row r="107" spans="2:5" ht="12.75">
      <c r="B107" s="1" t="s">
        <v>164</v>
      </c>
      <c r="C107" s="1" t="s">
        <v>27</v>
      </c>
      <c r="D107" s="1" t="s">
        <v>168</v>
      </c>
      <c r="E107" s="2">
        <v>28384110</v>
      </c>
    </row>
    <row r="108" spans="2:5" ht="12.75">
      <c r="B108" s="1" t="s">
        <v>169</v>
      </c>
      <c r="C108" s="1" t="s">
        <v>9</v>
      </c>
      <c r="D108" s="1" t="s">
        <v>170</v>
      </c>
      <c r="E108" s="2">
        <v>98772633</v>
      </c>
    </row>
    <row r="109" spans="2:5" ht="12.75">
      <c r="B109" s="1" t="s">
        <v>171</v>
      </c>
      <c r="C109" s="1" t="s">
        <v>9</v>
      </c>
      <c r="D109" s="1" t="s">
        <v>172</v>
      </c>
      <c r="E109" s="2">
        <v>98772633</v>
      </c>
    </row>
    <row r="110" spans="2:5" ht="12.75">
      <c r="B110" s="1" t="s">
        <v>173</v>
      </c>
      <c r="C110" s="1" t="s">
        <v>9</v>
      </c>
      <c r="D110" s="1" t="s">
        <v>16</v>
      </c>
      <c r="E110" s="2">
        <v>98772633</v>
      </c>
    </row>
    <row r="111" spans="2:5" ht="12.75">
      <c r="B111" s="1" t="s">
        <v>174</v>
      </c>
      <c r="C111" s="1" t="s">
        <v>18</v>
      </c>
      <c r="D111" s="1" t="s">
        <v>175</v>
      </c>
      <c r="E111" s="2">
        <v>98772633</v>
      </c>
    </row>
    <row r="112" spans="2:5" ht="12.75">
      <c r="B112" s="1" t="s">
        <v>176</v>
      </c>
      <c r="C112" s="1" t="s">
        <v>9</v>
      </c>
      <c r="D112" s="1" t="s">
        <v>177</v>
      </c>
      <c r="E112" s="2">
        <v>592512587</v>
      </c>
    </row>
    <row r="113" spans="2:5" ht="12.75">
      <c r="B113" s="1" t="s">
        <v>178</v>
      </c>
      <c r="C113" s="1" t="s">
        <v>9</v>
      </c>
      <c r="D113" s="1" t="s">
        <v>179</v>
      </c>
      <c r="E113" s="2">
        <v>592512587</v>
      </c>
    </row>
    <row r="114" spans="2:5" ht="12.75">
      <c r="B114" s="1" t="s">
        <v>180</v>
      </c>
      <c r="C114" s="1" t="s">
        <v>9</v>
      </c>
      <c r="D114" s="1" t="s">
        <v>181</v>
      </c>
      <c r="E114" s="2">
        <v>592512587</v>
      </c>
    </row>
    <row r="115" spans="2:5" ht="12.75">
      <c r="B115" s="1" t="s">
        <v>182</v>
      </c>
      <c r="C115" s="1" t="s">
        <v>18</v>
      </c>
      <c r="D115" s="1" t="s">
        <v>183</v>
      </c>
      <c r="E115" s="2">
        <v>40000000</v>
      </c>
    </row>
    <row r="116" spans="2:5" ht="12.75">
      <c r="B116" s="1" t="s">
        <v>184</v>
      </c>
      <c r="C116" s="1" t="s">
        <v>18</v>
      </c>
      <c r="D116" s="1" t="s">
        <v>185</v>
      </c>
      <c r="E116" s="2">
        <v>5000000</v>
      </c>
    </row>
    <row r="117" spans="2:5" ht="12.75">
      <c r="B117" s="1" t="s">
        <v>184</v>
      </c>
      <c r="C117" s="1" t="s">
        <v>27</v>
      </c>
      <c r="D117" s="1" t="s">
        <v>186</v>
      </c>
      <c r="E117" s="2">
        <v>20000000</v>
      </c>
    </row>
    <row r="118" spans="2:5" ht="12.75">
      <c r="B118" s="1" t="s">
        <v>187</v>
      </c>
      <c r="C118" s="1" t="s">
        <v>18</v>
      </c>
      <c r="D118" s="1" t="s">
        <v>188</v>
      </c>
      <c r="E118" s="2">
        <v>2000000</v>
      </c>
    </row>
    <row r="119" spans="2:5" ht="12.75">
      <c r="B119" s="1" t="s">
        <v>189</v>
      </c>
      <c r="C119" s="1" t="s">
        <v>18</v>
      </c>
      <c r="D119" s="1" t="s">
        <v>190</v>
      </c>
      <c r="E119" s="2">
        <v>20000000</v>
      </c>
    </row>
    <row r="120" spans="2:5" ht="12.75">
      <c r="B120" s="1" t="s">
        <v>191</v>
      </c>
      <c r="C120" s="1" t="s">
        <v>25</v>
      </c>
      <c r="D120" s="1" t="s">
        <v>192</v>
      </c>
      <c r="E120" s="2">
        <v>2000000</v>
      </c>
    </row>
    <row r="121" spans="2:5" ht="12.75">
      <c r="B121" s="1" t="s">
        <v>191</v>
      </c>
      <c r="C121" s="1" t="s">
        <v>27</v>
      </c>
      <c r="D121" s="1" t="s">
        <v>193</v>
      </c>
      <c r="E121" s="2">
        <v>110539842</v>
      </c>
    </row>
    <row r="122" spans="2:5" ht="12.75">
      <c r="B122" s="1" t="s">
        <v>191</v>
      </c>
      <c r="C122" s="1" t="s">
        <v>29</v>
      </c>
      <c r="D122" s="1" t="s">
        <v>194</v>
      </c>
      <c r="E122" s="2">
        <v>10000000</v>
      </c>
    </row>
    <row r="123" spans="2:5" ht="12.75">
      <c r="B123" s="1" t="s">
        <v>191</v>
      </c>
      <c r="C123" s="1" t="s">
        <v>195</v>
      </c>
      <c r="D123" s="1" t="s">
        <v>196</v>
      </c>
      <c r="E123" s="2">
        <v>30000000</v>
      </c>
    </row>
    <row r="124" spans="2:5" ht="12.75">
      <c r="B124" s="1" t="s">
        <v>191</v>
      </c>
      <c r="C124" s="1" t="s">
        <v>197</v>
      </c>
      <c r="D124" s="1" t="s">
        <v>198</v>
      </c>
      <c r="E124" s="2">
        <v>5440000</v>
      </c>
    </row>
    <row r="125" spans="2:5" ht="12.75">
      <c r="B125" s="1" t="s">
        <v>191</v>
      </c>
      <c r="C125" s="1" t="s">
        <v>199</v>
      </c>
      <c r="D125" s="1" t="s">
        <v>200</v>
      </c>
      <c r="E125" s="2">
        <v>95599907</v>
      </c>
    </row>
    <row r="126" spans="2:5" ht="12.75">
      <c r="B126" s="1" t="s">
        <v>201</v>
      </c>
      <c r="C126" s="1" t="s">
        <v>18</v>
      </c>
      <c r="D126" s="1" t="s">
        <v>202</v>
      </c>
      <c r="E126" s="2">
        <v>2000000</v>
      </c>
    </row>
    <row r="127" spans="2:5" ht="12.75">
      <c r="B127" s="1" t="s">
        <v>203</v>
      </c>
      <c r="C127" s="1" t="s">
        <v>18</v>
      </c>
      <c r="D127" s="1" t="s">
        <v>204</v>
      </c>
      <c r="E127" s="2">
        <v>61025684</v>
      </c>
    </row>
    <row r="128" spans="2:5" ht="12.75">
      <c r="B128" s="1" t="s">
        <v>203</v>
      </c>
      <c r="C128" s="1" t="s">
        <v>20</v>
      </c>
      <c r="D128" s="1" t="s">
        <v>205</v>
      </c>
      <c r="E128" s="2">
        <v>188907154</v>
      </c>
    </row>
    <row r="129" spans="4:5" ht="12.75">
      <c r="D129" s="7"/>
      <c r="E129" s="8"/>
    </row>
    <row r="134" spans="2:5" ht="12.75">
      <c r="B134" s="12" t="s">
        <v>206</v>
      </c>
      <c r="C134" s="12"/>
      <c r="D134" s="12"/>
      <c r="E134" s="12" t="s">
        <v>207</v>
      </c>
    </row>
    <row r="135" spans="2:5" ht="12.75">
      <c r="B135" s="13" t="s">
        <v>208</v>
      </c>
      <c r="E135" s="14" t="s">
        <v>209</v>
      </c>
    </row>
    <row r="136" ht="12.75">
      <c r="B136" s="13"/>
    </row>
    <row r="137" ht="12.75">
      <c r="B137" s="13" t="s">
        <v>210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7"/>
  <sheetViews>
    <sheetView tabSelected="1" zoomScalePageLayoutView="0" workbookViewId="0" topLeftCell="A1">
      <selection activeCell="B14" sqref="B14:C29"/>
    </sheetView>
  </sheetViews>
  <sheetFormatPr defaultColWidth="11.421875" defaultRowHeight="12.75"/>
  <cols>
    <col min="1" max="1" width="13.421875" style="0" customWidth="1"/>
    <col min="2" max="2" width="18.140625" style="0" customWidth="1"/>
    <col min="3" max="3" width="11.00390625" style="0" customWidth="1"/>
    <col min="4" max="4" width="46.7109375" style="0" customWidth="1"/>
    <col min="5" max="5" width="9.28125" style="0" customWidth="1"/>
    <col min="6" max="6" width="4.140625" style="0" customWidth="1"/>
    <col min="7" max="7" width="37.57421875" style="0" customWidth="1"/>
    <col min="8" max="8" width="16.421875" style="0" customWidth="1"/>
    <col min="9" max="9" width="21.140625" style="33" customWidth="1"/>
  </cols>
  <sheetData>
    <row r="1" spans="2:9" ht="18" customHeight="1" thickBot="1">
      <c r="B1" s="131"/>
      <c r="C1" s="134" t="s">
        <v>212</v>
      </c>
      <c r="D1" s="135"/>
      <c r="E1" s="135"/>
      <c r="F1" s="135"/>
      <c r="G1" s="135"/>
      <c r="H1" s="136"/>
      <c r="I1" s="49" t="s">
        <v>211</v>
      </c>
    </row>
    <row r="2" spans="2:9" ht="16.5" thickBot="1">
      <c r="B2" s="132"/>
      <c r="C2" s="137" t="s">
        <v>213</v>
      </c>
      <c r="D2" s="138"/>
      <c r="E2" s="138"/>
      <c r="F2" s="138"/>
      <c r="G2" s="138"/>
      <c r="H2" s="139"/>
      <c r="I2" s="49" t="s">
        <v>214</v>
      </c>
    </row>
    <row r="3" spans="2:9" ht="16.5" thickBot="1">
      <c r="B3" s="132"/>
      <c r="C3" s="137" t="s">
        <v>215</v>
      </c>
      <c r="D3" s="138"/>
      <c r="E3" s="138"/>
      <c r="F3" s="138"/>
      <c r="G3" s="138"/>
      <c r="H3" s="139"/>
      <c r="I3" s="50"/>
    </row>
    <row r="4" spans="2:9" ht="17.25" customHeight="1" thickBot="1">
      <c r="B4" s="133"/>
      <c r="C4" s="32"/>
      <c r="D4" s="47"/>
      <c r="E4" s="47"/>
      <c r="F4" s="47"/>
      <c r="G4" s="47"/>
      <c r="H4" s="48"/>
      <c r="I4" s="49" t="s">
        <v>216</v>
      </c>
    </row>
    <row r="5" spans="2:9" ht="9.75" customHeight="1">
      <c r="B5" s="140" t="s">
        <v>241</v>
      </c>
      <c r="C5" s="141"/>
      <c r="D5" s="146" t="s">
        <v>217</v>
      </c>
      <c r="E5" s="147"/>
      <c r="F5" s="147"/>
      <c r="G5" s="147"/>
      <c r="H5" s="147"/>
      <c r="I5" s="148"/>
    </row>
    <row r="6" spans="2:9" ht="10.5" customHeight="1">
      <c r="B6" s="142"/>
      <c r="C6" s="143"/>
      <c r="D6" s="149"/>
      <c r="E6" s="150"/>
      <c r="F6" s="150"/>
      <c r="G6" s="150"/>
      <c r="H6" s="150"/>
      <c r="I6" s="151"/>
    </row>
    <row r="7" spans="2:9" ht="12.75" customHeight="1">
      <c r="B7" s="142"/>
      <c r="C7" s="143"/>
      <c r="D7" s="149"/>
      <c r="E7" s="150"/>
      <c r="F7" s="150"/>
      <c r="G7" s="150"/>
      <c r="H7" s="150"/>
      <c r="I7" s="151"/>
    </row>
    <row r="8" spans="2:9" ht="12.75" customHeight="1">
      <c r="B8" s="142"/>
      <c r="C8" s="143"/>
      <c r="D8" s="149"/>
      <c r="E8" s="150"/>
      <c r="F8" s="150"/>
      <c r="G8" s="150"/>
      <c r="H8" s="150"/>
      <c r="I8" s="151"/>
    </row>
    <row r="9" spans="2:9" ht="12.75" customHeight="1">
      <c r="B9" s="142"/>
      <c r="C9" s="143"/>
      <c r="D9" s="149"/>
      <c r="E9" s="150"/>
      <c r="F9" s="150"/>
      <c r="G9" s="150"/>
      <c r="H9" s="150"/>
      <c r="I9" s="151"/>
    </row>
    <row r="10" spans="2:9" ht="12.75" customHeight="1">
      <c r="B10" s="142"/>
      <c r="C10" s="143"/>
      <c r="D10" s="149"/>
      <c r="E10" s="150"/>
      <c r="F10" s="150"/>
      <c r="G10" s="150"/>
      <c r="H10" s="150"/>
      <c r="I10" s="151"/>
    </row>
    <row r="11" spans="2:9" ht="11.25" customHeight="1" thickBot="1">
      <c r="B11" s="144"/>
      <c r="C11" s="145"/>
      <c r="D11" s="152"/>
      <c r="E11" s="153"/>
      <c r="F11" s="153"/>
      <c r="G11" s="153"/>
      <c r="H11" s="153"/>
      <c r="I11" s="154"/>
    </row>
    <row r="12" spans="2:9" ht="21.75" customHeight="1" thickBot="1">
      <c r="B12" s="113" t="s">
        <v>242</v>
      </c>
      <c r="C12" s="114"/>
      <c r="D12" s="114"/>
      <c r="E12" s="114"/>
      <c r="F12" s="114"/>
      <c r="G12" s="114"/>
      <c r="H12" s="114"/>
      <c r="I12" s="115"/>
    </row>
    <row r="13" spans="2:9" ht="13.5" customHeight="1" thickBot="1">
      <c r="B13" s="73" t="s">
        <v>218</v>
      </c>
      <c r="C13" s="74"/>
      <c r="D13" s="18" t="s">
        <v>243</v>
      </c>
      <c r="E13" s="17" t="s">
        <v>220</v>
      </c>
      <c r="F13" s="19"/>
      <c r="G13" s="16" t="s">
        <v>219</v>
      </c>
      <c r="H13" s="16" t="s">
        <v>221</v>
      </c>
      <c r="I13" s="34" t="s">
        <v>222</v>
      </c>
    </row>
    <row r="14" spans="2:9" ht="12.75" customHeight="1">
      <c r="B14" s="73" t="s">
        <v>224</v>
      </c>
      <c r="C14" s="116"/>
      <c r="D14" s="121" t="s">
        <v>223</v>
      </c>
      <c r="E14" s="36" t="s">
        <v>17</v>
      </c>
      <c r="F14" s="36" t="s">
        <v>18</v>
      </c>
      <c r="G14" s="35" t="s">
        <v>19</v>
      </c>
      <c r="H14" s="37">
        <v>500000000</v>
      </c>
      <c r="I14" s="124">
        <f>H14+H15+H16+H17+H18+H19+H20+H21+H22+H23+H24</f>
        <v>2015640953</v>
      </c>
    </row>
    <row r="15" spans="2:9" ht="12.75" customHeight="1">
      <c r="B15" s="117"/>
      <c r="C15" s="118"/>
      <c r="D15" s="122"/>
      <c r="E15" s="36" t="s">
        <v>17</v>
      </c>
      <c r="F15" s="36" t="s">
        <v>20</v>
      </c>
      <c r="G15" s="35" t="s">
        <v>21</v>
      </c>
      <c r="H15" s="37">
        <v>165640953</v>
      </c>
      <c r="I15" s="125"/>
    </row>
    <row r="16" spans="2:9" ht="12.75" customHeight="1">
      <c r="B16" s="117"/>
      <c r="C16" s="118"/>
      <c r="D16" s="122"/>
      <c r="E16" s="36" t="s">
        <v>22</v>
      </c>
      <c r="F16" s="36" t="s">
        <v>18</v>
      </c>
      <c r="G16" s="35" t="s">
        <v>23</v>
      </c>
      <c r="H16" s="37">
        <v>150000000</v>
      </c>
      <c r="I16" s="125"/>
    </row>
    <row r="17" spans="2:9" ht="12.75" customHeight="1">
      <c r="B17" s="117"/>
      <c r="C17" s="118"/>
      <c r="D17" s="122"/>
      <c r="E17" s="36" t="s">
        <v>22</v>
      </c>
      <c r="F17" s="36" t="s">
        <v>20</v>
      </c>
      <c r="G17" s="35" t="s">
        <v>24</v>
      </c>
      <c r="H17" s="37">
        <v>150000000</v>
      </c>
      <c r="I17" s="125"/>
    </row>
    <row r="18" spans="2:9" ht="12.75" customHeight="1">
      <c r="B18" s="117"/>
      <c r="C18" s="118"/>
      <c r="D18" s="122"/>
      <c r="E18" s="36" t="s">
        <v>22</v>
      </c>
      <c r="F18" s="36" t="s">
        <v>25</v>
      </c>
      <c r="G18" s="35" t="s">
        <v>26</v>
      </c>
      <c r="H18" s="37">
        <v>40000000</v>
      </c>
      <c r="I18" s="125"/>
    </row>
    <row r="19" spans="2:9" ht="12.75" customHeight="1">
      <c r="B19" s="117"/>
      <c r="C19" s="118"/>
      <c r="D19" s="122"/>
      <c r="E19" s="36" t="s">
        <v>22</v>
      </c>
      <c r="F19" s="36" t="s">
        <v>27</v>
      </c>
      <c r="G19" s="35" t="s">
        <v>28</v>
      </c>
      <c r="H19" s="37">
        <v>170000000</v>
      </c>
      <c r="I19" s="125"/>
    </row>
    <row r="20" spans="2:9" ht="13.5" customHeight="1">
      <c r="B20" s="117"/>
      <c r="C20" s="118"/>
      <c r="D20" s="122"/>
      <c r="E20" s="36" t="s">
        <v>22</v>
      </c>
      <c r="F20" s="36" t="s">
        <v>29</v>
      </c>
      <c r="G20" s="35" t="s">
        <v>30</v>
      </c>
      <c r="H20" s="37">
        <v>250000000</v>
      </c>
      <c r="I20" s="125"/>
    </row>
    <row r="21" spans="2:9" ht="12.75" customHeight="1">
      <c r="B21" s="117"/>
      <c r="C21" s="118"/>
      <c r="D21" s="122"/>
      <c r="E21" s="36" t="s">
        <v>31</v>
      </c>
      <c r="F21" s="36" t="s">
        <v>18</v>
      </c>
      <c r="G21" s="35" t="s">
        <v>32</v>
      </c>
      <c r="H21" s="37">
        <v>40000000</v>
      </c>
      <c r="I21" s="125"/>
    </row>
    <row r="22" spans="2:9" ht="12.75" customHeight="1">
      <c r="B22" s="117"/>
      <c r="C22" s="118"/>
      <c r="D22" s="122"/>
      <c r="E22" s="36" t="s">
        <v>31</v>
      </c>
      <c r="F22" s="36" t="s">
        <v>20</v>
      </c>
      <c r="G22" s="35" t="s">
        <v>33</v>
      </c>
      <c r="H22" s="37">
        <v>10000000</v>
      </c>
      <c r="I22" s="125"/>
    </row>
    <row r="23" spans="2:9" ht="12.75" customHeight="1">
      <c r="B23" s="117"/>
      <c r="C23" s="118"/>
      <c r="D23" s="122"/>
      <c r="E23" s="36" t="s">
        <v>31</v>
      </c>
      <c r="F23" s="36" t="s">
        <v>25</v>
      </c>
      <c r="G23" s="35" t="s">
        <v>34</v>
      </c>
      <c r="H23" s="37">
        <v>10000000</v>
      </c>
      <c r="I23" s="125"/>
    </row>
    <row r="24" spans="2:9" ht="12.75" customHeight="1" thickBot="1">
      <c r="B24" s="117"/>
      <c r="C24" s="118"/>
      <c r="D24" s="123"/>
      <c r="E24" s="36" t="s">
        <v>35</v>
      </c>
      <c r="F24" s="36" t="s">
        <v>18</v>
      </c>
      <c r="G24" s="35" t="s">
        <v>36</v>
      </c>
      <c r="H24" s="37">
        <v>530000000</v>
      </c>
      <c r="I24" s="126"/>
    </row>
    <row r="25" spans="2:9" ht="12.75" customHeight="1">
      <c r="B25" s="117"/>
      <c r="C25" s="118"/>
      <c r="D25" s="127" t="s">
        <v>244</v>
      </c>
      <c r="E25" s="52" t="s">
        <v>118</v>
      </c>
      <c r="F25" s="52" t="s">
        <v>18</v>
      </c>
      <c r="G25" s="52" t="s">
        <v>119</v>
      </c>
      <c r="H25" s="53">
        <v>350000000</v>
      </c>
      <c r="I25" s="108">
        <f>H25+H26+H27+H28+H29</f>
        <v>687000000</v>
      </c>
    </row>
    <row r="26" spans="2:9" ht="12.75" customHeight="1">
      <c r="B26" s="117"/>
      <c r="C26" s="118"/>
      <c r="D26" s="128"/>
      <c r="E26" s="52" t="s">
        <v>118</v>
      </c>
      <c r="F26" s="52" t="s">
        <v>20</v>
      </c>
      <c r="G26" s="52" t="s">
        <v>120</v>
      </c>
      <c r="H26" s="53">
        <v>127000000</v>
      </c>
      <c r="I26" s="130"/>
    </row>
    <row r="27" spans="2:9" ht="12.75" customHeight="1">
      <c r="B27" s="117"/>
      <c r="C27" s="118"/>
      <c r="D27" s="128"/>
      <c r="E27" s="52" t="s">
        <v>118</v>
      </c>
      <c r="F27" s="52" t="s">
        <v>25</v>
      </c>
      <c r="G27" s="52" t="s">
        <v>121</v>
      </c>
      <c r="H27" s="53">
        <v>150000000</v>
      </c>
      <c r="I27" s="130"/>
    </row>
    <row r="28" spans="2:9" ht="12.75" customHeight="1">
      <c r="B28" s="117"/>
      <c r="C28" s="118"/>
      <c r="D28" s="128"/>
      <c r="E28" s="52" t="s">
        <v>118</v>
      </c>
      <c r="F28" s="52" t="s">
        <v>27</v>
      </c>
      <c r="G28" s="52" t="s">
        <v>122</v>
      </c>
      <c r="H28" s="53">
        <v>20000000</v>
      </c>
      <c r="I28" s="130"/>
    </row>
    <row r="29" spans="2:9" ht="13.5" customHeight="1" thickBot="1">
      <c r="B29" s="119"/>
      <c r="C29" s="120"/>
      <c r="D29" s="129"/>
      <c r="E29" s="52" t="s">
        <v>118</v>
      </c>
      <c r="F29" s="52" t="s">
        <v>29</v>
      </c>
      <c r="G29" s="52" t="s">
        <v>123</v>
      </c>
      <c r="H29" s="53">
        <v>40000000</v>
      </c>
      <c r="I29" s="109"/>
    </row>
    <row r="30" spans="2:9" ht="13.5" customHeight="1">
      <c r="B30" s="73" t="s">
        <v>225</v>
      </c>
      <c r="C30" s="74"/>
      <c r="D30" s="77" t="s">
        <v>223</v>
      </c>
      <c r="E30" s="36" t="s">
        <v>46</v>
      </c>
      <c r="F30" s="36" t="s">
        <v>18</v>
      </c>
      <c r="G30" s="36" t="s">
        <v>47</v>
      </c>
      <c r="H30" s="37">
        <v>10226336595</v>
      </c>
      <c r="I30" s="97">
        <f>H30+H31+H32+H33+H34</f>
        <v>11050583949</v>
      </c>
    </row>
    <row r="31" spans="2:9" ht="13.5" customHeight="1">
      <c r="B31" s="87"/>
      <c r="C31" s="88"/>
      <c r="D31" s="90"/>
      <c r="E31" s="36" t="s">
        <v>46</v>
      </c>
      <c r="F31" s="36" t="s">
        <v>25</v>
      </c>
      <c r="G31" s="36" t="s">
        <v>48</v>
      </c>
      <c r="H31" s="37">
        <v>10000000</v>
      </c>
      <c r="I31" s="98"/>
    </row>
    <row r="32" spans="2:9" ht="13.5" customHeight="1">
      <c r="B32" s="87"/>
      <c r="C32" s="88"/>
      <c r="D32" s="90"/>
      <c r="E32" s="36" t="s">
        <v>49</v>
      </c>
      <c r="F32" s="36" t="s">
        <v>18</v>
      </c>
      <c r="G32" s="36" t="s">
        <v>50</v>
      </c>
      <c r="H32" s="37">
        <v>502710625</v>
      </c>
      <c r="I32" s="98"/>
    </row>
    <row r="33" spans="2:9" ht="12.75" customHeight="1">
      <c r="B33" s="87"/>
      <c r="C33" s="88"/>
      <c r="D33" s="90"/>
      <c r="E33" s="36" t="s">
        <v>51</v>
      </c>
      <c r="F33" s="36" t="s">
        <v>18</v>
      </c>
      <c r="G33" s="36" t="s">
        <v>52</v>
      </c>
      <c r="H33" s="37">
        <v>37007783</v>
      </c>
      <c r="I33" s="98"/>
    </row>
    <row r="34" spans="2:9" ht="12.75" customHeight="1" thickBot="1">
      <c r="B34" s="87"/>
      <c r="C34" s="88"/>
      <c r="D34" s="78"/>
      <c r="E34" s="36" t="s">
        <v>51</v>
      </c>
      <c r="F34" s="36" t="s">
        <v>20</v>
      </c>
      <c r="G34" s="36" t="s">
        <v>53</v>
      </c>
      <c r="H34" s="37">
        <v>274528946</v>
      </c>
      <c r="I34" s="99"/>
    </row>
    <row r="35" spans="2:9" ht="12.75" customHeight="1">
      <c r="B35" s="87"/>
      <c r="C35" s="88"/>
      <c r="D35" s="106" t="s">
        <v>244</v>
      </c>
      <c r="E35" s="28" t="s">
        <v>124</v>
      </c>
      <c r="F35" s="28" t="s">
        <v>18</v>
      </c>
      <c r="G35" s="22" t="s">
        <v>125</v>
      </c>
      <c r="H35" s="29">
        <v>1682656776</v>
      </c>
      <c r="I35" s="108">
        <f>H35+H36</f>
        <v>1742656776</v>
      </c>
    </row>
    <row r="36" spans="2:9" ht="12.75" customHeight="1" thickBot="1">
      <c r="B36" s="87"/>
      <c r="C36" s="88"/>
      <c r="D36" s="107"/>
      <c r="E36" s="28" t="s">
        <v>124</v>
      </c>
      <c r="F36" s="28" t="s">
        <v>20</v>
      </c>
      <c r="G36" s="22" t="s">
        <v>126</v>
      </c>
      <c r="H36" s="29">
        <v>60000000</v>
      </c>
      <c r="I36" s="109"/>
    </row>
    <row r="37" spans="2:9" ht="12.75" customHeight="1" thickBot="1">
      <c r="B37" s="87"/>
      <c r="C37" s="88"/>
      <c r="D37" s="39" t="s">
        <v>245</v>
      </c>
      <c r="E37" s="36" t="s">
        <v>157</v>
      </c>
      <c r="F37" s="36" t="s">
        <v>18</v>
      </c>
      <c r="G37" s="36" t="s">
        <v>158</v>
      </c>
      <c r="H37" s="41">
        <v>4170802813</v>
      </c>
      <c r="I37" s="40">
        <f>H37</f>
        <v>4170802813</v>
      </c>
    </row>
    <row r="38" spans="2:9" ht="12.75" customHeight="1">
      <c r="B38" s="87"/>
      <c r="C38" s="88"/>
      <c r="D38" s="100" t="s">
        <v>246</v>
      </c>
      <c r="E38" s="21" t="s">
        <v>164</v>
      </c>
      <c r="F38" s="21" t="s">
        <v>18</v>
      </c>
      <c r="G38" s="21" t="s">
        <v>165</v>
      </c>
      <c r="H38" s="31">
        <v>75000000</v>
      </c>
      <c r="I38" s="110">
        <f>H38+H39+H40+H41</f>
        <v>166261011</v>
      </c>
    </row>
    <row r="39" spans="2:9" ht="12.75" customHeight="1">
      <c r="B39" s="87"/>
      <c r="C39" s="88"/>
      <c r="D39" s="101"/>
      <c r="E39" s="21" t="s">
        <v>164</v>
      </c>
      <c r="F39" s="21" t="s">
        <v>20</v>
      </c>
      <c r="G39" s="21" t="s">
        <v>166</v>
      </c>
      <c r="H39" s="31">
        <v>40000000</v>
      </c>
      <c r="I39" s="111"/>
    </row>
    <row r="40" spans="2:9" ht="12.75" customHeight="1">
      <c r="B40" s="87"/>
      <c r="C40" s="88"/>
      <c r="D40" s="101"/>
      <c r="E40" s="21" t="s">
        <v>164</v>
      </c>
      <c r="F40" s="21" t="s">
        <v>25</v>
      </c>
      <c r="G40" s="21" t="s">
        <v>167</v>
      </c>
      <c r="H40" s="31">
        <v>22876901</v>
      </c>
      <c r="I40" s="111"/>
    </row>
    <row r="41" spans="2:9" ht="12.75" customHeight="1" thickBot="1">
      <c r="B41" s="87"/>
      <c r="C41" s="88"/>
      <c r="D41" s="102"/>
      <c r="E41" s="21" t="s">
        <v>164</v>
      </c>
      <c r="F41" s="21" t="s">
        <v>27</v>
      </c>
      <c r="G41" s="21" t="s">
        <v>168</v>
      </c>
      <c r="H41" s="31">
        <v>28384110</v>
      </c>
      <c r="I41" s="112"/>
    </row>
    <row r="42" spans="2:9" ht="12.75" customHeight="1" thickBot="1">
      <c r="B42" s="75"/>
      <c r="C42" s="76"/>
      <c r="D42" s="42" t="s">
        <v>247</v>
      </c>
      <c r="E42" s="44" t="s">
        <v>174</v>
      </c>
      <c r="F42" s="44" t="s">
        <v>18</v>
      </c>
      <c r="G42" s="43" t="s">
        <v>175</v>
      </c>
      <c r="H42" s="45">
        <v>98772633</v>
      </c>
      <c r="I42" s="46">
        <f>H42</f>
        <v>98772633</v>
      </c>
    </row>
    <row r="43" spans="2:9" ht="15.75" customHeight="1" thickBot="1">
      <c r="B43" s="85" t="s">
        <v>248</v>
      </c>
      <c r="C43" s="86"/>
      <c r="D43" s="18" t="s">
        <v>223</v>
      </c>
      <c r="E43" s="21" t="s">
        <v>41</v>
      </c>
      <c r="F43" s="21" t="s">
        <v>18</v>
      </c>
      <c r="G43" s="21" t="s">
        <v>42</v>
      </c>
      <c r="H43" s="26">
        <v>355629308</v>
      </c>
      <c r="I43" s="27">
        <f>H43</f>
        <v>355629308</v>
      </c>
    </row>
    <row r="44" spans="2:9" ht="12.75" customHeight="1">
      <c r="B44" s="73" t="s">
        <v>226</v>
      </c>
      <c r="C44" s="74"/>
      <c r="D44" s="77" t="s">
        <v>223</v>
      </c>
      <c r="E44" s="36" t="s">
        <v>58</v>
      </c>
      <c r="F44" s="36" t="s">
        <v>18</v>
      </c>
      <c r="G44" s="36" t="s">
        <v>59</v>
      </c>
      <c r="H44" s="37">
        <v>231741058</v>
      </c>
      <c r="I44" s="97">
        <f>H44+H45+H46+H47+H48</f>
        <v>1744757700</v>
      </c>
    </row>
    <row r="45" spans="2:9" ht="12.75" customHeight="1">
      <c r="B45" s="87"/>
      <c r="C45" s="88"/>
      <c r="D45" s="90"/>
      <c r="E45" s="36" t="s">
        <v>58</v>
      </c>
      <c r="F45" s="36" t="s">
        <v>20</v>
      </c>
      <c r="G45" s="36" t="s">
        <v>60</v>
      </c>
      <c r="H45" s="37">
        <v>780000000</v>
      </c>
      <c r="I45" s="98"/>
    </row>
    <row r="46" spans="2:9" ht="12.75" customHeight="1">
      <c r="B46" s="87"/>
      <c r="C46" s="88"/>
      <c r="D46" s="90"/>
      <c r="E46" s="36" t="s">
        <v>58</v>
      </c>
      <c r="F46" s="36" t="s">
        <v>25</v>
      </c>
      <c r="G46" s="36" t="s">
        <v>61</v>
      </c>
      <c r="H46" s="37">
        <v>22652363</v>
      </c>
      <c r="I46" s="98"/>
    </row>
    <row r="47" spans="2:9" ht="12.75" customHeight="1">
      <c r="B47" s="87"/>
      <c r="C47" s="88"/>
      <c r="D47" s="90"/>
      <c r="E47" s="36" t="s">
        <v>62</v>
      </c>
      <c r="F47" s="36" t="s">
        <v>18</v>
      </c>
      <c r="G47" s="36" t="s">
        <v>63</v>
      </c>
      <c r="H47" s="37">
        <v>350364279</v>
      </c>
      <c r="I47" s="98"/>
    </row>
    <row r="48" spans="2:9" ht="12.75" customHeight="1" thickBot="1">
      <c r="B48" s="87"/>
      <c r="C48" s="88"/>
      <c r="D48" s="78"/>
      <c r="E48" s="36" t="s">
        <v>64</v>
      </c>
      <c r="F48" s="36" t="s">
        <v>20</v>
      </c>
      <c r="G48" s="36" t="s">
        <v>65</v>
      </c>
      <c r="H48" s="37">
        <v>360000000</v>
      </c>
      <c r="I48" s="99"/>
    </row>
    <row r="49" spans="2:9" ht="12.75" customHeight="1">
      <c r="B49" s="87"/>
      <c r="C49" s="88"/>
      <c r="D49" s="100" t="s">
        <v>244</v>
      </c>
      <c r="E49" s="21" t="s">
        <v>129</v>
      </c>
      <c r="F49" s="21" t="s">
        <v>18</v>
      </c>
      <c r="G49" s="20" t="s">
        <v>130</v>
      </c>
      <c r="H49" s="26">
        <v>400000000</v>
      </c>
      <c r="I49" s="103">
        <f>H49+H50+H51+H52</f>
        <v>5100000000</v>
      </c>
    </row>
    <row r="50" spans="2:9" ht="12.75" customHeight="1">
      <c r="B50" s="87"/>
      <c r="C50" s="88"/>
      <c r="D50" s="101"/>
      <c r="E50" s="21" t="s">
        <v>129</v>
      </c>
      <c r="F50" s="21" t="s">
        <v>20</v>
      </c>
      <c r="G50" s="20" t="s">
        <v>131</v>
      </c>
      <c r="H50" s="26">
        <v>200000000</v>
      </c>
      <c r="I50" s="104"/>
    </row>
    <row r="51" spans="2:9" ht="12.75" customHeight="1">
      <c r="B51" s="87"/>
      <c r="C51" s="88"/>
      <c r="D51" s="101"/>
      <c r="E51" s="21" t="s">
        <v>129</v>
      </c>
      <c r="F51" s="21" t="s">
        <v>25</v>
      </c>
      <c r="G51" s="20" t="s">
        <v>132</v>
      </c>
      <c r="H51" s="26">
        <v>500000000</v>
      </c>
      <c r="I51" s="104"/>
    </row>
    <row r="52" spans="2:9" ht="12.75" customHeight="1" thickBot="1">
      <c r="B52" s="75"/>
      <c r="C52" s="76"/>
      <c r="D52" s="102"/>
      <c r="E52" s="21" t="s">
        <v>129</v>
      </c>
      <c r="F52" s="21" t="s">
        <v>29</v>
      </c>
      <c r="G52" s="20" t="s">
        <v>133</v>
      </c>
      <c r="H52" s="26">
        <v>4000000000</v>
      </c>
      <c r="I52" s="105"/>
    </row>
    <row r="53" spans="2:9" ht="15" customHeight="1" thickBot="1">
      <c r="B53" s="85" t="s">
        <v>227</v>
      </c>
      <c r="C53" s="86"/>
      <c r="D53" s="77" t="s">
        <v>223</v>
      </c>
      <c r="E53" s="36" t="s">
        <v>70</v>
      </c>
      <c r="F53" s="36" t="s">
        <v>18</v>
      </c>
      <c r="G53" s="35" t="s">
        <v>71</v>
      </c>
      <c r="H53" s="37">
        <v>109031523</v>
      </c>
      <c r="I53" s="38">
        <f>H53</f>
        <v>109031523</v>
      </c>
    </row>
    <row r="54" spans="2:9" ht="12.75" customHeight="1">
      <c r="B54" s="73" t="s">
        <v>249</v>
      </c>
      <c r="C54" s="74"/>
      <c r="D54" s="90"/>
      <c r="E54" s="36" t="s">
        <v>75</v>
      </c>
      <c r="F54" s="36" t="s">
        <v>18</v>
      </c>
      <c r="G54" s="36" t="s">
        <v>76</v>
      </c>
      <c r="H54" s="37">
        <v>50000000</v>
      </c>
      <c r="I54" s="97">
        <f>H54+H55+H56</f>
        <v>81773642</v>
      </c>
    </row>
    <row r="55" spans="2:9" ht="12.75" customHeight="1">
      <c r="B55" s="87"/>
      <c r="C55" s="88"/>
      <c r="D55" s="90"/>
      <c r="E55" s="36" t="s">
        <v>75</v>
      </c>
      <c r="F55" s="36" t="s">
        <v>20</v>
      </c>
      <c r="G55" s="36" t="s">
        <v>77</v>
      </c>
      <c r="H55" s="37">
        <v>15000000</v>
      </c>
      <c r="I55" s="98"/>
    </row>
    <row r="56" spans="2:9" ht="12.75" customHeight="1" thickBot="1">
      <c r="B56" s="75"/>
      <c r="C56" s="76"/>
      <c r="D56" s="90"/>
      <c r="E56" s="36" t="s">
        <v>78</v>
      </c>
      <c r="F56" s="36" t="s">
        <v>18</v>
      </c>
      <c r="G56" s="36" t="s">
        <v>79</v>
      </c>
      <c r="H56" s="37">
        <v>16773642</v>
      </c>
      <c r="I56" s="99"/>
    </row>
    <row r="57" spans="2:9" ht="12.75" customHeight="1">
      <c r="B57" s="73" t="s">
        <v>228</v>
      </c>
      <c r="C57" s="74"/>
      <c r="D57" s="90"/>
      <c r="E57" s="36" t="s">
        <v>84</v>
      </c>
      <c r="F57" s="36" t="s">
        <v>29</v>
      </c>
      <c r="G57" s="35" t="s">
        <v>85</v>
      </c>
      <c r="H57" s="37">
        <v>250000000</v>
      </c>
      <c r="I57" s="97">
        <f>H57+H58+H59+H60+H61+H62+H63+H64+H65+H66+H67+H68+H69+H70+H71</f>
        <v>1061278074</v>
      </c>
    </row>
    <row r="58" spans="2:9" ht="12.75" customHeight="1">
      <c r="B58" s="87"/>
      <c r="C58" s="88"/>
      <c r="D58" s="90"/>
      <c r="E58" s="36" t="s">
        <v>86</v>
      </c>
      <c r="F58" s="36" t="s">
        <v>18</v>
      </c>
      <c r="G58" s="35" t="s">
        <v>87</v>
      </c>
      <c r="H58" s="37">
        <v>30000000</v>
      </c>
      <c r="I58" s="98"/>
    </row>
    <row r="59" spans="2:9" ht="12.75" customHeight="1">
      <c r="B59" s="87"/>
      <c r="C59" s="88"/>
      <c r="D59" s="90"/>
      <c r="E59" s="36" t="s">
        <v>86</v>
      </c>
      <c r="F59" s="36" t="s">
        <v>20</v>
      </c>
      <c r="G59" s="35" t="s">
        <v>88</v>
      </c>
      <c r="H59" s="37">
        <v>30000000</v>
      </c>
      <c r="I59" s="98"/>
    </row>
    <row r="60" spans="2:9" ht="12.75" customHeight="1">
      <c r="B60" s="87"/>
      <c r="C60" s="88"/>
      <c r="D60" s="90"/>
      <c r="E60" s="36" t="s">
        <v>86</v>
      </c>
      <c r="F60" s="36" t="s">
        <v>25</v>
      </c>
      <c r="G60" s="35" t="s">
        <v>89</v>
      </c>
      <c r="H60" s="37">
        <v>25000000</v>
      </c>
      <c r="I60" s="98"/>
    </row>
    <row r="61" spans="2:9" ht="12.75" customHeight="1">
      <c r="B61" s="87"/>
      <c r="C61" s="88"/>
      <c r="D61" s="90"/>
      <c r="E61" s="36" t="s">
        <v>86</v>
      </c>
      <c r="F61" s="36" t="s">
        <v>27</v>
      </c>
      <c r="G61" s="35" t="s">
        <v>90</v>
      </c>
      <c r="H61" s="37">
        <v>150590564</v>
      </c>
      <c r="I61" s="98"/>
    </row>
    <row r="62" spans="2:9" ht="12.75" customHeight="1">
      <c r="B62" s="87"/>
      <c r="C62" s="88"/>
      <c r="D62" s="90"/>
      <c r="E62" s="36" t="s">
        <v>91</v>
      </c>
      <c r="F62" s="36" t="s">
        <v>18</v>
      </c>
      <c r="G62" s="35" t="s">
        <v>92</v>
      </c>
      <c r="H62" s="37">
        <v>5000000</v>
      </c>
      <c r="I62" s="98"/>
    </row>
    <row r="63" spans="2:9" ht="12.75" customHeight="1">
      <c r="B63" s="87"/>
      <c r="C63" s="88"/>
      <c r="D63" s="90"/>
      <c r="E63" s="36" t="s">
        <v>93</v>
      </c>
      <c r="F63" s="36" t="s">
        <v>18</v>
      </c>
      <c r="G63" s="35" t="s">
        <v>94</v>
      </c>
      <c r="H63" s="37">
        <v>60000000</v>
      </c>
      <c r="I63" s="98"/>
    </row>
    <row r="64" spans="2:9" ht="12.75" customHeight="1">
      <c r="B64" s="87"/>
      <c r="C64" s="88"/>
      <c r="D64" s="90"/>
      <c r="E64" s="36" t="s">
        <v>95</v>
      </c>
      <c r="F64" s="36" t="s">
        <v>20</v>
      </c>
      <c r="G64" s="35" t="s">
        <v>96</v>
      </c>
      <c r="H64" s="37">
        <v>30000000</v>
      </c>
      <c r="I64" s="98"/>
    </row>
    <row r="65" spans="2:9" ht="12.75" customHeight="1">
      <c r="B65" s="87"/>
      <c r="C65" s="88"/>
      <c r="D65" s="90"/>
      <c r="E65" s="36" t="s">
        <v>95</v>
      </c>
      <c r="F65" s="36" t="s">
        <v>25</v>
      </c>
      <c r="G65" s="35" t="s">
        <v>97</v>
      </c>
      <c r="H65" s="37">
        <v>70213250</v>
      </c>
      <c r="I65" s="98"/>
    </row>
    <row r="66" spans="2:9" ht="12.75" customHeight="1">
      <c r="B66" s="87"/>
      <c r="C66" s="88"/>
      <c r="D66" s="90"/>
      <c r="E66" s="36" t="s">
        <v>98</v>
      </c>
      <c r="F66" s="36" t="s">
        <v>18</v>
      </c>
      <c r="G66" s="35" t="s">
        <v>99</v>
      </c>
      <c r="H66" s="37">
        <v>40000000</v>
      </c>
      <c r="I66" s="98"/>
    </row>
    <row r="67" spans="2:9" ht="12.75" customHeight="1">
      <c r="B67" s="87"/>
      <c r="C67" s="88"/>
      <c r="D67" s="90"/>
      <c r="E67" s="36" t="s">
        <v>98</v>
      </c>
      <c r="F67" s="36" t="s">
        <v>20</v>
      </c>
      <c r="G67" s="35" t="s">
        <v>100</v>
      </c>
      <c r="H67" s="37">
        <v>32000000</v>
      </c>
      <c r="I67" s="98"/>
    </row>
    <row r="68" spans="2:9" ht="12.75" customHeight="1">
      <c r="B68" s="87"/>
      <c r="C68" s="88"/>
      <c r="D68" s="90"/>
      <c r="E68" s="36" t="s">
        <v>98</v>
      </c>
      <c r="F68" s="36" t="s">
        <v>27</v>
      </c>
      <c r="G68" s="35" t="s">
        <v>101</v>
      </c>
      <c r="H68" s="37">
        <v>44000000</v>
      </c>
      <c r="I68" s="98"/>
    </row>
    <row r="69" spans="2:9" ht="12.75" customHeight="1">
      <c r="B69" s="87"/>
      <c r="C69" s="88"/>
      <c r="D69" s="90"/>
      <c r="E69" s="36" t="s">
        <v>98</v>
      </c>
      <c r="F69" s="36" t="s">
        <v>29</v>
      </c>
      <c r="G69" s="35" t="s">
        <v>102</v>
      </c>
      <c r="H69" s="37">
        <v>45474260</v>
      </c>
      <c r="I69" s="98"/>
    </row>
    <row r="70" spans="2:9" ht="12.75" customHeight="1">
      <c r="B70" s="87"/>
      <c r="C70" s="88"/>
      <c r="D70" s="90"/>
      <c r="E70" s="36" t="s">
        <v>103</v>
      </c>
      <c r="F70" s="36" t="s">
        <v>18</v>
      </c>
      <c r="G70" s="35" t="s">
        <v>104</v>
      </c>
      <c r="H70" s="37">
        <v>29548145</v>
      </c>
      <c r="I70" s="98"/>
    </row>
    <row r="71" spans="2:9" ht="12.75" customHeight="1" thickBot="1">
      <c r="B71" s="75"/>
      <c r="C71" s="76"/>
      <c r="D71" s="78"/>
      <c r="E71" s="36" t="s">
        <v>103</v>
      </c>
      <c r="F71" s="36" t="s">
        <v>20</v>
      </c>
      <c r="G71" s="35" t="s">
        <v>105</v>
      </c>
      <c r="H71" s="37">
        <v>219451855</v>
      </c>
      <c r="I71" s="99"/>
    </row>
    <row r="72" spans="2:9" ht="12.75" customHeight="1" thickBot="1">
      <c r="B72" s="85" t="s">
        <v>107</v>
      </c>
      <c r="C72" s="86"/>
      <c r="D72" s="65" t="s">
        <v>223</v>
      </c>
      <c r="E72" s="21" t="s">
        <v>110</v>
      </c>
      <c r="F72" s="21" t="s">
        <v>18</v>
      </c>
      <c r="G72" s="20" t="s">
        <v>111</v>
      </c>
      <c r="H72" s="26">
        <v>180136989</v>
      </c>
      <c r="I72" s="27">
        <f>H72</f>
        <v>180136989</v>
      </c>
    </row>
    <row r="73" spans="2:9" ht="12.75" customHeight="1" thickBot="1">
      <c r="B73" s="95" t="s">
        <v>250</v>
      </c>
      <c r="C73" s="96"/>
      <c r="D73" s="54" t="s">
        <v>244</v>
      </c>
      <c r="E73" s="52" t="s">
        <v>127</v>
      </c>
      <c r="F73" s="52" t="s">
        <v>18</v>
      </c>
      <c r="G73" s="55" t="s">
        <v>128</v>
      </c>
      <c r="H73" s="53">
        <v>110000000</v>
      </c>
      <c r="I73" s="56">
        <f>H73</f>
        <v>110000000</v>
      </c>
    </row>
    <row r="74" spans="2:9" ht="12.75" customHeight="1">
      <c r="B74" s="73" t="s">
        <v>229</v>
      </c>
      <c r="C74" s="74"/>
      <c r="D74" s="77" t="s">
        <v>244</v>
      </c>
      <c r="E74" s="36" t="s">
        <v>134</v>
      </c>
      <c r="F74" s="36" t="s">
        <v>18</v>
      </c>
      <c r="G74" s="35" t="s">
        <v>135</v>
      </c>
      <c r="H74" s="37">
        <v>700000000</v>
      </c>
      <c r="I74" s="97">
        <f>H74+H75+H76</f>
        <v>799450000</v>
      </c>
    </row>
    <row r="75" spans="2:9" ht="12.75" customHeight="1">
      <c r="B75" s="87"/>
      <c r="C75" s="88"/>
      <c r="D75" s="90"/>
      <c r="E75" s="36" t="s">
        <v>134</v>
      </c>
      <c r="F75" s="36" t="s">
        <v>20</v>
      </c>
      <c r="G75" s="35" t="s">
        <v>136</v>
      </c>
      <c r="H75" s="37">
        <v>30000000</v>
      </c>
      <c r="I75" s="98"/>
    </row>
    <row r="76" spans="2:9" ht="12.75" customHeight="1" thickBot="1">
      <c r="B76" s="75"/>
      <c r="C76" s="76"/>
      <c r="D76" s="78"/>
      <c r="E76" s="36" t="s">
        <v>134</v>
      </c>
      <c r="F76" s="36" t="s">
        <v>25</v>
      </c>
      <c r="G76" s="35" t="s">
        <v>137</v>
      </c>
      <c r="H76" s="37">
        <v>69450000</v>
      </c>
      <c r="I76" s="94"/>
    </row>
    <row r="77" spans="2:9" ht="12.75" customHeight="1" thickBot="1">
      <c r="B77" s="85" t="s">
        <v>251</v>
      </c>
      <c r="C77" s="86"/>
      <c r="D77" s="54" t="s">
        <v>244</v>
      </c>
      <c r="E77" s="52" t="s">
        <v>138</v>
      </c>
      <c r="F77" s="52" t="s">
        <v>18</v>
      </c>
      <c r="G77" s="52" t="s">
        <v>139</v>
      </c>
      <c r="H77" s="53">
        <v>55525000</v>
      </c>
      <c r="I77" s="57">
        <f>H77</f>
        <v>55525000</v>
      </c>
    </row>
    <row r="78" spans="2:9" ht="12.75" customHeight="1" thickBot="1">
      <c r="B78" s="73" t="s">
        <v>230</v>
      </c>
      <c r="C78" s="74"/>
      <c r="D78" s="65" t="s">
        <v>244</v>
      </c>
      <c r="E78" s="36" t="s">
        <v>140</v>
      </c>
      <c r="F78" s="36" t="s">
        <v>20</v>
      </c>
      <c r="G78" s="35" t="s">
        <v>141</v>
      </c>
      <c r="H78" s="37">
        <v>350000000</v>
      </c>
      <c r="I78" s="40">
        <f>H78</f>
        <v>350000000</v>
      </c>
    </row>
    <row r="79" spans="2:9" ht="12.75" customHeight="1" thickBot="1">
      <c r="B79" s="75"/>
      <c r="C79" s="76"/>
      <c r="D79" s="18" t="s">
        <v>252</v>
      </c>
      <c r="E79" s="21" t="s">
        <v>182</v>
      </c>
      <c r="F79" s="21" t="s">
        <v>18</v>
      </c>
      <c r="G79" s="20" t="s">
        <v>183</v>
      </c>
      <c r="H79" s="31">
        <v>40000000</v>
      </c>
      <c r="I79" s="30">
        <f>H79</f>
        <v>40000000</v>
      </c>
    </row>
    <row r="80" spans="2:9" ht="12.75" customHeight="1" thickBot="1">
      <c r="B80" s="85" t="s">
        <v>231</v>
      </c>
      <c r="C80" s="86"/>
      <c r="D80" s="77" t="s">
        <v>244</v>
      </c>
      <c r="E80" s="36" t="s">
        <v>142</v>
      </c>
      <c r="F80" s="36" t="s">
        <v>18</v>
      </c>
      <c r="G80" s="35" t="s">
        <v>143</v>
      </c>
      <c r="H80" s="37">
        <v>150000000</v>
      </c>
      <c r="I80" s="40">
        <f>H80</f>
        <v>150000000</v>
      </c>
    </row>
    <row r="81" spans="2:9" ht="26.25" customHeight="1" thickBot="1">
      <c r="B81" s="91" t="s">
        <v>232</v>
      </c>
      <c r="C81" s="92"/>
      <c r="D81" s="90"/>
      <c r="E81" s="44" t="s">
        <v>144</v>
      </c>
      <c r="F81" s="44" t="s">
        <v>18</v>
      </c>
      <c r="G81" s="44" t="s">
        <v>145</v>
      </c>
      <c r="H81" s="51">
        <v>633150000</v>
      </c>
      <c r="I81" s="64">
        <f>H81</f>
        <v>633150000</v>
      </c>
    </row>
    <row r="82" spans="2:9" ht="12.75" customHeight="1">
      <c r="B82" s="73" t="s">
        <v>253</v>
      </c>
      <c r="C82" s="74"/>
      <c r="D82" s="90"/>
      <c r="E82" s="36" t="s">
        <v>146</v>
      </c>
      <c r="F82" s="36" t="s">
        <v>18</v>
      </c>
      <c r="G82" s="36" t="s">
        <v>104</v>
      </c>
      <c r="H82" s="37">
        <v>53271231</v>
      </c>
      <c r="I82" s="93">
        <f>H82+H83</f>
        <v>324718224</v>
      </c>
    </row>
    <row r="83" spans="2:9" ht="12.75" customHeight="1" thickBot="1">
      <c r="B83" s="75"/>
      <c r="C83" s="76"/>
      <c r="D83" s="90"/>
      <c r="E83" s="36" t="s">
        <v>146</v>
      </c>
      <c r="F83" s="36" t="s">
        <v>20</v>
      </c>
      <c r="G83" s="36" t="s">
        <v>105</v>
      </c>
      <c r="H83" s="37">
        <v>271446993</v>
      </c>
      <c r="I83" s="94"/>
    </row>
    <row r="84" spans="2:9" ht="27" customHeight="1">
      <c r="B84" s="73" t="s">
        <v>233</v>
      </c>
      <c r="C84" s="74"/>
      <c r="D84" s="90"/>
      <c r="E84" s="36" t="s">
        <v>147</v>
      </c>
      <c r="F84" s="36" t="s">
        <v>18</v>
      </c>
      <c r="G84" s="36" t="s">
        <v>148</v>
      </c>
      <c r="H84" s="41">
        <v>50000000</v>
      </c>
      <c r="I84" s="79">
        <f>H84+H85</f>
        <v>100000000</v>
      </c>
    </row>
    <row r="85" spans="2:9" ht="12.75" customHeight="1" thickBot="1">
      <c r="B85" s="75"/>
      <c r="C85" s="76"/>
      <c r="D85" s="90"/>
      <c r="E85" s="36" t="s">
        <v>147</v>
      </c>
      <c r="F85" s="36" t="s">
        <v>20</v>
      </c>
      <c r="G85" s="36" t="s">
        <v>149</v>
      </c>
      <c r="H85" s="41">
        <v>50000000</v>
      </c>
      <c r="I85" s="80"/>
    </row>
    <row r="86" spans="2:9" ht="12.75" customHeight="1" thickBot="1">
      <c r="B86" s="85" t="s">
        <v>254</v>
      </c>
      <c r="C86" s="86"/>
      <c r="D86" s="78"/>
      <c r="E86" s="36" t="s">
        <v>150</v>
      </c>
      <c r="F86" s="36" t="s">
        <v>20</v>
      </c>
      <c r="G86" s="36" t="s">
        <v>151</v>
      </c>
      <c r="H86" s="41">
        <v>500000000</v>
      </c>
      <c r="I86" s="40">
        <f>H86</f>
        <v>500000000</v>
      </c>
    </row>
    <row r="87" spans="2:9" ht="16.5" customHeight="1">
      <c r="B87" s="73" t="s">
        <v>234</v>
      </c>
      <c r="C87" s="74"/>
      <c r="D87" s="81" t="s">
        <v>252</v>
      </c>
      <c r="E87" s="52" t="s">
        <v>184</v>
      </c>
      <c r="F87" s="52" t="s">
        <v>18</v>
      </c>
      <c r="G87" s="55" t="s">
        <v>185</v>
      </c>
      <c r="H87" s="58">
        <v>5000000</v>
      </c>
      <c r="I87" s="83">
        <f>H87+H88</f>
        <v>25000000</v>
      </c>
    </row>
    <row r="88" spans="2:9" ht="12.75" customHeight="1" thickBot="1">
      <c r="B88" s="75"/>
      <c r="C88" s="76"/>
      <c r="D88" s="82"/>
      <c r="E88" s="52" t="s">
        <v>184</v>
      </c>
      <c r="F88" s="52" t="s">
        <v>27</v>
      </c>
      <c r="G88" s="52" t="s">
        <v>186</v>
      </c>
      <c r="H88" s="58">
        <v>20000000</v>
      </c>
      <c r="I88" s="84"/>
    </row>
    <row r="89" spans="2:9" ht="12.75" customHeight="1" thickBot="1">
      <c r="B89" s="85" t="s">
        <v>235</v>
      </c>
      <c r="C89" s="86"/>
      <c r="D89" s="82"/>
      <c r="E89" s="52" t="s">
        <v>187</v>
      </c>
      <c r="F89" s="52" t="s">
        <v>18</v>
      </c>
      <c r="G89" s="52" t="s">
        <v>188</v>
      </c>
      <c r="H89" s="58">
        <v>2000000</v>
      </c>
      <c r="I89" s="57">
        <f>H89</f>
        <v>2000000</v>
      </c>
    </row>
    <row r="90" spans="2:9" ht="15" customHeight="1" thickBot="1">
      <c r="B90" s="85" t="s">
        <v>236</v>
      </c>
      <c r="C90" s="86"/>
      <c r="D90" s="82"/>
      <c r="E90" s="52" t="s">
        <v>189</v>
      </c>
      <c r="F90" s="52" t="s">
        <v>18</v>
      </c>
      <c r="G90" s="55" t="s">
        <v>190</v>
      </c>
      <c r="H90" s="58">
        <v>20000000</v>
      </c>
      <c r="I90" s="57">
        <f>H90</f>
        <v>20000000</v>
      </c>
    </row>
    <row r="91" spans="2:9" ht="12.75" customHeight="1">
      <c r="B91" s="73" t="s">
        <v>237</v>
      </c>
      <c r="C91" s="74"/>
      <c r="D91" s="82"/>
      <c r="E91" s="52" t="s">
        <v>191</v>
      </c>
      <c r="F91" s="52" t="s">
        <v>25</v>
      </c>
      <c r="G91" s="52" t="s">
        <v>192</v>
      </c>
      <c r="H91" s="58">
        <v>2000000</v>
      </c>
      <c r="I91" s="83">
        <f>H91+H92+H93+H94+H95+H96</f>
        <v>253579749</v>
      </c>
    </row>
    <row r="92" spans="2:9" ht="12.75" customHeight="1">
      <c r="B92" s="87"/>
      <c r="C92" s="88"/>
      <c r="D92" s="82"/>
      <c r="E92" s="52" t="s">
        <v>191</v>
      </c>
      <c r="F92" s="52" t="s">
        <v>27</v>
      </c>
      <c r="G92" s="52" t="s">
        <v>193</v>
      </c>
      <c r="H92" s="58">
        <v>110539842</v>
      </c>
      <c r="I92" s="89"/>
    </row>
    <row r="93" spans="2:9" ht="12.75" customHeight="1">
      <c r="B93" s="87"/>
      <c r="C93" s="88"/>
      <c r="D93" s="82"/>
      <c r="E93" s="52" t="s">
        <v>191</v>
      </c>
      <c r="F93" s="52" t="s">
        <v>29</v>
      </c>
      <c r="G93" s="52" t="s">
        <v>194</v>
      </c>
      <c r="H93" s="58">
        <v>10000000</v>
      </c>
      <c r="I93" s="89"/>
    </row>
    <row r="94" spans="2:9" ht="12.75" customHeight="1">
      <c r="B94" s="87"/>
      <c r="C94" s="88"/>
      <c r="D94" s="82"/>
      <c r="E94" s="52" t="s">
        <v>191</v>
      </c>
      <c r="F94" s="52" t="s">
        <v>195</v>
      </c>
      <c r="G94" s="52" t="s">
        <v>196</v>
      </c>
      <c r="H94" s="58">
        <v>30000000</v>
      </c>
      <c r="I94" s="89"/>
    </row>
    <row r="95" spans="2:9" ht="12.75" customHeight="1">
      <c r="B95" s="87"/>
      <c r="C95" s="88"/>
      <c r="D95" s="82"/>
      <c r="E95" s="52" t="s">
        <v>191</v>
      </c>
      <c r="F95" s="52" t="s">
        <v>197</v>
      </c>
      <c r="G95" s="52" t="s">
        <v>198</v>
      </c>
      <c r="H95" s="58">
        <v>5440000</v>
      </c>
      <c r="I95" s="89"/>
    </row>
    <row r="96" spans="2:9" ht="12.75" customHeight="1" thickBot="1">
      <c r="B96" s="75"/>
      <c r="C96" s="76"/>
      <c r="D96" s="82"/>
      <c r="E96" s="52" t="s">
        <v>191</v>
      </c>
      <c r="F96" s="52" t="s">
        <v>199</v>
      </c>
      <c r="G96" s="52" t="s">
        <v>200</v>
      </c>
      <c r="H96" s="58">
        <v>95599907</v>
      </c>
      <c r="I96" s="84"/>
    </row>
    <row r="97" spans="2:9" ht="12.75" customHeight="1" thickBot="1">
      <c r="B97" s="85" t="s">
        <v>238</v>
      </c>
      <c r="C97" s="86"/>
      <c r="D97" s="82"/>
      <c r="E97" s="60" t="s">
        <v>201</v>
      </c>
      <c r="F97" s="60" t="s">
        <v>18</v>
      </c>
      <c r="G97" s="59" t="s">
        <v>202</v>
      </c>
      <c r="H97" s="61">
        <v>2000000</v>
      </c>
      <c r="I97" s="62">
        <f>H97</f>
        <v>2000000</v>
      </c>
    </row>
    <row r="98" spans="2:9" ht="12.75" customHeight="1">
      <c r="B98" s="73" t="s">
        <v>239</v>
      </c>
      <c r="C98" s="74"/>
      <c r="D98" s="77" t="s">
        <v>252</v>
      </c>
      <c r="E98" s="36" t="s">
        <v>203</v>
      </c>
      <c r="F98" s="36" t="s">
        <v>18</v>
      </c>
      <c r="G98" s="35" t="s">
        <v>204</v>
      </c>
      <c r="H98" s="41">
        <v>61025684</v>
      </c>
      <c r="I98" s="79">
        <f>H98+H99</f>
        <v>249932838</v>
      </c>
    </row>
    <row r="99" spans="2:9" ht="13.5" thickBot="1">
      <c r="B99" s="75"/>
      <c r="C99" s="76"/>
      <c r="D99" s="78"/>
      <c r="E99" s="36" t="s">
        <v>203</v>
      </c>
      <c r="F99" s="36" t="s">
        <v>20</v>
      </c>
      <c r="G99" s="35" t="s">
        <v>205</v>
      </c>
      <c r="H99" s="41">
        <v>188907154</v>
      </c>
      <c r="I99" s="80"/>
    </row>
    <row r="100" spans="2:9" s="71" customFormat="1" ht="13.5">
      <c r="B100" s="66"/>
      <c r="C100" s="66"/>
      <c r="D100" s="67"/>
      <c r="E100" s="68"/>
      <c r="F100" s="68"/>
      <c r="G100" s="68"/>
      <c r="H100" s="69"/>
      <c r="I100" s="70"/>
    </row>
    <row r="101" spans="2:9" s="71" customFormat="1" ht="13.5">
      <c r="B101" s="66"/>
      <c r="C101" s="66"/>
      <c r="D101" s="67"/>
      <c r="E101" s="68"/>
      <c r="F101" s="68"/>
      <c r="G101" s="68"/>
      <c r="H101" s="69"/>
      <c r="I101" s="70"/>
    </row>
    <row r="102" ht="12.75">
      <c r="I102" s="63">
        <f>SUM(I14:I99)</f>
        <v>32179681182</v>
      </c>
    </row>
    <row r="103" spans="2:7" ht="12.75">
      <c r="B103" s="72" t="s">
        <v>255</v>
      </c>
      <c r="G103" s="72" t="s">
        <v>255</v>
      </c>
    </row>
    <row r="104" spans="2:7" ht="12.75">
      <c r="B104" s="23" t="s">
        <v>206</v>
      </c>
      <c r="C104" s="12"/>
      <c r="D104" s="12"/>
      <c r="G104" s="23" t="s">
        <v>207</v>
      </c>
    </row>
    <row r="105" spans="2:7" ht="12.75">
      <c r="B105" s="24" t="s">
        <v>208</v>
      </c>
      <c r="G105" s="25" t="s">
        <v>240</v>
      </c>
    </row>
    <row r="106" ht="12.75">
      <c r="B106" s="13"/>
    </row>
    <row r="107" ht="12.75">
      <c r="B107" s="24"/>
    </row>
  </sheetData>
  <sheetProtection password="C941" sheet="1"/>
  <mergeCells count="58">
    <mergeCell ref="B1:B4"/>
    <mergeCell ref="C1:H1"/>
    <mergeCell ref="C2:H2"/>
    <mergeCell ref="C3:H3"/>
    <mergeCell ref="B5:C11"/>
    <mergeCell ref="D5:I11"/>
    <mergeCell ref="B12:I12"/>
    <mergeCell ref="B13:C13"/>
    <mergeCell ref="B14:C29"/>
    <mergeCell ref="D14:D24"/>
    <mergeCell ref="I14:I24"/>
    <mergeCell ref="D25:D29"/>
    <mergeCell ref="I25:I29"/>
    <mergeCell ref="B30:C42"/>
    <mergeCell ref="D30:D34"/>
    <mergeCell ref="I30:I34"/>
    <mergeCell ref="D35:D36"/>
    <mergeCell ref="I35:I36"/>
    <mergeCell ref="D38:D41"/>
    <mergeCell ref="I38:I41"/>
    <mergeCell ref="B43:C43"/>
    <mergeCell ref="B44:C52"/>
    <mergeCell ref="D44:D48"/>
    <mergeCell ref="I44:I48"/>
    <mergeCell ref="D49:D52"/>
    <mergeCell ref="I49:I52"/>
    <mergeCell ref="B53:C53"/>
    <mergeCell ref="D53:D71"/>
    <mergeCell ref="B54:C56"/>
    <mergeCell ref="I54:I56"/>
    <mergeCell ref="B57:C71"/>
    <mergeCell ref="I57:I71"/>
    <mergeCell ref="I82:I83"/>
    <mergeCell ref="B84:C85"/>
    <mergeCell ref="I84:I85"/>
    <mergeCell ref="B86:C86"/>
    <mergeCell ref="B72:C72"/>
    <mergeCell ref="B73:C73"/>
    <mergeCell ref="B74:C76"/>
    <mergeCell ref="D74:D76"/>
    <mergeCell ref="I74:I76"/>
    <mergeCell ref="B77:C77"/>
    <mergeCell ref="B97:C97"/>
    <mergeCell ref="B78:C79"/>
    <mergeCell ref="B80:C80"/>
    <mergeCell ref="D80:D86"/>
    <mergeCell ref="B81:C81"/>
    <mergeCell ref="B82:C83"/>
    <mergeCell ref="B98:C99"/>
    <mergeCell ref="D98:D99"/>
    <mergeCell ref="I98:I99"/>
    <mergeCell ref="B87:C88"/>
    <mergeCell ref="D87:D97"/>
    <mergeCell ref="I87:I88"/>
    <mergeCell ref="B89:C89"/>
    <mergeCell ref="B90:C90"/>
    <mergeCell ref="B91:C96"/>
    <mergeCell ref="I91:I96"/>
  </mergeCells>
  <printOptions/>
  <pageMargins left="0.2362204724409449" right="0.2362204724409449" top="0.7480314960629921" bottom="0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 Suarez Sanchez</cp:lastModifiedBy>
  <cp:lastPrinted>2012-10-04T15:49:20Z</cp:lastPrinted>
  <dcterms:created xsi:type="dcterms:W3CDTF">2012-09-25T14:54:52Z</dcterms:created>
  <dcterms:modified xsi:type="dcterms:W3CDTF">2014-06-10T15:13:11Z</dcterms:modified>
  <cp:category/>
  <cp:version/>
  <cp:contentType/>
  <cp:contentStatus/>
</cp:coreProperties>
</file>