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320" windowHeight="9975"/>
  </bookViews>
  <sheets>
    <sheet name="POAI 2012" sheetId="5" r:id="rId1"/>
  </sheets>
  <definedNames>
    <definedName name="_xlnm._FilterDatabase" localSheetId="0" hidden="1">'POAI 2012'!$A$6:$T$172</definedName>
    <definedName name="_xlnm.Print_Titles" localSheetId="0">'POAI 2012'!$1:$6</definedName>
  </definedNames>
  <calcPr calcId="145621"/>
</workbook>
</file>

<file path=xl/calcChain.xml><?xml version="1.0" encoding="utf-8"?>
<calcChain xmlns="http://schemas.openxmlformats.org/spreadsheetml/2006/main">
  <c r="S40" i="5" l="1"/>
  <c r="S172" i="5" s="1"/>
  <c r="R172" i="5"/>
  <c r="T7" i="5"/>
  <c r="T8" i="5"/>
  <c r="T9" i="5"/>
  <c r="T10" i="5"/>
  <c r="T11" i="5"/>
  <c r="T12" i="5"/>
  <c r="T13" i="5"/>
  <c r="T14" i="5"/>
  <c r="T16" i="5"/>
  <c r="T17" i="5"/>
  <c r="T18" i="5"/>
  <c r="T19" i="5"/>
  <c r="T21" i="5"/>
  <c r="T22" i="5"/>
  <c r="T23" i="5"/>
  <c r="T24" i="5"/>
  <c r="T25" i="5"/>
  <c r="T26" i="5"/>
  <c r="T28" i="5"/>
  <c r="T29" i="5"/>
  <c r="T30" i="5"/>
  <c r="T31" i="5"/>
  <c r="T32" i="5"/>
  <c r="T33" i="5"/>
  <c r="T34" i="5"/>
  <c r="T35" i="5"/>
  <c r="T36" i="5"/>
  <c r="T37" i="5"/>
  <c r="T38" i="5"/>
  <c r="T40" i="5"/>
  <c r="T41" i="5"/>
  <c r="T42" i="5"/>
  <c r="T43" i="5"/>
  <c r="T44" i="5"/>
  <c r="T45" i="5"/>
  <c r="T46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5" i="5"/>
  <c r="T66" i="5"/>
  <c r="T67" i="5"/>
  <c r="T68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6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3" i="5"/>
  <c r="T154" i="5"/>
  <c r="T155" i="5"/>
  <c r="T156" i="5"/>
  <c r="T158" i="5"/>
  <c r="T159" i="5"/>
  <c r="T161" i="5"/>
  <c r="T162" i="5"/>
  <c r="T163" i="5"/>
  <c r="T164" i="5"/>
  <c r="T166" i="5"/>
  <c r="T167" i="5"/>
  <c r="T168" i="5"/>
  <c r="T169" i="5"/>
  <c r="T170" i="5"/>
  <c r="T171" i="5"/>
  <c r="Q172" i="5"/>
  <c r="O51" i="5"/>
  <c r="T172" i="5" l="1"/>
</calcChain>
</file>

<file path=xl/comments1.xml><?xml version="1.0" encoding="utf-8"?>
<comments xmlns="http://schemas.openxmlformats.org/spreadsheetml/2006/main">
  <authors>
    <author>Usuario</author>
  </authors>
  <commentList>
    <comment ref="O120" authorId="0">
      <text>
        <r>
          <rPr>
            <b/>
            <sz val="8"/>
            <color indexed="81"/>
            <rFont val="Tahoma"/>
            <family val="2"/>
          </rPr>
          <t xml:space="preserve">Confirmar dato
</t>
        </r>
      </text>
    </comment>
  </commentList>
</comments>
</file>

<file path=xl/sharedStrings.xml><?xml version="1.0" encoding="utf-8"?>
<sst xmlns="http://schemas.openxmlformats.org/spreadsheetml/2006/main" count="543" uniqueCount="490">
  <si>
    <t>Los directivos , docentes, administrativos y estudiantes  se fortalecen en el uso de inglés como segunda lengua indispensable para la comunicación y el  dialogo global ( con el apoyo de la administración municipal)</t>
  </si>
  <si>
    <t>Apoyar 1 programa de capacitación para estudiantes, Docentes y Administrativos</t>
  </si>
  <si>
    <t>% de  ejecución</t>
  </si>
  <si>
    <t>La comunidad educativa del Colegio Tecnico Luis Carlos Galan Sarmiento continua con los proyectos de reingeniería, dinamización y evaluación del PEI y el PEM</t>
  </si>
  <si>
    <t>Continuar con los proyectos de reingeniería, dinamización y evaluación del PEI y el PEM</t>
  </si>
  <si>
    <t>La administración Municipal gestiona procesos de sistematización en el desarrollo curricular y la ejecución de los proyectos transversales en convenio con la administración departamental</t>
  </si>
  <si>
    <t xml:space="preserve">Mejoramiento, adecuación curricular y del trabajo en el aula: preparándose para el cambio </t>
  </si>
  <si>
    <t>Gestionnar 1 proyecto de sistematización en el desarrollo curricular y la ejecución de los proyectos transversales en convenio con la administración departamental</t>
  </si>
  <si>
    <t>La institución educativa con el apoyo de la administración municipal y la gobernación dinamizan la incorporación de estándares de calidad en el plan de estudios</t>
  </si>
  <si>
    <t>Alcanzar los Indicadores de calidad en un 100%</t>
  </si>
  <si>
    <t xml:space="preserve">La institución educativa fortalece su proceso formativo en las competencias laborales con el apoyo del SENA </t>
  </si>
  <si>
    <t xml:space="preserve">Fortalecer y mantener en un 50% proceso formativo en las competencias laborales con el apoyo del SENA </t>
  </si>
  <si>
    <t>Capacitar directivos, docentes y administrativos en educación popular, ciudadanía y la construcción de proyectos de desarrollo económico en convenio con la Secretaria de Desarrollo  Departamental</t>
  </si>
  <si>
    <t xml:space="preserve">Formación la competitividad con desarrollo social alternativo </t>
  </si>
  <si>
    <t>capacitar 28 docentes en la construcción de proyectos de desarrollo económico en convenio con la Secretaria de Desarrollo  Departamental</t>
  </si>
  <si>
    <t>Nº de docentes capacitados</t>
  </si>
  <si>
    <t>La administración municipal apoya a la institución educativa para que suscriba convenios y/o alianzas con distintas entidades e instituciones oficiales y privadas del sector productivo o de educación superior para la formación competitiva para el trabajo productivo de sus estudiantes</t>
  </si>
  <si>
    <t>Crear 4 convenios con distintas entidades e instituciones oficiales y privadas del sector productivo o de educación superior para la formación competitiva para el trabajo productivo de sus estudiantes</t>
  </si>
  <si>
    <t>Nº de convenios</t>
  </si>
  <si>
    <t>Las sedes rurales implementan de manera progresiva y continuada procesos pedagógicos y desarrollo de habilidades para el trabajo agro-ecológico con huertas escolares dirigidas a la seguridad alimentaria y la alimentación para la salud</t>
  </si>
  <si>
    <t xml:space="preserve">Implementar 1 plan de apoyo a 9 sedes que lleven de manera progresiva y continuada procesos pedagógicos y desarrollo de habilidades para el trabajo agro-ecológico con huertas escolares </t>
  </si>
  <si>
    <t>Nº de sedes que adoptan procesos</t>
  </si>
  <si>
    <t>Nº de proyectos gestionados</t>
  </si>
  <si>
    <t>Apoyo económico al colegio por parte de la administración municipal, para realizar pasantías tecnológicas en otras ciudades</t>
  </si>
  <si>
    <t>Brindar apoyo económico en un 30% al colegio para realizar pasantías tecnológicas en otras ciudades</t>
  </si>
  <si>
    <t>% de recursos aportados por la administración municipal</t>
  </si>
  <si>
    <t xml:space="preserve">Recreación cultural  y deportiva para valorizar  el trabajo y dignificación de la vida </t>
  </si>
  <si>
    <t>Apoyo a 4 eventos Deportivos</t>
  </si>
  <si>
    <t xml:space="preserve">Promoción del deporte y la educación física </t>
  </si>
  <si>
    <t>Apoyar 4 Eventos deportivos Universitarios</t>
  </si>
  <si>
    <t>Nº  de eventos deportivos  universitarios apoyados</t>
  </si>
  <si>
    <t>Apoyo a deportistas en participación del municipio Juegos provinciales y departamentales</t>
  </si>
  <si>
    <t>Apoyar en un 50% los programas de desarrollo de los deportes compartidos con la comunidad</t>
  </si>
  <si>
    <t xml:space="preserve">Nº  de deportistas </t>
  </si>
  <si>
    <t>Apoyo al colegio en los programas de desarrollo de los deportes compartidos con la comunidad</t>
  </si>
  <si>
    <t>Nº programas ejecutados</t>
  </si>
  <si>
    <t xml:space="preserve">Un encuentro anual deportivo y artístico junto con las fiestas del retorno, con el apoyo y convenio con Indersantander - la Secretaria de Desarrollo de Santander </t>
  </si>
  <si>
    <t>Recreación comunitaria y deporte para recrear y dignificar la vida</t>
  </si>
  <si>
    <t xml:space="preserve">Crear 1 encuentro anual deportivo y artístico junto con las fiestas del retorno, con el apoyo y convenio con Indersantander - la Secretaria de Desarrollo de Santander </t>
  </si>
  <si>
    <t xml:space="preserve">Nº eventos </t>
  </si>
  <si>
    <t>Fortalecimiento de la banda Musical integrada por niños del colegio Luis Carlos galán Sarmiento  del municipio, con el apoyo de la Secretaria de Gobierno de Santander</t>
  </si>
  <si>
    <t>Fortalecer en un 50% la banda Musical integrada por niños del colegio Luis Carlos galán Sarmiento  del municipio, con el apoyo de la Secretaria de Gobierno de Santander</t>
  </si>
  <si>
    <t xml:space="preserve">% de ejecución  </t>
  </si>
  <si>
    <t xml:space="preserve">Creación y desarrollo de un programa para la Actividad física para la salud en convenio con la gobernación de Santander </t>
  </si>
  <si>
    <t xml:space="preserve">Crear y desarrollar 1 programa para la Actividad física para la salud en convenio con la gobernación de Santander </t>
  </si>
  <si>
    <t>Nº de programas para la actividad física  para la salud</t>
  </si>
  <si>
    <t>Gestión de recursos para el diseño de la cancha de futbol en el Municipio</t>
  </si>
  <si>
    <t>Realizar Gestón para adqusisción recursos para el diseño de la cancha de futbol en el Municipio</t>
  </si>
  <si>
    <t>% de ejecucion</t>
  </si>
  <si>
    <t>Mejoramiento del 40% de  la infraestructura de la cancha de microfútbol del balneario</t>
  </si>
  <si>
    <t>Mejorar en un 40%  la infraestructura de la cancha de microfútbol del balneario</t>
  </si>
  <si>
    <t>% de mejoramiento</t>
  </si>
  <si>
    <t xml:space="preserve">Nº de mantenimientos </t>
  </si>
  <si>
    <t>Mantenimiento del balneario municipal  para los desarrollos culturales</t>
  </si>
  <si>
    <t>Realizar 1 mantenimiento anual al balneario municipal  para los desarrollos culturales</t>
  </si>
  <si>
    <t>Apoyo la creación de una Escuela de Formación Artística y Cultural con la  colaboración de la secretaria  de desarrollo de Santander</t>
  </si>
  <si>
    <t>Crear 1 Escuela de Formación Artística y Cultural con la  colaboración de la secretaria  de desarrollo de Santander</t>
  </si>
  <si>
    <t>Creación de la escuela</t>
  </si>
  <si>
    <t>Apoyo a la realización de 1 evento artístico – cultural  al año</t>
  </si>
  <si>
    <t>Realizar de 1 evento artístico – cultural  al año</t>
  </si>
  <si>
    <t xml:space="preserve">Recuperación de la tradición artesanal y promoción de su conocimiento a nivel provincial y departamental y nacional   </t>
  </si>
  <si>
    <t>Desarrollo artesanal del municipio</t>
  </si>
  <si>
    <t xml:space="preserve">Apoyar 12 artesanos en la Recuperación de la tradición artesanal y promoción de su conocimiento a nivel provincial y departamental y nacional   </t>
  </si>
  <si>
    <t xml:space="preserve">Nº de artesanos apoyados   </t>
  </si>
  <si>
    <t>Realización de un evento anual de capacitación con el apoyo de diferentes entidades publicas y privadas en artesanías</t>
  </si>
  <si>
    <t>Realización de 1 evento anual de capacitación con el apoyo de diferentes entidades publicas y privadas en artesanías</t>
  </si>
  <si>
    <t>Realización de una estrategia promocional de las artesanías y punto de exhibición en el municipio y en  la estación de servicio El tren</t>
  </si>
  <si>
    <t>Involucrar 12 artesanos en la Realización de una estrategia promocional de las artesanías y punto de exhibición en el municipio y en  la estación de servicio El tren</t>
  </si>
  <si>
    <t xml:space="preserve">Nº de artesanos involucrados        </t>
  </si>
  <si>
    <t>convivencia pacífica base de la seguridad ciudadana y social</t>
  </si>
  <si>
    <t>Fortalecimiento de la capacidad de la fuerza pública con la dotación locativa y comunicaciones</t>
  </si>
  <si>
    <t>Fortalecimiento de la seguridad ciudadana</t>
  </si>
  <si>
    <t>Fortalecer en un 60% la capacidad de la fuerza pública con la dotación locativa y comunicaciones</t>
  </si>
  <si>
    <t>Apoyo  a la  Comisaría de Familia dentro del marco Legal de Infancia y Adolescencia</t>
  </si>
  <si>
    <t>Incrementar en un 60% el apoyo a la  Comisaría de Familia dentro del marco Legal de Infancia y Adolescencia</t>
  </si>
  <si>
    <t>Apoyo  a las instituciones educativas en la cultura de la prevención humanitaria y del riesgo</t>
  </si>
  <si>
    <t>Apoyar 1 institucio educativa, en la cultura de la prevención humanitaria y del riesgo</t>
  </si>
  <si>
    <t>Nº de instituciones con apoyo</t>
  </si>
  <si>
    <t>Apoyo a la mujer cabeza de hogar</t>
  </si>
  <si>
    <t>Apoyo educativo y fianciero a 30 madres cabeza de hogar</t>
  </si>
  <si>
    <t>Nº de madres cabeza de hogar a poyar</t>
  </si>
  <si>
    <t>Elaborar y gestionar el proyecto de la Construccion del palacio municipal</t>
  </si>
  <si>
    <t>Elaborar y gestionar 1 proyecto de Construccion del palacio municipal</t>
  </si>
  <si>
    <t>Elaborar y Gestionar el proyecto  de ampliación del centro de salud ESE</t>
  </si>
  <si>
    <t>Gestionar 1 proyecto  de ampliación del centro de salud ESE</t>
  </si>
  <si>
    <t>AMBIENTAL Y AGROECOLOGICO BASADO EN EL AGUA COMO PATRIMONIO NATURAL  Y DERECHO  FUNDAMENTAL DE CONFINEÑOS Y VISITANTES</t>
  </si>
  <si>
    <t xml:space="preserve">Confines nodo eco-regional  y estrella hidrográfica </t>
  </si>
  <si>
    <t>Gestión ambiental y ecológica comunitaria para protección de las micro cuencas y cañadas como ejes estructurantes de la vida en el territorio</t>
  </si>
  <si>
    <t>El territorio de Confines como una unidad de vida, protegido por el estado y la comunidad para el desarrollo social alternativo sostenible</t>
  </si>
  <si>
    <t>Ampliar la cobertura vegetal de cañadas y rondas a 24 hectareas</t>
  </si>
  <si>
    <t xml:space="preserve">% procesos administrativos y de gestión </t>
  </si>
  <si>
    <t xml:space="preserve">Ampliación de la cobertura vegetal de cañadas y rondas en un 20% </t>
  </si>
  <si>
    <t>Nº Hectareas cubiertas</t>
  </si>
  <si>
    <t>Control de la tala indiscriminada y quema de arboles</t>
  </si>
  <si>
    <t>Proteger 40 Hectareas de bosque de tala o quema indiscriminada</t>
  </si>
  <si>
    <t>Hectareas Protegidas</t>
  </si>
  <si>
    <t>Gestión ante entidades públicas y privadas para compra de terrenos susceptible de incorporar como reserva  forestal del municipio</t>
  </si>
  <si>
    <t>Gestionar 1 proyecto para la compra dede terrenos para incorporar como reservas forestales</t>
  </si>
  <si>
    <t>% ejecución de la gestión</t>
  </si>
  <si>
    <t xml:space="preserve">saneamiento básico, acueducto y alcantarillado  </t>
  </si>
  <si>
    <t>Gestión para el fortalecimiento y  formalización sostenible comunitaria y organizada de acueductos veredales y cabecera municipal</t>
  </si>
  <si>
    <t>Promoción la gestión pública eficiente y  de la responsabilidad y organización colectiva de la prestación de servicios de Agua  potable y saneamiento básico</t>
  </si>
  <si>
    <t>Fortalecer la formalización sostenible comunitaria y organizada de 10 acueductos veredales y de la cabecera municipal</t>
  </si>
  <si>
    <t xml:space="preserve">Nº organizaciones de acueductos rurales </t>
  </si>
  <si>
    <t>Funcionarios de la alcaldía participan en capacitación impartida por la gobernación para la gestión técnica</t>
  </si>
  <si>
    <t>Capacitar 3 funcionarios de la Alcaldía municipal en gestión técnica</t>
  </si>
  <si>
    <t>Gestión para el mejoramiento y ampliación de los acueductos del municipio</t>
  </si>
  <si>
    <t xml:space="preserve">Aumento de la capacidad de procesamiento / potabilización y tratamiento de residuos domésticos, en las  juntas comunitarias veredales  </t>
  </si>
  <si>
    <t>Gestionar el mejoramiento y ampliación de los 6 acueductos del municipio</t>
  </si>
  <si>
    <t>Nº de acueductos apoyados y mejorados</t>
  </si>
  <si>
    <t>Gestión con la CAS de control de vertimientos y las fuentes receptoras de los residuos líquidos en las veredas</t>
  </si>
  <si>
    <t>Gestionar 1 plan  de control de vertimientos y las fuentes receptoras de los residuos líquidos en las veredas, con la CAS</t>
  </si>
  <si>
    <t>Nº de planes Gestionados</t>
  </si>
  <si>
    <t>Apoyo al montaje de un sistema de tratamiento de aguas y residuos sólidos experimental con la cooperación de entidades publicas y privadas</t>
  </si>
  <si>
    <t>Apoyar en un 50% al montaje de un sistema de tratamiento de aguas y residuos sólidos experimental con la cooperación de entidades publicas y privadas</t>
  </si>
  <si>
    <t>% ejecución</t>
  </si>
  <si>
    <t>Capacitación a  50 usuarios del servicio de aseo, en la separación en la fuente de los residuos sólidos</t>
  </si>
  <si>
    <t>Capacitar a  50 usuarios del servicio de aseo, en la separación en la fuente de los residuos sólidos</t>
  </si>
  <si>
    <t>Nº de usuarios que separan los residuos en la fuente</t>
  </si>
  <si>
    <t>MUNICIPIO</t>
  </si>
  <si>
    <t>Confines, Santander (S)</t>
  </si>
  <si>
    <t>MILES DE PESOS</t>
  </si>
  <si>
    <t xml:space="preserve"> </t>
  </si>
  <si>
    <t>PONDERADOR</t>
  </si>
  <si>
    <t>EJE TEMATICO</t>
  </si>
  <si>
    <t>SECTOR</t>
  </si>
  <si>
    <t>PROGRAMA</t>
  </si>
  <si>
    <t>META PRODUCTO</t>
  </si>
  <si>
    <t>INDICADOR DE PRODUCTO</t>
  </si>
  <si>
    <t>NOMBRE INDICADOR</t>
  </si>
  <si>
    <t>SGP</t>
  </si>
  <si>
    <t>ICLD</t>
  </si>
  <si>
    <t>OTROS</t>
  </si>
  <si>
    <t>TOTAL</t>
  </si>
  <si>
    <t xml:space="preserve">Sistema de gestión y administración inteligente y eficiente </t>
  </si>
  <si>
    <t>Consolidación y estímulo al desarrollo del talento humano</t>
  </si>
  <si>
    <t xml:space="preserve">Adecuación de la estructura actual </t>
  </si>
  <si>
    <t xml:space="preserve">Evaluación y readecuación de la estructura organizacional </t>
  </si>
  <si>
    <t>Diseñar 1 estructura organizacional para mejorar en la exigencias que se presentan por el Funcionamiento publico</t>
  </si>
  <si>
    <t>% mejoramiento</t>
  </si>
  <si>
    <t>Garantizar que un 90% de los funcionarios esté beneficiado con  Programas de Bienestar Social Laboral.</t>
  </si>
  <si>
    <t>Bienestar Social Laboral de los funcionarios de la Administración Municipal.</t>
  </si>
  <si>
    <t>Beneficia r al 90% de los funcionarios con programas de bienestar social</t>
  </si>
  <si>
    <t>Nº funcionarios beneficiados</t>
  </si>
  <si>
    <t>Capacitación / actualización para un 50% de funcionarios con contraloría, el SENA, gobernación, el Min Gobierno, etc.</t>
  </si>
  <si>
    <t>Capacitar al 100% de los fucionarios de la Alcaldía Municipal en programas de fucnion del cargo y valores eticos y morales</t>
  </si>
  <si>
    <t>Nº de funcionarios capacitados</t>
  </si>
  <si>
    <t>Capacitación continua y permanente del 100% de los funcionarios en valores éticos y morales.</t>
  </si>
  <si>
    <t>Nº De eventos realizados</t>
  </si>
  <si>
    <t>Adquisición e Implementación de un programa de sistematización de activos fijos (inventarios, compras, almacén, contabilidad, sistemas)</t>
  </si>
  <si>
    <t xml:space="preserve">Sistematización de procesos administrativos y de información </t>
  </si>
  <si>
    <t>Sistematizar al 100% los procesos Administrativos Internos de la Alcaldía Municipal</t>
  </si>
  <si>
    <t xml:space="preserve">Nº De programas adquiridos </t>
  </si>
  <si>
    <t>Sistematización en un 50% de los procesos de la administración</t>
  </si>
  <si>
    <t>% de procesos sistematizados</t>
  </si>
  <si>
    <t>Sistematización del 100% de los instrumentos financieros</t>
  </si>
  <si>
    <t>% de avance en la sistematización de los instrumentos financieros.</t>
  </si>
  <si>
    <t>Estudios y diseños especializados para 5 proyectos de impacto  municipal</t>
  </si>
  <si>
    <t xml:space="preserve">Apoyo técnico a la formulación y gerencia de proyectos </t>
  </si>
  <si>
    <t>Realizar Estudios y diseños especializados para 5 proyectos de impacto  municipal</t>
  </si>
  <si>
    <t>Nº de proyectos formulados y presentados</t>
  </si>
  <si>
    <t>Gestión transparente y eficiente</t>
  </si>
  <si>
    <t>Sistematización de consultas y procedimientos legales que norman las actuaciones de las unidades administrativas</t>
  </si>
  <si>
    <t xml:space="preserve">Sistema y estrategias de seguimiento y  evaluación </t>
  </si>
  <si>
    <t>Nº procesos y consultas sistematizadas</t>
  </si>
  <si>
    <t>Creación de un banco de información de proyectos</t>
  </si>
  <si>
    <t>Crear de 1  banco de información de proyectos</t>
  </si>
  <si>
    <t>% de avance de creación del Banco de proyectos</t>
  </si>
  <si>
    <t>Realización de consejos comunitarios para la rendición de informes a la comunidad anuales en cada una de las veredas y casco urbano</t>
  </si>
  <si>
    <t>Realizar 4 Consejos Comunitarios para la rendición de cuentas del Alcalde y demas dependencias</t>
  </si>
  <si>
    <t xml:space="preserve">Nº  consejos comunitarios </t>
  </si>
  <si>
    <t>Adopción del sistema de evaluación y seguimiento de proyectos DNP-Sinergia</t>
  </si>
  <si>
    <t>Adoptar  1 sistema de evaluación y seguimiento de proyectos DNP-Sinergia</t>
  </si>
  <si>
    <t>Nº proyectos programados / Nº proyecto ejecutados</t>
  </si>
  <si>
    <t>Organización social y Participación Ciudadana</t>
  </si>
  <si>
    <t>Fortalecimiento de  organizaciones de productores agropecuarios y agroindustriales</t>
  </si>
  <si>
    <t xml:space="preserve">Promoción y apoyo a las formas asociativas y solidarias de producción para la participación en la gestión y desarrollo de proyectos </t>
  </si>
  <si>
    <t>Fortalecer el 60% de  de  organizaciones de productores agropecuarios y agroindustriales y organizaciones productivas, de mujeres y de jóvenes.</t>
  </si>
  <si>
    <t xml:space="preserve">% de organizaciones fortalecidas/ el total de organizaciones </t>
  </si>
  <si>
    <t>Apoyo y/o fortalecimiento de  organizaciones productivas, de mujeres y de jóvenes.</t>
  </si>
  <si>
    <t xml:space="preserve">% avance </t>
  </si>
  <si>
    <t xml:space="preserve">Promoción y apoyo a la organización del agro ecoturismo </t>
  </si>
  <si>
    <t xml:space="preserve">Apoyar 1 organización que promueva el agro ecoturismo </t>
  </si>
  <si>
    <t>Nº de organizaciones</t>
  </si>
  <si>
    <t>% de ejecución</t>
  </si>
  <si>
    <t>Fortalecimiento del Consejo territorial de planeación para aumentar sus capacidades de gestión auto-gestión, en convenios con el DNP y el Consejo Nacional de Planeación</t>
  </si>
  <si>
    <t>100%%</t>
  </si>
  <si>
    <t>Fortaler al 100% el Consejo territorial de planeación para aumentar sus capacidades de gestión auto-gestión, en convenios con el DNP y el Consejo Nacional de Planeación</t>
  </si>
  <si>
    <t>Apoyo a organizaciones comunitarias y sociales en desarrollo de capacidades auto-gestión</t>
  </si>
  <si>
    <t>Apoyar 10 organizaciones comunitarias y sociales en desarrollo de capacidades auto-gestión</t>
  </si>
  <si>
    <t>Nº  organizaciones Apoyadas</t>
  </si>
  <si>
    <t>Consolidación/ fortalecimiento de las organizaciones de Juntas (sectores)  de  Acción Comunal de las nueve veredas  y la central, en convenio con la Secretaria de Gobierno de Santander</t>
  </si>
  <si>
    <t>Consolidar y fortalecer 6 organizaciones de Juntas (sectores)  de  Acción Comunal de las nueve veredas  y la central</t>
  </si>
  <si>
    <t>Nº de organizaciones Fortaleciodas</t>
  </si>
  <si>
    <t xml:space="preserve">Fortalecimiento fiscal y financiero </t>
  </si>
  <si>
    <t>Capacidad de ahorro por debajo del 40%</t>
  </si>
  <si>
    <t>Sostenibilidad de la deuda pública</t>
  </si>
  <si>
    <t>Aumentar la capacidad de ahorro en un 20%</t>
  </si>
  <si>
    <t>% de ahorro</t>
  </si>
  <si>
    <t>Gestión de un crédito para recuperación, mantenimiento y mejora de vías.</t>
  </si>
  <si>
    <t>Gestionar 1 crédito para recuperación, mantenimiento y mejora de vías</t>
  </si>
  <si>
    <t>% de efectividad de la estragia</t>
  </si>
  <si>
    <t>Capacidad de endeudamiento por debajo de los límites establecidos en la Ley 358/97.</t>
  </si>
  <si>
    <t>Mantener en un 40% o reducir la capacidad de endeudamiento por debajo de los límites establecidos en la Ley 358/97.</t>
  </si>
  <si>
    <t>% de reducción de la deuda respecto de la inversión</t>
  </si>
  <si>
    <t>?</t>
  </si>
  <si>
    <t>Incremento en 36%  los ingresos Tributarios del Municipio.</t>
  </si>
  <si>
    <t>Fortalecimiento de los Ingresos Municipales</t>
  </si>
  <si>
    <t>Incrementar en 36%  los ingresos Tributarios del Municipio.</t>
  </si>
  <si>
    <t>% de Incremento</t>
  </si>
  <si>
    <t>Diseño de estrategias que fomenten el pago de los impuestos</t>
  </si>
  <si>
    <t>Diseñar e implantar 1 estrategia anual que fomenten el pago de los impuestos</t>
  </si>
  <si>
    <t>Nº de estratejias diseñadas e implantadas</t>
  </si>
  <si>
    <t xml:space="preserve">Actualizar el Estatuto tributario Municipal </t>
  </si>
  <si>
    <t xml:space="preserve">Actualizar al 100% el Estatuto tributario Municipal </t>
  </si>
  <si>
    <t>% de actualización del estatuto tributario</t>
  </si>
  <si>
    <t>Establecer mecanismos de control al ingreso y gasto</t>
  </si>
  <si>
    <t>Auto Seguimiento Ejecución Presupuestal</t>
  </si>
  <si>
    <t>Nº de Mecanismos implantados</t>
  </si>
  <si>
    <t xml:space="preserve">Estrategia de concertación, negociación y firma de pactos y compromisos de pago con deudores para financiar sus obligaciones </t>
  </si>
  <si>
    <t>Ejecutivo Municipal – Tesorería  Concejo Municipal</t>
  </si>
  <si>
    <t>crear 1 Estrategia de concertación, negociación y firma de pactos y compromisos de pago con deudores para financiar sus obligaciones que incrementen en un 70% los recaudos muncipales</t>
  </si>
  <si>
    <t xml:space="preserve">Diseño de la estrategia de cobro coactivo para obligaciones exigibles a favor del municipio </t>
  </si>
  <si>
    <t>Seguimiento del 100% del sistema integrado de información al Plan anual mensualizado de caja</t>
  </si>
  <si>
    <t>Manejo eficiente de Recursos</t>
  </si>
  <si>
    <t>% de implementación y seguimiento del PAC en el sistema integrado</t>
  </si>
  <si>
    <t>Control financiero total de los convenios de cofinanciación</t>
  </si>
  <si>
    <t>% de convenios de cofinanciación con control financiero</t>
  </si>
  <si>
    <t xml:space="preserve">INFRAESTRUCTURA PARA LA COMPETITIVIDAD CON DESARROLLO SOCIAL ALTERNATIVO </t>
  </si>
  <si>
    <t>Conectividad vial e integración  para  la competitividad territorial</t>
  </si>
  <si>
    <t>Mejoramiento y mantenimiento del 50% de vías, placa- huellas en el territorio municipal</t>
  </si>
  <si>
    <t xml:space="preserve">Atención y mantenimiento sistema vial inter-veredal del municipio y su ampliación </t>
  </si>
  <si>
    <t>Mejorar y mantener del 50% de vías, placa- huellas en el territorio municipal</t>
  </si>
  <si>
    <t>% de mejoramiento y mantenimiento a vías</t>
  </si>
  <si>
    <t>Aumento en un 50% la extensión de vías placa-huellas en el territorio municipal</t>
  </si>
  <si>
    <t>Aumento en 1000mts la extensión de vías placa-huellas en el territorio municipal</t>
  </si>
  <si>
    <t>Metros de placa-huella</t>
  </si>
  <si>
    <t>Repavimentación y ampliación del tramo de carretera Tapias - Confines (cofinanciada con el Departamento).</t>
  </si>
  <si>
    <t xml:space="preserve">Repavimentar y ampliar 3000 mts del tramo de carretera Tapias - Confines </t>
  </si>
  <si>
    <t xml:space="preserve">Metros repavimentados </t>
  </si>
  <si>
    <t xml:space="preserve">Construcción de un 60% de faltantes de alcantarillas y cabezotes </t>
  </si>
  <si>
    <t xml:space="preserve">Construir 20 alcantarillas y cabezotes  </t>
  </si>
  <si>
    <t>Nº De alcantarillas Construidas</t>
  </si>
  <si>
    <t>Empedrado de 300  mts de via urbana y rural</t>
  </si>
  <si>
    <t>Empedrar 300  mts de via urbana y rural</t>
  </si>
  <si>
    <t>Mts de via empedrada</t>
  </si>
  <si>
    <t xml:space="preserve">Mantenimiento con recebo  a 100k de vías  veredales  y urbanas </t>
  </si>
  <si>
    <t xml:space="preserve">Mantener con recebo 100k de vías  veredales  y urbanas </t>
  </si>
  <si>
    <t>Nº de kilómetros mantenidos con recebo</t>
  </si>
  <si>
    <t>Gestión de recursos para la ampliación de puente de arco</t>
  </si>
  <si>
    <t>Gestionar recursos para la ampliación de puente de arco</t>
  </si>
  <si>
    <t>% de gestion</t>
  </si>
  <si>
    <t xml:space="preserve">Apoyo a la producción de embutidos de carne </t>
  </si>
  <si>
    <t>Fortalecer al en un 50% la producción de los productos mas destacados de la región implementando estrategias de Comercialización</t>
  </si>
  <si>
    <t xml:space="preserve">% de ejecución del proyecto </t>
  </si>
  <si>
    <t xml:space="preserve">Fortalecimiento de la producción de artesanías y estrategia de comercialización </t>
  </si>
  <si>
    <t xml:space="preserve">Gestión con entidades estatales y privadas del orden nacional e internacional para el establecimiento de una experiencia piloto de producción y nuevos aprendizajes productivos a través un colectivo de producción conformado por productores en alianza con el Colegio técnico agropecuario </t>
  </si>
  <si>
    <t xml:space="preserve">Asistencia técnica agropecuaria y desarrollo organizacional para el desarrollo social y agropecuario </t>
  </si>
  <si>
    <t xml:space="preserve">Gestiónar el establecimiento de 1 experiencia piloto de producción y nuevos aprendizajes productivos a través un colectivo de producción conformado por productores en alianza con el Colegio técnico agropecuario </t>
  </si>
  <si>
    <t>% de Gestión</t>
  </si>
  <si>
    <t>Registros de prestación del servicio de asistencia técnica de  150 productores, en convenio con la secretaria de agricultura del departamento</t>
  </si>
  <si>
    <t>Registrar la prestación de servicio de asistencia técnica a  150 productores, en convenio con la secretaria de agricultura del departamento</t>
  </si>
  <si>
    <t>N° de nuevos pequeños y medianos productores registrados</t>
  </si>
  <si>
    <t>Presentación de un proyecto de ciencia y tecnología, investigación aplicada y/o innovación y desarrollo a convocatorias del nivel regional, nacional e internacional</t>
  </si>
  <si>
    <t>Presentar de 1 proyecto de ciencia y tecnología, investigación aplicada y/o innovación y desarrollo a convocatorias del nivel regional, nacional e internacional</t>
  </si>
  <si>
    <t>Nª Proyectos presentados</t>
  </si>
  <si>
    <t xml:space="preserve">Convenio con entidades estatales y privadas del orden nacional e internacional  para fortalecimiento, capacitación y asistencia técnica a productos del municipio </t>
  </si>
  <si>
    <t>Elaborar 1Convenio con entidades estatales y privadas del orden nacional e internacional  para fortalecimiento, capacitación y asistencia técnica a productos del municipio  par 8 organizaciones</t>
  </si>
  <si>
    <t>Nº de organizaciones beneficiarias (Nª productores)</t>
  </si>
  <si>
    <t>Mejoramiento tecnológico el sector agropecuario y agroindustrial</t>
  </si>
  <si>
    <t>Mejorar 4 Procesos tecnológicos el sector agropecuario y agroindustrial</t>
  </si>
  <si>
    <t>Nº De procesos mejorados</t>
  </si>
  <si>
    <t xml:space="preserve">Convenio con la Secretaria de agricultura, CAS y Comité de Cafeteros para evaluación y seguimiento a programas y proyectos del sector rural       </t>
  </si>
  <si>
    <t xml:space="preserve">Crear 1 Convenio con la Secretaria de agricultura, CAS y Comité de Cafeteros para evaluación y seguimiento a programas y proyectos del sector rural       </t>
  </si>
  <si>
    <t>N° Convenios</t>
  </si>
  <si>
    <t xml:space="preserve">Gestión de 5 proyectos a través de alianzas estratégicas con asesoría  externa </t>
  </si>
  <si>
    <t xml:space="preserve">N° de Proyectos Gestionados a través de alianzas </t>
  </si>
  <si>
    <t>Creación de la unidad gestora de proyectos</t>
  </si>
  <si>
    <t>Creación de 1 unidad gestora de proyectos</t>
  </si>
  <si>
    <t>Nº Unidad gestora conformada y en operación</t>
  </si>
  <si>
    <t xml:space="preserve">Implementación programa de huertas caseras y escolares para apoyar la  seguridad alimentaria de 50 familias rurales y urbanas </t>
  </si>
  <si>
    <t>Fomento  de proyectos productivos agropecuarios</t>
  </si>
  <si>
    <t xml:space="preserve">Elaborar e implementar 1 programa de huertas caseras y escolares para apoyar la  seguridad alimentaria de 50 familias rurales y urbanas </t>
  </si>
  <si>
    <t xml:space="preserve">N° de familias beneficiadas </t>
  </si>
  <si>
    <t>Gestión de 1  distrito de riego y drenaje para el Municipio</t>
  </si>
  <si>
    <t>Infraestructura y equipamiento para el desarrollo rural y Urbano</t>
  </si>
  <si>
    <t>Gestionar 1  distrito de riego y drenaje para el Municipio</t>
  </si>
  <si>
    <t>Nº de distritos gestionados</t>
  </si>
  <si>
    <t xml:space="preserve">Gestión de financiamiento de maquinaria y equipo para mantenimiento de vías </t>
  </si>
  <si>
    <t xml:space="preserve">Gestión para financiar el mantenimiento del 100% de la maquinaria y equipo para mantenimiento de vías </t>
  </si>
  <si>
    <t>% de Gestion</t>
  </si>
  <si>
    <t>Apoyo y gestión para la construcción de 35 viviendas de interés social rural y cabecera municipal</t>
  </si>
  <si>
    <t>Gestionar la construcción de 35 viviendas de interés social rural y cabecera municipal</t>
  </si>
  <si>
    <t>Nº de viviendas construidas</t>
  </si>
  <si>
    <t>Mejoramiento de 50 viviendas urbanas y rurales</t>
  </si>
  <si>
    <t>Elaborar 1 plan Mejoramiento para 50 viviendas urbanas y rurales</t>
  </si>
  <si>
    <t>Nº De viviendas mejoradas</t>
  </si>
  <si>
    <t>Electrificación para 50 viviendas rurales del municipio a través de la electrificadora de Santander</t>
  </si>
  <si>
    <t>Elaborar el plan de Electrificación para 50 viviendas rurales del municipio a través de la electrificadora de Santander</t>
  </si>
  <si>
    <t xml:space="preserve">N° Viviendas con conexión domiciliaria de electricidad </t>
  </si>
  <si>
    <t>Diseño de Senderos ecológicos como parte de la oferta turística del Municipio</t>
  </si>
  <si>
    <t>Elaboarar el Diseño de 1 Sendero ecológico como parte de la oferta turística del Municipio</t>
  </si>
  <si>
    <t>Una estrategia de comunicación y promoción turística en convenio con entidades públicas y privadas</t>
  </si>
  <si>
    <t>Diseñar e implementar 1 estrategia de comunicación y promoción turística en convenio con entidades públicas y privadas</t>
  </si>
  <si>
    <t xml:space="preserve">El Municipio participa en eventos nacionales e internacionales y promociona el turismo y los productos del territorio municipal </t>
  </si>
  <si>
    <t xml:space="preserve">Realización de 4 eventos nacionales e internacionales para promocionar el turismo y los productos del territorio municipal </t>
  </si>
  <si>
    <t xml:space="preserve">Nº de eventos turísticos visitados </t>
  </si>
  <si>
    <t>Capacitación a las organizaciones  mixtas de turismo de Confines en turismo rural en convenio con la Secretaria de desarrollo, agricultura de Santander y ministerio de desarrollo</t>
  </si>
  <si>
    <t>Fomento de una cultura y vocación turística</t>
  </si>
  <si>
    <t>Capacitar 2 organizaciones  mixtas de turismo de Confines en turismo rural en convenio con la Secretaria de desarrollo, agricultura de Santander y ministerio de desarrollo</t>
  </si>
  <si>
    <t xml:space="preserve">Nº organizaciones capacitadas </t>
  </si>
  <si>
    <t>CONFINES TERRITORIO INCLUYENTE SALUDABLE Y HUMANO AL SERVICIO DE LA GENTE</t>
  </si>
  <si>
    <t>Confines territorio saludable</t>
  </si>
  <si>
    <t>Mejoramiento de la prestación de los servicios de salud a la población en el municipio, con la implementación NTC 1000 de aseguramiento de calidad</t>
  </si>
  <si>
    <t>Gestión en Aseguramiento</t>
  </si>
  <si>
    <t>Mejorar al 100% la prestación de los servicios de salud a la población en el municipio, con la implementación NTC 1000 de aseguramiento de calidad</t>
  </si>
  <si>
    <t>% de cumplimiento</t>
  </si>
  <si>
    <t>Aumento el  número de afiliados al Régimen Subsidiado en la población vulnerable de estrato 1 y 2</t>
  </si>
  <si>
    <t>Aumentar en un 20,60% el  número de afiliados al Régimen Subsidiado en la población vulnerable de estrato 1 y 2</t>
  </si>
  <si>
    <t xml:space="preserve">% De afiliados nivel 1 y 2 </t>
  </si>
  <si>
    <t>Prestación  de servicios en salud con calidad y eficiencia en el 100% a la población del Municipio (Desplazados por el conflicto armado, desmovilizada certificada, discapacitados, adultos mayores y población infantil de acuerdo a sus necesidades) que soliciten el servicio en la ESE</t>
  </si>
  <si>
    <t xml:space="preserve">Mejoramiento y ampliación de servicios de salud a las familias y pobladores del municipio (Prestación y desarrollo). </t>
  </si>
  <si>
    <t xml:space="preserve">Mejorara y mantener los servicios en salud con calidad y eficiencia en el 100% a la población del Municipio </t>
  </si>
  <si>
    <t>Nº  de usuarios atendidos / total Nº Usuarios</t>
  </si>
  <si>
    <t xml:space="preserve">Mantener y fortalecer la habilitación y certificación en las normas de calidad y lineamientos legales en Centro de salud San Cayetano (ESE). </t>
  </si>
  <si>
    <t>Mantener y fortalecer en un 100% la habilitación y certificación en las normas de calidad y lineamientos legales en Centro de salud San Cayetano (ESE)</t>
  </si>
  <si>
    <t>% avance en habilitación y certificación</t>
  </si>
  <si>
    <t>En convenio de cooperación técnica y financiera con la Secretaria de salud del departamento, organizar, implementar el archivo de  Salud de Confines de acuerdo con la Ley (clasificación de documentos, base  datos y archivos magnéticos)</t>
  </si>
  <si>
    <t>Aumentar en un40% la implementación de   la Ley 594/00</t>
  </si>
  <si>
    <t>% de avance de implementación  (Ley 594/00)</t>
  </si>
  <si>
    <t>Reactivación del centro de salud de Morarío y realización de brigadas de salud en las diferentes veredas, a través de visitas periódicas para prestar asistencia médica, salud oral, vacunación y capacitación en prevención.</t>
  </si>
  <si>
    <t>Realización de 18 brigadas de Salud y reactivación del centro de salud de Morario</t>
  </si>
  <si>
    <t>Nº de brigadas de salud</t>
  </si>
  <si>
    <t>Ampliación del 12% de la cobertura en el Municipio para lograr que todos los niños y niñas tengan esquema completo de vacunación de acuerdo a la edad para todos los biológicos</t>
  </si>
  <si>
    <t>Prevención, protección y atención en salud de los niños y niñas con participación familiar y comunitaria.</t>
  </si>
  <si>
    <t>Ampliar al 12% la cobertura del esquema completo de vacunación</t>
  </si>
  <si>
    <t xml:space="preserve">Nº de niños menores de un año vacunados </t>
  </si>
  <si>
    <t>Realizar  monitoreos rapidos para evaluar coberturas de vacunación de a cuerdo a lineamientos PAI y secretaria de salud</t>
  </si>
  <si>
    <t>Mantener al 100% las coberturas y programas de vacunación de a cuerdo a lineamientos PAI y secretaria de salud</t>
  </si>
  <si>
    <t>% de monitoreos realizados en el Municipio</t>
  </si>
  <si>
    <t>Trabajar en el Municipio con la ESE y la secretaria de salud para lograr coberturas del 95% contra HAEMOPHILUS, NEUMONAE, Y ROTAVIRUS en la población priorizada según los lineamiento PAI.</t>
  </si>
  <si>
    <t>Lograr alcanzar el 95% de cobertura en vacunación contra HAEMOPHILUS, NEUMONAE, Y ROTAVIRUS</t>
  </si>
  <si>
    <t>% con cobertura  con esquema de vacunación completo con los anteriores biologicos</t>
  </si>
  <si>
    <t>Dotación y mantenimiento de equipos para almacenamiento de biológicos mejorando la red de frio en el 100% del Municipio</t>
  </si>
  <si>
    <t>Mejorar en un 35% la red de frio del Municipio</t>
  </si>
  <si>
    <t>% de dotación con equipos para red de frio en el Municipio</t>
  </si>
  <si>
    <t>Seguimiento y evaluación 80% de los indicadores de cumplimiento de la norma técnica de atención del recién nacido, crecimiento, desarrollo, salud oral PAI a cargo de las EPS-s.</t>
  </si>
  <si>
    <t>Alcanzar el 80% de cumplimiento de la norma técnica de atención del recién nacido, crecimiento, desarrollo, salud oral PAI a cargo de las EPS-s.</t>
  </si>
  <si>
    <t>% en el Municipio con la ESE que cumplieron con las norma técnicas relacionadas con la salud infantil</t>
  </si>
  <si>
    <t>Disminuir el índice de COP promedio a los 12 años de edad en el Municipio</t>
  </si>
  <si>
    <t>Universalización en el municipio de programa de salud oral en la familia</t>
  </si>
  <si>
    <t>Disminuir al 100% el índice de COP promedio a los 12 años de edad en el Municipio</t>
  </si>
  <si>
    <t xml:space="preserve">Nº de casos reducidos en  la población objeto con problemas dentales (COP) </t>
  </si>
  <si>
    <t>Implementación de acciones de vigilancia de la salud oral en 450 niños y niñas de  las 9 veredas y la cabecera municipal</t>
  </si>
  <si>
    <t>Mantener  la cobertura en vigilancia de salud oral para 450 niños y niñas</t>
  </si>
  <si>
    <t>Nº de niños y niñas en acciones de vigilancia de la salud oral de veredas y cabecera municipal</t>
  </si>
  <si>
    <t>Mejorar la calidad de vida de la población vulnerable del Municipio</t>
  </si>
  <si>
    <t xml:space="preserve">Promoción  de la calidad de vida para el mejoramiento del hábitat y la prevención de enfermedades    </t>
  </si>
  <si>
    <t>Detectar en un 100% los  de casos de TBC pulmonar con vasiloscopias positivas</t>
  </si>
  <si>
    <t>% de detención de casos de TBC pulmonar con vasiloscopias positivas</t>
  </si>
  <si>
    <t>Reducir los casos de mortalidad por dengue clásico y hemorrágico</t>
  </si>
  <si>
    <t>Reducir a 0 los casos de mortalidad por dengue clásico y hemorrágico</t>
  </si>
  <si>
    <t>Nº de casos detectados y tratados</t>
  </si>
  <si>
    <t>Disminuir a 0 la tolerancia a la rabia humana</t>
  </si>
  <si>
    <t>% Tasa de mortalidad por rabia humana</t>
  </si>
  <si>
    <t xml:space="preserve">Prevención de los riesgos biológicos, sociales, ambientales y sanitarios </t>
  </si>
  <si>
    <t xml:space="preserve">Elaborar 20 Brigadas Prevención de los riesgos biológicos, sociales, ambientales y sanitarios </t>
  </si>
  <si>
    <t>Nº brigadas de prevención</t>
  </si>
  <si>
    <t>Reducir los factores de riesgo de hipertensión en la población afectada del Municipio de Confines</t>
  </si>
  <si>
    <t xml:space="preserve">Crecimiento espiritual y desarrollo integral para la familia saludable de Confines  </t>
  </si>
  <si>
    <t>Reducir los factores de riesgo de hipertensión y extender  a 50 personas el tratamiento de esta enfermedad</t>
  </si>
  <si>
    <t xml:space="preserve">Nº de personas afectadas y tratadas por cada una de las enfermedades </t>
  </si>
  <si>
    <t>Capacitación a niños, niñas, adolescentes y jóvenes sobre las consecuencias del uso de sustancias psicoactivas y alcohol</t>
  </si>
  <si>
    <t>realizar 4 talleres sobre las consecuencias del uso de sustancias psicoactivas y alcohol</t>
  </si>
  <si>
    <t>Nº Talleres realizados</t>
  </si>
  <si>
    <t>Establecer una política pública que promueva en el hogar,   instituciones y gremios, ámbitos laborales, comunitarios, escolares, para un estilo de vida saludable, uso racional de medicamentos y desestimulo al tabaco y uso de sustancias psicoactivas</t>
  </si>
  <si>
    <t>Establecer 1 política pública que promueva en el hogar,   instituciones y gremios, ámbitos laborales, comunitarios, escolares, para un estilo de vida saludable, uso racional de medicamentos y desestimulo al tabaco y uso de sustancias psicoactivas</t>
  </si>
  <si>
    <t>Nº de instituciones que apliquen políticas públicas preventivas</t>
  </si>
  <si>
    <t>Mantener el comité intersectorial para prevenir y disminuir la violencia contra, niños, niñas, adolescentes, jóvenes y mujeres, con el apoyo del equipo provincial</t>
  </si>
  <si>
    <t>Mantener en funcionamiento 1 comité intersectorial para prevenir y disminuir la violencia intrafamiliar</t>
  </si>
  <si>
    <t>Nº De comites funcionando</t>
  </si>
  <si>
    <t>Conformación y creación de una estrategia de atención integral sobre enfermedades prevalentes de la infancia AIEPI en la ESE del Municipio</t>
  </si>
  <si>
    <t>Conformar y crear 1 estrategia de atención integral sobre enfermedades prevalentes de la infancia AIEPI en la ESE del Municipio</t>
  </si>
  <si>
    <t>% con estrategia AIEPI comunitario operando en la ESE del Municipio.</t>
  </si>
  <si>
    <t>Desparacitación, suplementación con micronutrientes y complementación a grupos a menores de 12 años en población con alta vulnerabilidad afiliados al SGSSS, de acuerdo al POS</t>
  </si>
  <si>
    <t>Implementar 1 plan Desparacitación, suplementación con micronutrientes y complementación a 106  menores de 12 años en población con alta vulnerabilidad afiliados al SGSSS, de acuerdo al POS</t>
  </si>
  <si>
    <t>Nº de niños menores de 12 años afiliados al SGSSS desparacitados, suplementados y complementados</t>
  </si>
  <si>
    <t>Prevención del VIH, rabia, sida con un modelo programático de control de la madre gestante haciendo pruebas de Eliza para el manejo y prevenir las infecciones de madre a hijo de estas dos enfermedades en el Municipio de Confines</t>
  </si>
  <si>
    <t>Aumentar en 25 usuarios el programa de Prevención del VIH, rabia, sida con un modelo programático de control de la madre gestante</t>
  </si>
  <si>
    <t xml:space="preserve">N. de mujeres embarazadas que se practican pruebas voluntarias </t>
  </si>
  <si>
    <t>Seguimiento y evaluación a la aplicación por parte de la ESE en la entrega de micronutrientes a gestantes en los controles prenatales para reducir el bajo peso al nacer y anemia de acuerdo al POS</t>
  </si>
  <si>
    <t>Aumentar en 25 usuarios el programa Seguimiento y evaluación a la aplicación por parte de la ESE en la entrega de micronutrientes a gestantes en los controles prenatales para reducir el bajo peso al nacer y anemia de acuerdo al POS</t>
  </si>
  <si>
    <t xml:space="preserve">% del seguimiento de la ESE que aplica a control de embarazo </t>
  </si>
  <si>
    <t>Crear una estrategia para la detección precoz y atención oportuna de cáncer de cuello uterino en el plan de aseguramiento</t>
  </si>
  <si>
    <t>Creación de 4 campañas para la detección precoz y atención oportuna de cáncer de cuello uterino en el plan de aseguramiento</t>
  </si>
  <si>
    <t>Nº de estrategias</t>
  </si>
  <si>
    <t>Gestión de un programa de capacitación sobre ecología del hogar para el manejo de residuos y ordenamiento ambiental de  la casa en la parcela</t>
  </si>
  <si>
    <t>Gestionar y crear 1 programa de capacitación sobre ecología del hogar para el manejo de residuos y ordenamiento ambiental de  la casa en la parcela</t>
  </si>
  <si>
    <t xml:space="preserve">% de Gestion </t>
  </si>
  <si>
    <t>Implementar y evaluar estrategias en entornos saludables en espacios educativos de vivienda y laborales</t>
  </si>
  <si>
    <t>evaluar estrategias en entornos saludables en espacios educativos de vivienda y laborales</t>
  </si>
  <si>
    <t>% de municipio que desarrollo estrategias en entornos saludables y ámbitos cotidianos</t>
  </si>
  <si>
    <t>Adopción y adaptación de políticas de salud ambiental</t>
  </si>
  <si>
    <t>Adoptar 1 politica de políticas de salud ambiental</t>
  </si>
  <si>
    <t>adopción de áreas agrícolas que emplean productos químicos peligrosos que formulan planes de emergencia en la prevención y control</t>
  </si>
  <si>
    <t>Confines con desarrollo social con equidad de genero, igualdad de derechos incluyente de grupos especiales de población vulnerable</t>
  </si>
  <si>
    <t xml:space="preserve">Atención en salud integral a personas discapacitadas a través  de régimen subsidiado  </t>
  </si>
  <si>
    <t xml:space="preserve">Atención y solidaridad con población discapacitada y adulto mayor    </t>
  </si>
  <si>
    <t xml:space="preserve">Beneficiar a 78 discapacitados en Atención en salud integral a personas discapacitadas a través  de régimen subsidiado  </t>
  </si>
  <si>
    <t xml:space="preserve">Nº de personas atendidas  </t>
  </si>
  <si>
    <t>Niños y niñas dependientes de padres o familiares de discapacitados se fortalecen físicamente con el programa de complementación alimentaría en los restaurantes escolares de las veredas y la cabecera municipal</t>
  </si>
  <si>
    <t>Beneficiar a 3 Menores con el programa de complementación alimentaría en los restaurantes escolares de las veredas y la cabecera municipal</t>
  </si>
  <si>
    <t>Nº niños beneficiados</t>
  </si>
  <si>
    <t>Gestión de fuentes de financiación para adecuación lúdica y deportiva  de casa del adulto mayor</t>
  </si>
  <si>
    <t>Gestionar 1 plan para adquirir fuentes de financiación para adecuación lúdica y deportiva  de casa del adulto mayor</t>
  </si>
  <si>
    <t>Los discapacitados de Confines se vinculan el plan Nacional de discapacitados</t>
  </si>
  <si>
    <t>Vincular 218 discapacitados de Confines en el plan Nacional de discapacitados</t>
  </si>
  <si>
    <t>Nº de discapacitados vinculados</t>
  </si>
  <si>
    <t>plan de atención en salud a la población discapacitada vulnerable a través del Centro salud</t>
  </si>
  <si>
    <t>Nº De personas atendidas</t>
  </si>
  <si>
    <t>Estrategia de Información y Comunicación para la promoción del control prenatal en el municipio, en convenio con la Secretaria de Salud y el ICBF</t>
  </si>
  <si>
    <t>Adquirir 4 piezas de comunicación y promoción del control prenatal</t>
  </si>
  <si>
    <t>Nº piezas de comunicación y promoción del control prenatal</t>
  </si>
  <si>
    <t>Gestión con la cooperación de la Secretaria de  Salud de Santander la implementación de servicios amigables de atención (consulta diferenciada) para las jóvenes y adolescentes</t>
  </si>
  <si>
    <t>Implementar 1 programa de servicios amigables de atención (consulta diferenciada) para las jóvenes y adolescentes</t>
  </si>
  <si>
    <t>Nº de programas implentados</t>
  </si>
  <si>
    <t>?%</t>
  </si>
  <si>
    <t>Gestión con la Secretaría de Salud para acciones de monitoreo y vigilancia en VIH-SIDA</t>
  </si>
  <si>
    <t>Establecer 1 un programa de monitoreo y vigilancia en VIH-SIDA</t>
  </si>
  <si>
    <t>Gestión con la gobernación y ministerio de protección social en el seguimiento al cumplimiento de la norma técnica de la detección precoz y atención oportuna de cáncer de cuello uterino en el plan de aseguramiento</t>
  </si>
  <si>
    <t>Establecer 1 un programa de la detección precoz y atención oportuna de cáncer de cuello uterino en el plan de aseguramiento</t>
  </si>
  <si>
    <t>Capacitación a funcionarios en Derechos humanos y Derecho Internacional Humanitario.</t>
  </si>
  <si>
    <t>Promoción  de los derechos humanos y el derecho internacional humanitario para la inserción de los desplazados por la violencia a la vida cultural y social del municipio, a través de estrategias de concertación y participación</t>
  </si>
  <si>
    <t>Capacitar a 6 funcionarios en Derechos humanos y Derecho Internacional Humanitario.</t>
  </si>
  <si>
    <t xml:space="preserve">Nº de funcionarios capacitados </t>
  </si>
  <si>
    <t>Ejecución de estrategias de comunicación y formación para la promoción de los derechos humanos a lideres y comunitarios y políticos del municipio</t>
  </si>
  <si>
    <t>Promover 4 eventos en la formación para la promoción de los derechos humanos a lideres y comunitarios y políticos del municipio</t>
  </si>
  <si>
    <t xml:space="preserve">Nº De eventos </t>
  </si>
  <si>
    <t>Incorporación de los niños y niñas de los hogares en condición de desplazamiento a programas alimentarios, de salud y educación</t>
  </si>
  <si>
    <t>Mantener el programa Incorporación de los niños y niñas de los hogares en condición de desplazamiento a programas alimentarios, de salud y educación</t>
  </si>
  <si>
    <t xml:space="preserve">Nº personas desplazadas vinculadas e integradas a los proyectos </t>
  </si>
  <si>
    <t xml:space="preserve">Capacitación a funcionarios sobre la protección de Derechos, responsabilidades y obligaciones consagradas </t>
  </si>
  <si>
    <t>Promover una estrategia participativa de capacitación y organización de jóvenes para el ejercicio de derechos consagrados en la ley  y la constitución</t>
  </si>
  <si>
    <t xml:space="preserve">Capacitar a 6 funcionarios sobre la protección de Derechos, responsabilidades y obligaciones </t>
  </si>
  <si>
    <t>Ejecución de estrategias de comunicación y formación para la promoción de los derechos de los jóvenes</t>
  </si>
  <si>
    <t>Promover 4 eventos para comunicación y formación para la promoción de los derechos de los jóvenes</t>
  </si>
  <si>
    <t>Nº De eventos</t>
  </si>
  <si>
    <t xml:space="preserve">Ejecución de programa de capacitación en estrategias de emprendimiento productivo </t>
  </si>
  <si>
    <t xml:space="preserve">Involucrar 15 Jovenes al programa de capacitación en estrategias de emprendimiento productivo </t>
  </si>
  <si>
    <t>Nº de Jovenes</t>
  </si>
  <si>
    <t xml:space="preserve">Promoción y apoyo para conformación del consejo municipal de juventudes conforme a lo dispuesto por la Ley  </t>
  </si>
  <si>
    <t xml:space="preserve">apoyar 20 Jovenes para conformación del consejo municipal de juventudes conforme a lo dispuesto por la Ley  </t>
  </si>
  <si>
    <t xml:space="preserve">Ejecución de programa de capacitación y organización de estrategias culturales y artísticas para el desarrollo del talento de los jóvenes </t>
  </si>
  <si>
    <t xml:space="preserve">Involucrar 20 Jovenes en el programa de capacitación y organización de estrategias culturales y artísticas para el desarrollo del talento de los jóvenes </t>
  </si>
  <si>
    <t>Educación pilar del desarrollo del talento y sostenibilidad de la competitividad territorial</t>
  </si>
  <si>
    <t xml:space="preserve">Atender el 80% de los niños de edad escolar en todos los niveles, ciclos y grados en el municipio de Confines </t>
  </si>
  <si>
    <t xml:space="preserve">Educación para todos en función de una nueva visión de desarrollo territorial del municipio        </t>
  </si>
  <si>
    <t xml:space="preserve">Aumentar a 80% la atención de los niños de edad escolar en todos los niveles, ciclos y grados en el municipio de Confines </t>
  </si>
  <si>
    <t>% de niños atendidos</t>
  </si>
  <si>
    <t>El 50% de la población de adultos analfabetos  aprenden a leer y escribir mediante diferentes metodologías apropiadas</t>
  </si>
  <si>
    <t xml:space="preserve">Confines territorio educado y sin analfabetismo </t>
  </si>
  <si>
    <t>Disminuir a 178 el numero de adultos analfabetos.</t>
  </si>
  <si>
    <t>Nº de adultos analfabetas s</t>
  </si>
  <si>
    <t>Los directivos, docentes y administrativos se actualizan en eventos de capacitación organizados por los diferentes entes territoriales y entidades de distinto orden cofinanciación municipal</t>
  </si>
  <si>
    <t xml:space="preserve">Educación de excelencia para desarrollo social alternativo de Confines </t>
  </si>
  <si>
    <t>Cofinanciar 28 programas de capacitación organizados por los diferentes entes territoriales</t>
  </si>
  <si>
    <t>Nº de programas cofinaciados</t>
  </si>
  <si>
    <t>5 docentes se capacitan en investigación acción en la escuela y formulan un proyecto con estudiantes (niños y niñas), mediante convenio con la UIS y la UTS</t>
  </si>
  <si>
    <t>Capacitar a 5 docentes en proyectos de investigación</t>
  </si>
  <si>
    <t>N° de proyectos de investigación desarrollados por estudiantes</t>
  </si>
  <si>
    <t>Dinamizar la Junta Municipal de Educación</t>
  </si>
  <si>
    <t>Reactivar en un 100% la  Junta Municipal de Educación</t>
  </si>
  <si>
    <t>% Reactivacion de La Junta</t>
  </si>
  <si>
    <t xml:space="preserve">La comunidad educativa del municipio apoya y se vincula a la mesa fomentante por la calidad de la educación de Confines </t>
  </si>
  <si>
    <t>Mantener la calidad educativa del municipio en un 100%</t>
  </si>
  <si>
    <t xml:space="preserve">N° de docentes/padres de familia y representantes de las entidades y estudiantes vinculados a la mesa </t>
  </si>
  <si>
    <t xml:space="preserve">Ejecutar cada año El foro Municipal de educación con apoyo financiero para El logro de los objetivos </t>
  </si>
  <si>
    <t xml:space="preserve">Realizar 4 foros Municipales de educación con apoyo financiero para El logro de los objetivos </t>
  </si>
  <si>
    <t>Nº de eventos realizados</t>
  </si>
  <si>
    <t>Gestionar recursos para la dotación y adecuación de aula multiple, biblioteca, batería de baño, sala de bilingüismo, cafetería y áreas administrativas en la sede A del Colegio Técnico Luis Carlos Galán Sarmiento</t>
  </si>
  <si>
    <t>Fortalecer el espiritu investigativo institucional con la finaciacion de proyectos de investigacion en coordinacion con diferentes entidades Dotación de material didáctico especializado a establecimientos educativos que atiendan población discapacitada</t>
  </si>
  <si>
    <t>Dotar 1 institución con material didáctico especializado mediante convenios con diferentes entidades estatales y privadas</t>
  </si>
  <si>
    <t>N° de establecimientos educativos que atienden población discapacitada, dotados con material didáctico especializado mediante convenios con diferentes entidades estatales y privadas</t>
  </si>
  <si>
    <t xml:space="preserve">PLAN OPERATIVO ANUAL DE INVERSIONES 2012 </t>
  </si>
  <si>
    <t>LINEA BASE (2011)</t>
  </si>
  <si>
    <t>RECURSOS POR  FUENTE DE FINANCIACION  PARA  VIGENCIA  2012</t>
  </si>
  <si>
    <t>META RESULTADO CUATRENIO 2012</t>
  </si>
  <si>
    <t>VALOR ESPERADO FINALIZAR VIGENCIA 2012</t>
  </si>
  <si>
    <t>LINEA BASE(2011)</t>
  </si>
  <si>
    <t>ESPERADO CUATRIENIO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</si>
</sst>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5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center"/>
    </xf>
    <xf numFmtId="164" fontId="7" fillId="0" borderId="0" xfId="0" applyNumberFormat="1" applyFont="1"/>
    <xf numFmtId="0" fontId="0" fillId="0" borderId="0" xfId="0" applyFont="1" applyBorder="1" applyAlignment="1">
      <alignment horizontal="center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9" fontId="11" fillId="2" borderId="11" xfId="0" applyNumberFormat="1" applyFont="1" applyFill="1" applyBorder="1" applyAlignment="1">
      <alignment horizontal="center" vertical="center" wrapText="1"/>
    </xf>
    <xf numFmtId="9" fontId="11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14" fillId="2" borderId="2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3" fontId="10" fillId="4" borderId="17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11" fillId="0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textRotation="90" wrapText="1"/>
    </xf>
    <xf numFmtId="0" fontId="0" fillId="4" borderId="2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2"/>
  <sheetViews>
    <sheetView tabSelected="1" zoomScaleNormal="100" workbookViewId="0">
      <selection activeCell="A7" sqref="A7:A38"/>
    </sheetView>
  </sheetViews>
  <sheetFormatPr baseColWidth="10" defaultRowHeight="15" x14ac:dyDescent="0.25"/>
  <cols>
    <col min="1" max="1" width="3" customWidth="1"/>
    <col min="2" max="2" width="9.28515625" customWidth="1"/>
    <col min="3" max="3" width="2.7109375" customWidth="1"/>
    <col min="4" max="4" width="7.5703125" customWidth="1"/>
    <col min="5" max="5" width="3.42578125" customWidth="1"/>
    <col min="6" max="6" width="28.28515625" customWidth="1"/>
    <col min="7" max="7" width="9.85546875" customWidth="1"/>
    <col min="9" max="9" width="17.42578125" customWidth="1"/>
    <col min="10" max="10" width="2" customWidth="1"/>
    <col min="11" max="11" width="27.140625" customWidth="1"/>
    <col min="12" max="12" width="3" customWidth="1"/>
    <col min="14" max="14" width="9.7109375" customWidth="1"/>
    <col min="15" max="15" width="10.5703125" customWidth="1"/>
    <col min="16" max="16" width="7.5703125" customWidth="1"/>
    <col min="17" max="20" width="8.7109375" customWidth="1"/>
  </cols>
  <sheetData>
    <row r="1" spans="1:20" s="1" customFormat="1" ht="18.75" x14ac:dyDescent="0.3">
      <c r="A1" s="68" t="s">
        <v>483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1" customFormat="1" ht="18.75" x14ac:dyDescent="0.3">
      <c r="A2" s="69" t="s">
        <v>119</v>
      </c>
      <c r="B2" s="69"/>
      <c r="C2" s="2" t="s">
        <v>120</v>
      </c>
      <c r="D2" s="3"/>
      <c r="E2" s="3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6.5" thickBot="1" x14ac:dyDescent="0.3">
      <c r="A3" s="6"/>
      <c r="B3" s="6"/>
      <c r="C3" s="6"/>
      <c r="D3" s="7" t="s">
        <v>121</v>
      </c>
      <c r="E3" s="7"/>
      <c r="F3" s="8"/>
      <c r="G3" s="8"/>
      <c r="H3" s="8"/>
      <c r="I3" s="9"/>
      <c r="J3" s="9"/>
      <c r="K3" s="5" t="s">
        <v>122</v>
      </c>
      <c r="L3" s="5"/>
      <c r="M3" s="5"/>
      <c r="N3" s="5"/>
      <c r="O3" s="5"/>
      <c r="P3" s="5"/>
      <c r="Q3" s="10"/>
      <c r="R3" s="10"/>
      <c r="S3" s="10"/>
      <c r="T3" s="6"/>
    </row>
    <row r="4" spans="1:20" s="11" customFormat="1" ht="24" customHeight="1" thickBot="1" x14ac:dyDescent="0.3">
      <c r="A4" s="70" t="s">
        <v>123</v>
      </c>
      <c r="B4" s="71" t="s">
        <v>124</v>
      </c>
      <c r="C4" s="70" t="s">
        <v>123</v>
      </c>
      <c r="D4" s="71" t="s">
        <v>125</v>
      </c>
      <c r="E4" s="70" t="s">
        <v>123</v>
      </c>
      <c r="F4" s="71" t="s">
        <v>486</v>
      </c>
      <c r="G4" s="71" t="s">
        <v>488</v>
      </c>
      <c r="H4" s="72" t="s">
        <v>487</v>
      </c>
      <c r="I4" s="71" t="s">
        <v>126</v>
      </c>
      <c r="J4" s="70" t="s">
        <v>123</v>
      </c>
      <c r="K4" s="71" t="s">
        <v>127</v>
      </c>
      <c r="L4" s="70" t="s">
        <v>123</v>
      </c>
      <c r="M4" s="71" t="s">
        <v>128</v>
      </c>
      <c r="N4" s="71"/>
      <c r="O4" s="71"/>
      <c r="P4" s="71"/>
      <c r="Q4" s="75" t="s">
        <v>485</v>
      </c>
      <c r="R4" s="75"/>
      <c r="S4" s="75"/>
      <c r="T4" s="75"/>
    </row>
    <row r="5" spans="1:20" s="11" customFormat="1" ht="15.75" thickBot="1" x14ac:dyDescent="0.3">
      <c r="A5" s="70"/>
      <c r="B5" s="71"/>
      <c r="C5" s="70"/>
      <c r="D5" s="71"/>
      <c r="E5" s="70"/>
      <c r="F5" s="71"/>
      <c r="G5" s="71"/>
      <c r="H5" s="73"/>
      <c r="I5" s="71"/>
      <c r="J5" s="70"/>
      <c r="K5" s="71"/>
      <c r="L5" s="70"/>
      <c r="M5" s="71"/>
      <c r="N5" s="71"/>
      <c r="O5" s="71"/>
      <c r="P5" s="71"/>
      <c r="Q5" s="76">
        <v>2012</v>
      </c>
      <c r="R5" s="77"/>
      <c r="S5" s="77"/>
      <c r="T5" s="78"/>
    </row>
    <row r="6" spans="1:20" s="11" customFormat="1" ht="23.25" thickBot="1" x14ac:dyDescent="0.3">
      <c r="A6" s="70"/>
      <c r="B6" s="71"/>
      <c r="C6" s="70"/>
      <c r="D6" s="71"/>
      <c r="E6" s="70"/>
      <c r="F6" s="71"/>
      <c r="G6" s="71"/>
      <c r="H6" s="74"/>
      <c r="I6" s="71"/>
      <c r="J6" s="70"/>
      <c r="K6" s="71"/>
      <c r="L6" s="70"/>
      <c r="M6" s="61" t="s">
        <v>129</v>
      </c>
      <c r="N6" s="61" t="s">
        <v>484</v>
      </c>
      <c r="O6" s="61" t="s">
        <v>489</v>
      </c>
      <c r="P6" s="61">
        <v>2012</v>
      </c>
      <c r="Q6" s="61" t="s">
        <v>130</v>
      </c>
      <c r="R6" s="61" t="s">
        <v>131</v>
      </c>
      <c r="S6" s="61" t="s">
        <v>132</v>
      </c>
      <c r="T6" s="61" t="s">
        <v>133</v>
      </c>
    </row>
    <row r="7" spans="1:20" ht="45" x14ac:dyDescent="0.25">
      <c r="A7" s="101"/>
      <c r="B7" s="101" t="s">
        <v>134</v>
      </c>
      <c r="C7" s="94"/>
      <c r="D7" s="95" t="s">
        <v>135</v>
      </c>
      <c r="E7" s="18"/>
      <c r="F7" s="18" t="s">
        <v>136</v>
      </c>
      <c r="G7" s="12">
        <v>0</v>
      </c>
      <c r="H7" s="14">
        <v>1</v>
      </c>
      <c r="I7" s="18" t="s">
        <v>137</v>
      </c>
      <c r="J7" s="18"/>
      <c r="K7" s="18" t="s">
        <v>138</v>
      </c>
      <c r="L7" s="18"/>
      <c r="M7" s="18" t="s">
        <v>139</v>
      </c>
      <c r="N7" s="12">
        <v>0</v>
      </c>
      <c r="O7" s="12">
        <v>1</v>
      </c>
      <c r="P7" s="14">
        <v>1</v>
      </c>
      <c r="Q7" s="15">
        <v>0</v>
      </c>
      <c r="R7" s="16">
        <v>1600</v>
      </c>
      <c r="S7" s="16">
        <v>0</v>
      </c>
      <c r="T7" s="56">
        <f>SUM(Q7:S7)</f>
        <v>1600</v>
      </c>
    </row>
    <row r="8" spans="1:20" ht="33.75" x14ac:dyDescent="0.25">
      <c r="A8" s="101"/>
      <c r="B8" s="101"/>
      <c r="C8" s="87"/>
      <c r="D8" s="80"/>
      <c r="E8" s="18"/>
      <c r="F8" s="18" t="s">
        <v>140</v>
      </c>
      <c r="G8" s="12">
        <v>0.1</v>
      </c>
      <c r="H8" s="17">
        <v>1</v>
      </c>
      <c r="I8" s="88" t="s">
        <v>141</v>
      </c>
      <c r="J8" s="18"/>
      <c r="K8" s="18" t="s">
        <v>142</v>
      </c>
      <c r="L8" s="18"/>
      <c r="M8" s="18" t="s">
        <v>143</v>
      </c>
      <c r="N8" s="12">
        <v>0.1</v>
      </c>
      <c r="O8" s="12">
        <v>1</v>
      </c>
      <c r="P8" s="17">
        <v>1</v>
      </c>
      <c r="Q8" s="19">
        <v>0</v>
      </c>
      <c r="R8" s="20">
        <v>1000</v>
      </c>
      <c r="S8" s="20">
        <v>0</v>
      </c>
      <c r="T8" s="21">
        <f t="shared" ref="T8:T71" si="0">SUM(Q8:S8)</f>
        <v>1000</v>
      </c>
    </row>
    <row r="9" spans="1:20" ht="45" x14ac:dyDescent="0.25">
      <c r="A9" s="101"/>
      <c r="B9" s="101"/>
      <c r="C9" s="87"/>
      <c r="D9" s="80"/>
      <c r="E9" s="18"/>
      <c r="F9" s="18" t="s">
        <v>144</v>
      </c>
      <c r="G9" s="18">
        <v>3</v>
      </c>
      <c r="H9" s="22">
        <v>6</v>
      </c>
      <c r="I9" s="88"/>
      <c r="J9" s="81"/>
      <c r="K9" s="81" t="s">
        <v>145</v>
      </c>
      <c r="L9" s="18"/>
      <c r="M9" s="18" t="s">
        <v>146</v>
      </c>
      <c r="N9" s="18">
        <v>3</v>
      </c>
      <c r="O9" s="18">
        <v>6</v>
      </c>
      <c r="P9" s="22">
        <v>6</v>
      </c>
      <c r="Q9" s="19">
        <v>1400</v>
      </c>
      <c r="R9" s="20">
        <v>0</v>
      </c>
      <c r="S9" s="20">
        <v>0</v>
      </c>
      <c r="T9" s="21">
        <f t="shared" si="0"/>
        <v>1400</v>
      </c>
    </row>
    <row r="10" spans="1:20" ht="33.75" x14ac:dyDescent="0.25">
      <c r="A10" s="101"/>
      <c r="B10" s="101"/>
      <c r="C10" s="87"/>
      <c r="D10" s="80"/>
      <c r="E10" s="18"/>
      <c r="F10" s="18" t="s">
        <v>147</v>
      </c>
      <c r="G10" s="12">
        <v>0</v>
      </c>
      <c r="H10" s="17">
        <v>1</v>
      </c>
      <c r="I10" s="88"/>
      <c r="J10" s="82"/>
      <c r="K10" s="82"/>
      <c r="L10" s="18"/>
      <c r="M10" s="18" t="s">
        <v>148</v>
      </c>
      <c r="N10" s="12">
        <v>0</v>
      </c>
      <c r="O10" s="12">
        <v>1</v>
      </c>
      <c r="P10" s="17">
        <v>1</v>
      </c>
      <c r="Q10" s="19">
        <v>0</v>
      </c>
      <c r="R10" s="20">
        <v>0</v>
      </c>
      <c r="S10" s="20">
        <v>0</v>
      </c>
      <c r="T10" s="21">
        <f t="shared" si="0"/>
        <v>0</v>
      </c>
    </row>
    <row r="11" spans="1:20" ht="45" x14ac:dyDescent="0.25">
      <c r="A11" s="101"/>
      <c r="B11" s="101"/>
      <c r="C11" s="87"/>
      <c r="D11" s="80"/>
      <c r="E11" s="18"/>
      <c r="F11" s="18" t="s">
        <v>149</v>
      </c>
      <c r="G11" s="18">
        <v>0</v>
      </c>
      <c r="H11" s="22">
        <v>0</v>
      </c>
      <c r="I11" s="88" t="s">
        <v>150</v>
      </c>
      <c r="J11" s="81"/>
      <c r="K11" s="81" t="s">
        <v>151</v>
      </c>
      <c r="L11" s="23"/>
      <c r="M11" s="23" t="s">
        <v>152</v>
      </c>
      <c r="N11" s="18">
        <v>0</v>
      </c>
      <c r="O11" s="18">
        <v>1</v>
      </c>
      <c r="P11" s="22">
        <v>0</v>
      </c>
      <c r="Q11" s="19">
        <v>0</v>
      </c>
      <c r="R11" s="20">
        <v>0</v>
      </c>
      <c r="S11" s="20">
        <v>8051.07</v>
      </c>
      <c r="T11" s="21">
        <f t="shared" si="0"/>
        <v>8051.07</v>
      </c>
    </row>
    <row r="12" spans="1:20" ht="22.5" x14ac:dyDescent="0.25">
      <c r="A12" s="101"/>
      <c r="B12" s="101"/>
      <c r="C12" s="87"/>
      <c r="D12" s="80"/>
      <c r="E12" s="18"/>
      <c r="F12" s="18" t="s">
        <v>153</v>
      </c>
      <c r="G12" s="12">
        <v>0</v>
      </c>
      <c r="H12" s="17">
        <v>0.5</v>
      </c>
      <c r="I12" s="88"/>
      <c r="J12" s="91"/>
      <c r="K12" s="91"/>
      <c r="L12" s="18"/>
      <c r="M12" s="18" t="s">
        <v>154</v>
      </c>
      <c r="N12" s="12">
        <v>0</v>
      </c>
      <c r="O12" s="12">
        <v>0.5</v>
      </c>
      <c r="P12" s="17">
        <v>0.5</v>
      </c>
      <c r="Q12" s="19">
        <v>7000</v>
      </c>
      <c r="R12" s="20">
        <v>0</v>
      </c>
      <c r="S12" s="20">
        <v>0</v>
      </c>
      <c r="T12" s="21">
        <f t="shared" si="0"/>
        <v>7000</v>
      </c>
    </row>
    <row r="13" spans="1:20" ht="67.5" x14ac:dyDescent="0.25">
      <c r="A13" s="101"/>
      <c r="B13" s="101"/>
      <c r="C13" s="87"/>
      <c r="D13" s="80"/>
      <c r="E13" s="18"/>
      <c r="F13" s="18" t="s">
        <v>155</v>
      </c>
      <c r="G13" s="12">
        <v>0</v>
      </c>
      <c r="H13" s="17">
        <v>1</v>
      </c>
      <c r="I13" s="88"/>
      <c r="J13" s="82"/>
      <c r="K13" s="82"/>
      <c r="L13" s="18"/>
      <c r="M13" s="18" t="s">
        <v>156</v>
      </c>
      <c r="N13" s="12">
        <v>0</v>
      </c>
      <c r="O13" s="12">
        <v>1</v>
      </c>
      <c r="P13" s="17">
        <v>1</v>
      </c>
      <c r="Q13" s="19">
        <v>0</v>
      </c>
      <c r="R13" s="20">
        <v>0</v>
      </c>
      <c r="S13" s="20">
        <v>0</v>
      </c>
      <c r="T13" s="21">
        <f t="shared" si="0"/>
        <v>0</v>
      </c>
    </row>
    <row r="14" spans="1:20" ht="45" x14ac:dyDescent="0.25">
      <c r="A14" s="101"/>
      <c r="B14" s="101"/>
      <c r="C14" s="92"/>
      <c r="D14" s="93"/>
      <c r="E14" s="23"/>
      <c r="F14" s="23" t="s">
        <v>157</v>
      </c>
      <c r="G14" s="18">
        <v>1</v>
      </c>
      <c r="H14" s="22">
        <v>0</v>
      </c>
      <c r="I14" s="18" t="s">
        <v>158</v>
      </c>
      <c r="J14" s="18"/>
      <c r="K14" s="18" t="s">
        <v>159</v>
      </c>
      <c r="L14" s="23"/>
      <c r="M14" s="23" t="s">
        <v>160</v>
      </c>
      <c r="N14" s="18">
        <v>1</v>
      </c>
      <c r="O14" s="18">
        <v>5</v>
      </c>
      <c r="P14" s="22">
        <v>0</v>
      </c>
      <c r="Q14" s="19">
        <v>0</v>
      </c>
      <c r="R14" s="20">
        <v>2100</v>
      </c>
      <c r="S14" s="20">
        <v>2000</v>
      </c>
      <c r="T14" s="21">
        <f t="shared" si="0"/>
        <v>4100</v>
      </c>
    </row>
    <row r="15" spans="1:20" x14ac:dyDescent="0.25">
      <c r="A15" s="101"/>
      <c r="B15" s="101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</row>
    <row r="16" spans="1:20" ht="45" x14ac:dyDescent="0.25">
      <c r="A16" s="101"/>
      <c r="B16" s="101"/>
      <c r="C16" s="86"/>
      <c r="D16" s="79" t="s">
        <v>161</v>
      </c>
      <c r="E16" s="23"/>
      <c r="F16" s="23" t="s">
        <v>162</v>
      </c>
      <c r="G16" s="18">
        <v>20</v>
      </c>
      <c r="H16" s="22">
        <v>60</v>
      </c>
      <c r="I16" s="88" t="s">
        <v>163</v>
      </c>
      <c r="J16" s="18"/>
      <c r="K16" s="18" t="s">
        <v>151</v>
      </c>
      <c r="L16" s="23"/>
      <c r="M16" s="23" t="s">
        <v>164</v>
      </c>
      <c r="N16" s="18">
        <v>20</v>
      </c>
      <c r="O16" s="18">
        <v>60</v>
      </c>
      <c r="P16" s="22">
        <v>60</v>
      </c>
      <c r="Q16" s="19">
        <v>0</v>
      </c>
      <c r="R16" s="20">
        <v>0</v>
      </c>
      <c r="S16" s="20">
        <v>0</v>
      </c>
      <c r="T16" s="21">
        <f t="shared" si="0"/>
        <v>0</v>
      </c>
    </row>
    <row r="17" spans="1:20" ht="45" x14ac:dyDescent="0.25">
      <c r="A17" s="101"/>
      <c r="B17" s="101"/>
      <c r="C17" s="87"/>
      <c r="D17" s="80"/>
      <c r="E17" s="23"/>
      <c r="F17" s="23" t="s">
        <v>165</v>
      </c>
      <c r="G17" s="12">
        <v>0</v>
      </c>
      <c r="H17" s="17">
        <v>1</v>
      </c>
      <c r="I17" s="88"/>
      <c r="J17" s="18"/>
      <c r="K17" s="18" t="s">
        <v>166</v>
      </c>
      <c r="L17" s="23"/>
      <c r="M17" s="23" t="s">
        <v>167</v>
      </c>
      <c r="N17" s="12">
        <v>0</v>
      </c>
      <c r="O17" s="12">
        <v>1</v>
      </c>
      <c r="P17" s="17">
        <v>1</v>
      </c>
      <c r="Q17" s="19">
        <v>0</v>
      </c>
      <c r="R17" s="20">
        <v>0</v>
      </c>
      <c r="S17" s="20">
        <v>0</v>
      </c>
      <c r="T17" s="21">
        <f t="shared" si="0"/>
        <v>0</v>
      </c>
    </row>
    <row r="18" spans="1:20" ht="45" x14ac:dyDescent="0.25">
      <c r="A18" s="101"/>
      <c r="B18" s="101"/>
      <c r="C18" s="87"/>
      <c r="D18" s="80"/>
      <c r="E18" s="23"/>
      <c r="F18" s="23" t="s">
        <v>168</v>
      </c>
      <c r="G18" s="18">
        <v>0</v>
      </c>
      <c r="H18" s="22">
        <v>4</v>
      </c>
      <c r="I18" s="88"/>
      <c r="J18" s="18"/>
      <c r="K18" s="18" t="s">
        <v>169</v>
      </c>
      <c r="L18" s="23"/>
      <c r="M18" s="23" t="s">
        <v>170</v>
      </c>
      <c r="N18" s="18">
        <v>0</v>
      </c>
      <c r="O18" s="18">
        <v>4</v>
      </c>
      <c r="P18" s="22">
        <v>4</v>
      </c>
      <c r="Q18" s="19">
        <v>100</v>
      </c>
      <c r="R18" s="20">
        <v>0</v>
      </c>
      <c r="S18" s="20">
        <v>0</v>
      </c>
      <c r="T18" s="21">
        <f t="shared" si="0"/>
        <v>100</v>
      </c>
    </row>
    <row r="19" spans="1:20" ht="45" x14ac:dyDescent="0.25">
      <c r="A19" s="101"/>
      <c r="B19" s="101"/>
      <c r="C19" s="92"/>
      <c r="D19" s="93"/>
      <c r="E19" s="23"/>
      <c r="F19" s="23" t="s">
        <v>171</v>
      </c>
      <c r="G19" s="12">
        <v>0</v>
      </c>
      <c r="H19" s="17">
        <v>1</v>
      </c>
      <c r="I19" s="88"/>
      <c r="J19" s="18"/>
      <c r="K19" s="18" t="s">
        <v>172</v>
      </c>
      <c r="L19" s="23"/>
      <c r="M19" s="23" t="s">
        <v>173</v>
      </c>
      <c r="N19" s="12">
        <v>0</v>
      </c>
      <c r="O19" s="12">
        <v>1</v>
      </c>
      <c r="P19" s="17">
        <v>1</v>
      </c>
      <c r="Q19" s="19">
        <v>0</v>
      </c>
      <c r="R19" s="20">
        <v>0</v>
      </c>
      <c r="S19" s="20">
        <v>0</v>
      </c>
      <c r="T19" s="21">
        <f t="shared" si="0"/>
        <v>0</v>
      </c>
    </row>
    <row r="20" spans="1:20" x14ac:dyDescent="0.25">
      <c r="A20" s="101"/>
      <c r="B20" s="101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spans="1:20" s="28" customFormat="1" ht="56.25" x14ac:dyDescent="0.25">
      <c r="A21" s="101"/>
      <c r="B21" s="101"/>
      <c r="C21" s="86"/>
      <c r="D21" s="79" t="s">
        <v>174</v>
      </c>
      <c r="E21" s="23"/>
      <c r="F21" s="23" t="s">
        <v>175</v>
      </c>
      <c r="G21" s="24">
        <v>0.1</v>
      </c>
      <c r="H21" s="25">
        <v>0.7</v>
      </c>
      <c r="I21" s="88" t="s">
        <v>176</v>
      </c>
      <c r="J21" s="89"/>
      <c r="K21" s="89" t="s">
        <v>177</v>
      </c>
      <c r="L21" s="23"/>
      <c r="M21" s="23" t="s">
        <v>178</v>
      </c>
      <c r="N21" s="24">
        <v>0.1</v>
      </c>
      <c r="O21" s="24">
        <v>0.7</v>
      </c>
      <c r="P21" s="25">
        <v>0.7</v>
      </c>
      <c r="Q21" s="26">
        <v>0</v>
      </c>
      <c r="R21" s="27">
        <v>0</v>
      </c>
      <c r="S21" s="27">
        <v>0</v>
      </c>
      <c r="T21" s="57">
        <f t="shared" si="0"/>
        <v>0</v>
      </c>
    </row>
    <row r="22" spans="1:20" s="28" customFormat="1" ht="33.75" x14ac:dyDescent="0.25">
      <c r="A22" s="101"/>
      <c r="B22" s="101"/>
      <c r="C22" s="87"/>
      <c r="D22" s="80"/>
      <c r="E22" s="23"/>
      <c r="F22" s="23" t="s">
        <v>179</v>
      </c>
      <c r="G22" s="24">
        <v>0.1</v>
      </c>
      <c r="H22" s="25">
        <v>0.7</v>
      </c>
      <c r="I22" s="88"/>
      <c r="J22" s="90"/>
      <c r="K22" s="90"/>
      <c r="L22" s="23"/>
      <c r="M22" s="23" t="s">
        <v>180</v>
      </c>
      <c r="N22" s="24">
        <v>0.1</v>
      </c>
      <c r="O22" s="24">
        <v>0.7</v>
      </c>
      <c r="P22" s="25">
        <v>0.7</v>
      </c>
      <c r="Q22" s="26">
        <v>0</v>
      </c>
      <c r="R22" s="27">
        <v>0</v>
      </c>
      <c r="S22" s="27">
        <v>8000</v>
      </c>
      <c r="T22" s="57">
        <f t="shared" si="0"/>
        <v>8000</v>
      </c>
    </row>
    <row r="23" spans="1:20" ht="22.5" x14ac:dyDescent="0.25">
      <c r="A23" s="101"/>
      <c r="B23" s="101"/>
      <c r="C23" s="87"/>
      <c r="D23" s="80"/>
      <c r="E23" s="18"/>
      <c r="F23" s="18" t="s">
        <v>181</v>
      </c>
      <c r="G23" s="29">
        <v>1</v>
      </c>
      <c r="H23" s="22">
        <v>1</v>
      </c>
      <c r="I23" s="88"/>
      <c r="J23" s="18"/>
      <c r="K23" s="18" t="s">
        <v>182</v>
      </c>
      <c r="L23" s="18"/>
      <c r="M23" s="18" t="s">
        <v>183</v>
      </c>
      <c r="N23" s="23">
        <v>1</v>
      </c>
      <c r="O23" s="23">
        <v>1</v>
      </c>
      <c r="P23" s="22">
        <v>1</v>
      </c>
      <c r="Q23" s="19">
        <v>0</v>
      </c>
      <c r="R23" s="20">
        <v>0</v>
      </c>
      <c r="S23" s="20">
        <v>0</v>
      </c>
      <c r="T23" s="21">
        <f t="shared" si="0"/>
        <v>0</v>
      </c>
    </row>
    <row r="24" spans="1:20" ht="56.25" x14ac:dyDescent="0.25">
      <c r="A24" s="101"/>
      <c r="B24" s="101"/>
      <c r="C24" s="87"/>
      <c r="D24" s="80"/>
      <c r="E24" s="18"/>
      <c r="F24" s="18" t="s">
        <v>185</v>
      </c>
      <c r="G24" s="12">
        <v>0</v>
      </c>
      <c r="H24" s="17">
        <v>1</v>
      </c>
      <c r="I24" s="88"/>
      <c r="J24" s="12"/>
      <c r="K24" s="12" t="s">
        <v>187</v>
      </c>
      <c r="L24" s="18"/>
      <c r="M24" s="18" t="s">
        <v>184</v>
      </c>
      <c r="N24" s="12">
        <v>0</v>
      </c>
      <c r="O24" s="12" t="s">
        <v>186</v>
      </c>
      <c r="P24" s="17">
        <v>1</v>
      </c>
      <c r="Q24" s="19">
        <v>1500</v>
      </c>
      <c r="R24" s="20">
        <v>0</v>
      </c>
      <c r="S24" s="20">
        <v>0</v>
      </c>
      <c r="T24" s="21">
        <f t="shared" si="0"/>
        <v>1500</v>
      </c>
    </row>
    <row r="25" spans="1:20" ht="33.75" x14ac:dyDescent="0.25">
      <c r="A25" s="101"/>
      <c r="B25" s="101"/>
      <c r="C25" s="87"/>
      <c r="D25" s="80"/>
      <c r="E25" s="18"/>
      <c r="F25" s="18" t="s">
        <v>188</v>
      </c>
      <c r="G25" s="18">
        <v>0</v>
      </c>
      <c r="H25" s="22">
        <v>10</v>
      </c>
      <c r="I25" s="88"/>
      <c r="J25" s="18"/>
      <c r="K25" s="18" t="s">
        <v>189</v>
      </c>
      <c r="L25" s="18"/>
      <c r="M25" s="18" t="s">
        <v>190</v>
      </c>
      <c r="N25" s="18">
        <v>0</v>
      </c>
      <c r="O25" s="18">
        <v>10</v>
      </c>
      <c r="P25" s="22">
        <v>10</v>
      </c>
      <c r="Q25" s="19">
        <v>0</v>
      </c>
      <c r="R25" s="20">
        <v>0</v>
      </c>
      <c r="S25" s="20">
        <v>0</v>
      </c>
      <c r="T25" s="21">
        <f t="shared" si="0"/>
        <v>0</v>
      </c>
    </row>
    <row r="26" spans="1:20" ht="56.25" x14ac:dyDescent="0.25">
      <c r="A26" s="101"/>
      <c r="B26" s="101"/>
      <c r="C26" s="87"/>
      <c r="D26" s="80"/>
      <c r="E26" s="23"/>
      <c r="F26" s="23" t="s">
        <v>191</v>
      </c>
      <c r="G26" s="23">
        <v>3</v>
      </c>
      <c r="H26" s="22">
        <v>9</v>
      </c>
      <c r="I26" s="18"/>
      <c r="J26" s="23"/>
      <c r="K26" s="23" t="s">
        <v>192</v>
      </c>
      <c r="L26" s="23"/>
      <c r="M26" s="23" t="s">
        <v>193</v>
      </c>
      <c r="N26" s="23">
        <v>3</v>
      </c>
      <c r="O26" s="23">
        <v>9</v>
      </c>
      <c r="P26" s="22">
        <v>9</v>
      </c>
      <c r="Q26" s="19">
        <v>0</v>
      </c>
      <c r="R26" s="20">
        <v>0</v>
      </c>
      <c r="S26" s="20">
        <v>0</v>
      </c>
      <c r="T26" s="21">
        <f t="shared" si="0"/>
        <v>0</v>
      </c>
    </row>
    <row r="27" spans="1:20" x14ac:dyDescent="0.25">
      <c r="A27" s="101"/>
      <c r="B27" s="101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</row>
    <row r="28" spans="1:20" ht="22.5" x14ac:dyDescent="0.25">
      <c r="A28" s="101"/>
      <c r="B28" s="101"/>
      <c r="C28" s="79"/>
      <c r="D28" s="79" t="s">
        <v>194</v>
      </c>
      <c r="E28" s="18"/>
      <c r="F28" s="18" t="s">
        <v>195</v>
      </c>
      <c r="G28" s="12">
        <v>0.4</v>
      </c>
      <c r="H28" s="17">
        <v>0.4</v>
      </c>
      <c r="I28" s="88" t="s">
        <v>196</v>
      </c>
      <c r="J28" s="18"/>
      <c r="K28" s="18" t="s">
        <v>197</v>
      </c>
      <c r="L28" s="29"/>
      <c r="M28" s="29" t="s">
        <v>198</v>
      </c>
      <c r="N28" s="30">
        <v>0.4</v>
      </c>
      <c r="O28" s="30">
        <v>0.6</v>
      </c>
      <c r="P28" s="17">
        <v>0.4</v>
      </c>
      <c r="Q28" s="19">
        <v>0</v>
      </c>
      <c r="R28" s="20">
        <v>0</v>
      </c>
      <c r="S28" s="20">
        <v>0</v>
      </c>
      <c r="T28" s="21">
        <f t="shared" si="0"/>
        <v>0</v>
      </c>
    </row>
    <row r="29" spans="1:20" ht="33.75" x14ac:dyDescent="0.25">
      <c r="A29" s="101"/>
      <c r="B29" s="101"/>
      <c r="C29" s="80"/>
      <c r="D29" s="80"/>
      <c r="E29" s="18"/>
      <c r="F29" s="18" t="s">
        <v>199</v>
      </c>
      <c r="G29" s="23">
        <v>1</v>
      </c>
      <c r="H29" s="22">
        <v>0</v>
      </c>
      <c r="I29" s="96"/>
      <c r="J29" s="18"/>
      <c r="K29" s="18" t="s">
        <v>200</v>
      </c>
      <c r="L29" s="29"/>
      <c r="M29" s="29" t="s">
        <v>201</v>
      </c>
      <c r="N29" s="29">
        <v>1</v>
      </c>
      <c r="O29" s="29">
        <v>1</v>
      </c>
      <c r="P29" s="22">
        <v>0</v>
      </c>
      <c r="Q29" s="19">
        <v>0</v>
      </c>
      <c r="R29" s="20">
        <v>0</v>
      </c>
      <c r="S29" s="20">
        <v>0</v>
      </c>
      <c r="T29" s="21">
        <f t="shared" si="0"/>
        <v>0</v>
      </c>
    </row>
    <row r="30" spans="1:20" s="28" customFormat="1" ht="45" x14ac:dyDescent="0.25">
      <c r="A30" s="101"/>
      <c r="B30" s="101"/>
      <c r="C30" s="80"/>
      <c r="D30" s="80"/>
      <c r="E30" s="23"/>
      <c r="F30" s="23" t="s">
        <v>202</v>
      </c>
      <c r="G30" s="24">
        <v>0.4</v>
      </c>
      <c r="H30" s="25">
        <v>0.4</v>
      </c>
      <c r="I30" s="96"/>
      <c r="J30" s="31"/>
      <c r="K30" s="23" t="s">
        <v>203</v>
      </c>
      <c r="L30" s="29"/>
      <c r="M30" s="29" t="s">
        <v>204</v>
      </c>
      <c r="N30" s="29" t="s">
        <v>205</v>
      </c>
      <c r="O30" s="29" t="s">
        <v>205</v>
      </c>
      <c r="P30" s="32">
        <v>40</v>
      </c>
      <c r="Q30" s="26">
        <v>0</v>
      </c>
      <c r="R30" s="27">
        <v>0</v>
      </c>
      <c r="S30" s="27">
        <v>0</v>
      </c>
      <c r="T30" s="57">
        <f t="shared" si="0"/>
        <v>0</v>
      </c>
    </row>
    <row r="31" spans="1:20" s="28" customFormat="1" ht="22.5" x14ac:dyDescent="0.25">
      <c r="A31" s="101"/>
      <c r="B31" s="101"/>
      <c r="C31" s="80"/>
      <c r="D31" s="80"/>
      <c r="E31" s="23"/>
      <c r="F31" s="23" t="s">
        <v>206</v>
      </c>
      <c r="G31" s="24">
        <v>0</v>
      </c>
      <c r="H31" s="25">
        <v>0.36</v>
      </c>
      <c r="I31" s="88" t="s">
        <v>207</v>
      </c>
      <c r="J31" s="23"/>
      <c r="K31" s="23" t="s">
        <v>208</v>
      </c>
      <c r="L31" s="29"/>
      <c r="M31" s="29" t="s">
        <v>209</v>
      </c>
      <c r="N31" s="30">
        <v>0</v>
      </c>
      <c r="O31" s="30">
        <v>0.36</v>
      </c>
      <c r="P31" s="25">
        <v>0.36</v>
      </c>
      <c r="Q31" s="26">
        <v>0</v>
      </c>
      <c r="R31" s="27">
        <v>0</v>
      </c>
      <c r="S31" s="27">
        <v>0</v>
      </c>
      <c r="T31" s="57">
        <f t="shared" si="0"/>
        <v>0</v>
      </c>
    </row>
    <row r="32" spans="1:20" ht="45" x14ac:dyDescent="0.25">
      <c r="A32" s="101"/>
      <c r="B32" s="101"/>
      <c r="C32" s="80"/>
      <c r="D32" s="80"/>
      <c r="E32" s="18"/>
      <c r="F32" s="18" t="s">
        <v>210</v>
      </c>
      <c r="G32" s="29">
        <v>0</v>
      </c>
      <c r="H32" s="22">
        <v>4</v>
      </c>
      <c r="I32" s="96"/>
      <c r="J32" s="18"/>
      <c r="K32" s="18" t="s">
        <v>211</v>
      </c>
      <c r="L32" s="29"/>
      <c r="M32" s="29" t="s">
        <v>212</v>
      </c>
      <c r="N32" s="29">
        <v>0</v>
      </c>
      <c r="O32" s="29">
        <v>4</v>
      </c>
      <c r="P32" s="22">
        <v>4</v>
      </c>
      <c r="Q32" s="19">
        <v>0</v>
      </c>
      <c r="R32" s="20">
        <v>0</v>
      </c>
      <c r="S32" s="20">
        <v>0</v>
      </c>
      <c r="T32" s="21">
        <f t="shared" si="0"/>
        <v>0</v>
      </c>
    </row>
    <row r="33" spans="1:20" ht="45" x14ac:dyDescent="0.25">
      <c r="A33" s="101"/>
      <c r="B33" s="101"/>
      <c r="C33" s="80"/>
      <c r="D33" s="80"/>
      <c r="E33" s="18"/>
      <c r="F33" s="18" t="s">
        <v>213</v>
      </c>
      <c r="G33" s="30">
        <v>0</v>
      </c>
      <c r="H33" s="17">
        <v>1</v>
      </c>
      <c r="I33" s="96"/>
      <c r="J33" s="18"/>
      <c r="K33" s="18" t="s">
        <v>214</v>
      </c>
      <c r="L33" s="18"/>
      <c r="M33" s="18" t="s">
        <v>215</v>
      </c>
      <c r="N33" s="12">
        <v>0</v>
      </c>
      <c r="O33" s="12">
        <v>1</v>
      </c>
      <c r="P33" s="17">
        <v>1</v>
      </c>
      <c r="Q33" s="19">
        <v>0</v>
      </c>
      <c r="R33" s="20">
        <v>0</v>
      </c>
      <c r="S33" s="20">
        <v>0</v>
      </c>
      <c r="T33" s="21">
        <f t="shared" si="0"/>
        <v>0</v>
      </c>
    </row>
    <row r="34" spans="1:20" ht="33.75" x14ac:dyDescent="0.25">
      <c r="A34" s="101"/>
      <c r="B34" s="101"/>
      <c r="C34" s="80"/>
      <c r="D34" s="80"/>
      <c r="E34" s="18"/>
      <c r="F34" s="18" t="s">
        <v>216</v>
      </c>
      <c r="G34" s="29">
        <v>1</v>
      </c>
      <c r="H34" s="22">
        <v>1</v>
      </c>
      <c r="I34" s="18" t="s">
        <v>217</v>
      </c>
      <c r="J34" s="33"/>
      <c r="K34" s="18" t="s">
        <v>216</v>
      </c>
      <c r="L34" s="29"/>
      <c r="M34" s="29" t="s">
        <v>218</v>
      </c>
      <c r="N34" s="29" t="s">
        <v>205</v>
      </c>
      <c r="O34" s="29" t="s">
        <v>205</v>
      </c>
      <c r="P34" s="22">
        <v>1</v>
      </c>
      <c r="Q34" s="19">
        <v>0</v>
      </c>
      <c r="R34" s="20">
        <v>0</v>
      </c>
      <c r="S34" s="20">
        <v>0</v>
      </c>
      <c r="T34" s="21">
        <f t="shared" si="0"/>
        <v>0</v>
      </c>
    </row>
    <row r="35" spans="1:20" ht="45" x14ac:dyDescent="0.25">
      <c r="A35" s="101"/>
      <c r="B35" s="101"/>
      <c r="C35" s="80"/>
      <c r="D35" s="80"/>
      <c r="E35" s="18"/>
      <c r="F35" s="18" t="s">
        <v>219</v>
      </c>
      <c r="G35" s="12">
        <v>0</v>
      </c>
      <c r="H35" s="17">
        <v>0.7</v>
      </c>
      <c r="I35" s="88" t="s">
        <v>220</v>
      </c>
      <c r="J35" s="81"/>
      <c r="K35" s="81" t="s">
        <v>221</v>
      </c>
      <c r="L35" s="18"/>
      <c r="M35" s="18" t="s">
        <v>201</v>
      </c>
      <c r="N35" s="12">
        <v>0</v>
      </c>
      <c r="O35" s="12">
        <v>0.7</v>
      </c>
      <c r="P35" s="17">
        <v>0.7</v>
      </c>
      <c r="Q35" s="19">
        <v>0</v>
      </c>
      <c r="R35" s="20">
        <v>0</v>
      </c>
      <c r="S35" s="20">
        <v>0</v>
      </c>
      <c r="T35" s="21">
        <f t="shared" si="0"/>
        <v>0</v>
      </c>
    </row>
    <row r="36" spans="1:20" ht="33.75" x14ac:dyDescent="0.25">
      <c r="A36" s="101"/>
      <c r="B36" s="101"/>
      <c r="C36" s="80"/>
      <c r="D36" s="80"/>
      <c r="E36" s="18"/>
      <c r="F36" s="18" t="s">
        <v>222</v>
      </c>
      <c r="G36" s="12">
        <v>0</v>
      </c>
      <c r="H36" s="17">
        <v>0.5</v>
      </c>
      <c r="I36" s="88"/>
      <c r="J36" s="91"/>
      <c r="K36" s="91"/>
      <c r="L36" s="18"/>
      <c r="M36" s="18" t="s">
        <v>201</v>
      </c>
      <c r="N36" s="12">
        <v>0</v>
      </c>
      <c r="O36" s="12">
        <v>0.5</v>
      </c>
      <c r="P36" s="17">
        <v>0.5</v>
      </c>
      <c r="Q36" s="19">
        <v>0</v>
      </c>
      <c r="R36" s="20">
        <v>0</v>
      </c>
      <c r="S36" s="20">
        <v>0</v>
      </c>
      <c r="T36" s="21">
        <f t="shared" si="0"/>
        <v>0</v>
      </c>
    </row>
    <row r="37" spans="1:20" ht="78.75" x14ac:dyDescent="0.25">
      <c r="A37" s="101"/>
      <c r="B37" s="101"/>
      <c r="C37" s="80"/>
      <c r="D37" s="80"/>
      <c r="E37" s="18"/>
      <c r="F37" s="18" t="s">
        <v>223</v>
      </c>
      <c r="G37" s="12">
        <v>0</v>
      </c>
      <c r="H37" s="17">
        <v>1</v>
      </c>
      <c r="I37" s="88" t="s">
        <v>224</v>
      </c>
      <c r="J37" s="97"/>
      <c r="K37" s="97"/>
      <c r="L37" s="18"/>
      <c r="M37" s="18" t="s">
        <v>225</v>
      </c>
      <c r="N37" s="12">
        <v>0</v>
      </c>
      <c r="O37" s="12">
        <v>1</v>
      </c>
      <c r="P37" s="17">
        <v>1</v>
      </c>
      <c r="Q37" s="19">
        <v>0</v>
      </c>
      <c r="R37" s="20">
        <v>0</v>
      </c>
      <c r="S37" s="20">
        <v>0</v>
      </c>
      <c r="T37" s="21">
        <f t="shared" si="0"/>
        <v>0</v>
      </c>
    </row>
    <row r="38" spans="1:20" ht="56.25" x14ac:dyDescent="0.25">
      <c r="A38" s="102"/>
      <c r="B38" s="102"/>
      <c r="C38" s="80"/>
      <c r="D38" s="80"/>
      <c r="E38" s="34"/>
      <c r="F38" s="34" t="s">
        <v>226</v>
      </c>
      <c r="G38" s="35">
        <v>0</v>
      </c>
      <c r="H38" s="36">
        <v>1</v>
      </c>
      <c r="I38" s="98"/>
      <c r="J38" s="97"/>
      <c r="K38" s="97"/>
      <c r="L38" s="34"/>
      <c r="M38" s="34" t="s">
        <v>227</v>
      </c>
      <c r="N38" s="35">
        <v>0</v>
      </c>
      <c r="O38" s="35">
        <v>1</v>
      </c>
      <c r="P38" s="36">
        <v>1</v>
      </c>
      <c r="Q38" s="37">
        <v>0</v>
      </c>
      <c r="R38" s="38">
        <v>0</v>
      </c>
      <c r="S38" s="38">
        <v>0</v>
      </c>
      <c r="T38" s="58">
        <f t="shared" si="0"/>
        <v>0</v>
      </c>
    </row>
    <row r="39" spans="1:20" x14ac:dyDescent="0.25">
      <c r="A39" s="9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5"/>
    </row>
    <row r="40" spans="1:20" s="28" customFormat="1" ht="56.25" x14ac:dyDescent="0.25">
      <c r="A40" s="100"/>
      <c r="B40" s="100" t="s">
        <v>228</v>
      </c>
      <c r="C40" s="80"/>
      <c r="D40" s="80" t="s">
        <v>229</v>
      </c>
      <c r="E40" s="39"/>
      <c r="F40" s="39" t="s">
        <v>230</v>
      </c>
      <c r="G40" s="40">
        <v>0.5</v>
      </c>
      <c r="H40" s="41">
        <v>1</v>
      </c>
      <c r="I40" s="82" t="s">
        <v>231</v>
      </c>
      <c r="J40" s="39"/>
      <c r="K40" s="39" t="s">
        <v>232</v>
      </c>
      <c r="L40" s="39"/>
      <c r="M40" s="39" t="s">
        <v>233</v>
      </c>
      <c r="N40" s="40">
        <v>0.5</v>
      </c>
      <c r="O40" s="40">
        <v>1</v>
      </c>
      <c r="P40" s="41">
        <v>1</v>
      </c>
      <c r="Q40" s="42">
        <v>0</v>
      </c>
      <c r="R40" s="43">
        <v>0</v>
      </c>
      <c r="S40" s="43">
        <f>29774.062+880000</f>
        <v>909774.06200000003</v>
      </c>
      <c r="T40" s="59">
        <f t="shared" si="0"/>
        <v>909774.06200000003</v>
      </c>
    </row>
    <row r="41" spans="1:20" ht="33.75" x14ac:dyDescent="0.25">
      <c r="A41" s="101"/>
      <c r="B41" s="101"/>
      <c r="C41" s="80"/>
      <c r="D41" s="80"/>
      <c r="E41" s="18"/>
      <c r="F41" s="18" t="s">
        <v>234</v>
      </c>
      <c r="G41" s="18">
        <v>2000</v>
      </c>
      <c r="H41" s="22">
        <v>3000</v>
      </c>
      <c r="I41" s="96"/>
      <c r="J41" s="18"/>
      <c r="K41" s="18" t="s">
        <v>235</v>
      </c>
      <c r="L41" s="18"/>
      <c r="M41" s="18" t="s">
        <v>236</v>
      </c>
      <c r="N41" s="18">
        <v>2000</v>
      </c>
      <c r="O41" s="18">
        <v>3000</v>
      </c>
      <c r="P41" s="22">
        <v>3000</v>
      </c>
      <c r="Q41" s="19">
        <v>1820.7159999999999</v>
      </c>
      <c r="R41" s="20">
        <v>2500</v>
      </c>
      <c r="S41" s="20">
        <v>2779.0055200000002</v>
      </c>
      <c r="T41" s="21">
        <f t="shared" si="0"/>
        <v>7099.721520000001</v>
      </c>
    </row>
    <row r="42" spans="1:20" ht="33.75" x14ac:dyDescent="0.25">
      <c r="A42" s="101"/>
      <c r="B42" s="101"/>
      <c r="C42" s="80"/>
      <c r="D42" s="80"/>
      <c r="E42" s="23"/>
      <c r="F42" s="23" t="s">
        <v>237</v>
      </c>
      <c r="G42" s="23">
        <v>0</v>
      </c>
      <c r="H42" s="22">
        <v>3000</v>
      </c>
      <c r="I42" s="96"/>
      <c r="J42" s="23"/>
      <c r="K42" s="23" t="s">
        <v>238</v>
      </c>
      <c r="L42" s="23"/>
      <c r="M42" s="23" t="s">
        <v>239</v>
      </c>
      <c r="N42" s="23">
        <v>0</v>
      </c>
      <c r="O42" s="23">
        <v>3000</v>
      </c>
      <c r="P42" s="22">
        <v>3000</v>
      </c>
      <c r="Q42" s="19">
        <v>0</v>
      </c>
      <c r="R42" s="20">
        <v>0</v>
      </c>
      <c r="S42" s="20">
        <v>0</v>
      </c>
      <c r="T42" s="21">
        <f t="shared" si="0"/>
        <v>0</v>
      </c>
    </row>
    <row r="43" spans="1:20" ht="33.75" x14ac:dyDescent="0.25">
      <c r="A43" s="101"/>
      <c r="B43" s="101"/>
      <c r="C43" s="80"/>
      <c r="D43" s="80"/>
      <c r="E43" s="18"/>
      <c r="F43" s="18" t="s">
        <v>240</v>
      </c>
      <c r="G43" s="12">
        <v>0.4</v>
      </c>
      <c r="H43" s="17">
        <v>0</v>
      </c>
      <c r="I43" s="96"/>
      <c r="J43" s="18"/>
      <c r="K43" s="18" t="s">
        <v>241</v>
      </c>
      <c r="L43" s="18"/>
      <c r="M43" s="18" t="s">
        <v>242</v>
      </c>
      <c r="N43" s="12">
        <v>0.4</v>
      </c>
      <c r="O43" s="12">
        <v>0.6</v>
      </c>
      <c r="P43" s="17">
        <v>0</v>
      </c>
      <c r="Q43" s="19">
        <v>0</v>
      </c>
      <c r="R43" s="20">
        <v>0</v>
      </c>
      <c r="S43" s="20">
        <v>0</v>
      </c>
      <c r="T43" s="21">
        <f t="shared" si="0"/>
        <v>0</v>
      </c>
    </row>
    <row r="44" spans="1:20" ht="22.5" x14ac:dyDescent="0.25">
      <c r="A44" s="101"/>
      <c r="B44" s="101"/>
      <c r="C44" s="80"/>
      <c r="D44" s="80"/>
      <c r="E44" s="18"/>
      <c r="F44" s="18" t="s">
        <v>243</v>
      </c>
      <c r="G44" s="18">
        <v>1000</v>
      </c>
      <c r="H44" s="22">
        <v>1300</v>
      </c>
      <c r="I44" s="96"/>
      <c r="J44" s="18"/>
      <c r="K44" s="18" t="s">
        <v>244</v>
      </c>
      <c r="L44" s="18"/>
      <c r="M44" s="18" t="s">
        <v>245</v>
      </c>
      <c r="N44" s="18">
        <v>1000</v>
      </c>
      <c r="O44" s="18">
        <v>1300</v>
      </c>
      <c r="P44" s="22">
        <v>1300</v>
      </c>
      <c r="Q44" s="19">
        <v>0</v>
      </c>
      <c r="R44" s="20">
        <v>0</v>
      </c>
      <c r="S44" s="20">
        <v>1121.0753</v>
      </c>
      <c r="T44" s="21">
        <f t="shared" si="0"/>
        <v>1121.0753</v>
      </c>
    </row>
    <row r="45" spans="1:20" ht="45" x14ac:dyDescent="0.25">
      <c r="A45" s="101"/>
      <c r="B45" s="101"/>
      <c r="C45" s="80"/>
      <c r="D45" s="80"/>
      <c r="E45" s="18"/>
      <c r="F45" s="18" t="s">
        <v>246</v>
      </c>
      <c r="G45" s="18">
        <v>10</v>
      </c>
      <c r="H45" s="22">
        <v>110</v>
      </c>
      <c r="I45" s="96"/>
      <c r="J45" s="18"/>
      <c r="K45" s="18" t="s">
        <v>247</v>
      </c>
      <c r="L45" s="18"/>
      <c r="M45" s="18" t="s">
        <v>248</v>
      </c>
      <c r="N45" s="18">
        <v>10</v>
      </c>
      <c r="O45" s="18">
        <v>110</v>
      </c>
      <c r="P45" s="22">
        <v>110</v>
      </c>
      <c r="Q45" s="19">
        <v>0</v>
      </c>
      <c r="R45" s="20">
        <v>0</v>
      </c>
      <c r="S45" s="20">
        <v>0</v>
      </c>
      <c r="T45" s="21">
        <f t="shared" si="0"/>
        <v>0</v>
      </c>
    </row>
    <row r="46" spans="1:20" ht="22.5" x14ac:dyDescent="0.25">
      <c r="A46" s="101"/>
      <c r="B46" s="101"/>
      <c r="C46" s="93"/>
      <c r="D46" s="93"/>
      <c r="E46" s="23"/>
      <c r="F46" s="23" t="s">
        <v>249</v>
      </c>
      <c r="G46" s="24">
        <v>0</v>
      </c>
      <c r="H46" s="17">
        <v>0.5</v>
      </c>
      <c r="I46" s="96"/>
      <c r="J46" s="23"/>
      <c r="K46" s="23" t="s">
        <v>250</v>
      </c>
      <c r="L46" s="23"/>
      <c r="M46" s="23" t="s">
        <v>251</v>
      </c>
      <c r="N46" s="24">
        <v>0</v>
      </c>
      <c r="O46" s="24">
        <v>1</v>
      </c>
      <c r="P46" s="17">
        <v>0.5</v>
      </c>
      <c r="Q46" s="19">
        <v>0</v>
      </c>
      <c r="R46" s="20">
        <v>0</v>
      </c>
      <c r="S46" s="20">
        <v>0</v>
      </c>
      <c r="T46" s="21">
        <f t="shared" si="0"/>
        <v>0</v>
      </c>
    </row>
    <row r="47" spans="1:20" x14ac:dyDescent="0.25">
      <c r="A47" s="101"/>
      <c r="B47" s="101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5"/>
    </row>
    <row r="48" spans="1:20" ht="22.5" x14ac:dyDescent="0.25">
      <c r="A48" s="101"/>
      <c r="B48" s="101"/>
      <c r="C48" s="87"/>
      <c r="D48" s="80"/>
      <c r="E48" s="18"/>
      <c r="F48" s="18" t="s">
        <v>252</v>
      </c>
      <c r="G48" s="12">
        <v>0</v>
      </c>
      <c r="H48" s="17">
        <v>0.5</v>
      </c>
      <c r="I48" s="96"/>
      <c r="J48" s="81"/>
      <c r="K48" s="81" t="s">
        <v>253</v>
      </c>
      <c r="L48" s="18"/>
      <c r="M48" s="18" t="s">
        <v>254</v>
      </c>
      <c r="N48" s="12">
        <v>0</v>
      </c>
      <c r="O48" s="12">
        <v>0.5</v>
      </c>
      <c r="P48" s="17">
        <v>0.5</v>
      </c>
      <c r="Q48" s="19">
        <v>12000</v>
      </c>
      <c r="R48" s="20">
        <v>0</v>
      </c>
      <c r="S48" s="20">
        <v>0</v>
      </c>
      <c r="T48" s="21">
        <f t="shared" si="0"/>
        <v>12000</v>
      </c>
    </row>
    <row r="49" spans="1:20" ht="33.75" x14ac:dyDescent="0.25">
      <c r="A49" s="101"/>
      <c r="B49" s="101"/>
      <c r="C49" s="87"/>
      <c r="D49" s="80"/>
      <c r="E49" s="18"/>
      <c r="F49" s="18" t="s">
        <v>255</v>
      </c>
      <c r="G49" s="12">
        <v>0</v>
      </c>
      <c r="H49" s="17">
        <v>0.5</v>
      </c>
      <c r="I49" s="96"/>
      <c r="J49" s="82"/>
      <c r="K49" s="82"/>
      <c r="L49" s="18"/>
      <c r="M49" s="18" t="s">
        <v>184</v>
      </c>
      <c r="N49" s="12">
        <v>0</v>
      </c>
      <c r="O49" s="12">
        <v>0.5</v>
      </c>
      <c r="P49" s="17">
        <v>0.5</v>
      </c>
      <c r="Q49" s="19">
        <v>0</v>
      </c>
      <c r="R49" s="20">
        <v>0</v>
      </c>
      <c r="S49" s="20">
        <v>0</v>
      </c>
      <c r="T49" s="21">
        <f t="shared" si="0"/>
        <v>0</v>
      </c>
    </row>
    <row r="50" spans="1:20" ht="101.25" x14ac:dyDescent="0.25">
      <c r="A50" s="101"/>
      <c r="B50" s="101"/>
      <c r="C50" s="87"/>
      <c r="D50" s="80"/>
      <c r="E50" s="18"/>
      <c r="F50" s="18" t="s">
        <v>256</v>
      </c>
      <c r="G50" s="12">
        <v>0</v>
      </c>
      <c r="H50" s="17">
        <v>0.5</v>
      </c>
      <c r="I50" s="88" t="s">
        <v>257</v>
      </c>
      <c r="J50" s="18"/>
      <c r="K50" s="18" t="s">
        <v>258</v>
      </c>
      <c r="L50" s="18"/>
      <c r="M50" s="18" t="s">
        <v>259</v>
      </c>
      <c r="N50" s="12">
        <v>0</v>
      </c>
      <c r="O50" s="12">
        <v>0.5</v>
      </c>
      <c r="P50" s="17">
        <v>0.5</v>
      </c>
      <c r="Q50" s="19">
        <v>0</v>
      </c>
      <c r="R50" s="20">
        <v>0</v>
      </c>
      <c r="S50" s="20">
        <v>0</v>
      </c>
      <c r="T50" s="21">
        <f t="shared" si="0"/>
        <v>0</v>
      </c>
    </row>
    <row r="51" spans="1:20" ht="56.25" x14ac:dyDescent="0.25">
      <c r="A51" s="101"/>
      <c r="B51" s="101"/>
      <c r="C51" s="87"/>
      <c r="D51" s="80"/>
      <c r="E51" s="18"/>
      <c r="F51" s="18" t="s">
        <v>260</v>
      </c>
      <c r="G51" s="18">
        <v>48</v>
      </c>
      <c r="H51" s="22">
        <v>198</v>
      </c>
      <c r="I51" s="96"/>
      <c r="J51" s="18"/>
      <c r="K51" s="18" t="s">
        <v>261</v>
      </c>
      <c r="L51" s="18"/>
      <c r="M51" s="18" t="s">
        <v>262</v>
      </c>
      <c r="N51" s="18">
        <v>48</v>
      </c>
      <c r="O51" s="18">
        <f>48+150</f>
        <v>198</v>
      </c>
      <c r="P51" s="22">
        <v>198</v>
      </c>
      <c r="Q51" s="19">
        <v>2911.741</v>
      </c>
      <c r="R51" s="20">
        <v>0</v>
      </c>
      <c r="S51" s="20">
        <v>0</v>
      </c>
      <c r="T51" s="21">
        <f t="shared" si="0"/>
        <v>2911.741</v>
      </c>
    </row>
    <row r="52" spans="1:20" ht="56.25" x14ac:dyDescent="0.25">
      <c r="A52" s="101"/>
      <c r="B52" s="101"/>
      <c r="C52" s="87"/>
      <c r="D52" s="80"/>
      <c r="E52" s="18"/>
      <c r="F52" s="18" t="s">
        <v>263</v>
      </c>
      <c r="G52" s="18">
        <v>0</v>
      </c>
      <c r="H52" s="22">
        <v>0</v>
      </c>
      <c r="I52" s="96"/>
      <c r="J52" s="18"/>
      <c r="K52" s="18" t="s">
        <v>264</v>
      </c>
      <c r="L52" s="18"/>
      <c r="M52" s="18" t="s">
        <v>265</v>
      </c>
      <c r="N52" s="18">
        <v>0</v>
      </c>
      <c r="O52" s="18">
        <v>1</v>
      </c>
      <c r="P52" s="22">
        <v>0</v>
      </c>
      <c r="Q52" s="19">
        <v>0</v>
      </c>
      <c r="R52" s="20">
        <v>0</v>
      </c>
      <c r="S52" s="20">
        <v>0</v>
      </c>
      <c r="T52" s="21">
        <f t="shared" si="0"/>
        <v>0</v>
      </c>
    </row>
    <row r="53" spans="1:20" ht="67.5" x14ac:dyDescent="0.25">
      <c r="A53" s="101"/>
      <c r="B53" s="101"/>
      <c r="C53" s="87"/>
      <c r="D53" s="80"/>
      <c r="E53" s="18"/>
      <c r="F53" s="18" t="s">
        <v>266</v>
      </c>
      <c r="G53" s="18">
        <v>2</v>
      </c>
      <c r="H53" s="22">
        <v>10</v>
      </c>
      <c r="I53" s="96"/>
      <c r="J53" s="18"/>
      <c r="K53" s="18" t="s">
        <v>267</v>
      </c>
      <c r="L53" s="18"/>
      <c r="M53" s="18" t="s">
        <v>268</v>
      </c>
      <c r="N53" s="18">
        <v>2</v>
      </c>
      <c r="O53" s="18">
        <v>10</v>
      </c>
      <c r="P53" s="22">
        <v>10</v>
      </c>
      <c r="Q53" s="19">
        <v>0</v>
      </c>
      <c r="R53" s="20">
        <v>12538.25</v>
      </c>
      <c r="S53" s="20">
        <v>0</v>
      </c>
      <c r="T53" s="21">
        <f t="shared" si="0"/>
        <v>12538.25</v>
      </c>
    </row>
    <row r="54" spans="1:20" ht="22.5" x14ac:dyDescent="0.25">
      <c r="A54" s="101"/>
      <c r="B54" s="101"/>
      <c r="C54" s="87"/>
      <c r="D54" s="80"/>
      <c r="E54" s="18"/>
      <c r="F54" s="18" t="s">
        <v>269</v>
      </c>
      <c r="G54" s="18">
        <v>0</v>
      </c>
      <c r="H54" s="22">
        <v>4</v>
      </c>
      <c r="I54" s="96"/>
      <c r="J54" s="18"/>
      <c r="K54" s="18" t="s">
        <v>270</v>
      </c>
      <c r="L54" s="18"/>
      <c r="M54" s="18" t="s">
        <v>271</v>
      </c>
      <c r="N54" s="18">
        <v>0</v>
      </c>
      <c r="O54" s="18">
        <v>4</v>
      </c>
      <c r="P54" s="22">
        <v>4</v>
      </c>
      <c r="Q54" s="19">
        <v>25000</v>
      </c>
      <c r="R54" s="20">
        <v>0</v>
      </c>
      <c r="S54" s="20">
        <v>0</v>
      </c>
      <c r="T54" s="21">
        <f t="shared" si="0"/>
        <v>25000</v>
      </c>
    </row>
    <row r="55" spans="1:20" ht="56.25" x14ac:dyDescent="0.25">
      <c r="A55" s="101"/>
      <c r="B55" s="101"/>
      <c r="C55" s="87"/>
      <c r="D55" s="80"/>
      <c r="E55" s="18"/>
      <c r="F55" s="18" t="s">
        <v>272</v>
      </c>
      <c r="G55" s="18">
        <v>0</v>
      </c>
      <c r="H55" s="22">
        <v>1</v>
      </c>
      <c r="I55" s="96"/>
      <c r="J55" s="18"/>
      <c r="K55" s="29" t="s">
        <v>273</v>
      </c>
      <c r="L55" s="29"/>
      <c r="M55" s="29" t="s">
        <v>274</v>
      </c>
      <c r="N55" s="18">
        <v>0</v>
      </c>
      <c r="O55" s="18">
        <v>1</v>
      </c>
      <c r="P55" s="22">
        <v>1</v>
      </c>
      <c r="Q55" s="19">
        <v>0</v>
      </c>
      <c r="R55" s="20">
        <v>2492</v>
      </c>
      <c r="S55" s="20">
        <v>0</v>
      </c>
      <c r="T55" s="21">
        <f t="shared" si="0"/>
        <v>2492</v>
      </c>
    </row>
    <row r="56" spans="1:20" ht="56.25" x14ac:dyDescent="0.25">
      <c r="A56" s="101"/>
      <c r="B56" s="101"/>
      <c r="C56" s="87"/>
      <c r="D56" s="80"/>
      <c r="E56" s="29"/>
      <c r="F56" s="29" t="s">
        <v>275</v>
      </c>
      <c r="G56" s="18">
        <v>0</v>
      </c>
      <c r="H56" s="22">
        <v>5</v>
      </c>
      <c r="I56" s="96"/>
      <c r="J56" s="18"/>
      <c r="K56" s="18" t="s">
        <v>275</v>
      </c>
      <c r="L56" s="18"/>
      <c r="M56" s="18" t="s">
        <v>276</v>
      </c>
      <c r="N56" s="18">
        <v>0</v>
      </c>
      <c r="O56" s="18">
        <v>5</v>
      </c>
      <c r="P56" s="22">
        <v>5</v>
      </c>
      <c r="Q56" s="19">
        <v>0</v>
      </c>
      <c r="R56" s="20">
        <v>0</v>
      </c>
      <c r="S56" s="20">
        <v>0</v>
      </c>
      <c r="T56" s="21">
        <f t="shared" si="0"/>
        <v>0</v>
      </c>
    </row>
    <row r="57" spans="1:20" ht="45" x14ac:dyDescent="0.25">
      <c r="A57" s="101"/>
      <c r="B57" s="101"/>
      <c r="C57" s="87"/>
      <c r="D57" s="80"/>
      <c r="E57" s="18"/>
      <c r="F57" s="18" t="s">
        <v>277</v>
      </c>
      <c r="G57" s="18">
        <v>0</v>
      </c>
      <c r="H57" s="22">
        <v>1</v>
      </c>
      <c r="I57" s="96"/>
      <c r="J57" s="18"/>
      <c r="K57" s="18" t="s">
        <v>278</v>
      </c>
      <c r="L57" s="18"/>
      <c r="M57" s="18" t="s">
        <v>279</v>
      </c>
      <c r="N57" s="18">
        <v>0</v>
      </c>
      <c r="O57" s="18">
        <v>1</v>
      </c>
      <c r="P57" s="22">
        <v>1</v>
      </c>
      <c r="Q57" s="19">
        <v>0</v>
      </c>
      <c r="R57" s="20">
        <v>0</v>
      </c>
      <c r="S57" s="20">
        <v>0</v>
      </c>
      <c r="T57" s="21">
        <f t="shared" si="0"/>
        <v>0</v>
      </c>
    </row>
    <row r="58" spans="1:20" ht="45" x14ac:dyDescent="0.25">
      <c r="A58" s="101"/>
      <c r="B58" s="101"/>
      <c r="C58" s="87"/>
      <c r="D58" s="80"/>
      <c r="E58" s="18"/>
      <c r="F58" s="18" t="s">
        <v>280</v>
      </c>
      <c r="G58" s="18">
        <v>0</v>
      </c>
      <c r="H58" s="22">
        <v>50</v>
      </c>
      <c r="I58" s="18" t="s">
        <v>281</v>
      </c>
      <c r="J58" s="18"/>
      <c r="K58" s="18" t="s">
        <v>282</v>
      </c>
      <c r="L58" s="18"/>
      <c r="M58" s="18" t="s">
        <v>283</v>
      </c>
      <c r="N58" s="18">
        <v>0</v>
      </c>
      <c r="O58" s="18">
        <v>50</v>
      </c>
      <c r="P58" s="22">
        <v>50</v>
      </c>
      <c r="Q58" s="19">
        <v>0</v>
      </c>
      <c r="R58" s="20">
        <v>0</v>
      </c>
      <c r="S58" s="20">
        <v>1047.2919999999999</v>
      </c>
      <c r="T58" s="21">
        <f t="shared" si="0"/>
        <v>1047.2919999999999</v>
      </c>
    </row>
    <row r="59" spans="1:20" ht="22.5" x14ac:dyDescent="0.25">
      <c r="A59" s="101"/>
      <c r="B59" s="101"/>
      <c r="C59" s="87"/>
      <c r="D59" s="80"/>
      <c r="E59" s="18"/>
      <c r="F59" s="18" t="s">
        <v>284</v>
      </c>
      <c r="G59" s="18">
        <v>0</v>
      </c>
      <c r="H59" s="22">
        <v>1</v>
      </c>
      <c r="I59" s="88" t="s">
        <v>285</v>
      </c>
      <c r="J59" s="18"/>
      <c r="K59" s="18" t="s">
        <v>286</v>
      </c>
      <c r="L59" s="18"/>
      <c r="M59" s="18" t="s">
        <v>287</v>
      </c>
      <c r="N59" s="18">
        <v>0</v>
      </c>
      <c r="O59" s="18">
        <v>1</v>
      </c>
      <c r="P59" s="22">
        <v>1</v>
      </c>
      <c r="Q59" s="19">
        <v>0</v>
      </c>
      <c r="R59" s="20">
        <v>0</v>
      </c>
      <c r="S59" s="20">
        <v>0</v>
      </c>
      <c r="T59" s="21">
        <f t="shared" si="0"/>
        <v>0</v>
      </c>
    </row>
    <row r="60" spans="1:20" ht="45" x14ac:dyDescent="0.25">
      <c r="A60" s="101"/>
      <c r="B60" s="101"/>
      <c r="C60" s="87"/>
      <c r="D60" s="80"/>
      <c r="E60" s="18"/>
      <c r="F60" s="18" t="s">
        <v>288</v>
      </c>
      <c r="G60" s="18">
        <v>0</v>
      </c>
      <c r="H60" s="17">
        <v>1</v>
      </c>
      <c r="I60" s="96"/>
      <c r="J60" s="18"/>
      <c r="K60" s="18" t="s">
        <v>289</v>
      </c>
      <c r="L60" s="18"/>
      <c r="M60" s="18" t="s">
        <v>290</v>
      </c>
      <c r="N60" s="18">
        <v>0</v>
      </c>
      <c r="O60" s="12">
        <v>1</v>
      </c>
      <c r="P60" s="17">
        <v>1</v>
      </c>
      <c r="Q60" s="19">
        <v>0</v>
      </c>
      <c r="R60" s="20">
        <v>0</v>
      </c>
      <c r="S60" s="20">
        <v>0</v>
      </c>
      <c r="T60" s="21">
        <f t="shared" si="0"/>
        <v>0</v>
      </c>
    </row>
    <row r="61" spans="1:20" ht="33.75" x14ac:dyDescent="0.25">
      <c r="A61" s="101"/>
      <c r="B61" s="101"/>
      <c r="C61" s="87"/>
      <c r="D61" s="80"/>
      <c r="E61" s="18"/>
      <c r="F61" s="18" t="s">
        <v>291</v>
      </c>
      <c r="G61" s="18">
        <v>0</v>
      </c>
      <c r="H61" s="22">
        <v>35</v>
      </c>
      <c r="I61" s="96"/>
      <c r="J61" s="18"/>
      <c r="K61" s="18" t="s">
        <v>292</v>
      </c>
      <c r="L61" s="18"/>
      <c r="M61" s="18" t="s">
        <v>293</v>
      </c>
      <c r="N61" s="18">
        <v>0</v>
      </c>
      <c r="O61" s="18">
        <v>35</v>
      </c>
      <c r="P61" s="22">
        <v>35</v>
      </c>
      <c r="Q61" s="19">
        <v>5298.643</v>
      </c>
      <c r="R61" s="20">
        <v>0</v>
      </c>
      <c r="S61" s="20">
        <v>8138.6580000000004</v>
      </c>
      <c r="T61" s="21">
        <f t="shared" si="0"/>
        <v>13437.300999999999</v>
      </c>
    </row>
    <row r="62" spans="1:20" ht="33.75" x14ac:dyDescent="0.25">
      <c r="A62" s="101"/>
      <c r="B62" s="101"/>
      <c r="C62" s="87"/>
      <c r="D62" s="80"/>
      <c r="E62" s="29"/>
      <c r="F62" s="29" t="s">
        <v>294</v>
      </c>
      <c r="G62" s="18">
        <v>0</v>
      </c>
      <c r="H62" s="22">
        <v>50</v>
      </c>
      <c r="I62" s="96"/>
      <c r="J62" s="18"/>
      <c r="K62" s="18" t="s">
        <v>295</v>
      </c>
      <c r="L62" s="18"/>
      <c r="M62" s="18" t="s">
        <v>296</v>
      </c>
      <c r="N62" s="18">
        <v>0</v>
      </c>
      <c r="O62" s="18">
        <v>50</v>
      </c>
      <c r="P62" s="22">
        <v>50</v>
      </c>
      <c r="Q62" s="19">
        <v>0</v>
      </c>
      <c r="R62" s="20">
        <v>1300</v>
      </c>
      <c r="S62" s="20">
        <v>5899.4390000000003</v>
      </c>
      <c r="T62" s="21">
        <f t="shared" si="0"/>
        <v>7199.4390000000003</v>
      </c>
    </row>
    <row r="63" spans="1:20" ht="45" x14ac:dyDescent="0.25">
      <c r="A63" s="101"/>
      <c r="B63" s="101"/>
      <c r="C63" s="92"/>
      <c r="D63" s="93"/>
      <c r="E63" s="18"/>
      <c r="F63" s="18" t="s">
        <v>297</v>
      </c>
      <c r="G63" s="18">
        <v>0</v>
      </c>
      <c r="H63" s="22">
        <v>100</v>
      </c>
      <c r="I63" s="96"/>
      <c r="J63" s="18"/>
      <c r="K63" s="18" t="s">
        <v>298</v>
      </c>
      <c r="L63" s="18"/>
      <c r="M63" s="18" t="s">
        <v>299</v>
      </c>
      <c r="N63" s="18">
        <v>0</v>
      </c>
      <c r="O63" s="18">
        <v>50</v>
      </c>
      <c r="P63" s="22">
        <v>100</v>
      </c>
      <c r="Q63" s="19">
        <v>1395.7445600000001</v>
      </c>
      <c r="R63" s="20">
        <v>0</v>
      </c>
      <c r="S63" s="20">
        <v>6840</v>
      </c>
      <c r="T63" s="21">
        <f t="shared" si="0"/>
        <v>8235.7445599999992</v>
      </c>
    </row>
    <row r="64" spans="1:20" x14ac:dyDescent="0.25">
      <c r="A64" s="101"/>
      <c r="B64" s="101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</row>
    <row r="65" spans="1:20" ht="33.75" x14ac:dyDescent="0.25">
      <c r="A65" s="101"/>
      <c r="B65" s="101"/>
      <c r="C65" s="87"/>
      <c r="D65" s="80"/>
      <c r="E65" s="23"/>
      <c r="F65" s="23" t="s">
        <v>300</v>
      </c>
      <c r="G65" s="24">
        <v>0</v>
      </c>
      <c r="H65" s="17">
        <v>0.5</v>
      </c>
      <c r="I65" s="96"/>
      <c r="J65" s="23"/>
      <c r="K65" s="23" t="s">
        <v>301</v>
      </c>
      <c r="L65" s="23"/>
      <c r="M65" s="23" t="s">
        <v>184</v>
      </c>
      <c r="N65" s="24">
        <v>0</v>
      </c>
      <c r="O65" s="24">
        <v>0.5</v>
      </c>
      <c r="P65" s="17">
        <v>0.5</v>
      </c>
      <c r="Q65" s="19">
        <v>0</v>
      </c>
      <c r="R65" s="20">
        <v>0</v>
      </c>
      <c r="S65" s="20">
        <v>0</v>
      </c>
      <c r="T65" s="21">
        <f t="shared" si="0"/>
        <v>0</v>
      </c>
    </row>
    <row r="66" spans="1:20" ht="45" x14ac:dyDescent="0.25">
      <c r="A66" s="101"/>
      <c r="B66" s="101"/>
      <c r="C66" s="87"/>
      <c r="D66" s="80"/>
      <c r="E66" s="18"/>
      <c r="F66" s="18" t="s">
        <v>302</v>
      </c>
      <c r="G66" s="12">
        <v>0</v>
      </c>
      <c r="H66" s="17">
        <v>0.5</v>
      </c>
      <c r="I66" s="96"/>
      <c r="J66" s="18"/>
      <c r="K66" s="18" t="s">
        <v>303</v>
      </c>
      <c r="L66" s="18"/>
      <c r="M66" s="18" t="s">
        <v>184</v>
      </c>
      <c r="N66" s="12">
        <v>0</v>
      </c>
      <c r="O66" s="12">
        <v>0.5</v>
      </c>
      <c r="P66" s="17">
        <v>0.5</v>
      </c>
      <c r="Q66" s="19">
        <v>0</v>
      </c>
      <c r="R66" s="20">
        <v>0</v>
      </c>
      <c r="S66" s="20">
        <v>0</v>
      </c>
      <c r="T66" s="21">
        <f t="shared" si="0"/>
        <v>0</v>
      </c>
    </row>
    <row r="67" spans="1:20" ht="45" x14ac:dyDescent="0.25">
      <c r="A67" s="101"/>
      <c r="B67" s="101"/>
      <c r="C67" s="87"/>
      <c r="D67" s="80"/>
      <c r="E67" s="18"/>
      <c r="F67" s="18" t="s">
        <v>304</v>
      </c>
      <c r="G67" s="18">
        <v>0</v>
      </c>
      <c r="H67" s="22">
        <v>4</v>
      </c>
      <c r="I67" s="96"/>
      <c r="J67" s="18"/>
      <c r="K67" s="18" t="s">
        <v>305</v>
      </c>
      <c r="L67" s="18"/>
      <c r="M67" s="18" t="s">
        <v>306</v>
      </c>
      <c r="N67" s="18">
        <v>0</v>
      </c>
      <c r="O67" s="18">
        <v>4</v>
      </c>
      <c r="P67" s="22">
        <v>4</v>
      </c>
      <c r="Q67" s="19">
        <v>0</v>
      </c>
      <c r="R67" s="20">
        <v>0</v>
      </c>
      <c r="S67" s="20">
        <v>0</v>
      </c>
      <c r="T67" s="21">
        <f t="shared" si="0"/>
        <v>0</v>
      </c>
    </row>
    <row r="68" spans="1:20" ht="56.25" x14ac:dyDescent="0.25">
      <c r="A68" s="101"/>
      <c r="B68" s="101"/>
      <c r="C68" s="87"/>
      <c r="D68" s="80"/>
      <c r="E68" s="18"/>
      <c r="F68" s="18" t="s">
        <v>307</v>
      </c>
      <c r="G68" s="18">
        <v>0</v>
      </c>
      <c r="H68" s="22">
        <v>2</v>
      </c>
      <c r="I68" s="18" t="s">
        <v>308</v>
      </c>
      <c r="J68" s="18"/>
      <c r="K68" s="18" t="s">
        <v>309</v>
      </c>
      <c r="L68" s="18"/>
      <c r="M68" s="18" t="s">
        <v>310</v>
      </c>
      <c r="N68" s="18">
        <v>0</v>
      </c>
      <c r="O68" s="18">
        <v>2</v>
      </c>
      <c r="P68" s="22">
        <v>2</v>
      </c>
      <c r="Q68" s="19">
        <v>0</v>
      </c>
      <c r="R68" s="20">
        <v>1049.202</v>
      </c>
      <c r="S68" s="20">
        <v>0</v>
      </c>
      <c r="T68" s="21">
        <f t="shared" si="0"/>
        <v>1049.202</v>
      </c>
    </row>
    <row r="69" spans="1:20" ht="15.75" thickBot="1" x14ac:dyDescent="0.3">
      <c r="A69" s="99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5"/>
    </row>
    <row r="70" spans="1:20" ht="45" x14ac:dyDescent="0.25">
      <c r="A70" s="103"/>
      <c r="B70" s="103" t="s">
        <v>311</v>
      </c>
      <c r="C70" s="94"/>
      <c r="D70" s="94" t="s">
        <v>312</v>
      </c>
      <c r="E70" s="44"/>
      <c r="F70" s="44" t="s">
        <v>313</v>
      </c>
      <c r="G70" s="13">
        <v>0</v>
      </c>
      <c r="H70" s="17">
        <v>1</v>
      </c>
      <c r="I70" s="106" t="s">
        <v>314</v>
      </c>
      <c r="J70" s="44"/>
      <c r="K70" s="44" t="s">
        <v>315</v>
      </c>
      <c r="L70" s="44"/>
      <c r="M70" s="44" t="s">
        <v>316</v>
      </c>
      <c r="N70" s="13">
        <v>0</v>
      </c>
      <c r="O70" s="13">
        <v>1</v>
      </c>
      <c r="P70" s="17">
        <v>1</v>
      </c>
      <c r="Q70" s="19">
        <v>0</v>
      </c>
      <c r="R70" s="20">
        <v>0</v>
      </c>
      <c r="S70" s="20">
        <v>1877.1469999999999</v>
      </c>
      <c r="T70" s="21">
        <f t="shared" si="0"/>
        <v>1877.1469999999999</v>
      </c>
    </row>
    <row r="71" spans="1:20" ht="33.75" x14ac:dyDescent="0.25">
      <c r="A71" s="104"/>
      <c r="B71" s="104"/>
      <c r="C71" s="87"/>
      <c r="D71" s="87"/>
      <c r="E71" s="18"/>
      <c r="F71" s="18" t="s">
        <v>317</v>
      </c>
      <c r="G71" s="45">
        <v>0.78400000000000003</v>
      </c>
      <c r="H71" s="17">
        <v>1</v>
      </c>
      <c r="I71" s="96"/>
      <c r="J71" s="18"/>
      <c r="K71" s="18" t="s">
        <v>318</v>
      </c>
      <c r="L71" s="18"/>
      <c r="M71" s="18" t="s">
        <v>319</v>
      </c>
      <c r="N71" s="45">
        <v>0.78400000000000003</v>
      </c>
      <c r="O71" s="12">
        <v>1</v>
      </c>
      <c r="P71" s="17">
        <v>1</v>
      </c>
      <c r="Q71" s="19">
        <v>1645.7059999999999</v>
      </c>
      <c r="R71" s="20">
        <v>400</v>
      </c>
      <c r="S71" s="20">
        <v>0</v>
      </c>
      <c r="T71" s="21">
        <f t="shared" si="0"/>
        <v>2045.7059999999999</v>
      </c>
    </row>
    <row r="72" spans="1:20" ht="90" x14ac:dyDescent="0.25">
      <c r="A72" s="104"/>
      <c r="B72" s="104"/>
      <c r="C72" s="87"/>
      <c r="D72" s="87"/>
      <c r="E72" s="29"/>
      <c r="F72" s="29" t="s">
        <v>320</v>
      </c>
      <c r="G72" s="30">
        <v>1</v>
      </c>
      <c r="H72" s="17">
        <v>1</v>
      </c>
      <c r="I72" s="88" t="s">
        <v>321</v>
      </c>
      <c r="J72" s="46"/>
      <c r="K72" s="29" t="s">
        <v>322</v>
      </c>
      <c r="L72" s="29"/>
      <c r="M72" s="29" t="s">
        <v>323</v>
      </c>
      <c r="N72" s="29" t="s">
        <v>205</v>
      </c>
      <c r="O72" s="29" t="s">
        <v>205</v>
      </c>
      <c r="P72" s="22">
        <v>100</v>
      </c>
      <c r="Q72" s="19">
        <v>0</v>
      </c>
      <c r="R72" s="20">
        <v>0</v>
      </c>
      <c r="S72" s="20">
        <v>0</v>
      </c>
      <c r="T72" s="21">
        <f t="shared" ref="T72:T134" si="1">SUM(Q72:S72)</f>
        <v>0</v>
      </c>
    </row>
    <row r="73" spans="1:20" ht="56.25" x14ac:dyDescent="0.25">
      <c r="A73" s="104"/>
      <c r="B73" s="104"/>
      <c r="C73" s="87"/>
      <c r="D73" s="87"/>
      <c r="E73" s="29"/>
      <c r="F73" s="29" t="s">
        <v>324</v>
      </c>
      <c r="G73" s="30">
        <v>1</v>
      </c>
      <c r="H73" s="17">
        <v>1</v>
      </c>
      <c r="I73" s="96"/>
      <c r="J73" s="46"/>
      <c r="K73" s="29" t="s">
        <v>325</v>
      </c>
      <c r="L73" s="29"/>
      <c r="M73" s="29" t="s">
        <v>326</v>
      </c>
      <c r="N73" s="29" t="s">
        <v>205</v>
      </c>
      <c r="O73" s="29" t="s">
        <v>205</v>
      </c>
      <c r="P73" s="22">
        <v>100</v>
      </c>
      <c r="Q73" s="19">
        <v>0</v>
      </c>
      <c r="R73" s="20">
        <v>0</v>
      </c>
      <c r="S73" s="20">
        <v>8500</v>
      </c>
      <c r="T73" s="21">
        <f t="shared" si="1"/>
        <v>8500</v>
      </c>
    </row>
    <row r="74" spans="1:20" ht="78.75" x14ac:dyDescent="0.25">
      <c r="A74" s="104"/>
      <c r="B74" s="104"/>
      <c r="C74" s="87"/>
      <c r="D74" s="87"/>
      <c r="E74" s="18"/>
      <c r="F74" s="18" t="s">
        <v>327</v>
      </c>
      <c r="G74" s="12">
        <v>0.3</v>
      </c>
      <c r="H74" s="17">
        <v>0.7</v>
      </c>
      <c r="I74" s="96"/>
      <c r="J74" s="18"/>
      <c r="K74" s="18" t="s">
        <v>328</v>
      </c>
      <c r="L74" s="18"/>
      <c r="M74" s="18" t="s">
        <v>329</v>
      </c>
      <c r="N74" s="12">
        <v>0.3</v>
      </c>
      <c r="O74" s="12">
        <v>0.7</v>
      </c>
      <c r="P74" s="17">
        <v>0.7</v>
      </c>
      <c r="Q74" s="19">
        <v>0</v>
      </c>
      <c r="R74" s="20">
        <v>0</v>
      </c>
      <c r="S74" s="20">
        <v>0</v>
      </c>
      <c r="T74" s="21">
        <f t="shared" si="1"/>
        <v>0</v>
      </c>
    </row>
    <row r="75" spans="1:20" ht="78.75" x14ac:dyDescent="0.25">
      <c r="A75" s="104"/>
      <c r="B75" s="104"/>
      <c r="C75" s="87"/>
      <c r="D75" s="87"/>
      <c r="E75" s="18"/>
      <c r="F75" s="18" t="s">
        <v>330</v>
      </c>
      <c r="G75" s="18">
        <v>0</v>
      </c>
      <c r="H75" s="22">
        <v>18</v>
      </c>
      <c r="I75" s="96"/>
      <c r="J75" s="18"/>
      <c r="K75" s="18" t="s">
        <v>331</v>
      </c>
      <c r="L75" s="18"/>
      <c r="M75" s="18" t="s">
        <v>332</v>
      </c>
      <c r="N75" s="18">
        <v>0</v>
      </c>
      <c r="O75" s="18">
        <v>18</v>
      </c>
      <c r="P75" s="22">
        <v>18</v>
      </c>
      <c r="Q75" s="19">
        <v>0</v>
      </c>
      <c r="R75" s="20">
        <v>0</v>
      </c>
      <c r="S75" s="20">
        <v>0</v>
      </c>
      <c r="T75" s="21">
        <f t="shared" si="1"/>
        <v>0</v>
      </c>
    </row>
    <row r="76" spans="1:20" ht="56.25" x14ac:dyDescent="0.25">
      <c r="A76" s="104"/>
      <c r="B76" s="104"/>
      <c r="C76" s="87"/>
      <c r="D76" s="87"/>
      <c r="E76" s="29"/>
      <c r="F76" s="29" t="s">
        <v>333</v>
      </c>
      <c r="G76" s="29">
        <v>83</v>
      </c>
      <c r="H76" s="22">
        <v>95</v>
      </c>
      <c r="I76" s="88" t="s">
        <v>334</v>
      </c>
      <c r="J76" s="18"/>
      <c r="K76" s="18" t="s">
        <v>335</v>
      </c>
      <c r="L76" s="18"/>
      <c r="M76" s="18" t="s">
        <v>336</v>
      </c>
      <c r="N76" s="18">
        <v>83</v>
      </c>
      <c r="O76" s="18">
        <v>95</v>
      </c>
      <c r="P76" s="22">
        <v>95</v>
      </c>
      <c r="Q76" s="19">
        <v>0</v>
      </c>
      <c r="R76" s="20">
        <v>0</v>
      </c>
      <c r="S76" s="20">
        <v>0</v>
      </c>
      <c r="T76" s="21">
        <f t="shared" si="1"/>
        <v>0</v>
      </c>
    </row>
    <row r="77" spans="1:20" ht="45" x14ac:dyDescent="0.25">
      <c r="A77" s="104"/>
      <c r="B77" s="104"/>
      <c r="C77" s="87"/>
      <c r="D77" s="87"/>
      <c r="E77" s="29"/>
      <c r="F77" s="29" t="s">
        <v>337</v>
      </c>
      <c r="G77" s="29">
        <v>100</v>
      </c>
      <c r="H77" s="22">
        <v>100</v>
      </c>
      <c r="I77" s="96"/>
      <c r="J77" s="29"/>
      <c r="K77" s="29" t="s">
        <v>338</v>
      </c>
      <c r="L77" s="29"/>
      <c r="M77" s="29" t="s">
        <v>339</v>
      </c>
      <c r="N77" s="29">
        <v>100</v>
      </c>
      <c r="O77" s="29">
        <v>100</v>
      </c>
      <c r="P77" s="22">
        <v>100</v>
      </c>
      <c r="Q77" s="19">
        <v>0</v>
      </c>
      <c r="R77" s="20">
        <v>0</v>
      </c>
      <c r="S77" s="20">
        <v>0</v>
      </c>
      <c r="T77" s="21">
        <f t="shared" si="1"/>
        <v>0</v>
      </c>
    </row>
    <row r="78" spans="1:20" ht="78.75" x14ac:dyDescent="0.25">
      <c r="A78" s="104"/>
      <c r="B78" s="104"/>
      <c r="C78" s="87"/>
      <c r="D78" s="87"/>
      <c r="E78" s="18"/>
      <c r="F78" s="18" t="s">
        <v>340</v>
      </c>
      <c r="G78" s="12">
        <v>0</v>
      </c>
      <c r="H78" s="17">
        <v>0.95</v>
      </c>
      <c r="I78" s="96"/>
      <c r="J78" s="18"/>
      <c r="K78" s="18" t="s">
        <v>341</v>
      </c>
      <c r="L78" s="18"/>
      <c r="M78" s="18" t="s">
        <v>342</v>
      </c>
      <c r="N78" s="12">
        <v>0</v>
      </c>
      <c r="O78" s="12">
        <v>0.95</v>
      </c>
      <c r="P78" s="17">
        <v>0.95</v>
      </c>
      <c r="Q78" s="19">
        <v>0</v>
      </c>
      <c r="R78" s="20">
        <v>0</v>
      </c>
      <c r="S78" s="20">
        <v>0</v>
      </c>
      <c r="T78" s="21">
        <f t="shared" si="1"/>
        <v>0</v>
      </c>
    </row>
    <row r="79" spans="1:20" ht="45" x14ac:dyDescent="0.25">
      <c r="A79" s="104"/>
      <c r="B79" s="104"/>
      <c r="C79" s="87"/>
      <c r="D79" s="87"/>
      <c r="E79" s="23"/>
      <c r="F79" s="23" t="s">
        <v>343</v>
      </c>
      <c r="G79" s="23">
        <v>65</v>
      </c>
      <c r="H79" s="22">
        <v>100</v>
      </c>
      <c r="I79" s="96"/>
      <c r="J79" s="23"/>
      <c r="K79" s="23" t="s">
        <v>344</v>
      </c>
      <c r="L79" s="23"/>
      <c r="M79" s="23" t="s">
        <v>345</v>
      </c>
      <c r="N79" s="23">
        <v>65</v>
      </c>
      <c r="O79" s="23">
        <v>100</v>
      </c>
      <c r="P79" s="22">
        <v>100</v>
      </c>
      <c r="Q79" s="19">
        <v>0</v>
      </c>
      <c r="R79" s="20">
        <v>0</v>
      </c>
      <c r="S79" s="20">
        <v>0</v>
      </c>
      <c r="T79" s="21">
        <f t="shared" si="1"/>
        <v>0</v>
      </c>
    </row>
    <row r="80" spans="1:20" s="28" customFormat="1" ht="101.25" x14ac:dyDescent="0.25">
      <c r="A80" s="104"/>
      <c r="B80" s="104"/>
      <c r="C80" s="87"/>
      <c r="D80" s="87"/>
      <c r="E80" s="23"/>
      <c r="F80" s="23" t="s">
        <v>346</v>
      </c>
      <c r="G80" s="24">
        <v>0</v>
      </c>
      <c r="H80" s="25">
        <v>1</v>
      </c>
      <c r="I80" s="96"/>
      <c r="J80" s="23"/>
      <c r="K80" s="23" t="s">
        <v>347</v>
      </c>
      <c r="L80" s="23"/>
      <c r="M80" s="23" t="s">
        <v>348</v>
      </c>
      <c r="N80" s="24">
        <v>0</v>
      </c>
      <c r="O80" s="24">
        <v>0.8</v>
      </c>
      <c r="P80" s="25">
        <v>1</v>
      </c>
      <c r="Q80" s="26">
        <v>0</v>
      </c>
      <c r="R80" s="27">
        <v>12822.758</v>
      </c>
      <c r="S80" s="27">
        <v>0</v>
      </c>
      <c r="T80" s="57">
        <f t="shared" si="1"/>
        <v>12822.758</v>
      </c>
    </row>
    <row r="81" spans="1:20" ht="67.5" x14ac:dyDescent="0.25">
      <c r="A81" s="104"/>
      <c r="B81" s="104"/>
      <c r="C81" s="87"/>
      <c r="D81" s="87"/>
      <c r="E81" s="18"/>
      <c r="F81" s="18" t="s">
        <v>349</v>
      </c>
      <c r="G81" s="18">
        <v>100</v>
      </c>
      <c r="H81" s="22">
        <v>0</v>
      </c>
      <c r="I81" s="88" t="s">
        <v>350</v>
      </c>
      <c r="J81" s="31"/>
      <c r="K81" s="23" t="s">
        <v>351</v>
      </c>
      <c r="L81" s="18"/>
      <c r="M81" s="18" t="s">
        <v>352</v>
      </c>
      <c r="N81" s="18" t="s">
        <v>205</v>
      </c>
      <c r="O81" s="18" t="s">
        <v>205</v>
      </c>
      <c r="P81" s="22">
        <v>0</v>
      </c>
      <c r="Q81" s="19">
        <v>0</v>
      </c>
      <c r="R81" s="20">
        <v>0</v>
      </c>
      <c r="S81" s="20">
        <v>0</v>
      </c>
      <c r="T81" s="21">
        <f t="shared" si="1"/>
        <v>0</v>
      </c>
    </row>
    <row r="82" spans="1:20" ht="90" x14ac:dyDescent="0.25">
      <c r="A82" s="104"/>
      <c r="B82" s="104"/>
      <c r="C82" s="87"/>
      <c r="D82" s="87"/>
      <c r="E82" s="18"/>
      <c r="F82" s="18" t="s">
        <v>353</v>
      </c>
      <c r="G82" s="18">
        <v>0</v>
      </c>
      <c r="H82" s="22">
        <v>450</v>
      </c>
      <c r="I82" s="96"/>
      <c r="J82" s="18"/>
      <c r="K82" s="18" t="s">
        <v>354</v>
      </c>
      <c r="L82" s="18"/>
      <c r="M82" s="18" t="s">
        <v>355</v>
      </c>
      <c r="N82" s="18">
        <v>0</v>
      </c>
      <c r="O82" s="18">
        <v>450</v>
      </c>
      <c r="P82" s="22">
        <v>150</v>
      </c>
      <c r="Q82" s="19">
        <v>0</v>
      </c>
      <c r="R82" s="20">
        <v>0</v>
      </c>
      <c r="S82" s="20">
        <v>0</v>
      </c>
      <c r="T82" s="21">
        <f t="shared" si="1"/>
        <v>0</v>
      </c>
    </row>
    <row r="83" spans="1:20" ht="67.5" x14ac:dyDescent="0.25">
      <c r="A83" s="104"/>
      <c r="B83" s="104"/>
      <c r="C83" s="87"/>
      <c r="D83" s="87"/>
      <c r="E83" s="23"/>
      <c r="F83" s="23" t="s">
        <v>356</v>
      </c>
      <c r="G83" s="23">
        <v>0</v>
      </c>
      <c r="H83" s="22">
        <v>100</v>
      </c>
      <c r="I83" s="88" t="s">
        <v>357</v>
      </c>
      <c r="J83" s="23"/>
      <c r="K83" s="23" t="s">
        <v>358</v>
      </c>
      <c r="L83" s="23"/>
      <c r="M83" s="23" t="s">
        <v>359</v>
      </c>
      <c r="N83" s="23">
        <v>0</v>
      </c>
      <c r="O83" s="23">
        <v>100</v>
      </c>
      <c r="P83" s="22">
        <v>100</v>
      </c>
      <c r="Q83" s="19">
        <v>0</v>
      </c>
      <c r="R83" s="20">
        <v>0</v>
      </c>
      <c r="S83" s="20">
        <v>0</v>
      </c>
      <c r="T83" s="21">
        <f t="shared" si="1"/>
        <v>0</v>
      </c>
    </row>
    <row r="84" spans="1:20" ht="33.75" x14ac:dyDescent="0.25">
      <c r="A84" s="104"/>
      <c r="B84" s="104"/>
      <c r="C84" s="87"/>
      <c r="D84" s="87"/>
      <c r="E84" s="29"/>
      <c r="F84" s="29" t="s">
        <v>360</v>
      </c>
      <c r="G84" s="29">
        <v>0</v>
      </c>
      <c r="H84" s="22">
        <v>0</v>
      </c>
      <c r="I84" s="96"/>
      <c r="J84" s="29"/>
      <c r="K84" s="29" t="s">
        <v>361</v>
      </c>
      <c r="L84" s="29"/>
      <c r="M84" s="29" t="s">
        <v>362</v>
      </c>
      <c r="N84" s="29">
        <v>0</v>
      </c>
      <c r="O84" s="29">
        <v>100</v>
      </c>
      <c r="P84" s="22">
        <v>0</v>
      </c>
      <c r="Q84" s="19">
        <v>0</v>
      </c>
      <c r="R84" s="20">
        <v>0</v>
      </c>
      <c r="S84" s="20">
        <v>0</v>
      </c>
      <c r="T84" s="21">
        <f t="shared" si="1"/>
        <v>0</v>
      </c>
    </row>
    <row r="85" spans="1:20" ht="33.75" x14ac:dyDescent="0.25">
      <c r="A85" s="104"/>
      <c r="B85" s="104"/>
      <c r="C85" s="87"/>
      <c r="D85" s="87"/>
      <c r="E85" s="18"/>
      <c r="F85" s="18" t="s">
        <v>363</v>
      </c>
      <c r="G85" s="18">
        <v>2</v>
      </c>
      <c r="H85" s="22">
        <v>0</v>
      </c>
      <c r="I85" s="96"/>
      <c r="J85" s="18"/>
      <c r="K85" s="18" t="s">
        <v>363</v>
      </c>
      <c r="L85" s="18"/>
      <c r="M85" s="18" t="s">
        <v>364</v>
      </c>
      <c r="N85" s="18">
        <v>2</v>
      </c>
      <c r="O85" s="18">
        <v>0</v>
      </c>
      <c r="P85" s="22">
        <v>0</v>
      </c>
      <c r="Q85" s="19">
        <v>0</v>
      </c>
      <c r="R85" s="20">
        <v>0</v>
      </c>
      <c r="S85" s="20">
        <v>0</v>
      </c>
      <c r="T85" s="21">
        <f t="shared" si="1"/>
        <v>0</v>
      </c>
    </row>
    <row r="86" spans="1:20" ht="33.75" x14ac:dyDescent="0.25">
      <c r="A86" s="104"/>
      <c r="B86" s="104"/>
      <c r="C86" s="87"/>
      <c r="D86" s="87"/>
      <c r="E86" s="18"/>
      <c r="F86" s="18" t="s">
        <v>365</v>
      </c>
      <c r="G86" s="18">
        <v>0</v>
      </c>
      <c r="H86" s="22">
        <v>4</v>
      </c>
      <c r="I86" s="96"/>
      <c r="J86" s="18"/>
      <c r="K86" s="18" t="s">
        <v>366</v>
      </c>
      <c r="L86" s="18"/>
      <c r="M86" s="18" t="s">
        <v>367</v>
      </c>
      <c r="N86" s="18">
        <v>0</v>
      </c>
      <c r="O86" s="23">
        <v>20</v>
      </c>
      <c r="P86" s="22">
        <v>4</v>
      </c>
      <c r="Q86" s="19">
        <v>0</v>
      </c>
      <c r="R86" s="20">
        <v>0</v>
      </c>
      <c r="S86" s="20">
        <v>0</v>
      </c>
      <c r="T86" s="21">
        <f t="shared" si="1"/>
        <v>0</v>
      </c>
    </row>
    <row r="87" spans="1:20" ht="56.25" x14ac:dyDescent="0.25">
      <c r="A87" s="104"/>
      <c r="B87" s="104"/>
      <c r="C87" s="87"/>
      <c r="D87" s="87"/>
      <c r="E87" s="18"/>
      <c r="F87" s="18" t="s">
        <v>368</v>
      </c>
      <c r="G87" s="23">
        <v>39</v>
      </c>
      <c r="H87" s="22">
        <v>50</v>
      </c>
      <c r="I87" s="88" t="s">
        <v>369</v>
      </c>
      <c r="J87" s="18"/>
      <c r="K87" s="18" t="s">
        <v>370</v>
      </c>
      <c r="L87" s="18"/>
      <c r="M87" s="18" t="s">
        <v>371</v>
      </c>
      <c r="N87" s="23">
        <v>39</v>
      </c>
      <c r="O87" s="23">
        <v>50</v>
      </c>
      <c r="P87" s="22">
        <v>50</v>
      </c>
      <c r="Q87" s="19">
        <v>0</v>
      </c>
      <c r="R87" s="20">
        <v>0</v>
      </c>
      <c r="S87" s="20">
        <v>0</v>
      </c>
      <c r="T87" s="21">
        <f t="shared" si="1"/>
        <v>0</v>
      </c>
    </row>
    <row r="88" spans="1:20" ht="45" x14ac:dyDescent="0.25">
      <c r="A88" s="104"/>
      <c r="B88" s="104"/>
      <c r="C88" s="87"/>
      <c r="D88" s="87"/>
      <c r="E88" s="18"/>
      <c r="F88" s="18" t="s">
        <v>372</v>
      </c>
      <c r="G88" s="18">
        <v>0</v>
      </c>
      <c r="H88" s="22"/>
      <c r="I88" s="96"/>
      <c r="J88" s="18"/>
      <c r="K88" s="18" t="s">
        <v>373</v>
      </c>
      <c r="L88" s="18"/>
      <c r="M88" s="18" t="s">
        <v>374</v>
      </c>
      <c r="N88" s="18">
        <v>0</v>
      </c>
      <c r="O88" s="23">
        <v>4</v>
      </c>
      <c r="P88" s="22"/>
      <c r="Q88" s="19">
        <v>0</v>
      </c>
      <c r="R88" s="20">
        <v>0</v>
      </c>
      <c r="S88" s="20">
        <v>0</v>
      </c>
      <c r="T88" s="21">
        <f t="shared" si="1"/>
        <v>0</v>
      </c>
    </row>
    <row r="89" spans="1:20" ht="90" x14ac:dyDescent="0.25">
      <c r="A89" s="104"/>
      <c r="B89" s="104"/>
      <c r="C89" s="87"/>
      <c r="D89" s="87"/>
      <c r="E89" s="18"/>
      <c r="F89" s="18" t="s">
        <v>375</v>
      </c>
      <c r="G89" s="18">
        <v>0</v>
      </c>
      <c r="H89" s="22">
        <v>1</v>
      </c>
      <c r="I89" s="96"/>
      <c r="J89" s="18"/>
      <c r="K89" s="18" t="s">
        <v>376</v>
      </c>
      <c r="L89" s="18"/>
      <c r="M89" s="18" t="s">
        <v>377</v>
      </c>
      <c r="N89" s="18">
        <v>0</v>
      </c>
      <c r="O89" s="23">
        <v>1</v>
      </c>
      <c r="P89" s="22">
        <v>1</v>
      </c>
      <c r="Q89" s="19">
        <v>0</v>
      </c>
      <c r="R89" s="20">
        <v>0</v>
      </c>
      <c r="S89" s="20">
        <v>0</v>
      </c>
      <c r="T89" s="21">
        <f t="shared" si="1"/>
        <v>0</v>
      </c>
    </row>
    <row r="90" spans="1:20" ht="56.25" x14ac:dyDescent="0.25">
      <c r="A90" s="104"/>
      <c r="B90" s="104"/>
      <c r="C90" s="87"/>
      <c r="D90" s="87"/>
      <c r="E90" s="18"/>
      <c r="F90" s="18" t="s">
        <v>378</v>
      </c>
      <c r="G90" s="18">
        <v>1</v>
      </c>
      <c r="H90" s="22">
        <v>1</v>
      </c>
      <c r="I90" s="96"/>
      <c r="J90" s="18"/>
      <c r="K90" s="18" t="s">
        <v>379</v>
      </c>
      <c r="L90" s="18"/>
      <c r="M90" s="18" t="s">
        <v>380</v>
      </c>
      <c r="N90" s="18">
        <v>1</v>
      </c>
      <c r="O90" s="18">
        <v>1</v>
      </c>
      <c r="P90" s="22">
        <v>1</v>
      </c>
      <c r="Q90" s="19">
        <v>0</v>
      </c>
      <c r="R90" s="20">
        <v>0</v>
      </c>
      <c r="S90" s="20">
        <v>0</v>
      </c>
      <c r="T90" s="21">
        <f t="shared" si="1"/>
        <v>0</v>
      </c>
    </row>
    <row r="91" spans="1:20" ht="78.75" x14ac:dyDescent="0.25">
      <c r="A91" s="104"/>
      <c r="B91" s="104"/>
      <c r="C91" s="87"/>
      <c r="D91" s="87"/>
      <c r="E91" s="18"/>
      <c r="F91" s="18" t="s">
        <v>381</v>
      </c>
      <c r="G91" s="12">
        <v>0</v>
      </c>
      <c r="H91" s="17">
        <v>0.6</v>
      </c>
      <c r="I91" s="96"/>
      <c r="J91" s="18"/>
      <c r="K91" s="18" t="s">
        <v>382</v>
      </c>
      <c r="L91" s="18"/>
      <c r="M91" s="18" t="s">
        <v>383</v>
      </c>
      <c r="N91" s="12">
        <v>0</v>
      </c>
      <c r="O91" s="24">
        <v>0.9</v>
      </c>
      <c r="P91" s="17">
        <v>0.6</v>
      </c>
      <c r="Q91" s="19">
        <v>0</v>
      </c>
      <c r="R91" s="20">
        <v>0</v>
      </c>
      <c r="S91" s="20">
        <v>0</v>
      </c>
      <c r="T91" s="21">
        <f t="shared" si="1"/>
        <v>0</v>
      </c>
    </row>
    <row r="92" spans="1:20" ht="112.5" x14ac:dyDescent="0.25">
      <c r="A92" s="104"/>
      <c r="B92" s="104"/>
      <c r="C92" s="87"/>
      <c r="D92" s="87"/>
      <c r="E92" s="18"/>
      <c r="F92" s="18" t="s">
        <v>384</v>
      </c>
      <c r="G92" s="18">
        <v>0</v>
      </c>
      <c r="H92" s="22">
        <v>106</v>
      </c>
      <c r="I92" s="96"/>
      <c r="J92" s="18"/>
      <c r="K92" s="18" t="s">
        <v>385</v>
      </c>
      <c r="L92" s="18"/>
      <c r="M92" s="18" t="s">
        <v>386</v>
      </c>
      <c r="N92" s="18">
        <v>0</v>
      </c>
      <c r="O92" s="23">
        <v>106</v>
      </c>
      <c r="P92" s="22">
        <v>106</v>
      </c>
      <c r="Q92" s="19">
        <v>0</v>
      </c>
      <c r="R92" s="20">
        <v>0</v>
      </c>
      <c r="S92" s="20">
        <v>0</v>
      </c>
      <c r="T92" s="21">
        <f t="shared" si="1"/>
        <v>0</v>
      </c>
    </row>
    <row r="93" spans="1:20" ht="78.75" x14ac:dyDescent="0.25">
      <c r="A93" s="104"/>
      <c r="B93" s="104"/>
      <c r="C93" s="87"/>
      <c r="D93" s="87"/>
      <c r="E93" s="18"/>
      <c r="F93" s="18" t="s">
        <v>387</v>
      </c>
      <c r="G93" s="18">
        <v>20</v>
      </c>
      <c r="H93" s="22">
        <v>45</v>
      </c>
      <c r="I93" s="96"/>
      <c r="J93" s="18"/>
      <c r="K93" s="18" t="s">
        <v>388</v>
      </c>
      <c r="L93" s="18"/>
      <c r="M93" s="18" t="s">
        <v>389</v>
      </c>
      <c r="N93" s="18" t="s">
        <v>205</v>
      </c>
      <c r="O93" s="29" t="s">
        <v>205</v>
      </c>
      <c r="P93" s="22">
        <v>50</v>
      </c>
      <c r="Q93" s="19">
        <v>0</v>
      </c>
      <c r="R93" s="20">
        <v>0</v>
      </c>
      <c r="S93" s="20">
        <v>0</v>
      </c>
      <c r="T93" s="21">
        <f t="shared" si="1"/>
        <v>0</v>
      </c>
    </row>
    <row r="94" spans="1:20" s="28" customFormat="1" ht="78.75" x14ac:dyDescent="0.25">
      <c r="A94" s="104"/>
      <c r="B94" s="104"/>
      <c r="C94" s="87"/>
      <c r="D94" s="87"/>
      <c r="E94" s="23"/>
      <c r="F94" s="23" t="s">
        <v>390</v>
      </c>
      <c r="G94" s="23">
        <v>20</v>
      </c>
      <c r="H94" s="22">
        <v>45</v>
      </c>
      <c r="I94" s="96"/>
      <c r="J94" s="23"/>
      <c r="K94" s="23" t="s">
        <v>391</v>
      </c>
      <c r="L94" s="23"/>
      <c r="M94" s="23" t="s">
        <v>392</v>
      </c>
      <c r="N94" s="23" t="s">
        <v>205</v>
      </c>
      <c r="O94" s="23" t="s">
        <v>205</v>
      </c>
      <c r="P94" s="25">
        <v>1</v>
      </c>
      <c r="Q94" s="26">
        <v>0</v>
      </c>
      <c r="R94" s="27">
        <v>0</v>
      </c>
      <c r="S94" s="27">
        <v>0</v>
      </c>
      <c r="T94" s="57">
        <f t="shared" si="1"/>
        <v>0</v>
      </c>
    </row>
    <row r="95" spans="1:20" ht="45" x14ac:dyDescent="0.25">
      <c r="A95" s="104"/>
      <c r="B95" s="104"/>
      <c r="C95" s="87"/>
      <c r="D95" s="87"/>
      <c r="E95" s="18"/>
      <c r="F95" s="18" t="s">
        <v>393</v>
      </c>
      <c r="G95" s="18">
        <v>0</v>
      </c>
      <c r="H95" s="22">
        <v>1</v>
      </c>
      <c r="I95" s="96"/>
      <c r="J95" s="18"/>
      <c r="K95" s="18" t="s">
        <v>394</v>
      </c>
      <c r="L95" s="18"/>
      <c r="M95" s="18" t="s">
        <v>395</v>
      </c>
      <c r="N95" s="18">
        <v>0</v>
      </c>
      <c r="O95" s="18">
        <v>4</v>
      </c>
      <c r="P95" s="22">
        <v>1</v>
      </c>
      <c r="Q95" s="19">
        <v>0</v>
      </c>
      <c r="R95" s="20">
        <v>0</v>
      </c>
      <c r="S95" s="20">
        <v>0</v>
      </c>
      <c r="T95" s="21">
        <f t="shared" si="1"/>
        <v>0</v>
      </c>
    </row>
    <row r="96" spans="1:20" ht="56.25" x14ac:dyDescent="0.25">
      <c r="A96" s="104"/>
      <c r="B96" s="104"/>
      <c r="C96" s="87"/>
      <c r="D96" s="87"/>
      <c r="E96" s="18"/>
      <c r="F96" s="18" t="s">
        <v>396</v>
      </c>
      <c r="G96" s="12">
        <v>0</v>
      </c>
      <c r="H96" s="17">
        <v>1</v>
      </c>
      <c r="I96" s="96"/>
      <c r="J96" s="18"/>
      <c r="K96" s="18" t="s">
        <v>397</v>
      </c>
      <c r="L96" s="18"/>
      <c r="M96" s="18" t="s">
        <v>398</v>
      </c>
      <c r="N96" s="12">
        <v>0</v>
      </c>
      <c r="O96" s="12">
        <v>1</v>
      </c>
      <c r="P96" s="17">
        <v>1</v>
      </c>
      <c r="Q96" s="19">
        <v>0</v>
      </c>
      <c r="R96" s="20">
        <v>0</v>
      </c>
      <c r="S96" s="20">
        <v>0</v>
      </c>
      <c r="T96" s="21">
        <f t="shared" si="1"/>
        <v>0</v>
      </c>
    </row>
    <row r="97" spans="1:20" ht="78.75" x14ac:dyDescent="0.25">
      <c r="A97" s="104"/>
      <c r="B97" s="104"/>
      <c r="C97" s="87"/>
      <c r="D97" s="87"/>
      <c r="E97" s="18"/>
      <c r="F97" s="18" t="s">
        <v>399</v>
      </c>
      <c r="G97" s="12">
        <v>0</v>
      </c>
      <c r="H97" s="17">
        <v>0.8</v>
      </c>
      <c r="I97" s="96"/>
      <c r="J97" s="18"/>
      <c r="K97" s="18" t="s">
        <v>400</v>
      </c>
      <c r="L97" s="18"/>
      <c r="M97" s="18" t="s">
        <v>401</v>
      </c>
      <c r="N97" s="12">
        <v>0</v>
      </c>
      <c r="O97" s="12">
        <v>0.8</v>
      </c>
      <c r="P97" s="17">
        <v>0.8</v>
      </c>
      <c r="Q97" s="19">
        <v>0</v>
      </c>
      <c r="R97" s="20">
        <v>0</v>
      </c>
      <c r="S97" s="20">
        <v>0</v>
      </c>
      <c r="T97" s="21">
        <f t="shared" si="1"/>
        <v>0</v>
      </c>
    </row>
    <row r="98" spans="1:20" ht="123.75" x14ac:dyDescent="0.25">
      <c r="A98" s="104"/>
      <c r="B98" s="104"/>
      <c r="C98" s="92"/>
      <c r="D98" s="92"/>
      <c r="E98" s="18"/>
      <c r="F98" s="18" t="s">
        <v>402</v>
      </c>
      <c r="G98" s="12">
        <v>0</v>
      </c>
      <c r="H98" s="17">
        <v>0.5</v>
      </c>
      <c r="I98" s="96"/>
      <c r="J98" s="18"/>
      <c r="K98" s="18" t="s">
        <v>403</v>
      </c>
      <c r="L98" s="18"/>
      <c r="M98" s="18" t="s">
        <v>404</v>
      </c>
      <c r="N98" s="12">
        <v>0</v>
      </c>
      <c r="O98" s="12">
        <v>0.5</v>
      </c>
      <c r="P98" s="17">
        <v>0.5</v>
      </c>
      <c r="Q98" s="19">
        <v>0</v>
      </c>
      <c r="R98" s="20">
        <v>8000</v>
      </c>
      <c r="S98" s="20">
        <v>0</v>
      </c>
      <c r="T98" s="21">
        <f t="shared" si="1"/>
        <v>8000</v>
      </c>
    </row>
    <row r="99" spans="1:20" x14ac:dyDescent="0.25">
      <c r="A99" s="104"/>
      <c r="B99" s="104"/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5"/>
    </row>
    <row r="100" spans="1:20" ht="45" x14ac:dyDescent="0.25">
      <c r="A100" s="104"/>
      <c r="B100" s="104"/>
      <c r="C100" s="86"/>
      <c r="D100" s="79" t="s">
        <v>405</v>
      </c>
      <c r="E100" s="18"/>
      <c r="F100" s="18" t="s">
        <v>406</v>
      </c>
      <c r="G100" s="18">
        <v>0</v>
      </c>
      <c r="H100" s="22">
        <v>78</v>
      </c>
      <c r="I100" s="88" t="s">
        <v>407</v>
      </c>
      <c r="J100" s="18"/>
      <c r="K100" s="18" t="s">
        <v>408</v>
      </c>
      <c r="L100" s="18"/>
      <c r="M100" s="18" t="s">
        <v>409</v>
      </c>
      <c r="N100" s="18">
        <v>0</v>
      </c>
      <c r="O100" s="23">
        <v>218</v>
      </c>
      <c r="P100" s="22">
        <v>78</v>
      </c>
      <c r="Q100" s="19">
        <v>0</v>
      </c>
      <c r="R100" s="20">
        <v>1800</v>
      </c>
      <c r="S100" s="20">
        <v>0</v>
      </c>
      <c r="T100" s="21">
        <f t="shared" si="1"/>
        <v>1800</v>
      </c>
    </row>
    <row r="101" spans="1:20" ht="67.5" x14ac:dyDescent="0.25">
      <c r="A101" s="104"/>
      <c r="B101" s="104"/>
      <c r="C101" s="87"/>
      <c r="D101" s="80"/>
      <c r="E101" s="18"/>
      <c r="F101" s="18" t="s">
        <v>410</v>
      </c>
      <c r="G101" s="18">
        <v>0</v>
      </c>
      <c r="H101" s="22">
        <v>3</v>
      </c>
      <c r="I101" s="96"/>
      <c r="J101" s="18"/>
      <c r="K101" s="18" t="s">
        <v>411</v>
      </c>
      <c r="L101" s="18"/>
      <c r="M101" s="18" t="s">
        <v>412</v>
      </c>
      <c r="N101" s="18">
        <v>0</v>
      </c>
      <c r="O101" s="23">
        <v>3</v>
      </c>
      <c r="P101" s="22">
        <v>3</v>
      </c>
      <c r="Q101" s="19">
        <v>0</v>
      </c>
      <c r="R101" s="20">
        <v>6520.5159999999996</v>
      </c>
      <c r="S101" s="20">
        <v>0</v>
      </c>
      <c r="T101" s="21">
        <f t="shared" si="1"/>
        <v>6520.5159999999996</v>
      </c>
    </row>
    <row r="102" spans="1:20" ht="45" x14ac:dyDescent="0.25">
      <c r="A102" s="104"/>
      <c r="B102" s="104"/>
      <c r="C102" s="87"/>
      <c r="D102" s="80"/>
      <c r="E102" s="18"/>
      <c r="F102" s="18" t="s">
        <v>413</v>
      </c>
      <c r="G102" s="12">
        <v>0</v>
      </c>
      <c r="H102" s="17">
        <v>1</v>
      </c>
      <c r="I102" s="96"/>
      <c r="J102" s="18"/>
      <c r="K102" s="18" t="s">
        <v>414</v>
      </c>
      <c r="L102" s="18"/>
      <c r="M102" s="18" t="s">
        <v>184</v>
      </c>
      <c r="N102" s="12">
        <v>0</v>
      </c>
      <c r="O102" s="12">
        <v>0.5</v>
      </c>
      <c r="P102" s="17">
        <v>1</v>
      </c>
      <c r="Q102" s="19">
        <v>35834.43</v>
      </c>
      <c r="R102" s="20">
        <v>2000</v>
      </c>
      <c r="S102" s="20">
        <v>11819.064</v>
      </c>
      <c r="T102" s="21">
        <f t="shared" si="1"/>
        <v>49653.493999999999</v>
      </c>
    </row>
    <row r="103" spans="1:20" ht="33.75" x14ac:dyDescent="0.25">
      <c r="A103" s="104"/>
      <c r="B103" s="104"/>
      <c r="C103" s="87"/>
      <c r="D103" s="80"/>
      <c r="E103" s="18"/>
      <c r="F103" s="18" t="s">
        <v>415</v>
      </c>
      <c r="G103" s="18">
        <v>0</v>
      </c>
      <c r="H103" s="22">
        <v>78</v>
      </c>
      <c r="I103" s="96"/>
      <c r="J103" s="81"/>
      <c r="K103" s="81" t="s">
        <v>416</v>
      </c>
      <c r="L103" s="18"/>
      <c r="M103" s="18" t="s">
        <v>417</v>
      </c>
      <c r="N103" s="18">
        <v>0</v>
      </c>
      <c r="O103" s="29">
        <v>218</v>
      </c>
      <c r="P103" s="22">
        <v>78</v>
      </c>
      <c r="Q103" s="19">
        <v>4777.924</v>
      </c>
      <c r="R103" s="20">
        <v>7050</v>
      </c>
      <c r="S103" s="20">
        <v>0</v>
      </c>
      <c r="T103" s="21">
        <f t="shared" si="1"/>
        <v>11827.923999999999</v>
      </c>
    </row>
    <row r="104" spans="1:20" ht="33.75" x14ac:dyDescent="0.25">
      <c r="A104" s="104"/>
      <c r="B104" s="104"/>
      <c r="C104" s="87"/>
      <c r="D104" s="80"/>
      <c r="E104" s="18"/>
      <c r="F104" s="18" t="s">
        <v>418</v>
      </c>
      <c r="G104" s="18">
        <v>0</v>
      </c>
      <c r="H104" s="22">
        <v>78</v>
      </c>
      <c r="I104" s="96"/>
      <c r="J104" s="82"/>
      <c r="K104" s="82"/>
      <c r="L104" s="18"/>
      <c r="M104" s="18" t="s">
        <v>419</v>
      </c>
      <c r="N104" s="18">
        <v>0</v>
      </c>
      <c r="O104" s="29">
        <v>218</v>
      </c>
      <c r="P104" s="22">
        <v>78</v>
      </c>
      <c r="Q104" s="19">
        <v>0</v>
      </c>
      <c r="R104" s="20">
        <v>0</v>
      </c>
      <c r="S104" s="20">
        <v>0</v>
      </c>
      <c r="T104" s="21">
        <f t="shared" si="1"/>
        <v>0</v>
      </c>
    </row>
    <row r="105" spans="1:20" ht="56.25" x14ac:dyDescent="0.25">
      <c r="A105" s="104"/>
      <c r="B105" s="104"/>
      <c r="C105" s="87"/>
      <c r="D105" s="80"/>
      <c r="E105" s="18"/>
      <c r="F105" s="18" t="s">
        <v>420</v>
      </c>
      <c r="G105" s="18">
        <v>0</v>
      </c>
      <c r="H105" s="22">
        <v>4</v>
      </c>
      <c r="I105" s="96"/>
      <c r="J105" s="18"/>
      <c r="K105" s="18" t="s">
        <v>421</v>
      </c>
      <c r="L105" s="18"/>
      <c r="M105" s="18" t="s">
        <v>422</v>
      </c>
      <c r="N105" s="18">
        <v>0</v>
      </c>
      <c r="O105" s="18">
        <v>4</v>
      </c>
      <c r="P105" s="22">
        <v>4</v>
      </c>
      <c r="Q105" s="19">
        <v>0</v>
      </c>
      <c r="R105" s="20">
        <v>0</v>
      </c>
      <c r="S105" s="20">
        <v>0</v>
      </c>
      <c r="T105" s="21">
        <f t="shared" si="1"/>
        <v>0</v>
      </c>
    </row>
    <row r="106" spans="1:20" ht="56.25" x14ac:dyDescent="0.25">
      <c r="A106" s="104"/>
      <c r="B106" s="104"/>
      <c r="C106" s="87"/>
      <c r="D106" s="80"/>
      <c r="E106" s="18"/>
      <c r="F106" s="18" t="s">
        <v>423</v>
      </c>
      <c r="G106" s="20">
        <v>1</v>
      </c>
      <c r="H106" s="21">
        <v>0.5</v>
      </c>
      <c r="I106" s="96"/>
      <c r="J106" s="18"/>
      <c r="K106" s="18" t="s">
        <v>424</v>
      </c>
      <c r="L106" s="18"/>
      <c r="M106" s="18" t="s">
        <v>425</v>
      </c>
      <c r="N106" s="12">
        <v>0</v>
      </c>
      <c r="O106" s="18" t="s">
        <v>426</v>
      </c>
      <c r="P106" s="17">
        <v>0.5</v>
      </c>
      <c r="Q106" s="19">
        <v>0</v>
      </c>
      <c r="R106" s="20">
        <v>0</v>
      </c>
      <c r="S106" s="20">
        <v>0</v>
      </c>
      <c r="T106" s="21">
        <f t="shared" si="1"/>
        <v>0</v>
      </c>
    </row>
    <row r="107" spans="1:20" ht="33.75" x14ac:dyDescent="0.25">
      <c r="A107" s="104"/>
      <c r="B107" s="104"/>
      <c r="C107" s="87"/>
      <c r="D107" s="80"/>
      <c r="E107" s="18"/>
      <c r="F107" s="18" t="s">
        <v>427</v>
      </c>
      <c r="G107" s="18">
        <v>1</v>
      </c>
      <c r="H107" s="21">
        <v>1</v>
      </c>
      <c r="I107" s="96"/>
      <c r="J107" s="18"/>
      <c r="K107" s="18" t="s">
        <v>428</v>
      </c>
      <c r="L107" s="18"/>
      <c r="M107" s="18" t="s">
        <v>425</v>
      </c>
      <c r="N107" s="18">
        <v>0</v>
      </c>
      <c r="O107" s="18" t="s">
        <v>205</v>
      </c>
      <c r="P107" s="17">
        <v>0.5</v>
      </c>
      <c r="Q107" s="19">
        <v>0</v>
      </c>
      <c r="R107" s="20">
        <v>0</v>
      </c>
      <c r="S107" s="20">
        <v>0</v>
      </c>
      <c r="T107" s="21">
        <f t="shared" si="1"/>
        <v>0</v>
      </c>
    </row>
    <row r="108" spans="1:20" ht="67.5" x14ac:dyDescent="0.25">
      <c r="A108" s="104"/>
      <c r="B108" s="104"/>
      <c r="C108" s="87"/>
      <c r="D108" s="80"/>
      <c r="E108" s="18"/>
      <c r="F108" s="18" t="s">
        <v>429</v>
      </c>
      <c r="G108" s="18">
        <v>1</v>
      </c>
      <c r="H108" s="21">
        <v>1</v>
      </c>
      <c r="I108" s="96"/>
      <c r="J108" s="18"/>
      <c r="K108" s="18" t="s">
        <v>430</v>
      </c>
      <c r="L108" s="18"/>
      <c r="M108" s="18" t="s">
        <v>425</v>
      </c>
      <c r="N108" s="18">
        <v>0</v>
      </c>
      <c r="O108" s="18" t="s">
        <v>205</v>
      </c>
      <c r="P108" s="17">
        <v>1</v>
      </c>
      <c r="Q108" s="19">
        <v>0</v>
      </c>
      <c r="R108" s="20">
        <v>0</v>
      </c>
      <c r="S108" s="20">
        <v>0</v>
      </c>
      <c r="T108" s="21">
        <f t="shared" si="1"/>
        <v>0</v>
      </c>
    </row>
    <row r="109" spans="1:20" ht="33.75" x14ac:dyDescent="0.25">
      <c r="A109" s="104"/>
      <c r="B109" s="104"/>
      <c r="C109" s="87"/>
      <c r="D109" s="80"/>
      <c r="E109" s="18"/>
      <c r="F109" s="18" t="s">
        <v>431</v>
      </c>
      <c r="G109" s="18">
        <v>0</v>
      </c>
      <c r="H109" s="22">
        <v>6</v>
      </c>
      <c r="I109" s="88" t="s">
        <v>432</v>
      </c>
      <c r="J109" s="18"/>
      <c r="K109" s="18" t="s">
        <v>433</v>
      </c>
      <c r="L109" s="18"/>
      <c r="M109" s="18" t="s">
        <v>434</v>
      </c>
      <c r="N109" s="18">
        <v>0</v>
      </c>
      <c r="O109" s="18">
        <v>6</v>
      </c>
      <c r="P109" s="22">
        <v>6</v>
      </c>
      <c r="Q109" s="19">
        <v>0</v>
      </c>
      <c r="R109" s="20">
        <v>0</v>
      </c>
      <c r="S109" s="20">
        <v>0</v>
      </c>
      <c r="T109" s="21">
        <f t="shared" si="1"/>
        <v>0</v>
      </c>
    </row>
    <row r="110" spans="1:20" ht="56.25" x14ac:dyDescent="0.25">
      <c r="A110" s="104"/>
      <c r="B110" s="104"/>
      <c r="C110" s="87"/>
      <c r="D110" s="80"/>
      <c r="E110" s="18"/>
      <c r="F110" s="18" t="s">
        <v>435</v>
      </c>
      <c r="G110" s="18">
        <v>0</v>
      </c>
      <c r="H110" s="22">
        <v>4</v>
      </c>
      <c r="I110" s="96"/>
      <c r="J110" s="18"/>
      <c r="K110" s="18" t="s">
        <v>436</v>
      </c>
      <c r="L110" s="18"/>
      <c r="M110" s="18" t="s">
        <v>437</v>
      </c>
      <c r="N110" s="18">
        <v>0</v>
      </c>
      <c r="O110" s="18">
        <v>4</v>
      </c>
      <c r="P110" s="22">
        <v>4</v>
      </c>
      <c r="Q110" s="19"/>
      <c r="R110" s="20">
        <v>0</v>
      </c>
      <c r="S110" s="20">
        <v>0</v>
      </c>
      <c r="T110" s="21">
        <f t="shared" si="1"/>
        <v>0</v>
      </c>
    </row>
    <row r="111" spans="1:20" ht="56.25" x14ac:dyDescent="0.25">
      <c r="A111" s="104"/>
      <c r="B111" s="104"/>
      <c r="C111" s="87"/>
      <c r="D111" s="80"/>
      <c r="E111" s="18"/>
      <c r="F111" s="18" t="s">
        <v>438</v>
      </c>
      <c r="G111" s="18">
        <v>8</v>
      </c>
      <c r="H111" s="22">
        <v>8</v>
      </c>
      <c r="I111" s="96"/>
      <c r="J111" s="18"/>
      <c r="K111" s="18" t="s">
        <v>439</v>
      </c>
      <c r="L111" s="18"/>
      <c r="M111" s="18" t="s">
        <v>440</v>
      </c>
      <c r="N111" s="18" t="s">
        <v>205</v>
      </c>
      <c r="O111" s="29" t="s">
        <v>205</v>
      </c>
      <c r="P111" s="22">
        <v>4</v>
      </c>
      <c r="Q111" s="19">
        <v>2388.962</v>
      </c>
      <c r="R111" s="20">
        <v>12000</v>
      </c>
      <c r="S111" s="20">
        <v>0</v>
      </c>
      <c r="T111" s="21">
        <f t="shared" si="1"/>
        <v>14388.962</v>
      </c>
    </row>
    <row r="112" spans="1:20" ht="45" x14ac:dyDescent="0.25">
      <c r="A112" s="104"/>
      <c r="B112" s="104"/>
      <c r="C112" s="87"/>
      <c r="D112" s="80"/>
      <c r="E112" s="18"/>
      <c r="F112" s="18" t="s">
        <v>441</v>
      </c>
      <c r="G112" s="18">
        <v>0</v>
      </c>
      <c r="H112" s="22">
        <v>6</v>
      </c>
      <c r="I112" s="88" t="s">
        <v>442</v>
      </c>
      <c r="J112" s="18"/>
      <c r="K112" s="18" t="s">
        <v>443</v>
      </c>
      <c r="L112" s="18"/>
      <c r="M112" s="18" t="s">
        <v>434</v>
      </c>
      <c r="N112" s="18">
        <v>0</v>
      </c>
      <c r="O112" s="18">
        <v>6</v>
      </c>
      <c r="P112" s="22">
        <v>6</v>
      </c>
      <c r="Q112" s="19">
        <v>0</v>
      </c>
      <c r="R112" s="20">
        <v>0</v>
      </c>
      <c r="S112" s="20">
        <v>0</v>
      </c>
      <c r="T112" s="21">
        <f t="shared" si="1"/>
        <v>0</v>
      </c>
    </row>
    <row r="113" spans="1:20" ht="45" x14ac:dyDescent="0.25">
      <c r="A113" s="104"/>
      <c r="B113" s="104"/>
      <c r="C113" s="87"/>
      <c r="D113" s="80"/>
      <c r="E113" s="18"/>
      <c r="F113" s="18" t="s">
        <v>444</v>
      </c>
      <c r="G113" s="18">
        <v>0</v>
      </c>
      <c r="H113" s="22">
        <v>4</v>
      </c>
      <c r="I113" s="96"/>
      <c r="J113" s="18"/>
      <c r="K113" s="18" t="s">
        <v>445</v>
      </c>
      <c r="L113" s="18"/>
      <c r="M113" s="18" t="s">
        <v>446</v>
      </c>
      <c r="N113" s="18">
        <v>0</v>
      </c>
      <c r="O113" s="18">
        <v>4</v>
      </c>
      <c r="P113" s="22">
        <v>4</v>
      </c>
      <c r="Q113" s="19">
        <v>0</v>
      </c>
      <c r="R113" s="20">
        <v>0</v>
      </c>
      <c r="S113" s="20">
        <v>0</v>
      </c>
      <c r="T113" s="21">
        <f t="shared" si="1"/>
        <v>0</v>
      </c>
    </row>
    <row r="114" spans="1:20" ht="33.75" x14ac:dyDescent="0.25">
      <c r="A114" s="104"/>
      <c r="B114" s="104"/>
      <c r="C114" s="87"/>
      <c r="D114" s="80"/>
      <c r="E114" s="18"/>
      <c r="F114" s="18" t="s">
        <v>447</v>
      </c>
      <c r="G114" s="18">
        <v>0</v>
      </c>
      <c r="H114" s="22">
        <v>15</v>
      </c>
      <c r="I114" s="96"/>
      <c r="J114" s="18"/>
      <c r="K114" s="18" t="s">
        <v>448</v>
      </c>
      <c r="L114" s="18"/>
      <c r="M114" s="18" t="s">
        <v>449</v>
      </c>
      <c r="N114" s="18">
        <v>0</v>
      </c>
      <c r="O114" s="18">
        <v>15</v>
      </c>
      <c r="P114" s="22">
        <v>15</v>
      </c>
      <c r="Q114" s="19">
        <v>0</v>
      </c>
      <c r="R114" s="20">
        <v>0</v>
      </c>
      <c r="S114" s="20">
        <v>0</v>
      </c>
      <c r="T114" s="21">
        <f t="shared" si="1"/>
        <v>0</v>
      </c>
    </row>
    <row r="115" spans="1:20" ht="33.75" x14ac:dyDescent="0.25">
      <c r="A115" s="104"/>
      <c r="B115" s="104"/>
      <c r="C115" s="87"/>
      <c r="D115" s="80"/>
      <c r="E115" s="18"/>
      <c r="F115" s="18" t="s">
        <v>450</v>
      </c>
      <c r="G115" s="18">
        <v>0</v>
      </c>
      <c r="H115" s="22">
        <v>20</v>
      </c>
      <c r="I115" s="96"/>
      <c r="J115" s="18"/>
      <c r="K115" s="18" t="s">
        <v>451</v>
      </c>
      <c r="L115" s="18"/>
      <c r="M115" s="18" t="s">
        <v>449</v>
      </c>
      <c r="N115" s="18">
        <v>0</v>
      </c>
      <c r="O115" s="29" t="s">
        <v>205</v>
      </c>
      <c r="P115" s="22">
        <v>20</v>
      </c>
      <c r="Q115" s="19">
        <v>0</v>
      </c>
      <c r="R115" s="20">
        <v>0</v>
      </c>
      <c r="S115" s="20">
        <v>0</v>
      </c>
      <c r="T115" s="21">
        <f t="shared" si="1"/>
        <v>0</v>
      </c>
    </row>
    <row r="116" spans="1:20" ht="56.25" x14ac:dyDescent="0.25">
      <c r="A116" s="104"/>
      <c r="B116" s="104"/>
      <c r="C116" s="92"/>
      <c r="D116" s="93"/>
      <c r="E116" s="18"/>
      <c r="F116" s="18" t="s">
        <v>452</v>
      </c>
      <c r="G116" s="18">
        <v>0</v>
      </c>
      <c r="H116" s="22">
        <v>20</v>
      </c>
      <c r="I116" s="96"/>
      <c r="J116" s="18"/>
      <c r="K116" s="18" t="s">
        <v>453</v>
      </c>
      <c r="L116" s="18"/>
      <c r="M116" s="18" t="s">
        <v>449</v>
      </c>
      <c r="N116" s="18">
        <v>0</v>
      </c>
      <c r="O116" s="18">
        <v>20</v>
      </c>
      <c r="P116" s="22">
        <v>20</v>
      </c>
      <c r="Q116" s="19">
        <v>10886.486000000001</v>
      </c>
      <c r="R116" s="20">
        <v>0</v>
      </c>
      <c r="S116" s="20">
        <v>21358.172999999999</v>
      </c>
      <c r="T116" s="21">
        <f t="shared" si="1"/>
        <v>32244.659</v>
      </c>
    </row>
    <row r="117" spans="1:20" x14ac:dyDescent="0.25">
      <c r="A117" s="104"/>
      <c r="B117" s="104"/>
      <c r="C117" s="8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5"/>
    </row>
    <row r="118" spans="1:20" ht="45" x14ac:dyDescent="0.25">
      <c r="A118" s="104"/>
      <c r="B118" s="104"/>
      <c r="C118" s="86"/>
      <c r="D118" s="79" t="s">
        <v>454</v>
      </c>
      <c r="E118" s="18"/>
      <c r="F118" s="18" t="s">
        <v>455</v>
      </c>
      <c r="G118" s="12">
        <v>0.2</v>
      </c>
      <c r="H118" s="17">
        <v>1</v>
      </c>
      <c r="I118" s="18" t="s">
        <v>456</v>
      </c>
      <c r="J118" s="18"/>
      <c r="K118" s="18" t="s">
        <v>457</v>
      </c>
      <c r="L118" s="18"/>
      <c r="M118" s="18" t="s">
        <v>458</v>
      </c>
      <c r="N118" s="12">
        <v>0.2</v>
      </c>
      <c r="O118" s="12">
        <v>0.8</v>
      </c>
      <c r="P118" s="17">
        <v>1</v>
      </c>
      <c r="Q118" s="19">
        <v>41963.199999999997</v>
      </c>
      <c r="R118" s="20">
        <v>145563.755</v>
      </c>
      <c r="S118" s="20">
        <v>29121.8</v>
      </c>
      <c r="T118" s="21">
        <f t="shared" si="1"/>
        <v>216648.755</v>
      </c>
    </row>
    <row r="119" spans="1:20" ht="60" x14ac:dyDescent="0.25">
      <c r="A119" s="104"/>
      <c r="B119" s="104"/>
      <c r="C119" s="87"/>
      <c r="D119" s="80"/>
      <c r="E119" s="18"/>
      <c r="F119" s="18" t="s">
        <v>459</v>
      </c>
      <c r="G119" s="18">
        <v>385</v>
      </c>
      <c r="H119" s="22">
        <v>192</v>
      </c>
      <c r="I119" s="47" t="s">
        <v>460</v>
      </c>
      <c r="J119" s="18"/>
      <c r="K119" s="18" t="s">
        <v>461</v>
      </c>
      <c r="L119" s="18"/>
      <c r="M119" s="18" t="s">
        <v>462</v>
      </c>
      <c r="N119" s="18">
        <v>385</v>
      </c>
      <c r="O119" s="23">
        <v>178</v>
      </c>
      <c r="P119" s="22">
        <v>192</v>
      </c>
      <c r="Q119" s="19">
        <v>0</v>
      </c>
      <c r="R119" s="20">
        <v>0</v>
      </c>
      <c r="S119" s="20">
        <v>0</v>
      </c>
      <c r="T119" s="21">
        <f t="shared" si="1"/>
        <v>0</v>
      </c>
    </row>
    <row r="120" spans="1:20" ht="67.5" x14ac:dyDescent="0.25">
      <c r="A120" s="104"/>
      <c r="B120" s="104"/>
      <c r="C120" s="87"/>
      <c r="D120" s="80"/>
      <c r="E120" s="18"/>
      <c r="F120" s="18" t="s">
        <v>463</v>
      </c>
      <c r="G120" s="18">
        <v>0</v>
      </c>
      <c r="H120" s="22">
        <v>0</v>
      </c>
      <c r="I120" s="88" t="s">
        <v>464</v>
      </c>
      <c r="J120" s="18"/>
      <c r="K120" s="18" t="s">
        <v>465</v>
      </c>
      <c r="L120" s="18"/>
      <c r="M120" s="18" t="s">
        <v>466</v>
      </c>
      <c r="N120" s="18">
        <v>0</v>
      </c>
      <c r="O120" s="23">
        <v>28</v>
      </c>
      <c r="P120" s="22">
        <v>0</v>
      </c>
      <c r="Q120" s="19">
        <v>0</v>
      </c>
      <c r="R120" s="20">
        <v>0</v>
      </c>
      <c r="S120" s="20">
        <v>0</v>
      </c>
      <c r="T120" s="21">
        <f t="shared" si="1"/>
        <v>0</v>
      </c>
    </row>
    <row r="121" spans="1:20" ht="67.5" x14ac:dyDescent="0.25">
      <c r="A121" s="104"/>
      <c r="B121" s="104"/>
      <c r="C121" s="87"/>
      <c r="D121" s="80"/>
      <c r="E121" s="18"/>
      <c r="F121" s="18" t="s">
        <v>467</v>
      </c>
      <c r="G121" s="18">
        <v>0</v>
      </c>
      <c r="H121" s="22">
        <v>0</v>
      </c>
      <c r="I121" s="96"/>
      <c r="J121" s="18"/>
      <c r="K121" s="18" t="s">
        <v>468</v>
      </c>
      <c r="L121" s="18"/>
      <c r="M121" s="18" t="s">
        <v>469</v>
      </c>
      <c r="N121" s="18">
        <v>0</v>
      </c>
      <c r="O121" s="18">
        <v>5</v>
      </c>
      <c r="P121" s="22">
        <v>0</v>
      </c>
      <c r="Q121" s="19">
        <v>0</v>
      </c>
      <c r="R121" s="20">
        <v>0</v>
      </c>
      <c r="S121" s="20">
        <v>0</v>
      </c>
      <c r="T121" s="21">
        <f t="shared" si="1"/>
        <v>0</v>
      </c>
    </row>
    <row r="122" spans="1:20" ht="22.5" x14ac:dyDescent="0.25">
      <c r="A122" s="104"/>
      <c r="B122" s="104"/>
      <c r="C122" s="87"/>
      <c r="D122" s="80"/>
      <c r="E122" s="18"/>
      <c r="F122" s="18" t="s">
        <v>470</v>
      </c>
      <c r="G122" s="12">
        <v>0.5</v>
      </c>
      <c r="H122" s="17">
        <v>1</v>
      </c>
      <c r="I122" s="96"/>
      <c r="J122" s="18"/>
      <c r="K122" s="18" t="s">
        <v>471</v>
      </c>
      <c r="L122" s="18"/>
      <c r="M122" s="18" t="s">
        <v>472</v>
      </c>
      <c r="N122" s="12">
        <v>0.5</v>
      </c>
      <c r="O122" s="12">
        <v>1</v>
      </c>
      <c r="P122" s="17">
        <v>1</v>
      </c>
      <c r="Q122" s="19">
        <v>0</v>
      </c>
      <c r="R122" s="20">
        <v>0</v>
      </c>
      <c r="S122" s="20">
        <v>0</v>
      </c>
      <c r="T122" s="21">
        <f t="shared" si="1"/>
        <v>0</v>
      </c>
    </row>
    <row r="123" spans="1:20" ht="101.25" x14ac:dyDescent="0.25">
      <c r="A123" s="104"/>
      <c r="B123" s="104"/>
      <c r="C123" s="87"/>
      <c r="D123" s="80"/>
      <c r="E123" s="18"/>
      <c r="F123" s="18" t="s">
        <v>473</v>
      </c>
      <c r="G123" s="12">
        <v>1</v>
      </c>
      <c r="H123" s="17">
        <v>1</v>
      </c>
      <c r="I123" s="96"/>
      <c r="J123" s="18"/>
      <c r="K123" s="18" t="s">
        <v>474</v>
      </c>
      <c r="L123" s="18"/>
      <c r="M123" s="18" t="s">
        <v>475</v>
      </c>
      <c r="N123" s="18" t="s">
        <v>205</v>
      </c>
      <c r="O123" s="18" t="s">
        <v>205</v>
      </c>
      <c r="P123" s="22">
        <v>24</v>
      </c>
      <c r="Q123" s="19">
        <v>0</v>
      </c>
      <c r="R123" s="20">
        <v>14662.893249999999</v>
      </c>
      <c r="S123" s="20">
        <v>109843.48450000001</v>
      </c>
      <c r="T123" s="21">
        <f t="shared" si="1"/>
        <v>124506.37775</v>
      </c>
    </row>
    <row r="124" spans="1:20" ht="33.75" x14ac:dyDescent="0.25">
      <c r="A124" s="104"/>
      <c r="B124" s="104"/>
      <c r="C124" s="87"/>
      <c r="D124" s="80"/>
      <c r="E124" s="18"/>
      <c r="F124" s="18" t="s">
        <v>476</v>
      </c>
      <c r="G124" s="18">
        <v>0</v>
      </c>
      <c r="H124" s="22">
        <v>4</v>
      </c>
      <c r="I124" s="96"/>
      <c r="J124" s="18"/>
      <c r="K124" s="18" t="s">
        <v>477</v>
      </c>
      <c r="L124" s="18"/>
      <c r="M124" s="18" t="s">
        <v>478</v>
      </c>
      <c r="N124" s="18">
        <v>0</v>
      </c>
      <c r="O124" s="18">
        <v>4</v>
      </c>
      <c r="P124" s="22">
        <v>4</v>
      </c>
      <c r="Q124" s="19">
        <v>0</v>
      </c>
      <c r="R124" s="20">
        <v>0</v>
      </c>
      <c r="S124" s="20">
        <v>0</v>
      </c>
      <c r="T124" s="21">
        <f t="shared" si="1"/>
        <v>0</v>
      </c>
    </row>
    <row r="125" spans="1:20" ht="78.75" x14ac:dyDescent="0.25">
      <c r="A125" s="104"/>
      <c r="B125" s="104"/>
      <c r="C125" s="87"/>
      <c r="D125" s="80"/>
      <c r="E125" s="18"/>
      <c r="F125" s="18" t="s">
        <v>479</v>
      </c>
      <c r="G125" s="12">
        <v>0</v>
      </c>
      <c r="H125" s="17">
        <v>0.3</v>
      </c>
      <c r="I125" s="96"/>
      <c r="J125" s="18"/>
      <c r="K125" s="18" t="s">
        <v>479</v>
      </c>
      <c r="L125" s="18"/>
      <c r="M125" s="18" t="s">
        <v>184</v>
      </c>
      <c r="N125" s="12">
        <v>0</v>
      </c>
      <c r="O125" s="12">
        <v>0.3</v>
      </c>
      <c r="P125" s="17">
        <v>0.3</v>
      </c>
      <c r="Q125" s="19">
        <v>3999.1618699999999</v>
      </c>
      <c r="R125" s="20">
        <v>0</v>
      </c>
      <c r="S125" s="20">
        <v>0</v>
      </c>
      <c r="T125" s="21">
        <f t="shared" si="1"/>
        <v>3999.1618699999999</v>
      </c>
    </row>
    <row r="126" spans="1:20" ht="180" x14ac:dyDescent="0.25">
      <c r="A126" s="104"/>
      <c r="B126" s="104"/>
      <c r="C126" s="87"/>
      <c r="D126" s="80"/>
      <c r="E126" s="18"/>
      <c r="F126" s="18" t="s">
        <v>480</v>
      </c>
      <c r="G126" s="18">
        <v>0</v>
      </c>
      <c r="H126" s="22">
        <v>1</v>
      </c>
      <c r="I126" s="96"/>
      <c r="J126" s="18"/>
      <c r="K126" s="18" t="s">
        <v>481</v>
      </c>
      <c r="L126" s="18"/>
      <c r="M126" s="18" t="s">
        <v>482</v>
      </c>
      <c r="N126" s="18">
        <v>0</v>
      </c>
      <c r="O126" s="18">
        <v>1</v>
      </c>
      <c r="P126" s="22">
        <v>1</v>
      </c>
      <c r="Q126" s="19">
        <v>0</v>
      </c>
      <c r="R126" s="20">
        <v>5450</v>
      </c>
      <c r="S126" s="20">
        <v>0</v>
      </c>
      <c r="T126" s="21">
        <f t="shared" si="1"/>
        <v>5450</v>
      </c>
    </row>
    <row r="127" spans="1:20" ht="78.75" x14ac:dyDescent="0.25">
      <c r="A127" s="104"/>
      <c r="B127" s="104"/>
      <c r="C127" s="87"/>
      <c r="D127" s="80"/>
      <c r="E127" s="18"/>
      <c r="F127" s="18" t="s">
        <v>0</v>
      </c>
      <c r="G127" s="12">
        <v>0</v>
      </c>
      <c r="H127" s="17">
        <v>1</v>
      </c>
      <c r="I127" s="96"/>
      <c r="J127" s="18"/>
      <c r="K127" s="18" t="s">
        <v>1</v>
      </c>
      <c r="L127" s="18"/>
      <c r="M127" s="18" t="s">
        <v>2</v>
      </c>
      <c r="N127" s="12">
        <v>0</v>
      </c>
      <c r="O127" s="12">
        <v>0.3</v>
      </c>
      <c r="P127" s="17">
        <v>0.3</v>
      </c>
      <c r="Q127" s="19">
        <v>0</v>
      </c>
      <c r="R127" s="20">
        <v>0</v>
      </c>
      <c r="S127" s="20">
        <v>0</v>
      </c>
      <c r="T127" s="21">
        <f t="shared" si="1"/>
        <v>0</v>
      </c>
    </row>
    <row r="128" spans="1:20" ht="56.25" x14ac:dyDescent="0.25">
      <c r="A128" s="104"/>
      <c r="B128" s="104"/>
      <c r="C128" s="87"/>
      <c r="D128" s="80"/>
      <c r="E128" s="18"/>
      <c r="F128" s="18" t="s">
        <v>3</v>
      </c>
      <c r="G128" s="12">
        <v>0</v>
      </c>
      <c r="H128" s="17">
        <v>1</v>
      </c>
      <c r="I128" s="96"/>
      <c r="J128" s="18"/>
      <c r="K128" s="18" t="s">
        <v>4</v>
      </c>
      <c r="L128" s="18"/>
      <c r="M128" s="18" t="s">
        <v>2</v>
      </c>
      <c r="N128" s="12">
        <v>0</v>
      </c>
      <c r="O128" s="12">
        <v>1</v>
      </c>
      <c r="P128" s="17">
        <v>1</v>
      </c>
      <c r="Q128" s="19">
        <v>0</v>
      </c>
      <c r="R128" s="20">
        <v>0</v>
      </c>
      <c r="S128" s="20">
        <v>0</v>
      </c>
      <c r="T128" s="21">
        <f t="shared" si="1"/>
        <v>0</v>
      </c>
    </row>
    <row r="129" spans="1:20" ht="67.5" x14ac:dyDescent="0.25">
      <c r="A129" s="104"/>
      <c r="B129" s="104"/>
      <c r="C129" s="87"/>
      <c r="D129" s="80"/>
      <c r="E129" s="18"/>
      <c r="F129" s="18" t="s">
        <v>5</v>
      </c>
      <c r="G129" s="12">
        <v>0</v>
      </c>
      <c r="H129" s="17">
        <v>0.5</v>
      </c>
      <c r="I129" s="88" t="s">
        <v>6</v>
      </c>
      <c r="J129" s="18"/>
      <c r="K129" s="18" t="s">
        <v>7</v>
      </c>
      <c r="L129" s="18"/>
      <c r="M129" s="18" t="s">
        <v>184</v>
      </c>
      <c r="N129" s="12">
        <v>0</v>
      </c>
      <c r="O129" s="12">
        <v>0.5</v>
      </c>
      <c r="P129" s="17">
        <v>0.5</v>
      </c>
      <c r="Q129" s="19">
        <v>0</v>
      </c>
      <c r="R129" s="20">
        <v>0</v>
      </c>
      <c r="S129" s="20">
        <v>0</v>
      </c>
      <c r="T129" s="21">
        <f t="shared" si="1"/>
        <v>0</v>
      </c>
    </row>
    <row r="130" spans="1:20" ht="56.25" x14ac:dyDescent="0.25">
      <c r="A130" s="104"/>
      <c r="B130" s="104"/>
      <c r="C130" s="87"/>
      <c r="D130" s="80"/>
      <c r="E130" s="18"/>
      <c r="F130" s="18" t="s">
        <v>8</v>
      </c>
      <c r="G130" s="12">
        <v>0.02</v>
      </c>
      <c r="H130" s="17">
        <v>0.6</v>
      </c>
      <c r="I130" s="96"/>
      <c r="J130" s="18"/>
      <c r="K130" s="18" t="s">
        <v>9</v>
      </c>
      <c r="L130" s="18"/>
      <c r="M130" s="18" t="s">
        <v>184</v>
      </c>
      <c r="N130" s="12">
        <v>0.02</v>
      </c>
      <c r="O130" s="12">
        <v>0.6</v>
      </c>
      <c r="P130" s="17">
        <v>0.6</v>
      </c>
      <c r="Q130" s="19">
        <v>0</v>
      </c>
      <c r="R130" s="20">
        <v>0</v>
      </c>
      <c r="S130" s="20">
        <v>0</v>
      </c>
      <c r="T130" s="21">
        <f t="shared" si="1"/>
        <v>0</v>
      </c>
    </row>
    <row r="131" spans="1:20" ht="45" x14ac:dyDescent="0.25">
      <c r="A131" s="104"/>
      <c r="B131" s="104"/>
      <c r="C131" s="87"/>
      <c r="D131" s="80"/>
      <c r="E131" s="18"/>
      <c r="F131" s="18" t="s">
        <v>10</v>
      </c>
      <c r="G131" s="12">
        <v>0</v>
      </c>
      <c r="H131" s="17">
        <v>0.5</v>
      </c>
      <c r="I131" s="96"/>
      <c r="J131" s="18"/>
      <c r="K131" s="18" t="s">
        <v>11</v>
      </c>
      <c r="L131" s="18"/>
      <c r="M131" s="18" t="s">
        <v>184</v>
      </c>
      <c r="N131" s="12">
        <v>0</v>
      </c>
      <c r="O131" s="12">
        <v>0.5</v>
      </c>
      <c r="P131" s="17">
        <v>0.5</v>
      </c>
      <c r="Q131" s="19">
        <v>9228.4884000000002</v>
      </c>
      <c r="R131" s="20">
        <v>0</v>
      </c>
      <c r="S131" s="20">
        <v>0</v>
      </c>
      <c r="T131" s="21">
        <f t="shared" si="1"/>
        <v>9228.4884000000002</v>
      </c>
    </row>
    <row r="132" spans="1:20" ht="67.5" x14ac:dyDescent="0.25">
      <c r="A132" s="104"/>
      <c r="B132" s="104"/>
      <c r="C132" s="87"/>
      <c r="D132" s="80"/>
      <c r="E132" s="18"/>
      <c r="F132" s="18" t="s">
        <v>12</v>
      </c>
      <c r="G132" s="18">
        <v>0</v>
      </c>
      <c r="H132" s="22">
        <v>28</v>
      </c>
      <c r="I132" s="88" t="s">
        <v>13</v>
      </c>
      <c r="J132" s="18"/>
      <c r="K132" s="18" t="s">
        <v>14</v>
      </c>
      <c r="L132" s="18"/>
      <c r="M132" s="18" t="s">
        <v>15</v>
      </c>
      <c r="N132" s="18">
        <v>0</v>
      </c>
      <c r="O132" s="18">
        <v>28</v>
      </c>
      <c r="P132" s="22">
        <v>28</v>
      </c>
      <c r="Q132" s="19">
        <v>0</v>
      </c>
      <c r="R132" s="20">
        <v>0</v>
      </c>
      <c r="S132" s="20">
        <v>0</v>
      </c>
      <c r="T132" s="21">
        <f t="shared" si="1"/>
        <v>0</v>
      </c>
    </row>
    <row r="133" spans="1:20" ht="90" x14ac:dyDescent="0.25">
      <c r="A133" s="104"/>
      <c r="B133" s="104"/>
      <c r="C133" s="87"/>
      <c r="D133" s="80"/>
      <c r="E133" s="18"/>
      <c r="F133" s="18" t="s">
        <v>16</v>
      </c>
      <c r="G133" s="23">
        <v>0</v>
      </c>
      <c r="H133" s="22">
        <v>4</v>
      </c>
      <c r="I133" s="96"/>
      <c r="J133" s="23"/>
      <c r="K133" s="23" t="s">
        <v>17</v>
      </c>
      <c r="L133" s="18"/>
      <c r="M133" s="18" t="s">
        <v>18</v>
      </c>
      <c r="N133" s="23">
        <v>0</v>
      </c>
      <c r="O133" s="23">
        <v>4</v>
      </c>
      <c r="P133" s="22">
        <v>4</v>
      </c>
      <c r="Q133" s="19">
        <v>0</v>
      </c>
      <c r="R133" s="20">
        <v>0</v>
      </c>
      <c r="S133" s="20">
        <v>0</v>
      </c>
      <c r="T133" s="21">
        <f t="shared" si="1"/>
        <v>0</v>
      </c>
    </row>
    <row r="134" spans="1:20" ht="78.75" x14ac:dyDescent="0.25">
      <c r="A134" s="104"/>
      <c r="B134" s="104"/>
      <c r="C134" s="92"/>
      <c r="D134" s="93"/>
      <c r="E134" s="18"/>
      <c r="F134" s="18" t="s">
        <v>19</v>
      </c>
      <c r="G134" s="23">
        <v>0</v>
      </c>
      <c r="H134" s="22">
        <v>9</v>
      </c>
      <c r="I134" s="96"/>
      <c r="J134" s="23"/>
      <c r="K134" s="23" t="s">
        <v>20</v>
      </c>
      <c r="L134" s="18"/>
      <c r="M134" s="18" t="s">
        <v>21</v>
      </c>
      <c r="N134" s="23">
        <v>0</v>
      </c>
      <c r="O134" s="23">
        <v>9</v>
      </c>
      <c r="P134" s="22">
        <v>9</v>
      </c>
      <c r="Q134" s="19">
        <v>0</v>
      </c>
      <c r="R134" s="20">
        <v>22290</v>
      </c>
      <c r="S134" s="20">
        <v>0</v>
      </c>
      <c r="T134" s="21">
        <f t="shared" si="1"/>
        <v>22290</v>
      </c>
    </row>
    <row r="135" spans="1:20" x14ac:dyDescent="0.25">
      <c r="A135" s="104"/>
      <c r="B135" s="104"/>
      <c r="C135" s="8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5"/>
    </row>
    <row r="136" spans="1:20" ht="56.25" x14ac:dyDescent="0.25">
      <c r="A136" s="104"/>
      <c r="B136" s="104"/>
      <c r="C136" s="54"/>
      <c r="D136" s="55"/>
      <c r="E136" s="18"/>
      <c r="F136" s="18" t="s">
        <v>23</v>
      </c>
      <c r="G136" s="12">
        <v>0</v>
      </c>
      <c r="H136" s="17">
        <v>0.1</v>
      </c>
      <c r="I136" s="47"/>
      <c r="J136" s="18"/>
      <c r="K136" s="18" t="s">
        <v>24</v>
      </c>
      <c r="L136" s="18"/>
      <c r="M136" s="18" t="s">
        <v>25</v>
      </c>
      <c r="N136" s="12">
        <v>0</v>
      </c>
      <c r="O136" s="12">
        <v>0.3</v>
      </c>
      <c r="P136" s="17">
        <v>0.1</v>
      </c>
      <c r="Q136" s="19">
        <v>0</v>
      </c>
      <c r="R136" s="20">
        <v>0</v>
      </c>
      <c r="S136" s="20">
        <v>0</v>
      </c>
      <c r="T136" s="21">
        <f t="shared" ref="T136:T168" si="2">SUM(Q136:S136)</f>
        <v>0</v>
      </c>
    </row>
    <row r="137" spans="1:20" x14ac:dyDescent="0.25">
      <c r="A137" s="104"/>
      <c r="B137" s="104"/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5"/>
    </row>
    <row r="138" spans="1:20" ht="45" x14ac:dyDescent="0.25">
      <c r="A138" s="104"/>
      <c r="B138" s="104"/>
      <c r="C138" s="86"/>
      <c r="D138" s="79" t="s">
        <v>26</v>
      </c>
      <c r="E138" s="18"/>
      <c r="F138" s="18" t="s">
        <v>27</v>
      </c>
      <c r="G138" s="18">
        <v>0</v>
      </c>
      <c r="H138" s="22">
        <v>4</v>
      </c>
      <c r="I138" s="88" t="s">
        <v>28</v>
      </c>
      <c r="J138" s="18"/>
      <c r="K138" s="18" t="s">
        <v>29</v>
      </c>
      <c r="L138" s="18"/>
      <c r="M138" s="18" t="s">
        <v>30</v>
      </c>
      <c r="N138" s="18">
        <v>0</v>
      </c>
      <c r="O138" s="18">
        <v>4</v>
      </c>
      <c r="P138" s="22">
        <v>4</v>
      </c>
      <c r="Q138" s="19">
        <v>0</v>
      </c>
      <c r="R138" s="20">
        <v>6979.5969999999998</v>
      </c>
      <c r="S138" s="20">
        <v>0</v>
      </c>
      <c r="T138" s="21">
        <f t="shared" si="2"/>
        <v>6979.5969999999998</v>
      </c>
    </row>
    <row r="139" spans="1:20" ht="33.75" x14ac:dyDescent="0.25">
      <c r="A139" s="104"/>
      <c r="B139" s="104"/>
      <c r="C139" s="87"/>
      <c r="D139" s="80"/>
      <c r="E139" s="18"/>
      <c r="F139" s="18" t="s">
        <v>31</v>
      </c>
      <c r="G139" s="18">
        <v>0</v>
      </c>
      <c r="H139" s="22">
        <v>2</v>
      </c>
      <c r="I139" s="96"/>
      <c r="J139" s="81"/>
      <c r="K139" s="81" t="s">
        <v>32</v>
      </c>
      <c r="L139" s="18"/>
      <c r="M139" s="18" t="s">
        <v>33</v>
      </c>
      <c r="N139" s="18">
        <v>0</v>
      </c>
      <c r="O139" s="18">
        <v>10</v>
      </c>
      <c r="P139" s="22">
        <v>2</v>
      </c>
      <c r="Q139" s="19">
        <v>8000</v>
      </c>
      <c r="R139" s="20">
        <v>0</v>
      </c>
      <c r="S139" s="20">
        <v>0</v>
      </c>
      <c r="T139" s="21">
        <f t="shared" si="2"/>
        <v>8000</v>
      </c>
    </row>
    <row r="140" spans="1:20" ht="33.75" x14ac:dyDescent="0.25">
      <c r="A140" s="104"/>
      <c r="B140" s="104"/>
      <c r="C140" s="87"/>
      <c r="D140" s="80"/>
      <c r="E140" s="18"/>
      <c r="F140" s="18" t="s">
        <v>34</v>
      </c>
      <c r="G140" s="12">
        <v>0</v>
      </c>
      <c r="H140" s="17">
        <v>0</v>
      </c>
      <c r="I140" s="96"/>
      <c r="J140" s="112"/>
      <c r="K140" s="112"/>
      <c r="L140" s="18"/>
      <c r="M140" s="18" t="s">
        <v>35</v>
      </c>
      <c r="N140" s="12">
        <v>0</v>
      </c>
      <c r="O140" s="12">
        <v>0.5</v>
      </c>
      <c r="P140" s="17">
        <v>0</v>
      </c>
      <c r="Q140" s="19">
        <v>0</v>
      </c>
      <c r="R140" s="20">
        <v>0</v>
      </c>
      <c r="S140" s="20">
        <v>0</v>
      </c>
      <c r="T140" s="21">
        <f t="shared" si="2"/>
        <v>0</v>
      </c>
    </row>
    <row r="141" spans="1:20" ht="56.25" x14ac:dyDescent="0.25">
      <c r="A141" s="104"/>
      <c r="B141" s="104"/>
      <c r="C141" s="87"/>
      <c r="D141" s="80"/>
      <c r="E141" s="18"/>
      <c r="F141" s="18" t="s">
        <v>36</v>
      </c>
      <c r="G141" s="18">
        <v>0</v>
      </c>
      <c r="H141" s="22">
        <v>4</v>
      </c>
      <c r="I141" s="88" t="s">
        <v>37</v>
      </c>
      <c r="J141" s="18"/>
      <c r="K141" s="18" t="s">
        <v>38</v>
      </c>
      <c r="L141" s="18"/>
      <c r="M141" s="18" t="s">
        <v>39</v>
      </c>
      <c r="N141" s="18">
        <v>0</v>
      </c>
      <c r="O141" s="18">
        <v>4</v>
      </c>
      <c r="P141" s="22">
        <v>4</v>
      </c>
      <c r="Q141" s="19">
        <v>0</v>
      </c>
      <c r="R141" s="20">
        <v>0</v>
      </c>
      <c r="S141" s="20">
        <v>0</v>
      </c>
      <c r="T141" s="21">
        <f t="shared" si="2"/>
        <v>0</v>
      </c>
    </row>
    <row r="142" spans="1:20" ht="56.25" x14ac:dyDescent="0.25">
      <c r="A142" s="104"/>
      <c r="B142" s="104"/>
      <c r="C142" s="87"/>
      <c r="D142" s="80"/>
      <c r="E142" s="23"/>
      <c r="F142" s="23" t="s">
        <v>40</v>
      </c>
      <c r="G142" s="24">
        <v>0</v>
      </c>
      <c r="H142" s="17">
        <v>0.5</v>
      </c>
      <c r="I142" s="96"/>
      <c r="J142" s="23"/>
      <c r="K142" s="23" t="s">
        <v>41</v>
      </c>
      <c r="L142" s="23"/>
      <c r="M142" s="23" t="s">
        <v>42</v>
      </c>
      <c r="N142" s="24">
        <v>0</v>
      </c>
      <c r="O142" s="24">
        <v>0.5</v>
      </c>
      <c r="P142" s="17">
        <v>0.5</v>
      </c>
      <c r="Q142" s="19">
        <v>4000</v>
      </c>
      <c r="R142" s="20">
        <v>0</v>
      </c>
      <c r="S142" s="20">
        <v>0</v>
      </c>
      <c r="T142" s="21">
        <f t="shared" si="2"/>
        <v>4000</v>
      </c>
    </row>
    <row r="143" spans="1:20" ht="56.25" x14ac:dyDescent="0.25">
      <c r="A143" s="104"/>
      <c r="B143" s="104"/>
      <c r="C143" s="87"/>
      <c r="D143" s="80"/>
      <c r="E143" s="18"/>
      <c r="F143" s="18" t="s">
        <v>43</v>
      </c>
      <c r="G143" s="18">
        <v>0</v>
      </c>
      <c r="H143" s="22">
        <v>1</v>
      </c>
      <c r="I143" s="96"/>
      <c r="J143" s="18"/>
      <c r="K143" s="18" t="s">
        <v>44</v>
      </c>
      <c r="L143" s="18"/>
      <c r="M143" s="18" t="s">
        <v>45</v>
      </c>
      <c r="N143" s="18">
        <v>0</v>
      </c>
      <c r="O143" s="18">
        <v>1</v>
      </c>
      <c r="P143" s="22">
        <v>1</v>
      </c>
      <c r="Q143" s="19">
        <v>0</v>
      </c>
      <c r="R143" s="20">
        <v>0</v>
      </c>
      <c r="S143" s="20">
        <v>0</v>
      </c>
      <c r="T143" s="21">
        <f t="shared" si="2"/>
        <v>0</v>
      </c>
    </row>
    <row r="144" spans="1:20" ht="33.75" x14ac:dyDescent="0.25">
      <c r="A144" s="104"/>
      <c r="B144" s="104"/>
      <c r="C144" s="87"/>
      <c r="D144" s="80"/>
      <c r="E144" s="18"/>
      <c r="F144" s="18" t="s">
        <v>46</v>
      </c>
      <c r="G144" s="24">
        <v>0</v>
      </c>
      <c r="H144" s="17">
        <v>0.5</v>
      </c>
      <c r="I144" s="96"/>
      <c r="J144" s="23"/>
      <c r="K144" s="23" t="s">
        <v>47</v>
      </c>
      <c r="L144" s="18"/>
      <c r="M144" s="18" t="s">
        <v>48</v>
      </c>
      <c r="N144" s="24">
        <v>0</v>
      </c>
      <c r="O144" s="24">
        <v>0.5</v>
      </c>
      <c r="P144" s="17">
        <v>0.5</v>
      </c>
      <c r="Q144" s="19">
        <v>0</v>
      </c>
      <c r="R144" s="20">
        <v>0</v>
      </c>
      <c r="S144" s="20">
        <v>0</v>
      </c>
      <c r="T144" s="21">
        <f t="shared" si="2"/>
        <v>0</v>
      </c>
    </row>
    <row r="145" spans="1:20" ht="33.75" x14ac:dyDescent="0.25">
      <c r="A145" s="104"/>
      <c r="B145" s="104"/>
      <c r="C145" s="87"/>
      <c r="D145" s="80"/>
      <c r="E145" s="23"/>
      <c r="F145" s="23" t="s">
        <v>49</v>
      </c>
      <c r="G145" s="24">
        <v>0.1</v>
      </c>
      <c r="H145" s="17">
        <v>0.5</v>
      </c>
      <c r="I145" s="96"/>
      <c r="J145" s="23"/>
      <c r="K145" s="23" t="s">
        <v>50</v>
      </c>
      <c r="L145" s="23"/>
      <c r="M145" s="23" t="s">
        <v>51</v>
      </c>
      <c r="N145" s="24">
        <v>0.1</v>
      </c>
      <c r="O145" s="24">
        <v>0.5</v>
      </c>
      <c r="P145" s="17">
        <v>0.5</v>
      </c>
      <c r="Q145" s="19">
        <v>0</v>
      </c>
      <c r="R145" s="20">
        <v>0</v>
      </c>
      <c r="S145" s="20">
        <v>0</v>
      </c>
      <c r="T145" s="21">
        <f t="shared" si="2"/>
        <v>0</v>
      </c>
    </row>
    <row r="146" spans="1:20" ht="33.75" x14ac:dyDescent="0.25">
      <c r="A146" s="104"/>
      <c r="B146" s="104"/>
      <c r="C146" s="87"/>
      <c r="D146" s="80"/>
      <c r="E146" s="18"/>
      <c r="F146" s="18" t="s">
        <v>53</v>
      </c>
      <c r="G146" s="18">
        <v>1</v>
      </c>
      <c r="H146" s="22">
        <v>4</v>
      </c>
      <c r="I146" s="88"/>
      <c r="J146" s="18"/>
      <c r="K146" s="18" t="s">
        <v>54</v>
      </c>
      <c r="L146" s="18"/>
      <c r="M146" s="18" t="s">
        <v>52</v>
      </c>
      <c r="N146" s="18">
        <v>1</v>
      </c>
      <c r="O146" s="23">
        <v>4</v>
      </c>
      <c r="P146" s="22">
        <v>4</v>
      </c>
      <c r="Q146" s="19">
        <v>1318.4775999999999</v>
      </c>
      <c r="R146" s="20">
        <v>0</v>
      </c>
      <c r="S146" s="20">
        <v>0</v>
      </c>
      <c r="T146" s="21">
        <f t="shared" si="2"/>
        <v>1318.4775999999999</v>
      </c>
    </row>
    <row r="147" spans="1:20" ht="45" x14ac:dyDescent="0.25">
      <c r="A147" s="104"/>
      <c r="B147" s="104"/>
      <c r="C147" s="87"/>
      <c r="D147" s="80"/>
      <c r="E147" s="18"/>
      <c r="F147" s="18" t="s">
        <v>55</v>
      </c>
      <c r="G147" s="18">
        <v>0</v>
      </c>
      <c r="H147" s="22">
        <v>1</v>
      </c>
      <c r="I147" s="88"/>
      <c r="J147" s="18"/>
      <c r="K147" s="18" t="s">
        <v>56</v>
      </c>
      <c r="L147" s="18"/>
      <c r="M147" s="18" t="s">
        <v>57</v>
      </c>
      <c r="N147" s="18">
        <v>0</v>
      </c>
      <c r="O147" s="18">
        <v>1</v>
      </c>
      <c r="P147" s="22">
        <v>1</v>
      </c>
      <c r="Q147" s="19">
        <v>0</v>
      </c>
      <c r="R147" s="20">
        <v>8000</v>
      </c>
      <c r="S147" s="20">
        <v>15000</v>
      </c>
      <c r="T147" s="21">
        <f t="shared" si="2"/>
        <v>23000</v>
      </c>
    </row>
    <row r="148" spans="1:20" ht="22.5" x14ac:dyDescent="0.25">
      <c r="A148" s="104"/>
      <c r="B148" s="104"/>
      <c r="C148" s="87"/>
      <c r="D148" s="80"/>
      <c r="E148" s="18"/>
      <c r="F148" s="18" t="s">
        <v>58</v>
      </c>
      <c r="G148" s="18">
        <v>0</v>
      </c>
      <c r="H148" s="22">
        <v>1</v>
      </c>
      <c r="I148" s="88"/>
      <c r="J148" s="18"/>
      <c r="K148" s="18" t="s">
        <v>59</v>
      </c>
      <c r="L148" s="18"/>
      <c r="M148" s="18" t="s">
        <v>478</v>
      </c>
      <c r="N148" s="18">
        <v>0</v>
      </c>
      <c r="O148" s="18">
        <v>4</v>
      </c>
      <c r="P148" s="22">
        <v>1</v>
      </c>
      <c r="Q148" s="19">
        <v>30500</v>
      </c>
      <c r="R148" s="20">
        <v>0</v>
      </c>
      <c r="S148" s="20">
        <v>8750.7980000000007</v>
      </c>
      <c r="T148" s="21">
        <f t="shared" si="2"/>
        <v>39250.798000000003</v>
      </c>
    </row>
    <row r="149" spans="1:20" ht="56.25" x14ac:dyDescent="0.25">
      <c r="A149" s="104"/>
      <c r="B149" s="104"/>
      <c r="C149" s="87"/>
      <c r="D149" s="80"/>
      <c r="E149" s="18"/>
      <c r="F149" s="18" t="s">
        <v>60</v>
      </c>
      <c r="G149" s="18">
        <v>0</v>
      </c>
      <c r="H149" s="22">
        <v>12</v>
      </c>
      <c r="I149" s="88" t="s">
        <v>61</v>
      </c>
      <c r="J149" s="18"/>
      <c r="K149" s="18" t="s">
        <v>62</v>
      </c>
      <c r="L149" s="18"/>
      <c r="M149" s="18" t="s">
        <v>63</v>
      </c>
      <c r="N149" s="18">
        <v>0</v>
      </c>
      <c r="O149" s="18">
        <v>12</v>
      </c>
      <c r="P149" s="22">
        <v>12</v>
      </c>
      <c r="Q149" s="19">
        <v>0</v>
      </c>
      <c r="R149" s="20">
        <v>0</v>
      </c>
      <c r="S149" s="20">
        <v>0</v>
      </c>
      <c r="T149" s="21">
        <f t="shared" si="2"/>
        <v>0</v>
      </c>
    </row>
    <row r="150" spans="1:20" ht="45" x14ac:dyDescent="0.25">
      <c r="A150" s="104"/>
      <c r="B150" s="104"/>
      <c r="C150" s="87"/>
      <c r="D150" s="80"/>
      <c r="E150" s="18"/>
      <c r="F150" s="18" t="s">
        <v>64</v>
      </c>
      <c r="G150" s="18">
        <v>0</v>
      </c>
      <c r="H150" s="22">
        <v>4</v>
      </c>
      <c r="I150" s="96"/>
      <c r="J150" s="18"/>
      <c r="K150" s="18" t="s">
        <v>65</v>
      </c>
      <c r="L150" s="18"/>
      <c r="M150" s="18" t="s">
        <v>478</v>
      </c>
      <c r="N150" s="18">
        <v>0</v>
      </c>
      <c r="O150" s="18">
        <v>4</v>
      </c>
      <c r="P150" s="22">
        <v>4</v>
      </c>
      <c r="Q150" s="19">
        <v>0</v>
      </c>
      <c r="R150" s="20">
        <v>0</v>
      </c>
      <c r="S150" s="20">
        <v>0</v>
      </c>
      <c r="T150" s="21">
        <f t="shared" si="2"/>
        <v>0</v>
      </c>
    </row>
    <row r="151" spans="1:20" ht="56.25" x14ac:dyDescent="0.25">
      <c r="A151" s="104"/>
      <c r="B151" s="104"/>
      <c r="C151" s="92"/>
      <c r="D151" s="93"/>
      <c r="E151" s="18"/>
      <c r="F151" s="18" t="s">
        <v>66</v>
      </c>
      <c r="G151" s="18">
        <v>0</v>
      </c>
      <c r="H151" s="22">
        <v>12</v>
      </c>
      <c r="I151" s="96"/>
      <c r="J151" s="18"/>
      <c r="K151" s="18" t="s">
        <v>67</v>
      </c>
      <c r="L151" s="18"/>
      <c r="M151" s="18" t="s">
        <v>68</v>
      </c>
      <c r="N151" s="18">
        <v>0</v>
      </c>
      <c r="O151" s="18">
        <v>12</v>
      </c>
      <c r="P151" s="22">
        <v>12</v>
      </c>
      <c r="Q151" s="19">
        <v>0</v>
      </c>
      <c r="R151" s="20">
        <v>0</v>
      </c>
      <c r="S151" s="20">
        <v>0</v>
      </c>
      <c r="T151" s="21">
        <f t="shared" si="2"/>
        <v>0</v>
      </c>
    </row>
    <row r="152" spans="1:20" x14ac:dyDescent="0.25">
      <c r="A152" s="104"/>
      <c r="B152" s="104"/>
      <c r="C152" s="8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5"/>
    </row>
    <row r="153" spans="1:20" ht="33.75" x14ac:dyDescent="0.25">
      <c r="A153" s="104"/>
      <c r="B153" s="104"/>
      <c r="C153" s="107"/>
      <c r="D153" s="79" t="s">
        <v>69</v>
      </c>
      <c r="E153" s="18"/>
      <c r="F153" s="18" t="s">
        <v>70</v>
      </c>
      <c r="G153" s="48">
        <v>0.2</v>
      </c>
      <c r="H153" s="17">
        <v>0.8</v>
      </c>
      <c r="I153" s="88" t="s">
        <v>71</v>
      </c>
      <c r="J153" s="23"/>
      <c r="K153" s="23" t="s">
        <v>72</v>
      </c>
      <c r="L153" s="18"/>
      <c r="M153" s="18" t="s">
        <v>184</v>
      </c>
      <c r="N153" s="48">
        <v>0.2</v>
      </c>
      <c r="O153" s="48">
        <v>0.8</v>
      </c>
      <c r="P153" s="17">
        <v>0.8</v>
      </c>
      <c r="Q153" s="19">
        <v>1000</v>
      </c>
      <c r="R153" s="20">
        <v>32704.312999999998</v>
      </c>
      <c r="S153" s="20">
        <v>18063.446</v>
      </c>
      <c r="T153" s="21">
        <f t="shared" si="2"/>
        <v>51767.758999999991</v>
      </c>
    </row>
    <row r="154" spans="1:20" ht="45" x14ac:dyDescent="0.25">
      <c r="A154" s="104"/>
      <c r="B154" s="104"/>
      <c r="C154" s="108"/>
      <c r="D154" s="80"/>
      <c r="E154" s="18"/>
      <c r="F154" s="18" t="s">
        <v>73</v>
      </c>
      <c r="G154" s="12">
        <v>0.4</v>
      </c>
      <c r="H154" s="17">
        <v>1</v>
      </c>
      <c r="I154" s="96"/>
      <c r="J154" s="18"/>
      <c r="K154" s="18" t="s">
        <v>74</v>
      </c>
      <c r="L154" s="18"/>
      <c r="M154" s="18" t="s">
        <v>184</v>
      </c>
      <c r="N154" s="12">
        <v>0.4</v>
      </c>
      <c r="O154" s="12">
        <v>1</v>
      </c>
      <c r="P154" s="17">
        <v>1</v>
      </c>
      <c r="Q154" s="19">
        <v>66321.857000000004</v>
      </c>
      <c r="R154" s="20">
        <v>0</v>
      </c>
      <c r="S154" s="20">
        <v>0</v>
      </c>
      <c r="T154" s="21">
        <f t="shared" si="2"/>
        <v>66321.857000000004</v>
      </c>
    </row>
    <row r="155" spans="1:20" ht="33.75" x14ac:dyDescent="0.25">
      <c r="A155" s="104"/>
      <c r="B155" s="104"/>
      <c r="C155" s="108"/>
      <c r="D155" s="80"/>
      <c r="E155" s="18"/>
      <c r="F155" s="18" t="s">
        <v>75</v>
      </c>
      <c r="G155" s="18">
        <v>0</v>
      </c>
      <c r="H155" s="22">
        <v>1</v>
      </c>
      <c r="I155" s="96"/>
      <c r="J155" s="18"/>
      <c r="K155" s="18" t="s">
        <v>76</v>
      </c>
      <c r="L155" s="18"/>
      <c r="M155" s="18" t="s">
        <v>77</v>
      </c>
      <c r="N155" s="18">
        <v>0</v>
      </c>
      <c r="O155" s="23">
        <v>1</v>
      </c>
      <c r="P155" s="22">
        <v>1</v>
      </c>
      <c r="Q155" s="19">
        <v>0</v>
      </c>
      <c r="R155" s="20">
        <v>0</v>
      </c>
      <c r="S155" s="20">
        <v>0</v>
      </c>
      <c r="T155" s="21">
        <f t="shared" si="2"/>
        <v>0</v>
      </c>
    </row>
    <row r="156" spans="1:20" ht="33.75" x14ac:dyDescent="0.25">
      <c r="A156" s="104"/>
      <c r="B156" s="104"/>
      <c r="C156" s="109"/>
      <c r="D156" s="93"/>
      <c r="E156" s="18"/>
      <c r="F156" s="18" t="s">
        <v>78</v>
      </c>
      <c r="G156" s="18">
        <v>0</v>
      </c>
      <c r="H156" s="22">
        <v>30</v>
      </c>
      <c r="I156" s="96"/>
      <c r="J156" s="18"/>
      <c r="K156" s="18" t="s">
        <v>79</v>
      </c>
      <c r="L156" s="18"/>
      <c r="M156" s="18" t="s">
        <v>80</v>
      </c>
      <c r="N156" s="18">
        <v>0</v>
      </c>
      <c r="O156" s="23" t="s">
        <v>205</v>
      </c>
      <c r="P156" s="22">
        <v>30</v>
      </c>
      <c r="Q156" s="19">
        <v>4777.924</v>
      </c>
      <c r="R156" s="20">
        <v>6000</v>
      </c>
      <c r="S156" s="20">
        <v>0</v>
      </c>
      <c r="T156" s="21">
        <f t="shared" si="2"/>
        <v>10777.923999999999</v>
      </c>
    </row>
    <row r="157" spans="1:20" x14ac:dyDescent="0.25">
      <c r="A157" s="104"/>
      <c r="B157" s="104"/>
      <c r="C157" s="8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5"/>
    </row>
    <row r="158" spans="1:20" ht="33.75" x14ac:dyDescent="0.25">
      <c r="A158" s="104"/>
      <c r="B158" s="104"/>
      <c r="C158" s="121"/>
      <c r="D158" s="123"/>
      <c r="E158" s="23"/>
      <c r="F158" s="23" t="s">
        <v>81</v>
      </c>
      <c r="G158" s="23">
        <v>0</v>
      </c>
      <c r="H158" s="22">
        <v>100</v>
      </c>
      <c r="I158" s="110"/>
      <c r="J158" s="23"/>
      <c r="K158" s="23" t="s">
        <v>82</v>
      </c>
      <c r="L158" s="23"/>
      <c r="M158" s="23" t="s">
        <v>22</v>
      </c>
      <c r="N158" s="23">
        <v>0</v>
      </c>
      <c r="O158" s="23">
        <v>1</v>
      </c>
      <c r="P158" s="22">
        <v>100</v>
      </c>
      <c r="Q158" s="19">
        <v>16595.7876</v>
      </c>
      <c r="R158" s="20">
        <v>0</v>
      </c>
      <c r="S158" s="20">
        <v>0</v>
      </c>
      <c r="T158" s="21">
        <f t="shared" si="2"/>
        <v>16595.7876</v>
      </c>
    </row>
    <row r="159" spans="1:20" ht="34.5" thickBot="1" x14ac:dyDescent="0.3">
      <c r="A159" s="105"/>
      <c r="B159" s="105"/>
      <c r="C159" s="122"/>
      <c r="D159" s="124"/>
      <c r="E159" s="49"/>
      <c r="F159" s="49" t="s">
        <v>83</v>
      </c>
      <c r="G159" s="49">
        <v>0</v>
      </c>
      <c r="H159" s="22">
        <v>100</v>
      </c>
      <c r="I159" s="111"/>
      <c r="J159" s="49"/>
      <c r="K159" s="49" t="s">
        <v>84</v>
      </c>
      <c r="L159" s="49"/>
      <c r="M159" s="49" t="s">
        <v>22</v>
      </c>
      <c r="N159" s="49">
        <v>0</v>
      </c>
      <c r="O159" s="49">
        <v>1</v>
      </c>
      <c r="P159" s="22">
        <v>100</v>
      </c>
      <c r="Q159" s="19">
        <v>0</v>
      </c>
      <c r="R159" s="20">
        <v>0</v>
      </c>
      <c r="S159" s="20">
        <v>0</v>
      </c>
      <c r="T159" s="21">
        <f t="shared" si="2"/>
        <v>0</v>
      </c>
    </row>
    <row r="160" spans="1:20" ht="15.75" thickBot="1" x14ac:dyDescent="0.3">
      <c r="A160" s="99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5"/>
    </row>
    <row r="161" spans="1:22" ht="56.25" x14ac:dyDescent="0.25">
      <c r="A161" s="114"/>
      <c r="B161" s="114" t="s">
        <v>85</v>
      </c>
      <c r="C161" s="117"/>
      <c r="D161" s="119" t="s">
        <v>86</v>
      </c>
      <c r="E161" s="44"/>
      <c r="F161" s="44" t="s">
        <v>87</v>
      </c>
      <c r="G161" s="13">
        <v>0</v>
      </c>
      <c r="H161" s="17">
        <v>0.5</v>
      </c>
      <c r="I161" s="106" t="s">
        <v>88</v>
      </c>
      <c r="J161" s="44"/>
      <c r="K161" s="44" t="s">
        <v>89</v>
      </c>
      <c r="L161" s="44"/>
      <c r="M161" s="44" t="s">
        <v>90</v>
      </c>
      <c r="N161" s="13">
        <v>0</v>
      </c>
      <c r="O161" s="13">
        <v>0.5</v>
      </c>
      <c r="P161" s="17">
        <v>0.5</v>
      </c>
      <c r="Q161" s="19">
        <v>3000</v>
      </c>
      <c r="R161" s="20">
        <v>0</v>
      </c>
      <c r="S161" s="20">
        <v>0</v>
      </c>
      <c r="T161" s="21">
        <f t="shared" si="2"/>
        <v>3000</v>
      </c>
    </row>
    <row r="162" spans="1:22" ht="22.5" x14ac:dyDescent="0.25">
      <c r="A162" s="115"/>
      <c r="B162" s="115"/>
      <c r="C162" s="118"/>
      <c r="D162" s="120"/>
      <c r="E162" s="18"/>
      <c r="F162" s="18" t="s">
        <v>91</v>
      </c>
      <c r="G162" s="18">
        <v>20</v>
      </c>
      <c r="H162" s="22">
        <v>33</v>
      </c>
      <c r="I162" s="96"/>
      <c r="J162" s="18"/>
      <c r="K162" s="18" t="s">
        <v>89</v>
      </c>
      <c r="L162" s="18"/>
      <c r="M162" s="18" t="s">
        <v>92</v>
      </c>
      <c r="N162" s="18">
        <v>20</v>
      </c>
      <c r="O162" s="18">
        <v>24</v>
      </c>
      <c r="P162" s="22">
        <v>33</v>
      </c>
      <c r="Q162" s="19">
        <v>0</v>
      </c>
      <c r="R162" s="20">
        <v>0</v>
      </c>
      <c r="S162" s="20">
        <v>0</v>
      </c>
      <c r="T162" s="21">
        <f t="shared" si="2"/>
        <v>0</v>
      </c>
    </row>
    <row r="163" spans="1:22" ht="22.5" x14ac:dyDescent="0.25">
      <c r="A163" s="115"/>
      <c r="B163" s="115"/>
      <c r="C163" s="118"/>
      <c r="D163" s="120"/>
      <c r="E163" s="18"/>
      <c r="F163" s="18" t="s">
        <v>93</v>
      </c>
      <c r="G163" s="18">
        <v>0</v>
      </c>
      <c r="H163" s="22">
        <v>40</v>
      </c>
      <c r="I163" s="96"/>
      <c r="J163" s="18"/>
      <c r="K163" s="18" t="s">
        <v>94</v>
      </c>
      <c r="L163" s="18"/>
      <c r="M163" s="18" t="s">
        <v>95</v>
      </c>
      <c r="N163" s="18">
        <v>0</v>
      </c>
      <c r="O163" s="18">
        <v>40</v>
      </c>
      <c r="P163" s="22">
        <v>40</v>
      </c>
      <c r="Q163" s="19">
        <v>0</v>
      </c>
      <c r="R163" s="20">
        <v>0</v>
      </c>
      <c r="S163" s="20">
        <v>0</v>
      </c>
      <c r="T163" s="21">
        <f t="shared" si="2"/>
        <v>0</v>
      </c>
    </row>
    <row r="164" spans="1:22" ht="45" x14ac:dyDescent="0.25">
      <c r="A164" s="115"/>
      <c r="B164" s="115"/>
      <c r="C164" s="118"/>
      <c r="D164" s="120"/>
      <c r="E164" s="18"/>
      <c r="F164" s="18" t="s">
        <v>96</v>
      </c>
      <c r="G164" s="12">
        <v>0</v>
      </c>
      <c r="H164" s="17">
        <v>0.5</v>
      </c>
      <c r="I164" s="96"/>
      <c r="J164" s="18"/>
      <c r="K164" s="18" t="s">
        <v>97</v>
      </c>
      <c r="L164" s="18"/>
      <c r="M164" s="18" t="s">
        <v>98</v>
      </c>
      <c r="N164" s="12">
        <v>0</v>
      </c>
      <c r="O164" s="12">
        <v>0.5</v>
      </c>
      <c r="P164" s="17">
        <v>0.5</v>
      </c>
      <c r="Q164" s="19">
        <v>0</v>
      </c>
      <c r="R164" s="20">
        <v>12000</v>
      </c>
      <c r="S164" s="20">
        <v>0</v>
      </c>
      <c r="T164" s="21">
        <f t="shared" si="2"/>
        <v>12000</v>
      </c>
    </row>
    <row r="165" spans="1:22" x14ac:dyDescent="0.25">
      <c r="A165" s="115"/>
      <c r="B165" s="115"/>
      <c r="C165" s="8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5"/>
    </row>
    <row r="166" spans="1:22" ht="45" x14ac:dyDescent="0.25">
      <c r="A166" s="115"/>
      <c r="B166" s="115"/>
      <c r="C166" s="125"/>
      <c r="D166" s="128" t="s">
        <v>99</v>
      </c>
      <c r="E166" s="18"/>
      <c r="F166" s="18" t="s">
        <v>100</v>
      </c>
      <c r="G166" s="18">
        <v>10</v>
      </c>
      <c r="H166" s="22">
        <v>10</v>
      </c>
      <c r="I166" s="88" t="s">
        <v>101</v>
      </c>
      <c r="J166" s="18"/>
      <c r="K166" s="18" t="s">
        <v>102</v>
      </c>
      <c r="L166" s="18"/>
      <c r="M166" s="18" t="s">
        <v>103</v>
      </c>
      <c r="N166" s="18">
        <v>10</v>
      </c>
      <c r="O166" s="18">
        <v>10</v>
      </c>
      <c r="P166" s="22">
        <v>10</v>
      </c>
      <c r="Q166" s="19">
        <v>0</v>
      </c>
      <c r="R166" s="20">
        <v>1548.883</v>
      </c>
      <c r="S166" s="20">
        <v>1921.0029999999999</v>
      </c>
      <c r="T166" s="21">
        <f t="shared" si="2"/>
        <v>3469.886</v>
      </c>
    </row>
    <row r="167" spans="1:22" ht="33.75" x14ac:dyDescent="0.25">
      <c r="A167" s="115"/>
      <c r="B167" s="115"/>
      <c r="C167" s="126"/>
      <c r="D167" s="120"/>
      <c r="E167" s="18"/>
      <c r="F167" s="18" t="s">
        <v>104</v>
      </c>
      <c r="G167" s="18">
        <v>0</v>
      </c>
      <c r="H167" s="22">
        <v>3</v>
      </c>
      <c r="I167" s="96"/>
      <c r="J167" s="18"/>
      <c r="K167" s="18" t="s">
        <v>105</v>
      </c>
      <c r="L167" s="18"/>
      <c r="M167" s="18" t="s">
        <v>146</v>
      </c>
      <c r="N167" s="18">
        <v>0</v>
      </c>
      <c r="O167" s="18">
        <v>3</v>
      </c>
      <c r="P167" s="22">
        <v>3</v>
      </c>
      <c r="Q167" s="19">
        <v>1498.5844999999999</v>
      </c>
      <c r="R167" s="20">
        <v>0</v>
      </c>
      <c r="S167" s="20">
        <v>0</v>
      </c>
      <c r="T167" s="21">
        <f t="shared" si="2"/>
        <v>1498.5844999999999</v>
      </c>
    </row>
    <row r="168" spans="1:22" ht="45" x14ac:dyDescent="0.25">
      <c r="A168" s="115"/>
      <c r="B168" s="115"/>
      <c r="C168" s="126"/>
      <c r="D168" s="120"/>
      <c r="E168" s="18"/>
      <c r="F168" s="18" t="s">
        <v>106</v>
      </c>
      <c r="G168" s="18">
        <v>1</v>
      </c>
      <c r="H168" s="22">
        <v>6</v>
      </c>
      <c r="I168" s="88" t="s">
        <v>107</v>
      </c>
      <c r="J168" s="18"/>
      <c r="K168" s="18" t="s">
        <v>108</v>
      </c>
      <c r="L168" s="18"/>
      <c r="M168" s="18" t="s">
        <v>109</v>
      </c>
      <c r="N168" s="18">
        <v>1</v>
      </c>
      <c r="O168" s="18">
        <v>6</v>
      </c>
      <c r="P168" s="22">
        <v>6</v>
      </c>
      <c r="Q168" s="19">
        <v>0</v>
      </c>
      <c r="R168" s="20">
        <v>3000</v>
      </c>
      <c r="S168" s="20">
        <v>5731</v>
      </c>
      <c r="T168" s="21">
        <f t="shared" si="2"/>
        <v>8731</v>
      </c>
    </row>
    <row r="169" spans="1:22" ht="45" x14ac:dyDescent="0.25">
      <c r="A169" s="115"/>
      <c r="B169" s="115"/>
      <c r="C169" s="126"/>
      <c r="D169" s="120"/>
      <c r="E169" s="18"/>
      <c r="F169" s="18" t="s">
        <v>110</v>
      </c>
      <c r="G169" s="18">
        <v>0</v>
      </c>
      <c r="H169" s="22">
        <v>50</v>
      </c>
      <c r="I169" s="96"/>
      <c r="J169" s="18"/>
      <c r="K169" s="18" t="s">
        <v>111</v>
      </c>
      <c r="L169" s="18"/>
      <c r="M169" s="18" t="s">
        <v>112</v>
      </c>
      <c r="N169" s="18">
        <v>0</v>
      </c>
      <c r="O169" s="18">
        <v>1</v>
      </c>
      <c r="P169" s="22">
        <v>50</v>
      </c>
      <c r="Q169" s="19">
        <v>0</v>
      </c>
      <c r="R169" s="20">
        <v>0</v>
      </c>
      <c r="S169" s="20">
        <v>0</v>
      </c>
      <c r="T169" s="21">
        <f>SUM(Q169:S169)</f>
        <v>0</v>
      </c>
    </row>
    <row r="170" spans="1:22" ht="56.25" x14ac:dyDescent="0.25">
      <c r="A170" s="115"/>
      <c r="B170" s="115"/>
      <c r="C170" s="126"/>
      <c r="D170" s="120"/>
      <c r="E170" s="18"/>
      <c r="F170" s="18" t="s">
        <v>113</v>
      </c>
      <c r="G170" s="12">
        <v>0</v>
      </c>
      <c r="H170" s="17">
        <v>0.5</v>
      </c>
      <c r="I170" s="96"/>
      <c r="J170" s="18"/>
      <c r="K170" s="18" t="s">
        <v>114</v>
      </c>
      <c r="L170" s="18"/>
      <c r="M170" s="18" t="s">
        <v>115</v>
      </c>
      <c r="N170" s="12">
        <v>0</v>
      </c>
      <c r="O170" s="12">
        <v>0.5</v>
      </c>
      <c r="P170" s="17">
        <v>0.5</v>
      </c>
      <c r="Q170" s="19">
        <v>0</v>
      </c>
      <c r="R170" s="20">
        <v>0</v>
      </c>
      <c r="S170" s="20">
        <v>0</v>
      </c>
      <c r="T170" s="21">
        <f>SUM(Q170:S170)</f>
        <v>0</v>
      </c>
    </row>
    <row r="171" spans="1:22" ht="45.75" thickBot="1" x14ac:dyDescent="0.3">
      <c r="A171" s="116"/>
      <c r="B171" s="116"/>
      <c r="C171" s="127"/>
      <c r="D171" s="129"/>
      <c r="E171" s="50"/>
      <c r="F171" s="50" t="s">
        <v>116</v>
      </c>
      <c r="G171" s="50">
        <v>0</v>
      </c>
      <c r="H171" s="51">
        <v>0</v>
      </c>
      <c r="I171" s="113"/>
      <c r="J171" s="50"/>
      <c r="K171" s="50" t="s">
        <v>117</v>
      </c>
      <c r="L171" s="50"/>
      <c r="M171" s="50" t="s">
        <v>118</v>
      </c>
      <c r="N171" s="50">
        <v>0</v>
      </c>
      <c r="O171" s="50">
        <v>50</v>
      </c>
      <c r="P171" s="51">
        <v>0</v>
      </c>
      <c r="Q171" s="52">
        <v>0</v>
      </c>
      <c r="R171" s="53">
        <v>0</v>
      </c>
      <c r="S171" s="53">
        <v>0</v>
      </c>
      <c r="T171" s="60">
        <f>SUM(Q171:S171)</f>
        <v>0</v>
      </c>
      <c r="V171" s="66"/>
    </row>
    <row r="172" spans="1:22" s="65" customFormat="1" ht="15.75" thickBot="1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3">
        <f>SUM(Q7:Q171)</f>
        <v>306163.83353</v>
      </c>
      <c r="R172" s="63">
        <f>SUM(R7:R171)</f>
        <v>333372.16725</v>
      </c>
      <c r="S172" s="63">
        <f>SUM(S7:S171)</f>
        <v>1185636.5173200001</v>
      </c>
      <c r="T172" s="64">
        <f>SUM(T7:T171)</f>
        <v>1825172.5181000002</v>
      </c>
      <c r="V172" s="67"/>
    </row>
  </sheetData>
  <autoFilter ref="A6:T172"/>
  <mergeCells count="123">
    <mergeCell ref="I168:I171"/>
    <mergeCell ref="A161:A171"/>
    <mergeCell ref="B161:B171"/>
    <mergeCell ref="C161:C164"/>
    <mergeCell ref="D161:D164"/>
    <mergeCell ref="C158:C159"/>
    <mergeCell ref="D158:D159"/>
    <mergeCell ref="A160:T160"/>
    <mergeCell ref="C166:C171"/>
    <mergeCell ref="D166:D171"/>
    <mergeCell ref="I166:I167"/>
    <mergeCell ref="I161:I164"/>
    <mergeCell ref="C165:T165"/>
    <mergeCell ref="C157:T157"/>
    <mergeCell ref="I158:I159"/>
    <mergeCell ref="C138:C151"/>
    <mergeCell ref="D138:D151"/>
    <mergeCell ref="I138:I140"/>
    <mergeCell ref="J139:J140"/>
    <mergeCell ref="K139:K140"/>
    <mergeCell ref="I141:I143"/>
    <mergeCell ref="I144:I145"/>
    <mergeCell ref="I146:I148"/>
    <mergeCell ref="I132:I134"/>
    <mergeCell ref="I96:I98"/>
    <mergeCell ref="K103:K104"/>
    <mergeCell ref="I105:I108"/>
    <mergeCell ref="I109:I111"/>
    <mergeCell ref="I112:I116"/>
    <mergeCell ref="C152:T152"/>
    <mergeCell ref="C153:C156"/>
    <mergeCell ref="D153:D156"/>
    <mergeCell ref="I153:I156"/>
    <mergeCell ref="I149:I151"/>
    <mergeCell ref="I72:I75"/>
    <mergeCell ref="I76:I80"/>
    <mergeCell ref="I81:I82"/>
    <mergeCell ref="I83:I86"/>
    <mergeCell ref="I87:I90"/>
    <mergeCell ref="A69:T69"/>
    <mergeCell ref="A70:A159"/>
    <mergeCell ref="B70:B159"/>
    <mergeCell ref="C70:C98"/>
    <mergeCell ref="D70:D98"/>
    <mergeCell ref="I70:I71"/>
    <mergeCell ref="C117:T117"/>
    <mergeCell ref="C118:C134"/>
    <mergeCell ref="D118:D134"/>
    <mergeCell ref="I120:I128"/>
    <mergeCell ref="C99:T99"/>
    <mergeCell ref="C100:C116"/>
    <mergeCell ref="D100:D116"/>
    <mergeCell ref="I100:I104"/>
    <mergeCell ref="J103:J104"/>
    <mergeCell ref="C135:T135"/>
    <mergeCell ref="C137:T137"/>
    <mergeCell ref="I91:I95"/>
    <mergeCell ref="I129:I131"/>
    <mergeCell ref="D48:D63"/>
    <mergeCell ref="I48:I49"/>
    <mergeCell ref="J48:J49"/>
    <mergeCell ref="K48:K49"/>
    <mergeCell ref="I50:I57"/>
    <mergeCell ref="I59:I63"/>
    <mergeCell ref="K35:K38"/>
    <mergeCell ref="I37:I38"/>
    <mergeCell ref="A39:T39"/>
    <mergeCell ref="A40:A68"/>
    <mergeCell ref="B40:B68"/>
    <mergeCell ref="C40:C46"/>
    <mergeCell ref="D40:D46"/>
    <mergeCell ref="I40:I46"/>
    <mergeCell ref="C47:T47"/>
    <mergeCell ref="C48:C63"/>
    <mergeCell ref="A7:A38"/>
    <mergeCell ref="B7:B38"/>
    <mergeCell ref="C27:T27"/>
    <mergeCell ref="C28:C38"/>
    <mergeCell ref="C64:T64"/>
    <mergeCell ref="C65:C68"/>
    <mergeCell ref="D65:D68"/>
    <mergeCell ref="I65:I67"/>
    <mergeCell ref="D28:D38"/>
    <mergeCell ref="J9:J10"/>
    <mergeCell ref="C20:T20"/>
    <mergeCell ref="C21:C26"/>
    <mergeCell ref="D21:D26"/>
    <mergeCell ref="I21:I23"/>
    <mergeCell ref="J21:J22"/>
    <mergeCell ref="K21:K22"/>
    <mergeCell ref="I24:I25"/>
    <mergeCell ref="K9:K10"/>
    <mergeCell ref="I11:I13"/>
    <mergeCell ref="J11:J13"/>
    <mergeCell ref="K11:K13"/>
    <mergeCell ref="C15:T15"/>
    <mergeCell ref="C16:C19"/>
    <mergeCell ref="D16:D19"/>
    <mergeCell ref="I16:I19"/>
    <mergeCell ref="I8:I10"/>
    <mergeCell ref="C7:C14"/>
    <mergeCell ref="D7:D14"/>
    <mergeCell ref="I28:I30"/>
    <mergeCell ref="I31:I33"/>
    <mergeCell ref="I35:I36"/>
    <mergeCell ref="J35:J38"/>
    <mergeCell ref="A1:T1"/>
    <mergeCell ref="A2:B2"/>
    <mergeCell ref="A4:A6"/>
    <mergeCell ref="B4:B6"/>
    <mergeCell ref="C4:C6"/>
    <mergeCell ref="D4:D6"/>
    <mergeCell ref="E4:E6"/>
    <mergeCell ref="F4:F6"/>
    <mergeCell ref="G4:G6"/>
    <mergeCell ref="H4:H6"/>
    <mergeCell ref="Q4:T4"/>
    <mergeCell ref="Q5:T5"/>
    <mergeCell ref="I4:I6"/>
    <mergeCell ref="J4:J6"/>
    <mergeCell ref="K4:K6"/>
    <mergeCell ref="L4:L6"/>
    <mergeCell ref="M4:P5"/>
  </mergeCells>
  <phoneticPr fontId="14" type="noConversion"/>
  <pageMargins left="1.3779527559055118" right="0.39370078740157483" top="0.59055118110236227" bottom="0.59055118110236227" header="0.31496062992125984" footer="0.31496062992125984"/>
  <pageSetup paperSize="5" scale="75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POAI 2012</vt:lpstr>
      <vt:lpstr>'POAI 2012'!Títulos_a_imprimir</vt:lpstr>
    </vt:vector>
  </TitlesOfParts>
  <Company>Spider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</dc:creator>
  <cp:lastModifiedBy>Mayra</cp:lastModifiedBy>
  <cp:lastPrinted>2011-01-21T00:49:21Z</cp:lastPrinted>
  <dcterms:created xsi:type="dcterms:W3CDTF">2011-01-18T03:15:17Z</dcterms:created>
  <dcterms:modified xsi:type="dcterms:W3CDTF">2014-05-15T22:54:45Z</dcterms:modified>
</cp:coreProperties>
</file>